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ummer/cernbox/www/bmumu2020/BDTmacros/"/>
    </mc:Choice>
  </mc:AlternateContent>
  <xr:revisionPtr revIDLastSave="0" documentId="13_ncr:1_{89603771-13C3-6047-9E5B-0CB1EE890B09}" xr6:coauthVersionLast="45" xr6:coauthVersionMax="45" xr10:uidLastSave="{00000000-0000-0000-0000-000000000000}"/>
  <bookViews>
    <workbookView xWindow="680" yWindow="2060" windowWidth="27100" windowHeight="16540" activeTab="3" xr2:uid="{EFDE9FA0-B906-8A4C-9E3B-429B10D766F7}"/>
  </bookViews>
  <sheets>
    <sheet name="Sheet1" sheetId="1" r:id="rId1"/>
    <sheet name="Redo" sheetId="2" r:id="rId2"/>
    <sheet name="Run1_fromIskander" sheetId="3" r:id="rId3"/>
    <sheet name="Old nTuples" sheetId="4" r:id="rId4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4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2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4" i="4"/>
  <c r="H5" i="4"/>
  <c r="H6" i="4"/>
  <c r="H7" i="4"/>
  <c r="H8" i="4"/>
  <c r="H9" i="4"/>
  <c r="H10" i="4"/>
  <c r="H11" i="4"/>
  <c r="H12" i="4"/>
  <c r="H13" i="4"/>
  <c r="H14" i="4"/>
  <c r="H15" i="4"/>
  <c r="H17" i="4"/>
  <c r="H18" i="4"/>
  <c r="H16" i="4"/>
  <c r="H4" i="4"/>
  <c r="V16" i="2"/>
  <c r="V12" i="2"/>
  <c r="V10" i="2"/>
  <c r="V9" i="2"/>
  <c r="V20" i="2"/>
  <c r="V19" i="2"/>
  <c r="V18" i="2"/>
  <c r="V17" i="2"/>
  <c r="V15" i="2"/>
  <c r="V14" i="2"/>
  <c r="V13" i="2"/>
  <c r="V11" i="2"/>
  <c r="L10" i="2"/>
  <c r="L11" i="2"/>
  <c r="L12" i="2"/>
  <c r="L13" i="2"/>
  <c r="L14" i="2"/>
  <c r="L15" i="2"/>
  <c r="L16" i="2"/>
  <c r="L17" i="2"/>
  <c r="L18" i="2"/>
  <c r="L19" i="2"/>
  <c r="L20" i="2"/>
  <c r="L9" i="2"/>
</calcChain>
</file>

<file path=xl/sharedStrings.xml><?xml version="1.0" encoding="utf-8"?>
<sst xmlns="http://schemas.openxmlformats.org/spreadsheetml/2006/main" count="977" uniqueCount="221">
  <si>
    <t xml:space="preserve">                         </t>
  </si>
  <si>
    <t xml:space="preserve"> #DeltaR                 </t>
  </si>
  <si>
    <t xml:space="preserve"> |#alpha_{2D}|           </t>
  </si>
  <si>
    <t xml:space="preserve"> Log(#chi^{2}_{#mu,xPV}) </t>
  </si>
  <si>
    <t xml:space="preserve"> nCloseTracks ACK (OOO)  </t>
  </si>
  <si>
    <t xml:space="preserve"> DOCA ACK (OOO)          </t>
  </si>
  <si>
    <t xml:space="preserve"> |d_{0}|^{min} sig.      </t>
  </si>
  <si>
    <t xml:space="preserve"> L_{xy}                  </t>
  </si>
  <si>
    <t xml:space="preserve"> B Iso ACH (OOO)         </t>
  </si>
  <si>
    <t xml:space="preserve"> Log(#chi^{2}_{xy})      </t>
  </si>
  <si>
    <t xml:space="preserve"> |d_{0}|^{max} sig.      </t>
  </si>
  <si>
    <t xml:space="preserve"> |IP_{B}^{3D}|           </t>
  </si>
  <si>
    <t xml:space="preserve"> DOCA_{#mu#mu}           </t>
  </si>
  <si>
    <t xml:space="preserve"> p_{T}^{B}               </t>
  </si>
  <si>
    <t xml:space="preserve"> P^{min}_{L}             </t>
  </si>
  <si>
    <t xml:space="preserve"> |#Delta#phi_{#mu#mu}|   </t>
  </si>
  <si>
    <t>out_NOM</t>
  </si>
  <si>
    <t xml:space="preserve"> #DeltaR                                       </t>
  </si>
  <si>
    <t xml:space="preserve"> |#alpha_{2D}|                                 </t>
  </si>
  <si>
    <t xml:space="preserve"> nCloseTracks BEL (PPP) Custom TVA Trk Perigee </t>
  </si>
  <si>
    <t xml:space="preserve"> Log(#chi^{2}_{#mu,xPV})                       </t>
  </si>
  <si>
    <t xml:space="preserve"> DOCA BEL (PPP) Custom TVA Trk Perigee         </t>
  </si>
  <si>
    <t xml:space="preserve"> |d_{0}|^{min} sig.                            </t>
  </si>
  <si>
    <t xml:space="preserve"> B Iso BEJ (PPP)  Custom TVA Trk Perigee       </t>
  </si>
  <si>
    <t xml:space="preserve"> L_{xy}                                        </t>
  </si>
  <si>
    <t xml:space="preserve"> Log(#chi^{2}_{xy})                            </t>
  </si>
  <si>
    <t xml:space="preserve"> |d_{0}|^{max} sig.                            </t>
  </si>
  <si>
    <t xml:space="preserve"> |IP_{B}^{3D}|                                 </t>
  </si>
  <si>
    <t xml:space="preserve"> DOCA_{#mu#mu}                                 </t>
  </si>
  <si>
    <t xml:space="preserve"> p_{T}^{B}                                     </t>
  </si>
  <si>
    <t xml:space="preserve"> P^{min}_{L}                                   </t>
  </si>
  <si>
    <t xml:space="preserve"> |#Delta#phi_{#mu#mu}|                         </t>
  </si>
  <si>
    <t>custom</t>
  </si>
  <si>
    <t>loose</t>
  </si>
  <si>
    <t xml:space="preserve"> #DeltaR                          </t>
  </si>
  <si>
    <t xml:space="preserve"> |#alpha_{2D}|                    </t>
  </si>
  <si>
    <t xml:space="preserve"> nCloseTracks BGL (PPP) Loose TVA </t>
  </si>
  <si>
    <t xml:space="preserve"> Log(#chi^{2}_{#mu,xPV})          </t>
  </si>
  <si>
    <t xml:space="preserve"> DOCA BGL (PPP) Loose TVA         </t>
  </si>
  <si>
    <t xml:space="preserve"> B Iso BGJ (PPP)  Loose TVA       </t>
  </si>
  <si>
    <t xml:space="preserve"> |d_{0}|^{min} sig.               </t>
  </si>
  <si>
    <t xml:space="preserve"> L_{xy}                           </t>
  </si>
  <si>
    <t xml:space="preserve"> Log(#chi^{2}_{xy})               </t>
  </si>
  <si>
    <t xml:space="preserve"> |d_{0}|^{max} sig.               </t>
  </si>
  <si>
    <t xml:space="preserve"> |IP_{B}^{3D}|                    </t>
  </si>
  <si>
    <t xml:space="preserve"> DOCA_{#mu#mu}                    </t>
  </si>
  <si>
    <t xml:space="preserve"> p_{T}^{B}                        </t>
  </si>
  <si>
    <t xml:space="preserve"> P^{min}_{L}                      </t>
  </si>
  <si>
    <t xml:space="preserve"> |#Delta#phi_{#mu#mu}|            </t>
  </si>
  <si>
    <t xml:space="preserve"> #DeltaR                      </t>
  </si>
  <si>
    <t xml:space="preserve"> |#alpha_{2D}|                </t>
  </si>
  <si>
    <t xml:space="preserve"> Log(#chi^{2}_{#mu,xPV})      </t>
  </si>
  <si>
    <t xml:space="preserve"> nCloseTracks ACK (OOO)       </t>
  </si>
  <si>
    <t xml:space="preserve"> DOCA ACK (OOO)               </t>
  </si>
  <si>
    <t xml:space="preserve"> B Iso BDI (PVP)  As in Run 1 </t>
  </si>
  <si>
    <t xml:space="preserve"> |d_{0}|^{min} sig.           </t>
  </si>
  <si>
    <t xml:space="preserve"> L_{xy}                       </t>
  </si>
  <si>
    <t xml:space="preserve"> Log(#chi^{2}_{xy})           </t>
  </si>
  <si>
    <t xml:space="preserve"> |d_{0}|^{max} sig.           </t>
  </si>
  <si>
    <t xml:space="preserve"> |IP_{B}^{3D}|                </t>
  </si>
  <si>
    <t xml:space="preserve"> DOCA_{#mu#mu}                </t>
  </si>
  <si>
    <t xml:space="preserve"> p_{T}^{B}                    </t>
  </si>
  <si>
    <t xml:space="preserve"> P^{min}_{L}                  </t>
  </si>
  <si>
    <t xml:space="preserve"> |#Delta#phi_{#mu#mu}|        </t>
  </si>
  <si>
    <t>run1</t>
  </si>
  <si>
    <t xml:space="preserve">    </t>
  </si>
  <si>
    <t xml:space="preserve"> </t>
  </si>
  <si>
    <t xml:space="preserve"> nCloseTracks ACK (OOO)     </t>
  </si>
  <si>
    <t xml:space="preserve"> DOCA ACK (OOO)             </t>
  </si>
  <si>
    <t xml:space="preserve"> B Iso ACH (OOO)            </t>
  </si>
  <si>
    <t xml:space="preserve"> #DeltaR                    </t>
  </si>
  <si>
    <t xml:space="preserve"> |#alpha_{2D}|              </t>
  </si>
  <si>
    <t xml:space="preserve"> Log(#chi^{2}_{#mu,xPV})    </t>
  </si>
  <si>
    <t xml:space="preserve"> |d_{0}|^{min} sig.         </t>
  </si>
  <si>
    <t xml:space="preserve"> L_{xy}                     </t>
  </si>
  <si>
    <t xml:space="preserve"> Log(#chi^{2}_{xy})         </t>
  </si>
  <si>
    <t xml:space="preserve"> |d_{0}|^{max} sig.         </t>
  </si>
  <si>
    <t xml:space="preserve"> |IP_{B}^{3D}|              </t>
  </si>
  <si>
    <t xml:space="preserve"> DOCA_{#mu#mu}              </t>
  </si>
  <si>
    <t xml:space="preserve"> p_{T}^{B}                  </t>
  </si>
  <si>
    <t xml:space="preserve"> P^{min}_{L}                </t>
  </si>
  <si>
    <t xml:space="preserve"> |#Delta#phi_{#mu#mu}|      </t>
  </si>
  <si>
    <t xml:space="preserve"> nCloseTracks BEL (PPP) Custom TVA Trk Perigee  </t>
  </si>
  <si>
    <t xml:space="preserve"> DOCA BEL (PPP) Custom TVA Trk Perigee          </t>
  </si>
  <si>
    <t xml:space="preserve"> B Iso BEJ (PPP)  Custom TVA Trk Perigee        </t>
  </si>
  <si>
    <t xml:space="preserve"> #DeltaR                                        </t>
  </si>
  <si>
    <t xml:space="preserve"> |#alpha_{2D}|                                  </t>
  </si>
  <si>
    <t xml:space="preserve"> Log(#chi^{2}_{#mu,xPV})                        </t>
  </si>
  <si>
    <t xml:space="preserve"> |d_{0}|^{min} sig.                             </t>
  </si>
  <si>
    <t xml:space="preserve"> L_{xy}                                         </t>
  </si>
  <si>
    <t xml:space="preserve"> Log(#chi^{2}_{xy})                             </t>
  </si>
  <si>
    <t xml:space="preserve"> |d_{0}|^{max} sig.                             </t>
  </si>
  <si>
    <t xml:space="preserve"> |IP_{B}^{3D}|                                  </t>
  </si>
  <si>
    <t xml:space="preserve"> DOCA_{#mu#mu}                                  </t>
  </si>
  <si>
    <t xml:space="preserve"> p_{T}^{B}                                      </t>
  </si>
  <si>
    <t xml:space="preserve"> P^{min}_{L}                                    </t>
  </si>
  <si>
    <t xml:space="preserve"> |#Delta#phi_{#mu#mu}|                          </t>
  </si>
  <si>
    <t xml:space="preserve"> nCloseTracks BGL (PPP) Loose TVA   </t>
  </si>
  <si>
    <t xml:space="preserve"> DOCA BGL (PPP) Loose TVA           </t>
  </si>
  <si>
    <t xml:space="preserve"> B Iso BGJ (PPP)  Loose TVA         </t>
  </si>
  <si>
    <t xml:space="preserve"> #DeltaR                            </t>
  </si>
  <si>
    <t xml:space="preserve"> |#alpha_{2D}|                      </t>
  </si>
  <si>
    <t xml:space="preserve"> Log(#chi^{2}_{#mu,xPV})            </t>
  </si>
  <si>
    <t xml:space="preserve"> |d_{0}|^{min} sig.                 </t>
  </si>
  <si>
    <t xml:space="preserve"> L_{xy}                             </t>
  </si>
  <si>
    <t xml:space="preserve"> Log(#chi^{2}_{xy})                 </t>
  </si>
  <si>
    <t xml:space="preserve"> |d_{0}|^{max} sig.                 </t>
  </si>
  <si>
    <t xml:space="preserve"> |IP_{B}^{3D}|                      </t>
  </si>
  <si>
    <t xml:space="preserve"> DOCA_{#mu#mu}                      </t>
  </si>
  <si>
    <t xml:space="preserve"> p_{T}^{B}                          </t>
  </si>
  <si>
    <t xml:space="preserve"> P^{min}_{L}                        </t>
  </si>
  <si>
    <t xml:space="preserve"> |#Delta#phi_{#mu#mu}|              </t>
  </si>
  <si>
    <t xml:space="preserve"> nCloseTracks ACK (OOO)         </t>
  </si>
  <si>
    <t xml:space="preserve"> DOCA ACK (OOO)                 </t>
  </si>
  <si>
    <t xml:space="preserve"> B Iso BDI (PVP)  As in Run 1   </t>
  </si>
  <si>
    <t xml:space="preserve"> #DeltaR                        </t>
  </si>
  <si>
    <t xml:space="preserve"> |#alpha_{2D}|                  </t>
  </si>
  <si>
    <t xml:space="preserve"> Log(#chi^{2}_{#mu,xPV})        </t>
  </si>
  <si>
    <t xml:space="preserve"> |d_{0}|^{min} sig.             </t>
  </si>
  <si>
    <t xml:space="preserve"> L_{xy}                         </t>
  </si>
  <si>
    <t xml:space="preserve"> Log(#chi^{2}_{xy})             </t>
  </si>
  <si>
    <t xml:space="preserve"> |d_{0}|^{max} sig.             </t>
  </si>
  <si>
    <t xml:space="preserve"> |IP_{B}^{3D}|                  </t>
  </si>
  <si>
    <t xml:space="preserve"> DOCA_{#mu#mu}                  </t>
  </si>
  <si>
    <t xml:space="preserve"> p_{T}^{B}                      </t>
  </si>
  <si>
    <t xml:space="preserve"> P^{min}_{L}                    </t>
  </si>
  <si>
    <t xml:space="preserve"> |#Delta#phi_{#mu#mu}|          </t>
  </si>
  <si>
    <t>OLD nTuples</t>
  </si>
  <si>
    <t>processed the columns to the left</t>
  </si>
  <si>
    <t>with MC weights</t>
  </si>
  <si>
    <t>without MC weights</t>
  </si>
  <si>
    <t>new nTuples with MCweights</t>
  </si>
  <si>
    <t>new nTuples with MC weights</t>
  </si>
  <si>
    <t>new nTuples without MC weights</t>
  </si>
  <si>
    <t xml:space="preserve">                        </t>
  </si>
  <si>
    <t xml:space="preserve"> nCloseTracks ACK (OOO)    </t>
  </si>
  <si>
    <t xml:space="preserve"> DOCA ACK (OOO)            </t>
  </si>
  <si>
    <t xml:space="preserve"> B Iso ACH (OOO)           </t>
  </si>
  <si>
    <t xml:space="preserve"> #DeltaR                   </t>
  </si>
  <si>
    <t xml:space="preserve"> |#alpha_{2D}|             </t>
  </si>
  <si>
    <t xml:space="preserve"> Log(#chi^{2}_{#mu,xPV})   </t>
  </si>
  <si>
    <t xml:space="preserve"> |d_{0}|^{min} sig.        </t>
  </si>
  <si>
    <t xml:space="preserve"> L_{xy}                    </t>
  </si>
  <si>
    <t xml:space="preserve"> Log(#chi^{2}_{xy})        </t>
  </si>
  <si>
    <t xml:space="preserve"> |d_{0}|^{max} sig.        </t>
  </si>
  <si>
    <t xml:space="preserve"> |IP_{B}^{3D}|             </t>
  </si>
  <si>
    <t xml:space="preserve"> DOCA_{#mu#mu}             </t>
  </si>
  <si>
    <t xml:space="preserve"> P^{min}_{L}               </t>
  </si>
  <si>
    <t xml:space="preserve"> p_{T}^{B}                 </t>
  </si>
  <si>
    <t xml:space="preserve"> |#Delta#phi_{#mu#mu}|     </t>
  </si>
  <si>
    <t xml:space="preserve"> nCloseTracks BGL (PPP) Loose TVA  </t>
  </si>
  <si>
    <t xml:space="preserve"> DOCA BGL (PPP) Loose TVA          </t>
  </si>
  <si>
    <t xml:space="preserve"> B Iso BGJ (PPP)  Loose TVA        </t>
  </si>
  <si>
    <t xml:space="preserve"> #DeltaR                           </t>
  </si>
  <si>
    <t xml:space="preserve"> |#alpha_{2D}|                     </t>
  </si>
  <si>
    <t xml:space="preserve"> Log(#chi^{2}_{#mu,xPV})           </t>
  </si>
  <si>
    <t xml:space="preserve"> |d_{0}|^{min} sig.                </t>
  </si>
  <si>
    <t xml:space="preserve"> L_{xy}                            </t>
  </si>
  <si>
    <t xml:space="preserve"> Log(#chi^{2}_{xy})                </t>
  </si>
  <si>
    <t xml:space="preserve"> |d_{0}|^{max} sig.                </t>
  </si>
  <si>
    <t xml:space="preserve"> |IP_{B}^{3D}|                     </t>
  </si>
  <si>
    <t xml:space="preserve"> DOCA_{#mu#mu}                     </t>
  </si>
  <si>
    <t xml:space="preserve"> P^{min}_{L}                       </t>
  </si>
  <si>
    <t xml:space="preserve"> p_{T}^{B}                         </t>
  </si>
  <si>
    <t xml:space="preserve"> |#Delta#phi_{#mu#mu}|             </t>
  </si>
  <si>
    <t xml:space="preserve"> nCloseTracks ACK (OOO)        </t>
  </si>
  <si>
    <t xml:space="preserve"> DOCA ACK (OOO)                </t>
  </si>
  <si>
    <t xml:space="preserve"> B Iso BDI (PVP)  As in Run 1  </t>
  </si>
  <si>
    <t xml:space="preserve"> #DeltaR                       </t>
  </si>
  <si>
    <t xml:space="preserve"> |#alpha_{2D}|                 </t>
  </si>
  <si>
    <t xml:space="preserve"> Log(#chi^{2}_{#mu,xPV})       </t>
  </si>
  <si>
    <t xml:space="preserve"> |d_{0}|^{min} sig.            </t>
  </si>
  <si>
    <t xml:space="preserve"> L_{xy}                        </t>
  </si>
  <si>
    <t xml:space="preserve"> Log(#chi^{2}_{xy})            </t>
  </si>
  <si>
    <t xml:space="preserve"> |d_{0}|^{max} sig.            </t>
  </si>
  <si>
    <t xml:space="preserve"> |IP_{B}^{3D}|                 </t>
  </si>
  <si>
    <t xml:space="preserve"> DOCA_{#mu#mu}                 </t>
  </si>
  <si>
    <t xml:space="preserve"> P^{min}_{L}                   </t>
  </si>
  <si>
    <t xml:space="preserve"> p_{T}^{B}                     </t>
  </si>
  <si>
    <t xml:space="preserve"> |#Delta#phi_{#mu#mu}|         </t>
  </si>
  <si>
    <t>nom</t>
  </si>
  <si>
    <t>run 1</t>
  </si>
  <si>
    <t>new nTuples, with weights</t>
  </si>
  <si>
    <t>*this was wrong, you fed the MVA interface the same dataset files in the TEST and TRAIN options</t>
  </si>
  <si>
    <t>*this was wrong, the eos paths were provided and the new nTuples were picked up because they were provided with the non TRAIN/TEST data input option - the lesson here is to not give this option at all when running the BDT (ie don’t have a sigDataset
and bkgDataset option)</t>
  </si>
  <si>
    <t>new nTuples, without weights</t>
  </si>
  <si>
    <t>processed with sublime</t>
  </si>
  <si>
    <t>old ntuples,  with MC weights</t>
  </si>
  <si>
    <t>old nTuples, without MC weights</t>
  </si>
  <si>
    <t>Run 1</t>
  </si>
  <si>
    <t>Run 2</t>
  </si>
  <si>
    <t xml:space="preserve">    N^{clos}_{trk} </t>
  </si>
  <si>
    <t xml:space="preserve">    B Isolation (I^{B}_{0.7}) </t>
  </si>
  <si>
    <t xml:space="preserve">    #Delta R </t>
  </si>
  <si>
    <t xml:space="preserve">    |#alpha_{2D}| </t>
  </si>
  <si>
    <t xml:space="preserve">    |d_{0}|^{min} sig. </t>
  </si>
  <si>
    <t xml:space="preserve">    L_{xy} </t>
  </si>
  <si>
    <t xml:space="preserve">    log(#chi^{2}_{xy}) </t>
  </si>
  <si>
    <t xml:space="preserve">    |d_{0}|^{max} sig. </t>
  </si>
  <si>
    <t xml:space="preserve">    |IP_{B}^{3D}| </t>
  </si>
  <si>
    <t xml:space="preserve">    DOCA_{#mu#mu} </t>
  </si>
  <si>
    <t xml:space="preserve">    P^{min}_{L} </t>
  </si>
  <si>
    <t xml:space="preserve">    |#Delta #phi_{#mu#mu}| </t>
  </si>
  <si>
    <t xml:space="preserve">    p^B_{T} </t>
  </si>
  <si>
    <t xml:space="preserve">    DOCA_{xtrk,loose,pt&gt;0.5} </t>
  </si>
  <si>
    <t xml:space="preserve">    log(#chi^{2}_{#mu,xPV}) </t>
  </si>
  <si>
    <t>BDT1</t>
  </si>
  <si>
    <t>BDT2</t>
  </si>
  <si>
    <t>BDT3</t>
  </si>
  <si>
    <t xml:space="preserve"> with MC weights</t>
  </si>
  <si>
    <t>Old nTuples</t>
  </si>
  <si>
    <t>Run 2, from Iskander</t>
  </si>
  <si>
    <t>stdev</t>
  </si>
  <si>
    <t xml:space="preserve">Full Datasets, redone </t>
  </si>
  <si>
    <t xml:space="preserve">* doca has a different definition </t>
  </si>
  <si>
    <t>ratio to average of split sets</t>
  </si>
  <si>
    <t>Split sets, used in internal note</t>
  </si>
  <si>
    <t>Full Datasets, redone by Aidan</t>
  </si>
  <si>
    <t xml:space="preserve">ratio to average of split sets </t>
  </si>
  <si>
    <t>average</t>
  </si>
  <si>
    <t>ratio to full datasets (redone by Aidan)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</si>
</sst>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ED03-389A-E540-B471-2851821BA61E}">
  <dimension ref="B1:AB71"/>
  <sheetViews>
    <sheetView workbookViewId="0">
      <selection activeCell="J10" sqref="J10"/>
    </sheetView>
  </sheetViews>
  <sheetFormatPr baseColWidth="10" defaultRowHeight="16"/>
  <cols>
    <col min="2" max="2" width="28" customWidth="1"/>
    <col min="5" max="5" width="10.83203125" style="1"/>
    <col min="8" max="8" width="10.83203125" style="1"/>
    <col min="10" max="10" width="37.83203125" customWidth="1"/>
    <col min="12" max="12" width="18.33203125" customWidth="1"/>
    <col min="13" max="13" width="10.83203125" style="1"/>
    <col min="21" max="21" width="23.6640625" customWidth="1"/>
    <col min="22" max="22" width="10.83203125" style="1"/>
    <col min="25" max="25" width="10.83203125" style="1"/>
  </cols>
  <sheetData>
    <row r="1" spans="2:28">
      <c r="D1" t="s">
        <v>131</v>
      </c>
      <c r="G1" t="s">
        <v>132</v>
      </c>
      <c r="K1" t="s">
        <v>127</v>
      </c>
      <c r="O1" t="s">
        <v>127</v>
      </c>
      <c r="T1" t="s">
        <v>133</v>
      </c>
    </row>
    <row r="2" spans="2:28" ht="136">
      <c r="B2" s="2" t="s">
        <v>183</v>
      </c>
      <c r="G2" t="s">
        <v>128</v>
      </c>
      <c r="J2" s="2" t="s">
        <v>184</v>
      </c>
      <c r="K2" t="s">
        <v>129</v>
      </c>
      <c r="O2" t="s">
        <v>130</v>
      </c>
    </row>
    <row r="3" spans="2:28">
      <c r="B3" t="s">
        <v>16</v>
      </c>
      <c r="Q3" s="1"/>
      <c r="S3" t="s">
        <v>16</v>
      </c>
    </row>
    <row r="4" spans="2:28">
      <c r="B4" t="s">
        <v>0</v>
      </c>
      <c r="C4">
        <v>1</v>
      </c>
      <c r="D4" t="s">
        <v>1</v>
      </c>
      <c r="E4" s="1">
        <v>0.59079999999999999</v>
      </c>
      <c r="G4" t="s">
        <v>67</v>
      </c>
      <c r="H4" s="1">
        <v>0.42120000000000002</v>
      </c>
      <c r="Q4" s="1"/>
      <c r="X4" t="s">
        <v>135</v>
      </c>
      <c r="Y4" s="1">
        <v>0.40820000000000001</v>
      </c>
    </row>
    <row r="5" spans="2:28">
      <c r="B5" t="s">
        <v>0</v>
      </c>
      <c r="C5">
        <v>2</v>
      </c>
      <c r="D5" t="s">
        <v>2</v>
      </c>
      <c r="E5" s="1">
        <v>0.57179999999999997</v>
      </c>
      <c r="G5" t="s">
        <v>68</v>
      </c>
      <c r="H5" s="1">
        <v>0.39879999999999999</v>
      </c>
      <c r="J5" t="s">
        <v>0</v>
      </c>
      <c r="K5">
        <v>1</v>
      </c>
      <c r="L5" t="s">
        <v>1</v>
      </c>
      <c r="M5" s="1">
        <v>0.59109999999999996</v>
      </c>
      <c r="O5">
        <v>1</v>
      </c>
      <c r="P5" t="s">
        <v>1</v>
      </c>
      <c r="Q5" s="1">
        <v>0.56920000000000004</v>
      </c>
      <c r="T5">
        <v>1</v>
      </c>
      <c r="U5" t="s">
        <v>1</v>
      </c>
      <c r="V5" s="1">
        <v>0.56999999999999995</v>
      </c>
      <c r="X5" t="s">
        <v>136</v>
      </c>
      <c r="Y5" s="1">
        <v>0.38679999999999998</v>
      </c>
    </row>
    <row r="6" spans="2:28">
      <c r="B6" t="s">
        <v>0</v>
      </c>
      <c r="C6">
        <v>3</v>
      </c>
      <c r="D6" t="s">
        <v>3</v>
      </c>
      <c r="E6" s="1">
        <v>0.44080000000000003</v>
      </c>
      <c r="G6" t="s">
        <v>69</v>
      </c>
      <c r="H6" s="1">
        <v>0.36080000000000001</v>
      </c>
      <c r="J6" t="s">
        <v>0</v>
      </c>
      <c r="K6">
        <v>2</v>
      </c>
      <c r="L6" t="s">
        <v>2</v>
      </c>
      <c r="M6" s="1">
        <v>0.57199999999999995</v>
      </c>
      <c r="O6">
        <v>2</v>
      </c>
      <c r="P6" t="s">
        <v>2</v>
      </c>
      <c r="Q6" s="1">
        <v>0.55889999999999995</v>
      </c>
      <c r="T6">
        <v>2</v>
      </c>
      <c r="U6" t="s">
        <v>2</v>
      </c>
      <c r="V6" s="1">
        <v>0.55900000000000005</v>
      </c>
      <c r="X6" t="s">
        <v>137</v>
      </c>
      <c r="Y6" s="1">
        <v>0.35110000000000002</v>
      </c>
    </row>
    <row r="7" spans="2:28">
      <c r="B7" t="s">
        <v>0</v>
      </c>
      <c r="C7">
        <v>4</v>
      </c>
      <c r="D7" t="s">
        <v>4</v>
      </c>
      <c r="E7" s="1">
        <v>0.42120000000000002</v>
      </c>
      <c r="J7" t="s">
        <v>0</v>
      </c>
      <c r="K7">
        <v>3</v>
      </c>
      <c r="L7" t="s">
        <v>3</v>
      </c>
      <c r="M7" s="1">
        <v>0.43990000000000001</v>
      </c>
      <c r="O7">
        <v>3</v>
      </c>
      <c r="P7" t="s">
        <v>3</v>
      </c>
      <c r="Q7" s="1">
        <v>0.437</v>
      </c>
      <c r="T7">
        <v>3</v>
      </c>
      <c r="U7" t="s">
        <v>3</v>
      </c>
      <c r="V7" s="1">
        <v>0.43819999999999998</v>
      </c>
    </row>
    <row r="8" spans="2:28">
      <c r="B8" t="s">
        <v>0</v>
      </c>
      <c r="C8">
        <v>5</v>
      </c>
      <c r="D8" t="s">
        <v>5</v>
      </c>
      <c r="E8" s="1">
        <v>0.39879999999999999</v>
      </c>
      <c r="G8" t="s">
        <v>70</v>
      </c>
      <c r="H8" s="1">
        <v>0.59079999999999999</v>
      </c>
      <c r="I8" s="1"/>
      <c r="J8" s="1" t="s">
        <v>0</v>
      </c>
      <c r="K8" s="1">
        <v>4</v>
      </c>
      <c r="L8" s="1" t="s">
        <v>4</v>
      </c>
      <c r="M8" s="1">
        <v>0.42170000000000002</v>
      </c>
      <c r="O8">
        <v>4</v>
      </c>
      <c r="P8" t="s">
        <v>4</v>
      </c>
      <c r="Q8" s="1">
        <v>0.40770000000000001</v>
      </c>
      <c r="T8">
        <v>4</v>
      </c>
      <c r="U8" t="s">
        <v>4</v>
      </c>
      <c r="V8" s="1">
        <v>0.40820000000000001</v>
      </c>
      <c r="X8" t="s">
        <v>138</v>
      </c>
      <c r="Y8" s="1">
        <v>0.56999999999999995</v>
      </c>
      <c r="Z8" s="1"/>
      <c r="AA8" s="1"/>
      <c r="AB8" s="1"/>
    </row>
    <row r="9" spans="2:28">
      <c r="B9" t="s">
        <v>0</v>
      </c>
      <c r="C9">
        <v>6</v>
      </c>
      <c r="D9" t="s">
        <v>6</v>
      </c>
      <c r="E9" s="1">
        <v>0.39439999999999997</v>
      </c>
      <c r="G9" t="s">
        <v>71</v>
      </c>
      <c r="H9" s="1">
        <v>0.57179999999999997</v>
      </c>
      <c r="I9" s="1"/>
      <c r="J9" s="1" t="s">
        <v>0</v>
      </c>
      <c r="K9" s="1">
        <v>5</v>
      </c>
      <c r="L9" s="1" t="s">
        <v>5</v>
      </c>
      <c r="M9" s="1">
        <v>0.39979999999999999</v>
      </c>
      <c r="O9">
        <v>5</v>
      </c>
      <c r="P9" t="s">
        <v>6</v>
      </c>
      <c r="Q9" s="1">
        <v>0.39419999999999999</v>
      </c>
      <c r="T9">
        <v>5</v>
      </c>
      <c r="U9" t="s">
        <v>6</v>
      </c>
      <c r="V9" s="1">
        <v>0.39560000000000001</v>
      </c>
      <c r="X9" t="s">
        <v>139</v>
      </c>
      <c r="Y9" s="1">
        <v>0.55900000000000005</v>
      </c>
      <c r="Z9" s="1"/>
      <c r="AA9" s="1"/>
      <c r="AB9" s="1"/>
    </row>
    <row r="10" spans="2:28">
      <c r="B10" t="s">
        <v>0</v>
      </c>
      <c r="C10">
        <v>7</v>
      </c>
      <c r="D10" t="s">
        <v>7</v>
      </c>
      <c r="E10" s="1">
        <v>0.38340000000000002</v>
      </c>
      <c r="G10" t="s">
        <v>72</v>
      </c>
      <c r="H10" s="1">
        <v>0.44080000000000003</v>
      </c>
      <c r="I10" s="1"/>
      <c r="J10" s="1" t="s">
        <v>0</v>
      </c>
      <c r="K10" s="1">
        <v>6</v>
      </c>
      <c r="L10" s="1" t="s">
        <v>6</v>
      </c>
      <c r="M10" s="1">
        <v>0.39379999999999998</v>
      </c>
      <c r="O10">
        <v>6</v>
      </c>
      <c r="P10" t="s">
        <v>5</v>
      </c>
      <c r="Q10" s="1">
        <v>0.3861</v>
      </c>
      <c r="T10">
        <v>6</v>
      </c>
      <c r="U10" t="s">
        <v>5</v>
      </c>
      <c r="V10" s="1">
        <v>0.38679999999999998</v>
      </c>
      <c r="X10" t="s">
        <v>140</v>
      </c>
      <c r="Y10" s="1">
        <v>0.43819999999999998</v>
      </c>
      <c r="Z10" s="1"/>
      <c r="AA10" s="1"/>
      <c r="AB10" s="1"/>
    </row>
    <row r="11" spans="2:28">
      <c r="B11" t="s">
        <v>0</v>
      </c>
      <c r="C11">
        <v>8</v>
      </c>
      <c r="D11" t="s">
        <v>8</v>
      </c>
      <c r="E11" s="1">
        <v>0.36080000000000001</v>
      </c>
      <c r="G11" t="s">
        <v>73</v>
      </c>
      <c r="H11" s="1">
        <v>0.39439999999999997</v>
      </c>
      <c r="I11" s="1"/>
      <c r="J11" s="1" t="s">
        <v>0</v>
      </c>
      <c r="K11" s="1">
        <v>7</v>
      </c>
      <c r="L11" s="1" t="s">
        <v>7</v>
      </c>
      <c r="M11" s="1">
        <v>0.38100000000000001</v>
      </c>
      <c r="O11">
        <v>7</v>
      </c>
      <c r="P11" t="s">
        <v>7</v>
      </c>
      <c r="Q11" s="1">
        <v>0.36809999999999998</v>
      </c>
      <c r="T11">
        <v>7</v>
      </c>
      <c r="U11" t="s">
        <v>7</v>
      </c>
      <c r="V11" s="1">
        <v>0.37119999999999997</v>
      </c>
      <c r="X11" t="s">
        <v>141</v>
      </c>
      <c r="Y11" s="1">
        <v>0.39560000000000001</v>
      </c>
      <c r="Z11" s="1"/>
      <c r="AA11" s="1"/>
      <c r="AB11" s="1"/>
    </row>
    <row r="12" spans="2:28">
      <c r="B12" t="s">
        <v>0</v>
      </c>
      <c r="C12">
        <v>9</v>
      </c>
      <c r="D12" t="s">
        <v>9</v>
      </c>
      <c r="E12" s="1">
        <v>0.3054</v>
      </c>
      <c r="G12" t="s">
        <v>74</v>
      </c>
      <c r="H12" s="1">
        <v>0.38340000000000002</v>
      </c>
      <c r="I12" s="1"/>
      <c r="J12" s="1" t="s">
        <v>0</v>
      </c>
      <c r="K12" s="1">
        <v>8</v>
      </c>
      <c r="L12" s="1" t="s">
        <v>8</v>
      </c>
      <c r="M12" s="1">
        <v>0.36030000000000001</v>
      </c>
      <c r="O12">
        <v>8</v>
      </c>
      <c r="P12" t="s">
        <v>8</v>
      </c>
      <c r="Q12" s="1">
        <v>0.35010000000000002</v>
      </c>
      <c r="T12">
        <v>8</v>
      </c>
      <c r="U12" t="s">
        <v>8</v>
      </c>
      <c r="V12" s="1">
        <v>0.35110000000000002</v>
      </c>
      <c r="X12" t="s">
        <v>142</v>
      </c>
      <c r="Y12" s="1">
        <v>0.37119999999999997</v>
      </c>
      <c r="Z12" s="1"/>
      <c r="AA12" s="1"/>
      <c r="AB12" s="1"/>
    </row>
    <row r="13" spans="2:28">
      <c r="B13" t="s">
        <v>0</v>
      </c>
      <c r="C13">
        <v>10</v>
      </c>
      <c r="D13" t="s">
        <v>10</v>
      </c>
      <c r="E13" s="1">
        <v>0.17199999999999999</v>
      </c>
      <c r="G13" t="s">
        <v>75</v>
      </c>
      <c r="H13" s="1">
        <v>0.3054</v>
      </c>
      <c r="I13" s="1"/>
      <c r="J13" s="1" t="s">
        <v>0</v>
      </c>
      <c r="K13" s="1">
        <v>9</v>
      </c>
      <c r="L13" s="1" t="s">
        <v>9</v>
      </c>
      <c r="M13" s="1">
        <v>0.30530000000000002</v>
      </c>
      <c r="O13">
        <v>9</v>
      </c>
      <c r="P13" t="s">
        <v>9</v>
      </c>
      <c r="Q13" s="1">
        <v>0.29899999999999999</v>
      </c>
      <c r="T13">
        <v>9</v>
      </c>
      <c r="U13" t="s">
        <v>9</v>
      </c>
      <c r="V13" s="1">
        <v>0.29959999999999998</v>
      </c>
      <c r="X13" t="s">
        <v>143</v>
      </c>
      <c r="Y13" s="1">
        <v>0.29959999999999998</v>
      </c>
      <c r="Z13" s="1"/>
      <c r="AA13" s="1"/>
      <c r="AB13" s="1"/>
    </row>
    <row r="14" spans="2:28">
      <c r="B14" t="s">
        <v>0</v>
      </c>
      <c r="C14">
        <v>11</v>
      </c>
      <c r="D14" t="s">
        <v>11</v>
      </c>
      <c r="E14" s="1">
        <v>0.1457</v>
      </c>
      <c r="G14" t="s">
        <v>76</v>
      </c>
      <c r="H14" s="1">
        <v>0.17199999999999999</v>
      </c>
      <c r="I14" s="1"/>
      <c r="J14" s="1" t="s">
        <v>0</v>
      </c>
      <c r="K14" s="1">
        <v>10</v>
      </c>
      <c r="L14" s="1" t="s">
        <v>10</v>
      </c>
      <c r="M14" s="1">
        <v>0.1714</v>
      </c>
      <c r="O14">
        <v>10</v>
      </c>
      <c r="P14" t="s">
        <v>10</v>
      </c>
      <c r="Q14" s="1">
        <v>0.16830000000000001</v>
      </c>
      <c r="T14">
        <v>10</v>
      </c>
      <c r="U14" t="s">
        <v>10</v>
      </c>
      <c r="V14" s="1">
        <v>0.16919999999999999</v>
      </c>
      <c r="X14" t="s">
        <v>144</v>
      </c>
      <c r="Y14" s="1">
        <v>0.16919999999999999</v>
      </c>
      <c r="Z14" s="1"/>
      <c r="AA14" s="1"/>
      <c r="AB14" s="1"/>
    </row>
    <row r="15" spans="2:28">
      <c r="B15" t="s">
        <v>0</v>
      </c>
      <c r="C15">
        <v>12</v>
      </c>
      <c r="D15" t="s">
        <v>12</v>
      </c>
      <c r="E15" s="1">
        <v>7.6069999999999999E-2</v>
      </c>
      <c r="G15" t="s">
        <v>77</v>
      </c>
      <c r="H15" s="1">
        <v>0.1457</v>
      </c>
      <c r="I15" s="1"/>
      <c r="J15" s="1" t="s">
        <v>0</v>
      </c>
      <c r="K15" s="1">
        <v>11</v>
      </c>
      <c r="L15" s="1" t="s">
        <v>11</v>
      </c>
      <c r="M15" s="1">
        <v>0.14530000000000001</v>
      </c>
      <c r="O15">
        <v>11</v>
      </c>
      <c r="P15" t="s">
        <v>11</v>
      </c>
      <c r="Q15" s="1">
        <v>0.1338</v>
      </c>
      <c r="T15">
        <v>11</v>
      </c>
      <c r="U15" t="s">
        <v>11</v>
      </c>
      <c r="V15" s="1">
        <v>0.1341</v>
      </c>
      <c r="X15" t="s">
        <v>145</v>
      </c>
      <c r="Y15" s="1">
        <v>0.1341</v>
      </c>
      <c r="Z15" s="1"/>
      <c r="AA15" s="1"/>
      <c r="AB15" s="1"/>
    </row>
    <row r="16" spans="2:28">
      <c r="B16" t="s">
        <v>0</v>
      </c>
      <c r="C16">
        <v>13</v>
      </c>
      <c r="D16" t="s">
        <v>13</v>
      </c>
      <c r="E16" s="1">
        <v>2.324E-2</v>
      </c>
      <c r="G16" t="s">
        <v>78</v>
      </c>
      <c r="H16" s="1">
        <v>7.6069999999999999E-2</v>
      </c>
      <c r="I16" s="1"/>
      <c r="J16" s="1" t="s">
        <v>0</v>
      </c>
      <c r="K16" s="1">
        <v>12</v>
      </c>
      <c r="L16" s="1" t="s">
        <v>12</v>
      </c>
      <c r="M16" s="1">
        <v>7.5810000000000002E-2</v>
      </c>
      <c r="O16">
        <v>12</v>
      </c>
      <c r="P16" t="s">
        <v>12</v>
      </c>
      <c r="Q16" s="1">
        <v>6.7860000000000004E-2</v>
      </c>
      <c r="T16">
        <v>12</v>
      </c>
      <c r="U16" t="s">
        <v>12</v>
      </c>
      <c r="V16" s="1">
        <v>6.8250000000000005E-2</v>
      </c>
      <c r="X16" t="s">
        <v>146</v>
      </c>
      <c r="Y16" s="1">
        <v>6.8250000000000005E-2</v>
      </c>
      <c r="Z16" s="1"/>
      <c r="AA16" s="1"/>
      <c r="AB16" s="1"/>
    </row>
    <row r="17" spans="2:28">
      <c r="B17" t="s">
        <v>0</v>
      </c>
      <c r="C17">
        <v>14</v>
      </c>
      <c r="D17" t="s">
        <v>14</v>
      </c>
      <c r="E17" s="1">
        <v>2.3140000000000001E-2</v>
      </c>
      <c r="G17" t="s">
        <v>79</v>
      </c>
      <c r="H17" s="1">
        <v>2.324E-2</v>
      </c>
      <c r="I17" s="1"/>
      <c r="J17" s="1" t="s">
        <v>0</v>
      </c>
      <c r="K17" s="1">
        <v>13</v>
      </c>
      <c r="L17" s="1" t="s">
        <v>13</v>
      </c>
      <c r="M17" s="1">
        <v>2.2769999999999999E-2</v>
      </c>
      <c r="O17">
        <v>13</v>
      </c>
      <c r="P17" t="s">
        <v>14</v>
      </c>
      <c r="Q17" s="1">
        <v>1.0070000000000001E-2</v>
      </c>
      <c r="T17">
        <v>13</v>
      </c>
      <c r="U17" t="s">
        <v>14</v>
      </c>
      <c r="V17" s="1">
        <v>1.055E-2</v>
      </c>
      <c r="X17" t="s">
        <v>147</v>
      </c>
      <c r="Y17" s="1">
        <v>1.055E-2</v>
      </c>
      <c r="Z17" s="1"/>
      <c r="AA17" s="1"/>
      <c r="AB17" s="1"/>
    </row>
    <row r="18" spans="2:28">
      <c r="B18" t="s">
        <v>0</v>
      </c>
      <c r="C18">
        <v>15</v>
      </c>
      <c r="D18" t="s">
        <v>15</v>
      </c>
      <c r="E18" s="1">
        <v>1.285E-2</v>
      </c>
      <c r="G18" t="s">
        <v>80</v>
      </c>
      <c r="H18" s="1">
        <v>2.3140000000000001E-2</v>
      </c>
      <c r="I18" s="1"/>
      <c r="J18" s="1" t="s">
        <v>0</v>
      </c>
      <c r="K18" s="1">
        <v>14</v>
      </c>
      <c r="L18" s="1" t="s">
        <v>14</v>
      </c>
      <c r="M18" s="1">
        <v>2.2700000000000001E-2</v>
      </c>
      <c r="O18">
        <v>14</v>
      </c>
      <c r="P18" t="s">
        <v>15</v>
      </c>
      <c r="Q18" s="1">
        <v>5.9709999999999997E-3</v>
      </c>
      <c r="T18">
        <v>14</v>
      </c>
      <c r="U18" t="s">
        <v>13</v>
      </c>
      <c r="V18" s="1">
        <v>6.1989999999999996E-3</v>
      </c>
      <c r="X18" t="s">
        <v>148</v>
      </c>
      <c r="Y18" s="1">
        <v>6.1989999999999996E-3</v>
      </c>
      <c r="Z18" s="1"/>
      <c r="AA18" s="1"/>
      <c r="AB18" s="1"/>
    </row>
    <row r="19" spans="2:28">
      <c r="B19" t="s">
        <v>32</v>
      </c>
      <c r="G19" t="s">
        <v>81</v>
      </c>
      <c r="H19" s="1">
        <v>1.285E-2</v>
      </c>
      <c r="I19" s="1"/>
      <c r="J19" s="1" t="s">
        <v>0</v>
      </c>
      <c r="K19" s="1">
        <v>15</v>
      </c>
      <c r="L19" s="1" t="s">
        <v>15</v>
      </c>
      <c r="M19" s="1">
        <v>1.244E-2</v>
      </c>
      <c r="O19">
        <v>15</v>
      </c>
      <c r="P19" t="s">
        <v>13</v>
      </c>
      <c r="Q19" s="1">
        <v>5.9160000000000003E-3</v>
      </c>
      <c r="T19">
        <v>15</v>
      </c>
      <c r="U19" t="s">
        <v>15</v>
      </c>
      <c r="V19" s="1">
        <v>5.9519999999999998E-3</v>
      </c>
      <c r="X19" t="s">
        <v>149</v>
      </c>
      <c r="Y19" s="1">
        <v>5.9519999999999998E-3</v>
      </c>
      <c r="Z19" s="1"/>
      <c r="AA19" s="1"/>
      <c r="AB19" s="1"/>
    </row>
    <row r="20" spans="2:28">
      <c r="B20" t="s">
        <v>0</v>
      </c>
      <c r="C20">
        <v>1</v>
      </c>
      <c r="D20" t="s">
        <v>17</v>
      </c>
      <c r="E20" s="1">
        <v>0.59079999999999999</v>
      </c>
      <c r="G20" t="s">
        <v>65</v>
      </c>
      <c r="Q20" s="1"/>
      <c r="X20" t="s">
        <v>65</v>
      </c>
    </row>
    <row r="21" spans="2:28">
      <c r="B21" t="s">
        <v>0</v>
      </c>
      <c r="C21">
        <v>2</v>
      </c>
      <c r="D21" t="s">
        <v>18</v>
      </c>
      <c r="E21" s="1">
        <v>0.57179999999999997</v>
      </c>
      <c r="G21" t="s">
        <v>82</v>
      </c>
      <c r="H21" s="1">
        <v>0.4511</v>
      </c>
      <c r="Q21" s="1"/>
      <c r="S21" t="s">
        <v>32</v>
      </c>
      <c r="X21" t="s">
        <v>65</v>
      </c>
    </row>
    <row r="22" spans="2:28">
      <c r="B22" t="s">
        <v>0</v>
      </c>
      <c r="C22">
        <v>3</v>
      </c>
      <c r="D22" t="s">
        <v>19</v>
      </c>
      <c r="E22" s="1">
        <v>0.4511</v>
      </c>
      <c r="G22" t="s">
        <v>83</v>
      </c>
      <c r="H22" s="1">
        <v>0.40300000000000002</v>
      </c>
      <c r="Q22" s="1"/>
      <c r="S22" t="s">
        <v>134</v>
      </c>
      <c r="T22">
        <v>1</v>
      </c>
      <c r="U22" t="s">
        <v>17</v>
      </c>
      <c r="V22" s="1">
        <v>0.56999999999999995</v>
      </c>
      <c r="X22" t="s">
        <v>19</v>
      </c>
      <c r="Y22" s="1">
        <v>0.43680000000000002</v>
      </c>
    </row>
    <row r="23" spans="2:28">
      <c r="B23" t="s">
        <v>0</v>
      </c>
      <c r="C23">
        <v>4</v>
      </c>
      <c r="D23" t="s">
        <v>20</v>
      </c>
      <c r="E23" s="1">
        <v>0.44080000000000003</v>
      </c>
      <c r="G23" t="s">
        <v>84</v>
      </c>
      <c r="H23" s="1">
        <v>0.39350000000000002</v>
      </c>
      <c r="J23" t="s">
        <v>0</v>
      </c>
      <c r="Q23" s="1"/>
      <c r="S23" t="s">
        <v>0</v>
      </c>
      <c r="T23">
        <v>2</v>
      </c>
      <c r="U23" t="s">
        <v>18</v>
      </c>
      <c r="V23" s="1">
        <v>0.55900000000000005</v>
      </c>
      <c r="X23" t="s">
        <v>21</v>
      </c>
      <c r="Y23" s="1">
        <v>0.39040000000000002</v>
      </c>
    </row>
    <row r="24" spans="2:28">
      <c r="B24" t="s">
        <v>0</v>
      </c>
      <c r="C24">
        <v>5</v>
      </c>
      <c r="D24" t="s">
        <v>21</v>
      </c>
      <c r="E24" s="1">
        <v>0.40300000000000002</v>
      </c>
      <c r="J24" t="s">
        <v>0</v>
      </c>
      <c r="Q24" s="1"/>
      <c r="S24" t="s">
        <v>0</v>
      </c>
      <c r="T24">
        <v>3</v>
      </c>
      <c r="U24" t="s">
        <v>20</v>
      </c>
      <c r="V24" s="1">
        <v>0.43819999999999998</v>
      </c>
      <c r="X24" t="s">
        <v>23</v>
      </c>
      <c r="Y24" s="1">
        <v>0.3775</v>
      </c>
    </row>
    <row r="25" spans="2:28">
      <c r="B25" t="s">
        <v>0</v>
      </c>
      <c r="C25">
        <v>6</v>
      </c>
      <c r="D25" t="s">
        <v>22</v>
      </c>
      <c r="E25" s="1">
        <v>0.39439999999999997</v>
      </c>
      <c r="G25" t="s">
        <v>85</v>
      </c>
      <c r="H25" s="1">
        <v>0.59079999999999999</v>
      </c>
      <c r="J25" t="s">
        <v>0</v>
      </c>
      <c r="Q25" s="1"/>
      <c r="S25" t="s">
        <v>0</v>
      </c>
      <c r="T25">
        <v>4</v>
      </c>
      <c r="U25" t="s">
        <v>19</v>
      </c>
      <c r="V25" s="1">
        <v>0.43680000000000002</v>
      </c>
    </row>
    <row r="26" spans="2:28">
      <c r="B26" t="s">
        <v>0</v>
      </c>
      <c r="C26">
        <v>7</v>
      </c>
      <c r="D26" t="s">
        <v>23</v>
      </c>
      <c r="E26" s="1">
        <v>0.39350000000000002</v>
      </c>
      <c r="G26" t="s">
        <v>86</v>
      </c>
      <c r="H26" s="1">
        <v>0.57179999999999997</v>
      </c>
      <c r="J26" t="s">
        <v>0</v>
      </c>
      <c r="S26" t="s">
        <v>0</v>
      </c>
      <c r="T26">
        <v>5</v>
      </c>
      <c r="U26" t="s">
        <v>22</v>
      </c>
      <c r="V26" s="1">
        <v>0.39560000000000001</v>
      </c>
      <c r="X26" t="s">
        <v>17</v>
      </c>
      <c r="Y26" s="1">
        <v>0.56999999999999995</v>
      </c>
    </row>
    <row r="27" spans="2:28">
      <c r="B27" t="s">
        <v>0</v>
      </c>
      <c r="C27">
        <v>8</v>
      </c>
      <c r="D27" t="s">
        <v>24</v>
      </c>
      <c r="E27" s="1">
        <v>0.38340000000000002</v>
      </c>
      <c r="G27" t="s">
        <v>87</v>
      </c>
      <c r="H27" s="1">
        <v>0.44080000000000003</v>
      </c>
      <c r="J27" t="s">
        <v>0</v>
      </c>
      <c r="S27" t="s">
        <v>0</v>
      </c>
      <c r="T27">
        <v>6</v>
      </c>
      <c r="U27" t="s">
        <v>21</v>
      </c>
      <c r="V27" s="1">
        <v>0.39040000000000002</v>
      </c>
      <c r="X27" t="s">
        <v>18</v>
      </c>
      <c r="Y27" s="1">
        <v>0.55900000000000005</v>
      </c>
    </row>
    <row r="28" spans="2:28">
      <c r="B28" t="s">
        <v>0</v>
      </c>
      <c r="C28">
        <v>9</v>
      </c>
      <c r="D28" t="s">
        <v>25</v>
      </c>
      <c r="E28" s="1">
        <v>0.3054</v>
      </c>
      <c r="G28" t="s">
        <v>88</v>
      </c>
      <c r="H28" s="1">
        <v>0.39439999999999997</v>
      </c>
      <c r="J28" t="s">
        <v>0</v>
      </c>
      <c r="S28" t="s">
        <v>0</v>
      </c>
      <c r="T28">
        <v>7</v>
      </c>
      <c r="U28" t="s">
        <v>23</v>
      </c>
      <c r="V28" s="1">
        <v>0.3775</v>
      </c>
      <c r="X28" t="s">
        <v>20</v>
      </c>
      <c r="Y28" s="1">
        <v>0.43819999999999998</v>
      </c>
    </row>
    <row r="29" spans="2:28">
      <c r="B29" t="s">
        <v>0</v>
      </c>
      <c r="C29">
        <v>10</v>
      </c>
      <c r="D29" t="s">
        <v>26</v>
      </c>
      <c r="E29" s="1">
        <v>0.17199999999999999</v>
      </c>
      <c r="G29" t="s">
        <v>89</v>
      </c>
      <c r="H29" s="1">
        <v>0.38340000000000002</v>
      </c>
      <c r="J29" t="s">
        <v>0</v>
      </c>
      <c r="S29" t="s">
        <v>0</v>
      </c>
      <c r="T29">
        <v>8</v>
      </c>
      <c r="U29" t="s">
        <v>24</v>
      </c>
      <c r="V29" s="1">
        <v>0.37119999999999997</v>
      </c>
      <c r="X29" t="s">
        <v>22</v>
      </c>
      <c r="Y29" s="1">
        <v>0.39560000000000001</v>
      </c>
    </row>
    <row r="30" spans="2:28">
      <c r="B30" t="s">
        <v>0</v>
      </c>
      <c r="C30">
        <v>11</v>
      </c>
      <c r="D30" t="s">
        <v>27</v>
      </c>
      <c r="E30" s="1">
        <v>0.1457</v>
      </c>
      <c r="G30" t="s">
        <v>90</v>
      </c>
      <c r="H30" s="1">
        <v>0.3054</v>
      </c>
      <c r="J30" t="s">
        <v>0</v>
      </c>
      <c r="S30" t="s">
        <v>0</v>
      </c>
      <c r="T30">
        <v>9</v>
      </c>
      <c r="U30" t="s">
        <v>25</v>
      </c>
      <c r="V30" s="1">
        <v>0.29959999999999998</v>
      </c>
      <c r="X30" t="s">
        <v>24</v>
      </c>
      <c r="Y30" s="1">
        <v>0.37119999999999997</v>
      </c>
    </row>
    <row r="31" spans="2:28">
      <c r="B31" t="s">
        <v>0</v>
      </c>
      <c r="C31">
        <v>12</v>
      </c>
      <c r="D31" t="s">
        <v>28</v>
      </c>
      <c r="E31" s="1">
        <v>7.6069999999999999E-2</v>
      </c>
      <c r="G31" t="s">
        <v>91</v>
      </c>
      <c r="H31" s="1">
        <v>0.17199999999999999</v>
      </c>
      <c r="J31" t="s">
        <v>0</v>
      </c>
      <c r="S31" t="s">
        <v>0</v>
      </c>
      <c r="T31">
        <v>10</v>
      </c>
      <c r="U31" t="s">
        <v>26</v>
      </c>
      <c r="V31" s="1">
        <v>0.16919999999999999</v>
      </c>
      <c r="X31" t="s">
        <v>25</v>
      </c>
      <c r="Y31" s="1">
        <v>0.29959999999999998</v>
      </c>
    </row>
    <row r="32" spans="2:28">
      <c r="B32" t="s">
        <v>0</v>
      </c>
      <c r="C32">
        <v>13</v>
      </c>
      <c r="D32" t="s">
        <v>29</v>
      </c>
      <c r="E32" s="1">
        <v>2.324E-2</v>
      </c>
      <c r="G32" t="s">
        <v>92</v>
      </c>
      <c r="H32" s="1">
        <v>0.1457</v>
      </c>
      <c r="J32" t="s">
        <v>0</v>
      </c>
      <c r="S32" t="s">
        <v>0</v>
      </c>
      <c r="T32">
        <v>11</v>
      </c>
      <c r="U32" t="s">
        <v>27</v>
      </c>
      <c r="V32" s="1">
        <v>0.1341</v>
      </c>
      <c r="X32" t="s">
        <v>26</v>
      </c>
      <c r="Y32" s="1">
        <v>0.16919999999999999</v>
      </c>
    </row>
    <row r="33" spans="2:25">
      <c r="B33" t="s">
        <v>0</v>
      </c>
      <c r="C33">
        <v>14</v>
      </c>
      <c r="D33" t="s">
        <v>30</v>
      </c>
      <c r="E33" s="1">
        <v>2.3140000000000001E-2</v>
      </c>
      <c r="G33" t="s">
        <v>93</v>
      </c>
      <c r="H33" s="1">
        <v>7.6069999999999999E-2</v>
      </c>
      <c r="J33" t="s">
        <v>0</v>
      </c>
      <c r="S33" t="s">
        <v>0</v>
      </c>
      <c r="T33">
        <v>12</v>
      </c>
      <c r="U33" t="s">
        <v>28</v>
      </c>
      <c r="V33" s="1">
        <v>6.8250000000000005E-2</v>
      </c>
      <c r="X33" t="s">
        <v>27</v>
      </c>
      <c r="Y33" s="1">
        <v>0.1341</v>
      </c>
    </row>
    <row r="34" spans="2:25">
      <c r="B34" t="s">
        <v>0</v>
      </c>
      <c r="C34">
        <v>15</v>
      </c>
      <c r="D34" t="s">
        <v>31</v>
      </c>
      <c r="E34" s="1">
        <v>1.285E-2</v>
      </c>
      <c r="G34" t="s">
        <v>94</v>
      </c>
      <c r="H34" s="1">
        <v>2.324E-2</v>
      </c>
      <c r="J34" t="s">
        <v>0</v>
      </c>
      <c r="S34" t="s">
        <v>0</v>
      </c>
      <c r="T34">
        <v>13</v>
      </c>
      <c r="U34" t="s">
        <v>30</v>
      </c>
      <c r="V34" s="1">
        <v>1.055E-2</v>
      </c>
      <c r="X34" t="s">
        <v>28</v>
      </c>
      <c r="Y34" s="1">
        <v>6.8250000000000005E-2</v>
      </c>
    </row>
    <row r="35" spans="2:25">
      <c r="B35" t="s">
        <v>33</v>
      </c>
      <c r="G35" t="s">
        <v>95</v>
      </c>
      <c r="H35" s="1">
        <v>2.3140000000000001E-2</v>
      </c>
      <c r="J35" t="s">
        <v>0</v>
      </c>
      <c r="S35" t="s">
        <v>0</v>
      </c>
      <c r="T35">
        <v>14</v>
      </c>
      <c r="U35" t="s">
        <v>29</v>
      </c>
      <c r="V35" s="1">
        <v>6.1989999999999996E-3</v>
      </c>
      <c r="X35" t="s">
        <v>30</v>
      </c>
      <c r="Y35" s="1">
        <v>1.055E-2</v>
      </c>
    </row>
    <row r="36" spans="2:25">
      <c r="B36" t="s">
        <v>0</v>
      </c>
      <c r="C36">
        <v>1</v>
      </c>
      <c r="D36" t="s">
        <v>34</v>
      </c>
      <c r="E36" s="1">
        <v>0.59079999999999999</v>
      </c>
      <c r="G36" t="s">
        <v>96</v>
      </c>
      <c r="H36" s="1">
        <v>1.285E-2</v>
      </c>
      <c r="J36" t="s">
        <v>0</v>
      </c>
      <c r="S36" t="s">
        <v>0</v>
      </c>
      <c r="T36">
        <v>15</v>
      </c>
      <c r="U36" t="s">
        <v>31</v>
      </c>
      <c r="V36" s="1">
        <v>5.9519999999999998E-3</v>
      </c>
      <c r="X36" t="s">
        <v>29</v>
      </c>
      <c r="Y36" s="1">
        <v>6.1989999999999996E-3</v>
      </c>
    </row>
    <row r="37" spans="2:25">
      <c r="B37" t="s">
        <v>0</v>
      </c>
      <c r="C37">
        <v>2</v>
      </c>
      <c r="D37" t="s">
        <v>35</v>
      </c>
      <c r="E37" s="1">
        <v>0.57179999999999997</v>
      </c>
      <c r="G37" t="s">
        <v>65</v>
      </c>
      <c r="J37" t="s">
        <v>0</v>
      </c>
      <c r="S37" t="s">
        <v>33</v>
      </c>
      <c r="X37" t="s">
        <v>31</v>
      </c>
      <c r="Y37" s="1">
        <v>5.9519999999999998E-3</v>
      </c>
    </row>
    <row r="38" spans="2:25">
      <c r="B38" t="s">
        <v>0</v>
      </c>
      <c r="C38">
        <v>3</v>
      </c>
      <c r="D38" t="s">
        <v>36</v>
      </c>
      <c r="E38" s="1">
        <v>0.44950000000000001</v>
      </c>
      <c r="G38" t="s">
        <v>97</v>
      </c>
      <c r="H38" s="1">
        <v>0.44950000000000001</v>
      </c>
      <c r="S38" t="s">
        <v>0</v>
      </c>
      <c r="T38">
        <v>1</v>
      </c>
      <c r="U38" t="s">
        <v>34</v>
      </c>
      <c r="V38" s="1">
        <v>0.56999999999999995</v>
      </c>
      <c r="X38" t="s">
        <v>65</v>
      </c>
    </row>
    <row r="39" spans="2:25">
      <c r="B39" t="s">
        <v>0</v>
      </c>
      <c r="C39">
        <v>4</v>
      </c>
      <c r="D39" t="s">
        <v>37</v>
      </c>
      <c r="E39" s="1">
        <v>0.44080000000000003</v>
      </c>
      <c r="G39" t="s">
        <v>98</v>
      </c>
      <c r="H39" s="1">
        <v>0.4022</v>
      </c>
      <c r="S39" t="s">
        <v>0</v>
      </c>
      <c r="T39">
        <v>2</v>
      </c>
      <c r="U39" t="s">
        <v>35</v>
      </c>
      <c r="V39" s="1">
        <v>0.55900000000000005</v>
      </c>
      <c r="X39" t="s">
        <v>150</v>
      </c>
      <c r="Y39" s="1">
        <v>0.43630000000000002</v>
      </c>
    </row>
    <row r="40" spans="2:25">
      <c r="B40" t="s">
        <v>0</v>
      </c>
      <c r="C40">
        <v>5</v>
      </c>
      <c r="D40" t="s">
        <v>38</v>
      </c>
      <c r="E40" s="1">
        <v>0.4022</v>
      </c>
      <c r="G40" t="s">
        <v>99</v>
      </c>
      <c r="H40" s="1">
        <v>0.39800000000000002</v>
      </c>
      <c r="S40" t="s">
        <v>0</v>
      </c>
      <c r="T40">
        <v>3</v>
      </c>
      <c r="U40" t="s">
        <v>37</v>
      </c>
      <c r="V40" s="1">
        <v>0.43819999999999998</v>
      </c>
      <c r="X40" t="s">
        <v>151</v>
      </c>
      <c r="Y40" s="1">
        <v>0.39040000000000002</v>
      </c>
    </row>
    <row r="41" spans="2:25">
      <c r="B41" t="s">
        <v>0</v>
      </c>
      <c r="C41">
        <v>6</v>
      </c>
      <c r="D41" t="s">
        <v>39</v>
      </c>
      <c r="E41" s="1">
        <v>0.39800000000000002</v>
      </c>
      <c r="S41" t="s">
        <v>0</v>
      </c>
      <c r="T41">
        <v>4</v>
      </c>
      <c r="U41" t="s">
        <v>36</v>
      </c>
      <c r="V41" s="1">
        <v>0.43630000000000002</v>
      </c>
      <c r="X41" t="s">
        <v>152</v>
      </c>
      <c r="Y41" s="1">
        <v>0.38219999999999998</v>
      </c>
    </row>
    <row r="42" spans="2:25">
      <c r="B42" t="s">
        <v>0</v>
      </c>
      <c r="C42">
        <v>7</v>
      </c>
      <c r="D42" t="s">
        <v>40</v>
      </c>
      <c r="E42" s="1">
        <v>0.39439999999999997</v>
      </c>
      <c r="G42" t="s">
        <v>100</v>
      </c>
      <c r="H42" s="1">
        <v>0.59079999999999999</v>
      </c>
      <c r="S42" t="s">
        <v>0</v>
      </c>
      <c r="T42">
        <v>5</v>
      </c>
      <c r="U42" t="s">
        <v>40</v>
      </c>
      <c r="V42" s="1">
        <v>0.39560000000000001</v>
      </c>
    </row>
    <row r="43" spans="2:25">
      <c r="B43" t="s">
        <v>0</v>
      </c>
      <c r="C43">
        <v>8</v>
      </c>
      <c r="D43" t="s">
        <v>41</v>
      </c>
      <c r="E43" s="1">
        <v>0.38340000000000002</v>
      </c>
      <c r="G43" t="s">
        <v>101</v>
      </c>
      <c r="H43" s="1">
        <v>0.57179999999999997</v>
      </c>
      <c r="S43" t="s">
        <v>0</v>
      </c>
      <c r="T43">
        <v>6</v>
      </c>
      <c r="U43" t="s">
        <v>38</v>
      </c>
      <c r="V43" s="1">
        <v>0.39040000000000002</v>
      </c>
      <c r="X43" t="s">
        <v>153</v>
      </c>
      <c r="Y43" s="1">
        <v>0.56999999999999995</v>
      </c>
    </row>
    <row r="44" spans="2:25">
      <c r="B44" t="s">
        <v>0</v>
      </c>
      <c r="C44">
        <v>9</v>
      </c>
      <c r="D44" t="s">
        <v>42</v>
      </c>
      <c r="E44" s="1">
        <v>0.3054</v>
      </c>
      <c r="G44" t="s">
        <v>102</v>
      </c>
      <c r="H44" s="1">
        <v>0.44080000000000003</v>
      </c>
      <c r="S44" t="s">
        <v>0</v>
      </c>
      <c r="T44">
        <v>7</v>
      </c>
      <c r="U44" t="s">
        <v>39</v>
      </c>
      <c r="V44" s="1">
        <v>0.38219999999999998</v>
      </c>
      <c r="X44" t="s">
        <v>154</v>
      </c>
      <c r="Y44" s="1">
        <v>0.55900000000000005</v>
      </c>
    </row>
    <row r="45" spans="2:25">
      <c r="B45" t="s">
        <v>0</v>
      </c>
      <c r="C45">
        <v>10</v>
      </c>
      <c r="D45" t="s">
        <v>43</v>
      </c>
      <c r="E45" s="1">
        <v>0.17199999999999999</v>
      </c>
      <c r="G45" t="s">
        <v>103</v>
      </c>
      <c r="H45" s="1">
        <v>0.39439999999999997</v>
      </c>
      <c r="S45" t="s">
        <v>0</v>
      </c>
      <c r="T45">
        <v>8</v>
      </c>
      <c r="U45" t="s">
        <v>41</v>
      </c>
      <c r="V45" s="1">
        <v>0.37119999999999997</v>
      </c>
      <c r="X45" t="s">
        <v>155</v>
      </c>
      <c r="Y45" s="1">
        <v>0.43819999999999998</v>
      </c>
    </row>
    <row r="46" spans="2:25">
      <c r="B46" t="s">
        <v>0</v>
      </c>
      <c r="C46">
        <v>11</v>
      </c>
      <c r="D46" t="s">
        <v>44</v>
      </c>
      <c r="E46" s="1">
        <v>0.1457</v>
      </c>
      <c r="G46" t="s">
        <v>104</v>
      </c>
      <c r="H46" s="1">
        <v>0.38340000000000002</v>
      </c>
      <c r="S46" t="s">
        <v>0</v>
      </c>
      <c r="T46">
        <v>9</v>
      </c>
      <c r="U46" t="s">
        <v>42</v>
      </c>
      <c r="V46" s="1">
        <v>0.29959999999999998</v>
      </c>
      <c r="X46" t="s">
        <v>156</v>
      </c>
      <c r="Y46" s="1">
        <v>0.39560000000000001</v>
      </c>
    </row>
    <row r="47" spans="2:25">
      <c r="B47" t="s">
        <v>0</v>
      </c>
      <c r="C47">
        <v>12</v>
      </c>
      <c r="D47" t="s">
        <v>45</v>
      </c>
      <c r="E47" s="1">
        <v>7.6069999999999999E-2</v>
      </c>
      <c r="G47" t="s">
        <v>105</v>
      </c>
      <c r="H47" s="1">
        <v>0.3054</v>
      </c>
      <c r="S47" t="s">
        <v>0</v>
      </c>
      <c r="T47">
        <v>10</v>
      </c>
      <c r="U47" t="s">
        <v>43</v>
      </c>
      <c r="V47" s="1">
        <v>0.16919999999999999</v>
      </c>
      <c r="X47" t="s">
        <v>157</v>
      </c>
      <c r="Y47" s="1">
        <v>0.37119999999999997</v>
      </c>
    </row>
    <row r="48" spans="2:25">
      <c r="B48" t="s">
        <v>0</v>
      </c>
      <c r="C48">
        <v>13</v>
      </c>
      <c r="D48" t="s">
        <v>46</v>
      </c>
      <c r="E48" s="1">
        <v>2.324E-2</v>
      </c>
      <c r="G48" t="s">
        <v>106</v>
      </c>
      <c r="H48" s="1">
        <v>0.17199999999999999</v>
      </c>
      <c r="S48" t="s">
        <v>0</v>
      </c>
      <c r="T48">
        <v>11</v>
      </c>
      <c r="U48" t="s">
        <v>44</v>
      </c>
      <c r="V48" s="1">
        <v>0.1341</v>
      </c>
      <c r="X48" t="s">
        <v>158</v>
      </c>
      <c r="Y48" s="1">
        <v>0.29959999999999998</v>
      </c>
    </row>
    <row r="49" spans="2:25">
      <c r="B49" t="s">
        <v>0</v>
      </c>
      <c r="C49">
        <v>14</v>
      </c>
      <c r="D49" t="s">
        <v>47</v>
      </c>
      <c r="E49" s="1">
        <v>2.3140000000000001E-2</v>
      </c>
      <c r="G49" t="s">
        <v>107</v>
      </c>
      <c r="H49" s="1">
        <v>0.1457</v>
      </c>
      <c r="S49" t="s">
        <v>0</v>
      </c>
      <c r="T49">
        <v>12</v>
      </c>
      <c r="U49" t="s">
        <v>45</v>
      </c>
      <c r="V49" s="1">
        <v>6.8250000000000005E-2</v>
      </c>
      <c r="X49" t="s">
        <v>159</v>
      </c>
      <c r="Y49" s="1">
        <v>0.16919999999999999</v>
      </c>
    </row>
    <row r="50" spans="2:25">
      <c r="B50" t="s">
        <v>0</v>
      </c>
      <c r="C50">
        <v>15</v>
      </c>
      <c r="D50" t="s">
        <v>48</v>
      </c>
      <c r="E50" s="1">
        <v>1.285E-2</v>
      </c>
      <c r="G50" t="s">
        <v>108</v>
      </c>
      <c r="H50" s="1">
        <v>7.6069999999999999E-2</v>
      </c>
      <c r="S50" t="s">
        <v>0</v>
      </c>
      <c r="T50">
        <v>13</v>
      </c>
      <c r="U50" t="s">
        <v>47</v>
      </c>
      <c r="V50" s="1">
        <v>1.055E-2</v>
      </c>
      <c r="X50" t="s">
        <v>160</v>
      </c>
      <c r="Y50" s="1">
        <v>0.1341</v>
      </c>
    </row>
    <row r="51" spans="2:25">
      <c r="B51" t="s">
        <v>64</v>
      </c>
      <c r="G51" t="s">
        <v>109</v>
      </c>
      <c r="H51" s="1">
        <v>2.324E-2</v>
      </c>
      <c r="S51" t="s">
        <v>0</v>
      </c>
      <c r="T51">
        <v>14</v>
      </c>
      <c r="U51" t="s">
        <v>46</v>
      </c>
      <c r="V51" s="1">
        <v>6.1989999999999996E-3</v>
      </c>
      <c r="X51" t="s">
        <v>161</v>
      </c>
      <c r="Y51" s="1">
        <v>6.8250000000000005E-2</v>
      </c>
    </row>
    <row r="52" spans="2:25">
      <c r="B52" t="s">
        <v>0</v>
      </c>
      <c r="C52">
        <v>1</v>
      </c>
      <c r="D52" t="s">
        <v>49</v>
      </c>
      <c r="E52" s="1">
        <v>0.59079999999999999</v>
      </c>
      <c r="G52" t="s">
        <v>110</v>
      </c>
      <c r="H52" s="1">
        <v>2.3140000000000001E-2</v>
      </c>
      <c r="S52" t="s">
        <v>0</v>
      </c>
      <c r="T52">
        <v>15</v>
      </c>
      <c r="U52" t="s">
        <v>48</v>
      </c>
      <c r="V52" s="1">
        <v>5.9519999999999998E-3</v>
      </c>
      <c r="X52" t="s">
        <v>162</v>
      </c>
      <c r="Y52" s="1">
        <v>1.055E-2</v>
      </c>
    </row>
    <row r="53" spans="2:25">
      <c r="B53" t="s">
        <v>0</v>
      </c>
      <c r="C53">
        <v>2</v>
      </c>
      <c r="D53" t="s">
        <v>50</v>
      </c>
      <c r="E53" s="1">
        <v>0.57179999999999997</v>
      </c>
      <c r="G53" t="s">
        <v>111</v>
      </c>
      <c r="H53" s="1">
        <v>1.285E-2</v>
      </c>
      <c r="S53" t="s">
        <v>64</v>
      </c>
      <c r="X53" t="s">
        <v>163</v>
      </c>
      <c r="Y53" s="1">
        <v>6.1989999999999996E-3</v>
      </c>
    </row>
    <row r="54" spans="2:25">
      <c r="B54" t="s">
        <v>0</v>
      </c>
      <c r="C54">
        <v>3</v>
      </c>
      <c r="D54" t="s">
        <v>51</v>
      </c>
      <c r="E54" s="1">
        <v>0.44080000000000003</v>
      </c>
      <c r="G54" t="s">
        <v>65</v>
      </c>
      <c r="S54" t="s">
        <v>0</v>
      </c>
      <c r="T54">
        <v>1</v>
      </c>
      <c r="U54" t="s">
        <v>49</v>
      </c>
      <c r="V54" s="1">
        <v>0.56999999999999995</v>
      </c>
      <c r="X54" t="s">
        <v>164</v>
      </c>
      <c r="Y54" s="1">
        <v>5.9519999999999998E-3</v>
      </c>
    </row>
    <row r="55" spans="2:25">
      <c r="B55" t="s">
        <v>0</v>
      </c>
      <c r="C55">
        <v>4</v>
      </c>
      <c r="D55" t="s">
        <v>52</v>
      </c>
      <c r="E55" s="1">
        <v>0.42120000000000002</v>
      </c>
      <c r="G55" t="s">
        <v>112</v>
      </c>
      <c r="H55" s="1">
        <v>0.42120000000000002</v>
      </c>
      <c r="S55" t="s">
        <v>0</v>
      </c>
      <c r="T55">
        <v>2</v>
      </c>
      <c r="U55" t="s">
        <v>50</v>
      </c>
      <c r="V55" s="1">
        <v>0.55900000000000005</v>
      </c>
      <c r="X55" t="s">
        <v>65</v>
      </c>
    </row>
    <row r="56" spans="2:25">
      <c r="B56" t="s">
        <v>0</v>
      </c>
      <c r="C56">
        <v>5</v>
      </c>
      <c r="D56" t="s">
        <v>53</v>
      </c>
      <c r="E56" s="1">
        <v>0.39879999999999999</v>
      </c>
      <c r="G56" t="s">
        <v>113</v>
      </c>
      <c r="H56" s="1">
        <v>0.39879999999999999</v>
      </c>
      <c r="S56" t="s">
        <v>0</v>
      </c>
      <c r="T56">
        <v>3</v>
      </c>
      <c r="U56" t="s">
        <v>51</v>
      </c>
      <c r="V56" s="1">
        <v>0.43819999999999998</v>
      </c>
      <c r="X56" t="s">
        <v>165</v>
      </c>
      <c r="Y56" s="1">
        <v>0.40820000000000001</v>
      </c>
    </row>
    <row r="57" spans="2:25">
      <c r="B57" t="s">
        <v>0</v>
      </c>
      <c r="C57">
        <v>6</v>
      </c>
      <c r="D57" t="s">
        <v>54</v>
      </c>
      <c r="E57" s="1">
        <v>0.39679999999999999</v>
      </c>
      <c r="G57" t="s">
        <v>114</v>
      </c>
      <c r="H57" s="1">
        <v>0.39679999999999999</v>
      </c>
      <c r="S57" t="s">
        <v>0</v>
      </c>
      <c r="T57">
        <v>4</v>
      </c>
      <c r="U57" t="s">
        <v>52</v>
      </c>
      <c r="V57" s="1">
        <v>0.40820000000000001</v>
      </c>
      <c r="X57" t="s">
        <v>166</v>
      </c>
      <c r="Y57" s="1">
        <v>0.38679999999999998</v>
      </c>
    </row>
    <row r="58" spans="2:25">
      <c r="B58" t="s">
        <v>0</v>
      </c>
      <c r="C58">
        <v>7</v>
      </c>
      <c r="D58" t="s">
        <v>55</v>
      </c>
      <c r="E58" s="1">
        <v>0.39439999999999997</v>
      </c>
      <c r="S58" t="s">
        <v>0</v>
      </c>
      <c r="T58">
        <v>5</v>
      </c>
      <c r="U58" t="s">
        <v>55</v>
      </c>
      <c r="V58" s="1">
        <v>0.39560000000000001</v>
      </c>
      <c r="X58" t="s">
        <v>167</v>
      </c>
      <c r="Y58" s="1">
        <v>0.38</v>
      </c>
    </row>
    <row r="59" spans="2:25">
      <c r="B59" t="s">
        <v>0</v>
      </c>
      <c r="C59">
        <v>8</v>
      </c>
      <c r="D59" t="s">
        <v>56</v>
      </c>
      <c r="E59" s="1">
        <v>0.38340000000000002</v>
      </c>
      <c r="G59" t="s">
        <v>115</v>
      </c>
      <c r="H59" s="1">
        <v>0.59079999999999999</v>
      </c>
      <c r="S59" t="s">
        <v>0</v>
      </c>
      <c r="T59">
        <v>6</v>
      </c>
      <c r="U59" t="s">
        <v>53</v>
      </c>
      <c r="V59" s="1">
        <v>0.38679999999999998</v>
      </c>
      <c r="X59" t="s">
        <v>66</v>
      </c>
    </row>
    <row r="60" spans="2:25">
      <c r="B60" t="s">
        <v>0</v>
      </c>
      <c r="C60">
        <v>9</v>
      </c>
      <c r="D60" t="s">
        <v>57</v>
      </c>
      <c r="E60" s="1">
        <v>0.3054</v>
      </c>
      <c r="G60" t="s">
        <v>116</v>
      </c>
      <c r="H60" s="1">
        <v>0.57179999999999997</v>
      </c>
      <c r="S60" t="s">
        <v>0</v>
      </c>
      <c r="T60">
        <v>7</v>
      </c>
      <c r="U60" t="s">
        <v>54</v>
      </c>
      <c r="V60" s="1">
        <v>0.38</v>
      </c>
      <c r="X60" t="s">
        <v>168</v>
      </c>
      <c r="Y60" s="1">
        <v>0.56999999999999995</v>
      </c>
    </row>
    <row r="61" spans="2:25">
      <c r="B61" t="s">
        <v>0</v>
      </c>
      <c r="C61">
        <v>10</v>
      </c>
      <c r="D61" t="s">
        <v>58</v>
      </c>
      <c r="E61" s="1">
        <v>0.17199999999999999</v>
      </c>
      <c r="G61" t="s">
        <v>117</v>
      </c>
      <c r="H61" s="1">
        <v>0.44080000000000003</v>
      </c>
      <c r="S61" t="s">
        <v>0</v>
      </c>
      <c r="T61">
        <v>8</v>
      </c>
      <c r="U61" t="s">
        <v>56</v>
      </c>
      <c r="V61" s="1">
        <v>0.37119999999999997</v>
      </c>
      <c r="X61" t="s">
        <v>169</v>
      </c>
      <c r="Y61" s="1">
        <v>0.55900000000000005</v>
      </c>
    </row>
    <row r="62" spans="2:25">
      <c r="B62" t="s">
        <v>0</v>
      </c>
      <c r="C62">
        <v>11</v>
      </c>
      <c r="D62" t="s">
        <v>59</v>
      </c>
      <c r="E62" s="1">
        <v>0.1457</v>
      </c>
      <c r="G62" t="s">
        <v>118</v>
      </c>
      <c r="H62" s="1">
        <v>0.39439999999999997</v>
      </c>
      <c r="S62" t="s">
        <v>0</v>
      </c>
      <c r="T62">
        <v>9</v>
      </c>
      <c r="U62" t="s">
        <v>57</v>
      </c>
      <c r="V62" s="1">
        <v>0.29959999999999998</v>
      </c>
      <c r="X62" t="s">
        <v>170</v>
      </c>
      <c r="Y62" s="1">
        <v>0.43819999999999998</v>
      </c>
    </row>
    <row r="63" spans="2:25">
      <c r="B63" t="s">
        <v>0</v>
      </c>
      <c r="C63">
        <v>12</v>
      </c>
      <c r="D63" t="s">
        <v>60</v>
      </c>
      <c r="E63" s="1">
        <v>7.6069999999999999E-2</v>
      </c>
      <c r="G63" t="s">
        <v>119</v>
      </c>
      <c r="H63" s="1">
        <v>0.38340000000000002</v>
      </c>
      <c r="S63" t="s">
        <v>0</v>
      </c>
      <c r="T63">
        <v>10</v>
      </c>
      <c r="U63" t="s">
        <v>58</v>
      </c>
      <c r="V63" s="1">
        <v>0.16919999999999999</v>
      </c>
      <c r="X63" t="s">
        <v>171</v>
      </c>
      <c r="Y63" s="1">
        <v>0.39560000000000001</v>
      </c>
    </row>
    <row r="64" spans="2:25">
      <c r="B64" t="s">
        <v>0</v>
      </c>
      <c r="C64">
        <v>13</v>
      </c>
      <c r="D64" t="s">
        <v>61</v>
      </c>
      <c r="E64" s="1">
        <v>2.324E-2</v>
      </c>
      <c r="G64" t="s">
        <v>120</v>
      </c>
      <c r="H64" s="1">
        <v>0.3054</v>
      </c>
      <c r="S64" t="s">
        <v>0</v>
      </c>
      <c r="T64">
        <v>11</v>
      </c>
      <c r="U64" t="s">
        <v>59</v>
      </c>
      <c r="V64" s="1">
        <v>0.1341</v>
      </c>
      <c r="X64" t="s">
        <v>172</v>
      </c>
      <c r="Y64" s="1">
        <v>0.37119999999999997</v>
      </c>
    </row>
    <row r="65" spans="2:25">
      <c r="B65" t="s">
        <v>0</v>
      </c>
      <c r="C65">
        <v>14</v>
      </c>
      <c r="D65" t="s">
        <v>62</v>
      </c>
      <c r="E65" s="1">
        <v>2.3140000000000001E-2</v>
      </c>
      <c r="G65" t="s">
        <v>121</v>
      </c>
      <c r="H65" s="1">
        <v>0.17199999999999999</v>
      </c>
      <c r="S65" t="s">
        <v>0</v>
      </c>
      <c r="T65">
        <v>12</v>
      </c>
      <c r="U65" t="s">
        <v>60</v>
      </c>
      <c r="V65" s="1">
        <v>6.8250000000000005E-2</v>
      </c>
      <c r="X65" t="s">
        <v>173</v>
      </c>
      <c r="Y65" s="1">
        <v>0.29959999999999998</v>
      </c>
    </row>
    <row r="66" spans="2:25">
      <c r="B66" t="s">
        <v>0</v>
      </c>
      <c r="C66">
        <v>15</v>
      </c>
      <c r="D66" t="s">
        <v>63</v>
      </c>
      <c r="E66" s="1">
        <v>1.285E-2</v>
      </c>
      <c r="G66" t="s">
        <v>122</v>
      </c>
      <c r="H66" s="1">
        <v>0.1457</v>
      </c>
      <c r="S66" t="s">
        <v>0</v>
      </c>
      <c r="T66">
        <v>13</v>
      </c>
      <c r="U66" t="s">
        <v>62</v>
      </c>
      <c r="V66" s="1">
        <v>1.055E-2</v>
      </c>
      <c r="X66" t="s">
        <v>174</v>
      </c>
      <c r="Y66" s="1">
        <v>0.16919999999999999</v>
      </c>
    </row>
    <row r="67" spans="2:25">
      <c r="G67" t="s">
        <v>123</v>
      </c>
      <c r="H67" s="1">
        <v>7.6069999999999999E-2</v>
      </c>
      <c r="S67" t="s">
        <v>0</v>
      </c>
      <c r="T67">
        <v>14</v>
      </c>
      <c r="U67" t="s">
        <v>61</v>
      </c>
      <c r="V67" s="1">
        <v>6.1989999999999996E-3</v>
      </c>
      <c r="X67" t="s">
        <v>175</v>
      </c>
      <c r="Y67" s="1">
        <v>0.1341</v>
      </c>
    </row>
    <row r="68" spans="2:25">
      <c r="G68" t="s">
        <v>124</v>
      </c>
      <c r="H68" s="1">
        <v>2.324E-2</v>
      </c>
      <c r="S68" t="s">
        <v>0</v>
      </c>
      <c r="T68">
        <v>15</v>
      </c>
      <c r="U68" t="s">
        <v>63</v>
      </c>
      <c r="V68" s="1">
        <v>5.9519999999999998E-3</v>
      </c>
      <c r="X68" t="s">
        <v>176</v>
      </c>
      <c r="Y68" s="1">
        <v>6.8250000000000005E-2</v>
      </c>
    </row>
    <row r="69" spans="2:25">
      <c r="G69" t="s">
        <v>125</v>
      </c>
      <c r="H69" s="1">
        <v>2.3140000000000001E-2</v>
      </c>
      <c r="X69" t="s">
        <v>177</v>
      </c>
      <c r="Y69" s="1">
        <v>1.055E-2</v>
      </c>
    </row>
    <row r="70" spans="2:25">
      <c r="G70" t="s">
        <v>126</v>
      </c>
      <c r="H70" s="1">
        <v>1.285E-2</v>
      </c>
      <c r="X70" t="s">
        <v>178</v>
      </c>
      <c r="Y70" s="1">
        <v>6.1989999999999996E-3</v>
      </c>
    </row>
    <row r="71" spans="2:25">
      <c r="X71" t="s">
        <v>179</v>
      </c>
      <c r="Y71" s="1">
        <v>5.9519999999999998E-3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3A34-36A4-8949-A4B0-B66851DF7563}">
  <dimension ref="B1:AF71"/>
  <sheetViews>
    <sheetView workbookViewId="0">
      <selection activeCell="E10" sqref="E10"/>
    </sheetView>
  </sheetViews>
  <sheetFormatPr baseColWidth="10" defaultRowHeight="16"/>
  <cols>
    <col min="4" max="4" width="12.33203125" customWidth="1"/>
    <col min="5" max="5" width="10.83203125" style="1"/>
    <col min="8" max="12" width="10.83203125" style="1"/>
    <col min="15" max="15" width="10.83203125" style="1"/>
    <col min="18" max="18" width="10.83203125" style="1"/>
    <col min="27" max="27" width="10.83203125" style="1"/>
    <col min="32" max="32" width="10.83203125" style="1"/>
  </cols>
  <sheetData>
    <row r="1" spans="2:32">
      <c r="B1" t="s">
        <v>182</v>
      </c>
      <c r="M1" t="s">
        <v>185</v>
      </c>
    </row>
    <row r="2" spans="2:32">
      <c r="X2" t="s">
        <v>187</v>
      </c>
      <c r="AD2" t="s">
        <v>188</v>
      </c>
    </row>
    <row r="3" spans="2:32">
      <c r="G3" t="s">
        <v>186</v>
      </c>
      <c r="Q3" t="s">
        <v>186</v>
      </c>
    </row>
    <row r="4" spans="2:32">
      <c r="B4" t="s">
        <v>180</v>
      </c>
      <c r="X4" t="s">
        <v>0</v>
      </c>
      <c r="Y4">
        <v>4</v>
      </c>
      <c r="Z4" t="s">
        <v>4</v>
      </c>
      <c r="AA4" s="1">
        <v>0.42020000000000002</v>
      </c>
      <c r="AC4" t="s">
        <v>0</v>
      </c>
      <c r="AD4">
        <v>4</v>
      </c>
      <c r="AE4" t="s">
        <v>4</v>
      </c>
      <c r="AF4" s="1">
        <v>0.40720000000000001</v>
      </c>
    </row>
    <row r="5" spans="2:32">
      <c r="B5" t="s">
        <v>0</v>
      </c>
      <c r="C5">
        <v>1</v>
      </c>
      <c r="D5" t="s">
        <v>1</v>
      </c>
      <c r="E5" s="1">
        <v>0.59109999999999996</v>
      </c>
      <c r="F5" t="s">
        <v>0</v>
      </c>
      <c r="G5" t="s">
        <v>67</v>
      </c>
      <c r="H5" s="1">
        <v>0.42170000000000002</v>
      </c>
      <c r="M5">
        <v>1</v>
      </c>
      <c r="N5" t="s">
        <v>1</v>
      </c>
      <c r="O5" s="1">
        <v>0.56920000000000004</v>
      </c>
      <c r="Q5" t="s">
        <v>67</v>
      </c>
      <c r="R5" s="1">
        <v>0.40770000000000001</v>
      </c>
      <c r="X5" t="s">
        <v>0</v>
      </c>
      <c r="Y5">
        <v>5</v>
      </c>
      <c r="Z5" t="s">
        <v>5</v>
      </c>
      <c r="AA5" s="1">
        <v>0.39560000000000001</v>
      </c>
      <c r="AC5" t="s">
        <v>0</v>
      </c>
      <c r="AD5">
        <v>6</v>
      </c>
      <c r="AE5" t="s">
        <v>5</v>
      </c>
      <c r="AF5" s="1">
        <v>0.38369999999999999</v>
      </c>
    </row>
    <row r="6" spans="2:32">
      <c r="B6" t="s">
        <v>0</v>
      </c>
      <c r="C6">
        <v>2</v>
      </c>
      <c r="D6" t="s">
        <v>2</v>
      </c>
      <c r="E6" s="1">
        <v>0.57199999999999995</v>
      </c>
      <c r="F6" t="s">
        <v>0</v>
      </c>
      <c r="G6" t="s">
        <v>68</v>
      </c>
      <c r="H6" s="1">
        <v>0.39979999999999999</v>
      </c>
      <c r="M6">
        <v>2</v>
      </c>
      <c r="N6" t="s">
        <v>2</v>
      </c>
      <c r="O6" s="1">
        <v>0.55889999999999995</v>
      </c>
      <c r="Q6" t="s">
        <v>68</v>
      </c>
      <c r="R6" s="1">
        <v>0.3861</v>
      </c>
      <c r="X6" t="s">
        <v>0</v>
      </c>
      <c r="Y6">
        <v>8</v>
      </c>
      <c r="Z6" t="s">
        <v>8</v>
      </c>
      <c r="AA6" s="1">
        <v>0.36249999999999999</v>
      </c>
      <c r="AC6" t="s">
        <v>0</v>
      </c>
      <c r="AD6">
        <v>8</v>
      </c>
      <c r="AE6" t="s">
        <v>8</v>
      </c>
      <c r="AF6" s="1">
        <v>0.35220000000000001</v>
      </c>
    </row>
    <row r="7" spans="2:32">
      <c r="B7" t="s">
        <v>0</v>
      </c>
      <c r="C7">
        <v>3</v>
      </c>
      <c r="D7" t="s">
        <v>3</v>
      </c>
      <c r="E7" s="1">
        <v>0.43990000000000001</v>
      </c>
      <c r="F7" t="s">
        <v>0</v>
      </c>
      <c r="G7" t="s">
        <v>69</v>
      </c>
      <c r="H7" s="1">
        <v>0.36030000000000001</v>
      </c>
      <c r="M7">
        <v>3</v>
      </c>
      <c r="N7" t="s">
        <v>3</v>
      </c>
      <c r="O7" s="1">
        <v>0.437</v>
      </c>
      <c r="Q7" t="s">
        <v>69</v>
      </c>
      <c r="R7" s="1">
        <v>0.35010000000000002</v>
      </c>
      <c r="X7" t="s">
        <v>0</v>
      </c>
      <c r="AC7" t="s">
        <v>0</v>
      </c>
    </row>
    <row r="8" spans="2:32">
      <c r="B8" t="s">
        <v>0</v>
      </c>
      <c r="C8">
        <v>4</v>
      </c>
      <c r="D8" t="s">
        <v>4</v>
      </c>
      <c r="E8" s="1">
        <v>0.42170000000000002</v>
      </c>
      <c r="F8" t="s">
        <v>0</v>
      </c>
      <c r="M8">
        <v>4</v>
      </c>
      <c r="N8" t="s">
        <v>4</v>
      </c>
      <c r="O8" s="1">
        <v>0.40770000000000001</v>
      </c>
      <c r="X8" t="s">
        <v>0</v>
      </c>
      <c r="Y8">
        <v>1</v>
      </c>
      <c r="Z8" t="s">
        <v>1</v>
      </c>
      <c r="AA8" s="1">
        <v>0.59099999999999997</v>
      </c>
      <c r="AC8" t="s">
        <v>0</v>
      </c>
      <c r="AD8">
        <v>1</v>
      </c>
      <c r="AE8" t="s">
        <v>1</v>
      </c>
      <c r="AF8" s="1">
        <v>0.56979999999999997</v>
      </c>
    </row>
    <row r="9" spans="2:32">
      <c r="B9" t="s">
        <v>0</v>
      </c>
      <c r="C9">
        <v>5</v>
      </c>
      <c r="D9" t="s">
        <v>5</v>
      </c>
      <c r="E9" s="1">
        <v>0.39979999999999999</v>
      </c>
      <c r="F9" t="s">
        <v>0</v>
      </c>
      <c r="G9" t="s">
        <v>70</v>
      </c>
      <c r="H9" s="1">
        <v>0.59109999999999996</v>
      </c>
      <c r="I9" s="1">
        <v>0.59109999999999996</v>
      </c>
      <c r="J9" s="1">
        <v>0.59109999999999996</v>
      </c>
      <c r="K9" s="1">
        <v>0.59109999999999996</v>
      </c>
      <c r="L9" s="1">
        <f>H9*3-I9-J9-K9</f>
        <v>0</v>
      </c>
      <c r="M9">
        <v>5</v>
      </c>
      <c r="N9" t="s">
        <v>6</v>
      </c>
      <c r="O9" s="1">
        <v>0.39419999999999999</v>
      </c>
      <c r="Q9" t="s">
        <v>70</v>
      </c>
      <c r="R9" s="1">
        <v>0.56920000000000004</v>
      </c>
      <c r="S9" s="1">
        <v>0.56920000000000004</v>
      </c>
      <c r="T9" s="1">
        <v>0.56920000000000004</v>
      </c>
      <c r="U9" s="1">
        <v>0.56920000000000004</v>
      </c>
      <c r="V9" s="1">
        <f>R9*3-S9-T9-U9</f>
        <v>0</v>
      </c>
      <c r="X9" t="s">
        <v>0</v>
      </c>
      <c r="Y9">
        <v>2</v>
      </c>
      <c r="Z9" t="s">
        <v>2</v>
      </c>
      <c r="AA9" s="1">
        <v>0.57010000000000005</v>
      </c>
      <c r="AC9" t="s">
        <v>0</v>
      </c>
      <c r="AD9">
        <v>2</v>
      </c>
      <c r="AE9" t="s">
        <v>2</v>
      </c>
      <c r="AF9" s="1">
        <v>0.55659999999999998</v>
      </c>
    </row>
    <row r="10" spans="2:32">
      <c r="B10" t="s">
        <v>0</v>
      </c>
      <c r="C10">
        <v>6</v>
      </c>
      <c r="D10" t="s">
        <v>6</v>
      </c>
      <c r="E10" s="1">
        <v>0.39379999999999998</v>
      </c>
      <c r="F10" t="s">
        <v>0</v>
      </c>
      <c r="G10" t="s">
        <v>71</v>
      </c>
      <c r="H10" s="1">
        <v>0.57199999999999995</v>
      </c>
      <c r="I10" s="1">
        <v>0.57199999999999995</v>
      </c>
      <c r="J10" s="1">
        <v>0.57199999999999995</v>
      </c>
      <c r="K10" s="1">
        <v>0.57199999999999995</v>
      </c>
      <c r="L10" s="1">
        <f t="shared" ref="L10:L20" si="0">H10*3-I10-J10-K10</f>
        <v>0</v>
      </c>
      <c r="M10">
        <v>6</v>
      </c>
      <c r="N10" t="s">
        <v>5</v>
      </c>
      <c r="O10" s="1">
        <v>0.3861</v>
      </c>
      <c r="Q10" t="s">
        <v>71</v>
      </c>
      <c r="R10" s="1">
        <v>0.55889999999999995</v>
      </c>
      <c r="S10" s="1">
        <v>0.55889999999999995</v>
      </c>
      <c r="T10" s="1">
        <v>0.55889999999999995</v>
      </c>
      <c r="U10" s="1">
        <v>0.55889999999999995</v>
      </c>
      <c r="V10" s="1">
        <f>R10*3-S10-T10-U10</f>
        <v>0</v>
      </c>
      <c r="X10" t="s">
        <v>0</v>
      </c>
      <c r="Y10">
        <v>3</v>
      </c>
      <c r="Z10" t="s">
        <v>3</v>
      </c>
      <c r="AA10" s="1">
        <v>0.43969999999999998</v>
      </c>
      <c r="AC10" t="s">
        <v>0</v>
      </c>
      <c r="AD10">
        <v>3</v>
      </c>
      <c r="AE10" t="s">
        <v>3</v>
      </c>
      <c r="AF10" s="1">
        <v>0.43719999999999998</v>
      </c>
    </row>
    <row r="11" spans="2:32">
      <c r="B11" t="s">
        <v>0</v>
      </c>
      <c r="C11">
        <v>7</v>
      </c>
      <c r="D11" t="s">
        <v>7</v>
      </c>
      <c r="E11" s="1">
        <v>0.38100000000000001</v>
      </c>
      <c r="F11" t="s">
        <v>0</v>
      </c>
      <c r="G11" t="s">
        <v>72</v>
      </c>
      <c r="H11" s="1">
        <v>0.43990000000000001</v>
      </c>
      <c r="I11" s="1">
        <v>0.43990000000000001</v>
      </c>
      <c r="J11" s="1">
        <v>0.43990000000000001</v>
      </c>
      <c r="K11" s="1">
        <v>0.43990000000000001</v>
      </c>
      <c r="L11" s="1">
        <f t="shared" si="0"/>
        <v>0</v>
      </c>
      <c r="M11">
        <v>7</v>
      </c>
      <c r="N11" t="s">
        <v>7</v>
      </c>
      <c r="O11" s="1">
        <v>0.36809999999999998</v>
      </c>
      <c r="Q11" t="s">
        <v>72</v>
      </c>
      <c r="R11" s="1">
        <v>0.437</v>
      </c>
      <c r="S11" s="1">
        <v>0.437</v>
      </c>
      <c r="T11" s="1">
        <v>0.437</v>
      </c>
      <c r="U11" s="1">
        <v>0.437</v>
      </c>
      <c r="V11" s="1">
        <f t="shared" ref="V11:V20" si="1">R11*3-S11-T11-U11</f>
        <v>0</v>
      </c>
      <c r="X11" t="s">
        <v>0</v>
      </c>
      <c r="Y11">
        <v>6</v>
      </c>
      <c r="Z11" t="s">
        <v>6</v>
      </c>
      <c r="AA11" s="1">
        <v>0.39269999999999999</v>
      </c>
      <c r="AC11" t="s">
        <v>0</v>
      </c>
      <c r="AD11">
        <v>5</v>
      </c>
      <c r="AE11" t="s">
        <v>6</v>
      </c>
      <c r="AF11" s="1">
        <v>0.39389999999999997</v>
      </c>
    </row>
    <row r="12" spans="2:32">
      <c r="B12" t="s">
        <v>0</v>
      </c>
      <c r="C12">
        <v>8</v>
      </c>
      <c r="D12" t="s">
        <v>8</v>
      </c>
      <c r="E12" s="1">
        <v>0.36030000000000001</v>
      </c>
      <c r="F12" t="s">
        <v>0</v>
      </c>
      <c r="G12" t="s">
        <v>73</v>
      </c>
      <c r="H12" s="1">
        <v>0.39379999999999998</v>
      </c>
      <c r="I12" s="1">
        <v>0.39379999999999998</v>
      </c>
      <c r="J12" s="1">
        <v>0.39379999999999998</v>
      </c>
      <c r="K12" s="1">
        <v>0.39379999999999998</v>
      </c>
      <c r="L12" s="1">
        <f t="shared" si="0"/>
        <v>0</v>
      </c>
      <c r="M12">
        <v>8</v>
      </c>
      <c r="N12" t="s">
        <v>8</v>
      </c>
      <c r="O12" s="1">
        <v>0.35010000000000002</v>
      </c>
      <c r="Q12" t="s">
        <v>73</v>
      </c>
      <c r="R12" s="1">
        <v>0.39419999999999999</v>
      </c>
      <c r="S12" s="1">
        <v>0.39419999999999999</v>
      </c>
      <c r="T12" s="1">
        <v>0.39419999999999999</v>
      </c>
      <c r="U12" s="1">
        <v>0.39419999999999999</v>
      </c>
      <c r="V12" s="1">
        <f>R12*3-S12-T12-U12</f>
        <v>0</v>
      </c>
      <c r="X12" t="s">
        <v>0</v>
      </c>
      <c r="Y12">
        <v>7</v>
      </c>
      <c r="Z12" t="s">
        <v>7</v>
      </c>
      <c r="AA12" s="1">
        <v>0.38019999999999998</v>
      </c>
      <c r="AC12" t="s">
        <v>0</v>
      </c>
      <c r="AD12">
        <v>7</v>
      </c>
      <c r="AE12" t="s">
        <v>7</v>
      </c>
      <c r="AF12" s="1">
        <v>0.36759999999999998</v>
      </c>
    </row>
    <row r="13" spans="2:32">
      <c r="B13" t="s">
        <v>0</v>
      </c>
      <c r="C13">
        <v>9</v>
      </c>
      <c r="D13" t="s">
        <v>9</v>
      </c>
      <c r="E13" s="1">
        <v>0.30530000000000002</v>
      </c>
      <c r="F13" t="s">
        <v>0</v>
      </c>
      <c r="G13" t="s">
        <v>74</v>
      </c>
      <c r="H13" s="1">
        <v>0.38100000000000001</v>
      </c>
      <c r="I13" s="1">
        <v>0.38100000000000001</v>
      </c>
      <c r="J13" s="1">
        <v>0.38100000000000001</v>
      </c>
      <c r="K13" s="1">
        <v>0.38100000000000001</v>
      </c>
      <c r="L13" s="1">
        <f t="shared" si="0"/>
        <v>0</v>
      </c>
      <c r="M13">
        <v>9</v>
      </c>
      <c r="N13" t="s">
        <v>9</v>
      </c>
      <c r="O13" s="1">
        <v>0.29899999999999999</v>
      </c>
      <c r="Q13" t="s">
        <v>74</v>
      </c>
      <c r="R13" s="1">
        <v>0.36809999999999998</v>
      </c>
      <c r="S13" s="1">
        <v>0.36809999999999998</v>
      </c>
      <c r="T13" s="1">
        <v>0.36809999999999998</v>
      </c>
      <c r="U13" s="1">
        <v>0.36809999999999998</v>
      </c>
      <c r="V13" s="1">
        <f t="shared" si="1"/>
        <v>0</v>
      </c>
      <c r="X13" t="s">
        <v>0</v>
      </c>
      <c r="Y13">
        <v>9</v>
      </c>
      <c r="Z13" t="s">
        <v>9</v>
      </c>
      <c r="AA13" s="1">
        <v>0.30470000000000003</v>
      </c>
      <c r="AC13" t="s">
        <v>0</v>
      </c>
      <c r="AD13">
        <v>9</v>
      </c>
      <c r="AE13" t="s">
        <v>9</v>
      </c>
      <c r="AF13" s="1">
        <v>0.29880000000000001</v>
      </c>
    </row>
    <row r="14" spans="2:32">
      <c r="B14" t="s">
        <v>0</v>
      </c>
      <c r="C14">
        <v>10</v>
      </c>
      <c r="D14" t="s">
        <v>10</v>
      </c>
      <c r="E14" s="1">
        <v>0.1714</v>
      </c>
      <c r="F14" t="s">
        <v>0</v>
      </c>
      <c r="G14" t="s">
        <v>75</v>
      </c>
      <c r="H14" s="1">
        <v>0.30530000000000002</v>
      </c>
      <c r="I14" s="1">
        <v>0.30530000000000002</v>
      </c>
      <c r="J14" s="1">
        <v>0.30530000000000002</v>
      </c>
      <c r="K14" s="1">
        <v>0.30530000000000002</v>
      </c>
      <c r="L14" s="1">
        <f t="shared" si="0"/>
        <v>0</v>
      </c>
      <c r="M14">
        <v>10</v>
      </c>
      <c r="N14" t="s">
        <v>10</v>
      </c>
      <c r="O14" s="1">
        <v>0.16830000000000001</v>
      </c>
      <c r="Q14" t="s">
        <v>75</v>
      </c>
      <c r="R14" s="1">
        <v>0.29899999999999999</v>
      </c>
      <c r="S14" s="1">
        <v>0.29899999999999999</v>
      </c>
      <c r="T14" s="1">
        <v>0.29899999999999999</v>
      </c>
      <c r="U14" s="1">
        <v>0.29899999999999999</v>
      </c>
      <c r="V14" s="1">
        <f t="shared" si="1"/>
        <v>0</v>
      </c>
      <c r="X14" t="s">
        <v>0</v>
      </c>
      <c r="Y14">
        <v>10</v>
      </c>
      <c r="Z14" t="s">
        <v>10</v>
      </c>
      <c r="AA14" s="1">
        <v>0.17069999999999999</v>
      </c>
      <c r="AC14" t="s">
        <v>0</v>
      </c>
      <c r="AD14">
        <v>10</v>
      </c>
      <c r="AE14" t="s">
        <v>10</v>
      </c>
      <c r="AF14" s="1">
        <v>0.16839999999999999</v>
      </c>
    </row>
    <row r="15" spans="2:32">
      <c r="B15" t="s">
        <v>0</v>
      </c>
      <c r="C15">
        <v>11</v>
      </c>
      <c r="D15" t="s">
        <v>11</v>
      </c>
      <c r="E15" s="1">
        <v>0.14530000000000001</v>
      </c>
      <c r="F15" t="s">
        <v>0</v>
      </c>
      <c r="G15" t="s">
        <v>76</v>
      </c>
      <c r="H15" s="1">
        <v>0.1714</v>
      </c>
      <c r="I15" s="1">
        <v>0.1714</v>
      </c>
      <c r="J15" s="1">
        <v>0.1714</v>
      </c>
      <c r="K15" s="1">
        <v>0.1714</v>
      </c>
      <c r="L15" s="1">
        <f t="shared" si="0"/>
        <v>0</v>
      </c>
      <c r="M15">
        <v>11</v>
      </c>
      <c r="N15" t="s">
        <v>11</v>
      </c>
      <c r="O15" s="1">
        <v>0.1338</v>
      </c>
      <c r="Q15" t="s">
        <v>76</v>
      </c>
      <c r="R15" s="1">
        <v>0.16830000000000001</v>
      </c>
      <c r="S15" s="1">
        <v>0.16830000000000001</v>
      </c>
      <c r="T15" s="1">
        <v>0.16830000000000001</v>
      </c>
      <c r="U15" s="1">
        <v>0.16830000000000001</v>
      </c>
      <c r="V15" s="1">
        <f t="shared" si="1"/>
        <v>0</v>
      </c>
      <c r="X15" t="s">
        <v>0</v>
      </c>
      <c r="Y15">
        <v>11</v>
      </c>
      <c r="Z15" t="s">
        <v>11</v>
      </c>
      <c r="AA15" s="1">
        <v>0.1462</v>
      </c>
      <c r="AC15" t="s">
        <v>0</v>
      </c>
      <c r="AD15">
        <v>11</v>
      </c>
      <c r="AE15" t="s">
        <v>11</v>
      </c>
      <c r="AF15" s="1">
        <v>0.13389999999999999</v>
      </c>
    </row>
    <row r="16" spans="2:32">
      <c r="B16" t="s">
        <v>0</v>
      </c>
      <c r="C16">
        <v>12</v>
      </c>
      <c r="D16" t="s">
        <v>12</v>
      </c>
      <c r="E16" s="1">
        <v>7.5810000000000002E-2</v>
      </c>
      <c r="F16" t="s">
        <v>0</v>
      </c>
      <c r="G16" t="s">
        <v>77</v>
      </c>
      <c r="H16" s="1">
        <v>0.14530000000000001</v>
      </c>
      <c r="I16" s="1">
        <v>0.14530000000000001</v>
      </c>
      <c r="J16" s="1">
        <v>0.14530000000000001</v>
      </c>
      <c r="K16" s="1">
        <v>0.14530000000000001</v>
      </c>
      <c r="L16" s="1">
        <f t="shared" si="0"/>
        <v>0</v>
      </c>
      <c r="M16">
        <v>12</v>
      </c>
      <c r="N16" t="s">
        <v>12</v>
      </c>
      <c r="O16" s="1">
        <v>6.7860000000000004E-2</v>
      </c>
      <c r="Q16" t="s">
        <v>77</v>
      </c>
      <c r="R16" s="1">
        <v>0.1338</v>
      </c>
      <c r="S16" s="1">
        <v>0.1338</v>
      </c>
      <c r="T16" s="1">
        <v>0.1338</v>
      </c>
      <c r="U16" s="1">
        <v>0.1338</v>
      </c>
      <c r="V16" s="1">
        <f>R16*3-S16-T16-U16</f>
        <v>0</v>
      </c>
      <c r="X16" t="s">
        <v>0</v>
      </c>
      <c r="Y16">
        <v>12</v>
      </c>
      <c r="Z16" t="s">
        <v>12</v>
      </c>
      <c r="AA16" s="1">
        <v>7.7490000000000003E-2</v>
      </c>
      <c r="AC16" t="s">
        <v>0</v>
      </c>
      <c r="AD16">
        <v>12</v>
      </c>
      <c r="AE16" t="s">
        <v>12</v>
      </c>
      <c r="AF16" s="1">
        <v>6.8449999999999997E-2</v>
      </c>
    </row>
    <row r="17" spans="2:32">
      <c r="B17" t="s">
        <v>0</v>
      </c>
      <c r="C17">
        <v>13</v>
      </c>
      <c r="D17" t="s">
        <v>13</v>
      </c>
      <c r="E17" s="1">
        <v>2.2769999999999999E-2</v>
      </c>
      <c r="F17" t="s">
        <v>0</v>
      </c>
      <c r="G17" t="s">
        <v>78</v>
      </c>
      <c r="H17" s="1">
        <v>7.5810000000000002E-2</v>
      </c>
      <c r="I17" s="1">
        <v>7.5810000000000002E-2</v>
      </c>
      <c r="J17" s="1">
        <v>7.5810000000000002E-2</v>
      </c>
      <c r="K17" s="1">
        <v>7.5810000000000002E-2</v>
      </c>
      <c r="L17" s="1">
        <f t="shared" si="0"/>
        <v>0</v>
      </c>
      <c r="M17">
        <v>13</v>
      </c>
      <c r="N17" t="s">
        <v>14</v>
      </c>
      <c r="O17" s="1">
        <v>1.0070000000000001E-2</v>
      </c>
      <c r="Q17" t="s">
        <v>78</v>
      </c>
      <c r="R17" s="1">
        <v>6.7860000000000004E-2</v>
      </c>
      <c r="S17" s="1">
        <v>6.7860000000000004E-2</v>
      </c>
      <c r="T17" s="1">
        <v>6.7860000000000004E-2</v>
      </c>
      <c r="U17" s="1">
        <v>6.7860000000000004E-2</v>
      </c>
      <c r="V17" s="1">
        <f t="shared" si="1"/>
        <v>0</v>
      </c>
      <c r="X17" t="s">
        <v>0</v>
      </c>
      <c r="Y17">
        <v>13</v>
      </c>
      <c r="Z17" t="s">
        <v>13</v>
      </c>
      <c r="AA17" s="1">
        <v>2.3879999999999998E-2</v>
      </c>
      <c r="AC17" t="s">
        <v>0</v>
      </c>
      <c r="AD17">
        <v>13</v>
      </c>
      <c r="AE17" t="s">
        <v>14</v>
      </c>
      <c r="AF17" s="1">
        <v>9.8069999999999997E-3</v>
      </c>
    </row>
    <row r="18" spans="2:32">
      <c r="B18" t="s">
        <v>0</v>
      </c>
      <c r="C18">
        <v>14</v>
      </c>
      <c r="D18" t="s">
        <v>14</v>
      </c>
      <c r="E18" s="1">
        <v>2.2700000000000001E-2</v>
      </c>
      <c r="F18" t="s">
        <v>0</v>
      </c>
      <c r="G18" t="s">
        <v>79</v>
      </c>
      <c r="H18" s="1">
        <v>2.2769999999999999E-2</v>
      </c>
      <c r="I18" s="1">
        <v>2.2769999999999999E-2</v>
      </c>
      <c r="J18" s="1">
        <v>2.2769999999999999E-2</v>
      </c>
      <c r="K18" s="1">
        <v>2.2769999999999999E-2</v>
      </c>
      <c r="L18" s="1">
        <f t="shared" si="0"/>
        <v>0</v>
      </c>
      <c r="M18">
        <v>14</v>
      </c>
      <c r="N18" t="s">
        <v>15</v>
      </c>
      <c r="O18" s="1">
        <v>5.9709999999999997E-3</v>
      </c>
      <c r="Q18" t="s">
        <v>80</v>
      </c>
      <c r="R18" s="1">
        <v>1.0070000000000001E-2</v>
      </c>
      <c r="S18" s="1">
        <v>1.0070000000000001E-2</v>
      </c>
      <c r="T18" s="1">
        <v>1.0070000000000001E-2</v>
      </c>
      <c r="U18" s="1">
        <v>1.0070000000000001E-2</v>
      </c>
      <c r="V18" s="1">
        <f t="shared" si="1"/>
        <v>0</v>
      </c>
      <c r="X18" t="s">
        <v>0</v>
      </c>
      <c r="Y18">
        <v>14</v>
      </c>
      <c r="Z18" t="s">
        <v>14</v>
      </c>
      <c r="AA18" s="1">
        <v>2.3529999999999999E-2</v>
      </c>
      <c r="AC18" t="s">
        <v>0</v>
      </c>
      <c r="AD18">
        <v>14</v>
      </c>
      <c r="AE18" t="s">
        <v>13</v>
      </c>
      <c r="AF18" s="1">
        <v>5.9839999999999997E-3</v>
      </c>
    </row>
    <row r="19" spans="2:32">
      <c r="B19" t="s">
        <v>0</v>
      </c>
      <c r="C19">
        <v>15</v>
      </c>
      <c r="D19" t="s">
        <v>15</v>
      </c>
      <c r="E19" s="1">
        <v>1.244E-2</v>
      </c>
      <c r="F19" t="s">
        <v>0</v>
      </c>
      <c r="G19" t="s">
        <v>80</v>
      </c>
      <c r="H19" s="1">
        <v>2.2700000000000001E-2</v>
      </c>
      <c r="I19" s="1">
        <v>2.2700000000000001E-2</v>
      </c>
      <c r="J19" s="1">
        <v>2.2700000000000001E-2</v>
      </c>
      <c r="K19" s="1">
        <v>2.2700000000000001E-2</v>
      </c>
      <c r="L19" s="1">
        <f t="shared" si="0"/>
        <v>0</v>
      </c>
      <c r="M19">
        <v>15</v>
      </c>
      <c r="N19" t="s">
        <v>13</v>
      </c>
      <c r="O19" s="1">
        <v>5.9160000000000003E-3</v>
      </c>
      <c r="Q19" t="s">
        <v>81</v>
      </c>
      <c r="R19" s="1">
        <v>5.9709999999999997E-3</v>
      </c>
      <c r="S19" s="1">
        <v>5.9709999999999997E-3</v>
      </c>
      <c r="T19" s="1">
        <v>5.9709999999999997E-3</v>
      </c>
      <c r="U19" s="1">
        <v>5.9709999999999997E-3</v>
      </c>
      <c r="V19" s="1">
        <f t="shared" si="1"/>
        <v>0</v>
      </c>
      <c r="Y19">
        <v>15</v>
      </c>
      <c r="Z19" t="s">
        <v>15</v>
      </c>
      <c r="AA19" s="1">
        <v>1.282E-2</v>
      </c>
      <c r="AD19">
        <v>15</v>
      </c>
      <c r="AE19" t="s">
        <v>15</v>
      </c>
      <c r="AF19" s="1">
        <v>5.7140000000000003E-3</v>
      </c>
    </row>
    <row r="20" spans="2:32">
      <c r="B20" t="s">
        <v>32</v>
      </c>
      <c r="G20" t="s">
        <v>81</v>
      </c>
      <c r="H20" s="1">
        <v>1.244E-2</v>
      </c>
      <c r="I20" s="1">
        <v>1.244E-2</v>
      </c>
      <c r="J20" s="1">
        <v>1.244E-2</v>
      </c>
      <c r="K20" s="1">
        <v>1.244E-2</v>
      </c>
      <c r="L20" s="1">
        <f t="shared" si="0"/>
        <v>0</v>
      </c>
      <c r="Q20" t="s">
        <v>79</v>
      </c>
      <c r="R20" s="1">
        <v>5.9160000000000003E-3</v>
      </c>
      <c r="S20" s="1">
        <v>5.9160000000000003E-3</v>
      </c>
      <c r="T20" s="1">
        <v>5.9160000000000003E-3</v>
      </c>
      <c r="U20" s="1">
        <v>5.9160000000000003E-3</v>
      </c>
      <c r="V20" s="1">
        <f t="shared" si="1"/>
        <v>0</v>
      </c>
    </row>
    <row r="21" spans="2:32">
      <c r="B21" t="s">
        <v>0</v>
      </c>
      <c r="C21">
        <v>1</v>
      </c>
      <c r="D21" t="s">
        <v>17</v>
      </c>
      <c r="E21" s="1">
        <v>0.59109999999999996</v>
      </c>
      <c r="F21" t="s">
        <v>0</v>
      </c>
      <c r="G21" t="s">
        <v>65</v>
      </c>
      <c r="M21">
        <v>1</v>
      </c>
      <c r="N21" t="s">
        <v>17</v>
      </c>
      <c r="O21" s="1">
        <v>0.56920000000000004</v>
      </c>
      <c r="Q21" t="s">
        <v>65</v>
      </c>
    </row>
    <row r="22" spans="2:32">
      <c r="B22" t="s">
        <v>0</v>
      </c>
      <c r="C22">
        <v>2</v>
      </c>
      <c r="D22" t="s">
        <v>18</v>
      </c>
      <c r="E22" s="1">
        <v>0.57199999999999995</v>
      </c>
      <c r="F22" t="s">
        <v>0</v>
      </c>
      <c r="G22" t="s">
        <v>82</v>
      </c>
      <c r="H22" s="1">
        <v>0.45119999999999999</v>
      </c>
      <c r="M22">
        <v>2</v>
      </c>
      <c r="N22" t="s">
        <v>18</v>
      </c>
      <c r="O22" s="1">
        <v>0.55889999999999995</v>
      </c>
      <c r="Q22" t="s">
        <v>82</v>
      </c>
      <c r="R22" s="1">
        <v>0.43580000000000002</v>
      </c>
    </row>
    <row r="23" spans="2:32">
      <c r="B23" t="s">
        <v>0</v>
      </c>
      <c r="C23">
        <v>3</v>
      </c>
      <c r="D23" t="s">
        <v>19</v>
      </c>
      <c r="E23" s="1">
        <v>0.45119999999999999</v>
      </c>
      <c r="F23" t="s">
        <v>0</v>
      </c>
      <c r="G23" t="s">
        <v>83</v>
      </c>
      <c r="H23" s="1">
        <v>0.40400000000000003</v>
      </c>
      <c r="M23">
        <v>3</v>
      </c>
      <c r="N23" t="s">
        <v>20</v>
      </c>
      <c r="O23" s="1">
        <v>0.437</v>
      </c>
      <c r="Q23" t="s">
        <v>83</v>
      </c>
      <c r="R23" s="1">
        <v>0.3896</v>
      </c>
    </row>
    <row r="24" spans="2:32">
      <c r="B24" t="s">
        <v>0</v>
      </c>
      <c r="C24">
        <v>4</v>
      </c>
      <c r="D24" t="s">
        <v>20</v>
      </c>
      <c r="E24" s="1">
        <v>0.43990000000000001</v>
      </c>
      <c r="F24" t="s">
        <v>0</v>
      </c>
      <c r="G24" t="s">
        <v>84</v>
      </c>
      <c r="H24" s="1">
        <v>0.39290000000000003</v>
      </c>
      <c r="M24">
        <v>4</v>
      </c>
      <c r="N24" t="s">
        <v>19</v>
      </c>
      <c r="O24" s="1">
        <v>0.43580000000000002</v>
      </c>
      <c r="Q24" t="s">
        <v>84</v>
      </c>
      <c r="R24" s="1">
        <v>0.3765</v>
      </c>
    </row>
    <row r="25" spans="2:32">
      <c r="B25" t="s">
        <v>0</v>
      </c>
      <c r="C25">
        <v>5</v>
      </c>
      <c r="D25" t="s">
        <v>21</v>
      </c>
      <c r="E25" s="1">
        <v>0.40400000000000003</v>
      </c>
      <c r="F25" t="s">
        <v>0</v>
      </c>
      <c r="M25">
        <v>5</v>
      </c>
      <c r="N25" t="s">
        <v>22</v>
      </c>
      <c r="O25" s="1">
        <v>0.39419999999999999</v>
      </c>
    </row>
    <row r="26" spans="2:32">
      <c r="B26" t="s">
        <v>0</v>
      </c>
      <c r="C26">
        <v>6</v>
      </c>
      <c r="D26" t="s">
        <v>22</v>
      </c>
      <c r="E26" s="1">
        <v>0.39379999999999998</v>
      </c>
      <c r="F26" t="s">
        <v>0</v>
      </c>
      <c r="G26" t="s">
        <v>85</v>
      </c>
      <c r="H26" s="1">
        <v>0.59109999999999996</v>
      </c>
      <c r="M26">
        <v>6</v>
      </c>
      <c r="N26" t="s">
        <v>21</v>
      </c>
      <c r="O26" s="1">
        <v>0.3896</v>
      </c>
      <c r="Q26" t="s">
        <v>85</v>
      </c>
      <c r="R26" s="1">
        <v>0.56920000000000004</v>
      </c>
    </row>
    <row r="27" spans="2:32">
      <c r="B27" t="s">
        <v>0</v>
      </c>
      <c r="C27">
        <v>7</v>
      </c>
      <c r="D27" t="s">
        <v>23</v>
      </c>
      <c r="E27" s="1">
        <v>0.39290000000000003</v>
      </c>
      <c r="F27" t="s">
        <v>0</v>
      </c>
      <c r="G27" t="s">
        <v>86</v>
      </c>
      <c r="H27" s="1">
        <v>0.57199999999999995</v>
      </c>
      <c r="M27">
        <v>7</v>
      </c>
      <c r="N27" t="s">
        <v>23</v>
      </c>
      <c r="O27" s="1">
        <v>0.3765</v>
      </c>
      <c r="Q27" t="s">
        <v>86</v>
      </c>
      <c r="R27" s="1">
        <v>0.55889999999999995</v>
      </c>
    </row>
    <row r="28" spans="2:32">
      <c r="B28" t="s">
        <v>0</v>
      </c>
      <c r="C28">
        <v>8</v>
      </c>
      <c r="D28" t="s">
        <v>24</v>
      </c>
      <c r="E28" s="1">
        <v>0.38100000000000001</v>
      </c>
      <c r="F28" t="s">
        <v>0</v>
      </c>
      <c r="G28" t="s">
        <v>87</v>
      </c>
      <c r="H28" s="1">
        <v>0.43990000000000001</v>
      </c>
      <c r="M28">
        <v>8</v>
      </c>
      <c r="N28" t="s">
        <v>24</v>
      </c>
      <c r="O28" s="1">
        <v>0.36809999999999998</v>
      </c>
      <c r="Q28" t="s">
        <v>87</v>
      </c>
      <c r="R28" s="1">
        <v>0.437</v>
      </c>
    </row>
    <row r="29" spans="2:32">
      <c r="B29" t="s">
        <v>0</v>
      </c>
      <c r="C29">
        <v>9</v>
      </c>
      <c r="D29" t="s">
        <v>25</v>
      </c>
      <c r="E29" s="1">
        <v>0.30530000000000002</v>
      </c>
      <c r="F29" t="s">
        <v>0</v>
      </c>
      <c r="G29" t="s">
        <v>88</v>
      </c>
      <c r="H29" s="1">
        <v>0.39379999999999998</v>
      </c>
      <c r="M29">
        <v>9</v>
      </c>
      <c r="N29" t="s">
        <v>25</v>
      </c>
      <c r="O29" s="1">
        <v>0.29899999999999999</v>
      </c>
      <c r="Q29" t="s">
        <v>88</v>
      </c>
      <c r="R29" s="1">
        <v>0.39419999999999999</v>
      </c>
    </row>
    <row r="30" spans="2:32">
      <c r="B30" t="s">
        <v>0</v>
      </c>
      <c r="C30">
        <v>10</v>
      </c>
      <c r="D30" t="s">
        <v>26</v>
      </c>
      <c r="E30" s="1">
        <v>0.1714</v>
      </c>
      <c r="F30" t="s">
        <v>0</v>
      </c>
      <c r="G30" t="s">
        <v>89</v>
      </c>
      <c r="H30" s="1">
        <v>0.38100000000000001</v>
      </c>
      <c r="M30">
        <v>10</v>
      </c>
      <c r="N30" t="s">
        <v>26</v>
      </c>
      <c r="O30" s="1">
        <v>0.16830000000000001</v>
      </c>
      <c r="Q30" t="s">
        <v>89</v>
      </c>
      <c r="R30" s="1">
        <v>0.36809999999999998</v>
      </c>
    </row>
    <row r="31" spans="2:32">
      <c r="B31" t="s">
        <v>0</v>
      </c>
      <c r="C31">
        <v>11</v>
      </c>
      <c r="D31" t="s">
        <v>27</v>
      </c>
      <c r="E31" s="1">
        <v>0.14530000000000001</v>
      </c>
      <c r="F31" t="s">
        <v>0</v>
      </c>
      <c r="G31" t="s">
        <v>90</v>
      </c>
      <c r="H31" s="1">
        <v>0.30530000000000002</v>
      </c>
      <c r="M31">
        <v>11</v>
      </c>
      <c r="N31" t="s">
        <v>27</v>
      </c>
      <c r="O31" s="1">
        <v>0.1338</v>
      </c>
      <c r="Q31" t="s">
        <v>90</v>
      </c>
      <c r="R31" s="1">
        <v>0.29899999999999999</v>
      </c>
    </row>
    <row r="32" spans="2:32">
      <c r="B32" t="s">
        <v>0</v>
      </c>
      <c r="C32">
        <v>12</v>
      </c>
      <c r="D32" t="s">
        <v>28</v>
      </c>
      <c r="E32" s="1">
        <v>7.5810000000000002E-2</v>
      </c>
      <c r="F32" t="s">
        <v>0</v>
      </c>
      <c r="G32" t="s">
        <v>91</v>
      </c>
      <c r="H32" s="1">
        <v>0.1714</v>
      </c>
      <c r="M32">
        <v>12</v>
      </c>
      <c r="N32" t="s">
        <v>28</v>
      </c>
      <c r="O32" s="1">
        <v>6.7860000000000004E-2</v>
      </c>
      <c r="Q32" t="s">
        <v>91</v>
      </c>
      <c r="R32" s="1">
        <v>0.16830000000000001</v>
      </c>
    </row>
    <row r="33" spans="2:18">
      <c r="B33" t="s">
        <v>0</v>
      </c>
      <c r="C33">
        <v>13</v>
      </c>
      <c r="D33" t="s">
        <v>29</v>
      </c>
      <c r="E33" s="1">
        <v>2.2769999999999999E-2</v>
      </c>
      <c r="F33" t="s">
        <v>0</v>
      </c>
      <c r="G33" t="s">
        <v>92</v>
      </c>
      <c r="H33" s="1">
        <v>0.14530000000000001</v>
      </c>
      <c r="M33">
        <v>13</v>
      </c>
      <c r="N33" t="s">
        <v>30</v>
      </c>
      <c r="O33" s="1">
        <v>1.0070000000000001E-2</v>
      </c>
      <c r="Q33" t="s">
        <v>92</v>
      </c>
      <c r="R33" s="1">
        <v>0.1338</v>
      </c>
    </row>
    <row r="34" spans="2:18">
      <c r="B34" t="s">
        <v>0</v>
      </c>
      <c r="C34">
        <v>14</v>
      </c>
      <c r="D34" t="s">
        <v>30</v>
      </c>
      <c r="E34" s="1">
        <v>2.2700000000000001E-2</v>
      </c>
      <c r="F34" t="s">
        <v>0</v>
      </c>
      <c r="G34" t="s">
        <v>93</v>
      </c>
      <c r="H34" s="1">
        <v>7.5810000000000002E-2</v>
      </c>
      <c r="M34">
        <v>14</v>
      </c>
      <c r="N34" t="s">
        <v>31</v>
      </c>
      <c r="O34" s="1">
        <v>5.9709999999999997E-3</v>
      </c>
      <c r="Q34" t="s">
        <v>93</v>
      </c>
      <c r="R34" s="1">
        <v>6.7860000000000004E-2</v>
      </c>
    </row>
    <row r="35" spans="2:18">
      <c r="B35" t="s">
        <v>0</v>
      </c>
      <c r="C35">
        <v>15</v>
      </c>
      <c r="D35" t="s">
        <v>31</v>
      </c>
      <c r="E35" s="1">
        <v>1.244E-2</v>
      </c>
      <c r="F35" t="s">
        <v>0</v>
      </c>
      <c r="G35" t="s">
        <v>94</v>
      </c>
      <c r="H35" s="1">
        <v>2.2769999999999999E-2</v>
      </c>
      <c r="M35">
        <v>15</v>
      </c>
      <c r="N35" t="s">
        <v>29</v>
      </c>
      <c r="O35" s="1">
        <v>5.9160000000000003E-3</v>
      </c>
      <c r="Q35" t="s">
        <v>95</v>
      </c>
      <c r="R35" s="1">
        <v>1.0070000000000001E-2</v>
      </c>
    </row>
    <row r="36" spans="2:18">
      <c r="B36" t="s">
        <v>33</v>
      </c>
      <c r="G36" t="s">
        <v>95</v>
      </c>
      <c r="H36" s="1">
        <v>2.2700000000000001E-2</v>
      </c>
      <c r="Q36" t="s">
        <v>96</v>
      </c>
      <c r="R36" s="1">
        <v>5.9709999999999997E-3</v>
      </c>
    </row>
    <row r="37" spans="2:18">
      <c r="B37" t="s">
        <v>0</v>
      </c>
      <c r="C37">
        <v>1</v>
      </c>
      <c r="D37" t="s">
        <v>34</v>
      </c>
      <c r="E37" s="1">
        <v>0.59109999999999996</v>
      </c>
      <c r="F37" t="s">
        <v>0</v>
      </c>
      <c r="G37" t="s">
        <v>96</v>
      </c>
      <c r="H37" s="1">
        <v>1.244E-2</v>
      </c>
      <c r="M37">
        <v>1</v>
      </c>
      <c r="N37" t="s">
        <v>34</v>
      </c>
      <c r="O37" s="1">
        <v>0.56920000000000004</v>
      </c>
      <c r="Q37" t="s">
        <v>94</v>
      </c>
      <c r="R37" s="1">
        <v>5.9160000000000003E-3</v>
      </c>
    </row>
    <row r="38" spans="2:18">
      <c r="B38" t="s">
        <v>0</v>
      </c>
      <c r="C38">
        <v>2</v>
      </c>
      <c r="D38" t="s">
        <v>35</v>
      </c>
      <c r="E38" s="1">
        <v>0.57199999999999995</v>
      </c>
      <c r="F38" t="s">
        <v>0</v>
      </c>
      <c r="G38" t="s">
        <v>65</v>
      </c>
      <c r="M38">
        <v>2</v>
      </c>
      <c r="N38" t="s">
        <v>35</v>
      </c>
      <c r="O38" s="1">
        <v>0.55889999999999995</v>
      </c>
      <c r="Q38" t="s">
        <v>65</v>
      </c>
    </row>
    <row r="39" spans="2:18">
      <c r="B39" t="s">
        <v>0</v>
      </c>
      <c r="C39">
        <v>3</v>
      </c>
      <c r="D39" t="s">
        <v>36</v>
      </c>
      <c r="E39" s="1">
        <v>0.44969999999999999</v>
      </c>
      <c r="F39" t="s">
        <v>0</v>
      </c>
      <c r="G39" t="s">
        <v>97</v>
      </c>
      <c r="H39" s="1">
        <v>0.44969999999999999</v>
      </c>
      <c r="M39">
        <v>3</v>
      </c>
      <c r="N39" t="s">
        <v>37</v>
      </c>
      <c r="O39" s="1">
        <v>0.437</v>
      </c>
      <c r="Q39" t="s">
        <v>97</v>
      </c>
      <c r="R39" s="1">
        <v>0.43559999999999999</v>
      </c>
    </row>
    <row r="40" spans="2:18">
      <c r="B40" t="s">
        <v>0</v>
      </c>
      <c r="C40">
        <v>4</v>
      </c>
      <c r="D40" t="s">
        <v>37</v>
      </c>
      <c r="E40" s="1">
        <v>0.43990000000000001</v>
      </c>
      <c r="F40" t="s">
        <v>0</v>
      </c>
      <c r="G40" t="s">
        <v>98</v>
      </c>
      <c r="H40" s="1">
        <v>0.40329999999999999</v>
      </c>
      <c r="M40">
        <v>4</v>
      </c>
      <c r="N40" t="s">
        <v>36</v>
      </c>
      <c r="O40" s="1">
        <v>0.43559999999999999</v>
      </c>
      <c r="Q40" t="s">
        <v>98</v>
      </c>
      <c r="R40" s="1">
        <v>0.38969999999999999</v>
      </c>
    </row>
    <row r="41" spans="2:18">
      <c r="B41" t="s">
        <v>0</v>
      </c>
      <c r="C41">
        <v>5</v>
      </c>
      <c r="D41" t="s">
        <v>38</v>
      </c>
      <c r="E41" s="1">
        <v>0.40329999999999999</v>
      </c>
      <c r="F41" t="s">
        <v>0</v>
      </c>
      <c r="G41" t="s">
        <v>99</v>
      </c>
      <c r="H41" s="1">
        <v>0.39710000000000001</v>
      </c>
      <c r="M41">
        <v>5</v>
      </c>
      <c r="N41" t="s">
        <v>40</v>
      </c>
      <c r="O41" s="1">
        <v>0.39419999999999999</v>
      </c>
      <c r="Q41" t="s">
        <v>99</v>
      </c>
      <c r="R41" s="1">
        <v>0.38109999999999999</v>
      </c>
    </row>
    <row r="42" spans="2:18">
      <c r="B42" t="s">
        <v>0</v>
      </c>
      <c r="C42">
        <v>6</v>
      </c>
      <c r="D42" t="s">
        <v>39</v>
      </c>
      <c r="E42" s="1">
        <v>0.39710000000000001</v>
      </c>
      <c r="F42" t="s">
        <v>0</v>
      </c>
      <c r="M42">
        <v>6</v>
      </c>
      <c r="N42" t="s">
        <v>38</v>
      </c>
      <c r="O42" s="1">
        <v>0.38969999999999999</v>
      </c>
    </row>
    <row r="43" spans="2:18">
      <c r="B43" t="s">
        <v>0</v>
      </c>
      <c r="C43">
        <v>7</v>
      </c>
      <c r="D43" t="s">
        <v>40</v>
      </c>
      <c r="E43" s="1">
        <v>0.39379999999999998</v>
      </c>
      <c r="F43" t="s">
        <v>0</v>
      </c>
      <c r="G43" t="s">
        <v>100</v>
      </c>
      <c r="H43" s="1">
        <v>0.59109999999999996</v>
      </c>
      <c r="M43">
        <v>7</v>
      </c>
      <c r="N43" t="s">
        <v>39</v>
      </c>
      <c r="O43" s="1">
        <v>0.38109999999999999</v>
      </c>
      <c r="Q43" t="s">
        <v>100</v>
      </c>
      <c r="R43" s="1">
        <v>0.56920000000000004</v>
      </c>
    </row>
    <row r="44" spans="2:18">
      <c r="B44" t="s">
        <v>0</v>
      </c>
      <c r="C44">
        <v>8</v>
      </c>
      <c r="D44" t="s">
        <v>41</v>
      </c>
      <c r="E44" s="1">
        <v>0.38100000000000001</v>
      </c>
      <c r="F44" t="s">
        <v>0</v>
      </c>
      <c r="G44" t="s">
        <v>101</v>
      </c>
      <c r="H44" s="1">
        <v>0.57199999999999995</v>
      </c>
      <c r="M44">
        <v>8</v>
      </c>
      <c r="N44" t="s">
        <v>41</v>
      </c>
      <c r="O44" s="1">
        <v>0.36809999999999998</v>
      </c>
      <c r="Q44" t="s">
        <v>101</v>
      </c>
      <c r="R44" s="1">
        <v>0.55889999999999995</v>
      </c>
    </row>
    <row r="45" spans="2:18">
      <c r="B45" t="s">
        <v>0</v>
      </c>
      <c r="C45">
        <v>9</v>
      </c>
      <c r="D45" t="s">
        <v>42</v>
      </c>
      <c r="E45" s="1">
        <v>0.30530000000000002</v>
      </c>
      <c r="F45" t="s">
        <v>0</v>
      </c>
      <c r="G45" t="s">
        <v>102</v>
      </c>
      <c r="H45" s="1">
        <v>0.43990000000000001</v>
      </c>
      <c r="M45">
        <v>9</v>
      </c>
      <c r="N45" t="s">
        <v>42</v>
      </c>
      <c r="O45" s="1">
        <v>0.29899999999999999</v>
      </c>
      <c r="Q45" t="s">
        <v>102</v>
      </c>
      <c r="R45" s="1">
        <v>0.437</v>
      </c>
    </row>
    <row r="46" spans="2:18">
      <c r="B46" t="s">
        <v>0</v>
      </c>
      <c r="C46">
        <v>10</v>
      </c>
      <c r="D46" t="s">
        <v>43</v>
      </c>
      <c r="E46" s="1">
        <v>0.1714</v>
      </c>
      <c r="F46" t="s">
        <v>0</v>
      </c>
      <c r="G46" t="s">
        <v>103</v>
      </c>
      <c r="H46" s="1">
        <v>0.39379999999999998</v>
      </c>
      <c r="M46">
        <v>10</v>
      </c>
      <c r="N46" t="s">
        <v>43</v>
      </c>
      <c r="O46" s="1">
        <v>0.16830000000000001</v>
      </c>
      <c r="Q46" t="s">
        <v>103</v>
      </c>
      <c r="R46" s="1">
        <v>0.39419999999999999</v>
      </c>
    </row>
    <row r="47" spans="2:18">
      <c r="B47" t="s">
        <v>0</v>
      </c>
      <c r="C47">
        <v>11</v>
      </c>
      <c r="D47" t="s">
        <v>44</v>
      </c>
      <c r="E47" s="1">
        <v>0.14530000000000001</v>
      </c>
      <c r="F47" t="s">
        <v>0</v>
      </c>
      <c r="G47" t="s">
        <v>104</v>
      </c>
      <c r="H47" s="1">
        <v>0.38100000000000001</v>
      </c>
      <c r="M47">
        <v>11</v>
      </c>
      <c r="N47" t="s">
        <v>44</v>
      </c>
      <c r="O47" s="1">
        <v>0.1338</v>
      </c>
      <c r="Q47" t="s">
        <v>104</v>
      </c>
      <c r="R47" s="1">
        <v>0.36809999999999998</v>
      </c>
    </row>
    <row r="48" spans="2:18">
      <c r="B48" t="s">
        <v>0</v>
      </c>
      <c r="C48">
        <v>12</v>
      </c>
      <c r="D48" t="s">
        <v>45</v>
      </c>
      <c r="E48" s="1">
        <v>7.5810000000000002E-2</v>
      </c>
      <c r="F48" t="s">
        <v>0</v>
      </c>
      <c r="G48" t="s">
        <v>105</v>
      </c>
      <c r="H48" s="1">
        <v>0.30530000000000002</v>
      </c>
      <c r="M48">
        <v>12</v>
      </c>
      <c r="N48" t="s">
        <v>45</v>
      </c>
      <c r="O48" s="1">
        <v>6.7860000000000004E-2</v>
      </c>
      <c r="Q48" t="s">
        <v>105</v>
      </c>
      <c r="R48" s="1">
        <v>0.29899999999999999</v>
      </c>
    </row>
    <row r="49" spans="2:18">
      <c r="B49" t="s">
        <v>0</v>
      </c>
      <c r="C49">
        <v>13</v>
      </c>
      <c r="D49" t="s">
        <v>46</v>
      </c>
      <c r="E49" s="1">
        <v>2.2769999999999999E-2</v>
      </c>
      <c r="F49" t="s">
        <v>0</v>
      </c>
      <c r="G49" t="s">
        <v>106</v>
      </c>
      <c r="H49" s="1">
        <v>0.1714</v>
      </c>
      <c r="M49">
        <v>13</v>
      </c>
      <c r="N49" t="s">
        <v>47</v>
      </c>
      <c r="O49" s="1">
        <v>1.0070000000000001E-2</v>
      </c>
      <c r="Q49" t="s">
        <v>106</v>
      </c>
      <c r="R49" s="1">
        <v>0.16830000000000001</v>
      </c>
    </row>
    <row r="50" spans="2:18">
      <c r="B50" t="s">
        <v>0</v>
      </c>
      <c r="C50">
        <v>14</v>
      </c>
      <c r="D50" t="s">
        <v>47</v>
      </c>
      <c r="E50" s="1">
        <v>2.2700000000000001E-2</v>
      </c>
      <c r="F50" t="s">
        <v>0</v>
      </c>
      <c r="G50" t="s">
        <v>107</v>
      </c>
      <c r="H50" s="1">
        <v>0.14530000000000001</v>
      </c>
      <c r="M50">
        <v>14</v>
      </c>
      <c r="N50" t="s">
        <v>48</v>
      </c>
      <c r="O50" s="1">
        <v>5.9709999999999997E-3</v>
      </c>
      <c r="Q50" t="s">
        <v>107</v>
      </c>
      <c r="R50" s="1">
        <v>0.1338</v>
      </c>
    </row>
    <row r="51" spans="2:18">
      <c r="B51" t="s">
        <v>0</v>
      </c>
      <c r="C51">
        <v>15</v>
      </c>
      <c r="D51" t="s">
        <v>48</v>
      </c>
      <c r="E51" s="1">
        <v>1.244E-2</v>
      </c>
      <c r="F51" t="s">
        <v>0</v>
      </c>
      <c r="G51" t="s">
        <v>108</v>
      </c>
      <c r="H51" s="1">
        <v>7.5810000000000002E-2</v>
      </c>
      <c r="M51">
        <v>15</v>
      </c>
      <c r="N51" t="s">
        <v>46</v>
      </c>
      <c r="O51" s="1">
        <v>5.9160000000000003E-3</v>
      </c>
      <c r="Q51" t="s">
        <v>108</v>
      </c>
      <c r="R51" s="1">
        <v>6.7860000000000004E-2</v>
      </c>
    </row>
    <row r="52" spans="2:18">
      <c r="B52" t="s">
        <v>181</v>
      </c>
      <c r="G52" t="s">
        <v>109</v>
      </c>
      <c r="H52" s="1">
        <v>2.2769999999999999E-2</v>
      </c>
      <c r="Q52" t="s">
        <v>110</v>
      </c>
      <c r="R52" s="1">
        <v>1.0070000000000001E-2</v>
      </c>
    </row>
    <row r="53" spans="2:18">
      <c r="B53" t="s">
        <v>0</v>
      </c>
      <c r="C53">
        <v>1</v>
      </c>
      <c r="D53" t="s">
        <v>49</v>
      </c>
      <c r="E53" s="1">
        <v>0.59109999999999996</v>
      </c>
      <c r="F53" t="s">
        <v>0</v>
      </c>
      <c r="G53" t="s">
        <v>110</v>
      </c>
      <c r="H53" s="1">
        <v>2.2700000000000001E-2</v>
      </c>
      <c r="M53">
        <v>1</v>
      </c>
      <c r="N53" t="s">
        <v>49</v>
      </c>
      <c r="O53" s="1">
        <v>0.56920000000000004</v>
      </c>
      <c r="Q53" t="s">
        <v>111</v>
      </c>
      <c r="R53" s="1">
        <v>5.9709999999999997E-3</v>
      </c>
    </row>
    <row r="54" spans="2:18">
      <c r="B54" t="s">
        <v>0</v>
      </c>
      <c r="C54">
        <v>2</v>
      </c>
      <c r="D54" t="s">
        <v>50</v>
      </c>
      <c r="E54" s="1">
        <v>0.57199999999999995</v>
      </c>
      <c r="F54" t="s">
        <v>0</v>
      </c>
      <c r="G54" t="s">
        <v>111</v>
      </c>
      <c r="H54" s="1">
        <v>1.244E-2</v>
      </c>
      <c r="M54">
        <v>2</v>
      </c>
      <c r="N54" t="s">
        <v>50</v>
      </c>
      <c r="O54" s="1">
        <v>0.55889999999999995</v>
      </c>
      <c r="Q54" t="s">
        <v>109</v>
      </c>
      <c r="R54" s="1">
        <v>5.9160000000000003E-3</v>
      </c>
    </row>
    <row r="55" spans="2:18">
      <c r="B55" t="s">
        <v>0</v>
      </c>
      <c r="C55">
        <v>3</v>
      </c>
      <c r="D55" t="s">
        <v>51</v>
      </c>
      <c r="E55" s="1">
        <v>0.43990000000000001</v>
      </c>
      <c r="F55" t="s">
        <v>0</v>
      </c>
      <c r="G55" t="s">
        <v>65</v>
      </c>
      <c r="M55">
        <v>3</v>
      </c>
      <c r="N55" t="s">
        <v>51</v>
      </c>
      <c r="O55" s="1">
        <v>0.437</v>
      </c>
      <c r="Q55" t="s">
        <v>65</v>
      </c>
    </row>
    <row r="56" spans="2:18">
      <c r="B56" t="s">
        <v>0</v>
      </c>
      <c r="C56">
        <v>4</v>
      </c>
      <c r="D56" t="s">
        <v>52</v>
      </c>
      <c r="E56" s="1">
        <v>0.42170000000000002</v>
      </c>
      <c r="F56" t="s">
        <v>0</v>
      </c>
      <c r="G56" t="s">
        <v>112</v>
      </c>
      <c r="H56" s="1">
        <v>0.42170000000000002</v>
      </c>
      <c r="M56">
        <v>4</v>
      </c>
      <c r="N56" t="s">
        <v>52</v>
      </c>
      <c r="O56" s="1">
        <v>0.40770000000000001</v>
      </c>
      <c r="Q56" t="s">
        <v>112</v>
      </c>
      <c r="R56" s="1">
        <v>0.40770000000000001</v>
      </c>
    </row>
    <row r="57" spans="2:18">
      <c r="B57" t="s">
        <v>0</v>
      </c>
      <c r="C57">
        <v>5</v>
      </c>
      <c r="D57" t="s">
        <v>53</v>
      </c>
      <c r="E57" s="1">
        <v>0.39979999999999999</v>
      </c>
      <c r="F57" t="s">
        <v>0</v>
      </c>
      <c r="G57" t="s">
        <v>113</v>
      </c>
      <c r="H57" s="1">
        <v>0.39979999999999999</v>
      </c>
      <c r="M57">
        <v>5</v>
      </c>
      <c r="N57" t="s">
        <v>55</v>
      </c>
      <c r="O57" s="1">
        <v>0.39419999999999999</v>
      </c>
      <c r="Q57" t="s">
        <v>113</v>
      </c>
      <c r="R57" s="1">
        <v>0.3861</v>
      </c>
    </row>
    <row r="58" spans="2:18">
      <c r="B58" t="s">
        <v>0</v>
      </c>
      <c r="C58">
        <v>6</v>
      </c>
      <c r="D58" t="s">
        <v>54</v>
      </c>
      <c r="E58" s="1">
        <v>0.39610000000000001</v>
      </c>
      <c r="F58" t="s">
        <v>0</v>
      </c>
      <c r="G58" t="s">
        <v>114</v>
      </c>
      <c r="H58" s="1">
        <v>0.39610000000000001</v>
      </c>
      <c r="M58">
        <v>6</v>
      </c>
      <c r="N58" t="s">
        <v>53</v>
      </c>
      <c r="O58" s="1">
        <v>0.3861</v>
      </c>
      <c r="Q58" t="s">
        <v>114</v>
      </c>
      <c r="R58" s="1">
        <v>0.37930000000000003</v>
      </c>
    </row>
    <row r="59" spans="2:18">
      <c r="B59" t="s">
        <v>0</v>
      </c>
      <c r="C59">
        <v>7</v>
      </c>
      <c r="D59" t="s">
        <v>55</v>
      </c>
      <c r="E59" s="1">
        <v>0.39379999999999998</v>
      </c>
      <c r="F59" t="s">
        <v>0</v>
      </c>
      <c r="G59" t="s">
        <v>66</v>
      </c>
      <c r="M59">
        <v>7</v>
      </c>
      <c r="N59" t="s">
        <v>54</v>
      </c>
      <c r="O59" s="1">
        <v>0.37930000000000003</v>
      </c>
      <c r="Q59" t="s">
        <v>66</v>
      </c>
    </row>
    <row r="60" spans="2:18">
      <c r="B60" t="s">
        <v>0</v>
      </c>
      <c r="C60">
        <v>8</v>
      </c>
      <c r="D60" t="s">
        <v>56</v>
      </c>
      <c r="E60" s="1">
        <v>0.38100000000000001</v>
      </c>
      <c r="F60" t="s">
        <v>0</v>
      </c>
      <c r="G60" t="s">
        <v>115</v>
      </c>
      <c r="H60" s="1">
        <v>0.59109999999999996</v>
      </c>
      <c r="M60">
        <v>8</v>
      </c>
      <c r="N60" t="s">
        <v>56</v>
      </c>
      <c r="O60" s="1">
        <v>0.36809999999999998</v>
      </c>
      <c r="Q60" t="s">
        <v>115</v>
      </c>
      <c r="R60" s="1">
        <v>0.56920000000000004</v>
      </c>
    </row>
    <row r="61" spans="2:18">
      <c r="B61" t="s">
        <v>0</v>
      </c>
      <c r="C61">
        <v>9</v>
      </c>
      <c r="D61" t="s">
        <v>57</v>
      </c>
      <c r="E61" s="1">
        <v>0.30530000000000002</v>
      </c>
      <c r="F61" t="s">
        <v>0</v>
      </c>
      <c r="G61" t="s">
        <v>116</v>
      </c>
      <c r="H61" s="1">
        <v>0.57199999999999995</v>
      </c>
      <c r="M61">
        <v>9</v>
      </c>
      <c r="N61" t="s">
        <v>57</v>
      </c>
      <c r="O61" s="1">
        <v>0.29899999999999999</v>
      </c>
      <c r="Q61" t="s">
        <v>116</v>
      </c>
      <c r="R61" s="1">
        <v>0.55889999999999995</v>
      </c>
    </row>
    <row r="62" spans="2:18">
      <c r="B62" t="s">
        <v>0</v>
      </c>
      <c r="C62">
        <v>10</v>
      </c>
      <c r="D62" t="s">
        <v>58</v>
      </c>
      <c r="E62" s="1">
        <v>0.1714</v>
      </c>
      <c r="F62" t="s">
        <v>0</v>
      </c>
      <c r="G62" t="s">
        <v>117</v>
      </c>
      <c r="H62" s="1">
        <v>0.43990000000000001</v>
      </c>
      <c r="M62">
        <v>10</v>
      </c>
      <c r="N62" t="s">
        <v>58</v>
      </c>
      <c r="O62" s="1">
        <v>0.16830000000000001</v>
      </c>
      <c r="Q62" t="s">
        <v>117</v>
      </c>
      <c r="R62" s="1">
        <v>0.437</v>
      </c>
    </row>
    <row r="63" spans="2:18">
      <c r="B63" t="s">
        <v>0</v>
      </c>
      <c r="C63">
        <v>11</v>
      </c>
      <c r="D63" t="s">
        <v>59</v>
      </c>
      <c r="E63" s="1">
        <v>0.14530000000000001</v>
      </c>
      <c r="F63" t="s">
        <v>0</v>
      </c>
      <c r="G63" t="s">
        <v>118</v>
      </c>
      <c r="H63" s="1">
        <v>0.39379999999999998</v>
      </c>
      <c r="M63">
        <v>11</v>
      </c>
      <c r="N63" t="s">
        <v>59</v>
      </c>
      <c r="O63" s="1">
        <v>0.1338</v>
      </c>
      <c r="Q63" t="s">
        <v>118</v>
      </c>
      <c r="R63" s="1">
        <v>0.39419999999999999</v>
      </c>
    </row>
    <row r="64" spans="2:18">
      <c r="B64" t="s">
        <v>0</v>
      </c>
      <c r="C64">
        <v>12</v>
      </c>
      <c r="D64" t="s">
        <v>60</v>
      </c>
      <c r="E64" s="1">
        <v>7.5810000000000002E-2</v>
      </c>
      <c r="F64" t="s">
        <v>0</v>
      </c>
      <c r="G64" t="s">
        <v>119</v>
      </c>
      <c r="H64" s="1">
        <v>0.38100000000000001</v>
      </c>
      <c r="M64">
        <v>12</v>
      </c>
      <c r="N64" t="s">
        <v>60</v>
      </c>
      <c r="O64" s="1">
        <v>6.7860000000000004E-2</v>
      </c>
      <c r="Q64" t="s">
        <v>119</v>
      </c>
      <c r="R64" s="1">
        <v>0.36809999999999998</v>
      </c>
    </row>
    <row r="65" spans="2:18">
      <c r="B65" t="s">
        <v>0</v>
      </c>
      <c r="C65">
        <v>13</v>
      </c>
      <c r="D65" t="s">
        <v>61</v>
      </c>
      <c r="E65" s="1">
        <v>2.2769999999999999E-2</v>
      </c>
      <c r="F65" t="s">
        <v>0</v>
      </c>
      <c r="G65" t="s">
        <v>120</v>
      </c>
      <c r="H65" s="1">
        <v>0.30530000000000002</v>
      </c>
      <c r="M65">
        <v>13</v>
      </c>
      <c r="N65" t="s">
        <v>62</v>
      </c>
      <c r="O65" s="1">
        <v>1.0070000000000001E-2</v>
      </c>
      <c r="Q65" t="s">
        <v>120</v>
      </c>
      <c r="R65" s="1">
        <v>0.29899999999999999</v>
      </c>
    </row>
    <row r="66" spans="2:18">
      <c r="B66" t="s">
        <v>0</v>
      </c>
      <c r="C66">
        <v>14</v>
      </c>
      <c r="D66" t="s">
        <v>62</v>
      </c>
      <c r="E66" s="1">
        <v>2.2700000000000001E-2</v>
      </c>
      <c r="F66" t="s">
        <v>0</v>
      </c>
      <c r="G66" t="s">
        <v>121</v>
      </c>
      <c r="H66" s="1">
        <v>0.1714</v>
      </c>
      <c r="M66">
        <v>14</v>
      </c>
      <c r="N66" t="s">
        <v>63</v>
      </c>
      <c r="O66" s="1">
        <v>5.9709999999999997E-3</v>
      </c>
      <c r="Q66" t="s">
        <v>121</v>
      </c>
      <c r="R66" s="1">
        <v>0.16830000000000001</v>
      </c>
    </row>
    <row r="67" spans="2:18">
      <c r="B67" t="s">
        <v>0</v>
      </c>
      <c r="C67">
        <v>15</v>
      </c>
      <c r="D67" t="s">
        <v>63</v>
      </c>
      <c r="E67" s="1">
        <v>1.244E-2</v>
      </c>
      <c r="F67" t="s">
        <v>0</v>
      </c>
      <c r="G67" t="s">
        <v>122</v>
      </c>
      <c r="H67" s="1">
        <v>0.14530000000000001</v>
      </c>
      <c r="M67">
        <v>15</v>
      </c>
      <c r="N67" t="s">
        <v>61</v>
      </c>
      <c r="O67" s="1">
        <v>5.9160000000000003E-3</v>
      </c>
      <c r="Q67" t="s">
        <v>122</v>
      </c>
      <c r="R67" s="1">
        <v>0.1338</v>
      </c>
    </row>
    <row r="68" spans="2:18">
      <c r="G68" t="s">
        <v>123</v>
      </c>
      <c r="H68" s="1">
        <v>7.5810000000000002E-2</v>
      </c>
      <c r="Q68" t="s">
        <v>123</v>
      </c>
      <c r="R68" s="1">
        <v>6.7860000000000004E-2</v>
      </c>
    </row>
    <row r="69" spans="2:18">
      <c r="G69" t="s">
        <v>124</v>
      </c>
      <c r="H69" s="1">
        <v>2.2769999999999999E-2</v>
      </c>
      <c r="Q69" t="s">
        <v>125</v>
      </c>
      <c r="R69" s="1">
        <v>1.0070000000000001E-2</v>
      </c>
    </row>
    <row r="70" spans="2:18">
      <c r="G70" t="s">
        <v>125</v>
      </c>
      <c r="H70" s="1">
        <v>2.2700000000000001E-2</v>
      </c>
      <c r="Q70" t="s">
        <v>126</v>
      </c>
      <c r="R70" s="1">
        <v>5.9709999999999997E-3</v>
      </c>
    </row>
    <row r="71" spans="2:18">
      <c r="G71" t="s">
        <v>126</v>
      </c>
      <c r="H71" s="1">
        <v>1.244E-2</v>
      </c>
      <c r="Q71" t="s">
        <v>124</v>
      </c>
      <c r="R71" s="1">
        <v>5.9160000000000003E-3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FF95-E64D-B14B-B899-094C47DA839F}">
  <dimension ref="B2:F18"/>
  <sheetViews>
    <sheetView workbookViewId="0">
      <selection activeCell="E2" sqref="E2:F18"/>
    </sheetView>
  </sheetViews>
  <sheetFormatPr baseColWidth="10" defaultRowHeight="16"/>
  <cols>
    <col min="2" max="2" width="16.5" customWidth="1"/>
  </cols>
  <sheetData>
    <row r="2" spans="2:6">
      <c r="B2" t="s">
        <v>189</v>
      </c>
      <c r="E2" t="s">
        <v>190</v>
      </c>
    </row>
    <row r="4" spans="2:6">
      <c r="B4" t="s">
        <v>1</v>
      </c>
      <c r="C4">
        <v>0.53269999999999995</v>
      </c>
      <c r="E4" t="s">
        <v>1</v>
      </c>
      <c r="F4">
        <v>0.59309999999999996</v>
      </c>
    </row>
    <row r="5" spans="2:6">
      <c r="B5" t="s">
        <v>2</v>
      </c>
      <c r="C5">
        <v>0.51490000000000002</v>
      </c>
      <c r="E5" t="s">
        <v>2</v>
      </c>
      <c r="F5">
        <v>0.57430000000000003</v>
      </c>
    </row>
    <row r="6" spans="2:6">
      <c r="B6" t="s">
        <v>3</v>
      </c>
      <c r="C6">
        <v>0.41260000000000002</v>
      </c>
      <c r="E6" t="s">
        <v>3</v>
      </c>
      <c r="F6">
        <v>0.44180000000000003</v>
      </c>
    </row>
    <row r="7" spans="2:6">
      <c r="B7" t="s">
        <v>8</v>
      </c>
      <c r="C7">
        <v>0.39050000000000001</v>
      </c>
      <c r="E7" t="s">
        <v>4</v>
      </c>
      <c r="F7">
        <v>0.42109999999999997</v>
      </c>
    </row>
    <row r="8" spans="2:6">
      <c r="B8" t="s">
        <v>7</v>
      </c>
      <c r="C8">
        <v>0.37280000000000002</v>
      </c>
      <c r="E8" t="s">
        <v>6</v>
      </c>
      <c r="F8">
        <v>0.39660000000000001</v>
      </c>
    </row>
    <row r="9" spans="2:6">
      <c r="B9" t="s">
        <v>4</v>
      </c>
      <c r="C9">
        <v>0.371</v>
      </c>
      <c r="E9" t="s">
        <v>7</v>
      </c>
      <c r="F9">
        <v>0.38450000000000001</v>
      </c>
    </row>
    <row r="10" spans="2:6">
      <c r="B10" t="s">
        <v>6</v>
      </c>
      <c r="C10">
        <v>0.36230000000000001</v>
      </c>
      <c r="E10" t="s">
        <v>8</v>
      </c>
      <c r="F10">
        <v>0.35880000000000001</v>
      </c>
    </row>
    <row r="11" spans="2:6">
      <c r="B11" t="s">
        <v>5</v>
      </c>
      <c r="C11">
        <v>0.32129999999999997</v>
      </c>
      <c r="E11" t="s">
        <v>9</v>
      </c>
      <c r="F11">
        <v>0.30709999999999998</v>
      </c>
    </row>
    <row r="12" spans="2:6">
      <c r="B12" t="s">
        <v>9</v>
      </c>
      <c r="C12">
        <v>0.28639999999999999</v>
      </c>
      <c r="E12" t="s">
        <v>5</v>
      </c>
      <c r="F12">
        <v>0.26290000000000002</v>
      </c>
    </row>
    <row r="13" spans="2:6">
      <c r="B13" t="s">
        <v>10</v>
      </c>
      <c r="C13">
        <v>0.15229999999999999</v>
      </c>
      <c r="E13" t="s">
        <v>10</v>
      </c>
      <c r="F13">
        <v>0.17449999999999999</v>
      </c>
    </row>
    <row r="14" spans="2:6">
      <c r="B14" t="s">
        <v>11</v>
      </c>
      <c r="C14">
        <v>0.10539999999999999</v>
      </c>
      <c r="E14" t="s">
        <v>11</v>
      </c>
      <c r="F14">
        <v>0.14729999999999999</v>
      </c>
    </row>
    <row r="15" spans="2:6">
      <c r="B15" t="s">
        <v>12</v>
      </c>
      <c r="C15">
        <v>5.7680000000000002E-2</v>
      </c>
      <c r="E15" t="s">
        <v>12</v>
      </c>
      <c r="F15">
        <v>7.7280000000000001E-2</v>
      </c>
    </row>
    <row r="16" spans="2:6">
      <c r="B16" t="s">
        <v>13</v>
      </c>
      <c r="C16">
        <v>2.9950000000000001E-2</v>
      </c>
      <c r="E16" t="s">
        <v>14</v>
      </c>
      <c r="F16">
        <v>2.836E-2</v>
      </c>
    </row>
    <row r="17" spans="2:6">
      <c r="B17" t="s">
        <v>14</v>
      </c>
      <c r="C17">
        <v>2.572E-2</v>
      </c>
      <c r="E17" t="s">
        <v>13</v>
      </c>
      <c r="F17">
        <v>2.8340000000000001E-2</v>
      </c>
    </row>
    <row r="18" spans="2:6">
      <c r="B18" t="s">
        <v>15</v>
      </c>
      <c r="C18">
        <v>1.149E-2</v>
      </c>
      <c r="E18" t="s">
        <v>15</v>
      </c>
      <c r="F18">
        <v>1.413E-2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F026-F299-9047-AE1D-95FA5A9A034D}">
  <dimension ref="B1:M54"/>
  <sheetViews>
    <sheetView tabSelected="1" workbookViewId="0">
      <selection activeCell="G28" sqref="G28"/>
    </sheetView>
  </sheetViews>
  <sheetFormatPr baseColWidth="10" defaultRowHeight="16"/>
  <cols>
    <col min="3" max="3" width="24.33203125" customWidth="1"/>
    <col min="4" max="4" width="20.5" customWidth="1"/>
    <col min="5" max="5" width="18" customWidth="1"/>
    <col min="10" max="10" width="23.33203125" customWidth="1"/>
    <col min="12" max="12" width="28.1640625" customWidth="1"/>
    <col min="13" max="13" width="26.5" customWidth="1"/>
  </cols>
  <sheetData>
    <row r="1" spans="2:13">
      <c r="B1" t="s">
        <v>210</v>
      </c>
    </row>
    <row r="2" spans="2:13">
      <c r="C2" t="s">
        <v>216</v>
      </c>
      <c r="J2" t="s">
        <v>211</v>
      </c>
    </row>
    <row r="3" spans="2:13">
      <c r="D3" t="s">
        <v>206</v>
      </c>
      <c r="E3" t="s">
        <v>207</v>
      </c>
      <c r="F3" t="s">
        <v>208</v>
      </c>
      <c r="G3" t="s">
        <v>219</v>
      </c>
      <c r="H3" t="s">
        <v>212</v>
      </c>
      <c r="L3" t="s">
        <v>215</v>
      </c>
      <c r="M3" t="s">
        <v>220</v>
      </c>
    </row>
    <row r="4" spans="2:13">
      <c r="C4" t="s">
        <v>191</v>
      </c>
      <c r="D4">
        <v>0.42659999999999998</v>
      </c>
      <c r="E4">
        <v>0.42559999999999998</v>
      </c>
      <c r="F4">
        <v>0.4259</v>
      </c>
      <c r="G4">
        <f>AVERAGE(D4:F4)</f>
        <v>0.42603333333333332</v>
      </c>
      <c r="H4" s="3">
        <f>STDEV(D4:F4)</f>
        <v>5.1316014394468595E-4</v>
      </c>
      <c r="J4" t="s">
        <v>4</v>
      </c>
      <c r="K4">
        <v>0.42109999999999997</v>
      </c>
      <c r="L4">
        <f>K4/AVERAGE(D4:F4)</f>
        <v>0.98842031139973396</v>
      </c>
      <c r="M4">
        <f>K4/D22</f>
        <v>1.0021418372203712</v>
      </c>
    </row>
    <row r="5" spans="2:13">
      <c r="C5" t="s">
        <v>204</v>
      </c>
      <c r="D5">
        <v>0.313</v>
      </c>
      <c r="E5">
        <v>0.32219999999999999</v>
      </c>
      <c r="F5">
        <v>0.3226</v>
      </c>
      <c r="G5">
        <f t="shared" ref="G5:G18" si="0">AVERAGE(D5:F5)</f>
        <v>0.31926666666666664</v>
      </c>
      <c r="H5" s="3">
        <f>STDEV(D5:F5)</f>
        <v>5.4307764945110094E-3</v>
      </c>
      <c r="J5" t="s">
        <v>5</v>
      </c>
      <c r="K5">
        <v>0.26290000000000002</v>
      </c>
      <c r="L5">
        <f t="shared" ref="L5:L18" si="1">K5/AVERAGE(D5:F5)</f>
        <v>0.82344957193568613</v>
      </c>
      <c r="M5">
        <f t="shared" ref="M5:M18" si="2">K5/D23</f>
        <v>0.66456016177957533</v>
      </c>
    </row>
    <row r="6" spans="2:13">
      <c r="C6" t="s">
        <v>192</v>
      </c>
      <c r="D6">
        <v>0.36159999999999998</v>
      </c>
      <c r="E6">
        <v>0.36199999999999999</v>
      </c>
      <c r="F6">
        <v>0.36649999999999999</v>
      </c>
      <c r="G6">
        <f t="shared" si="0"/>
        <v>0.36336666666666667</v>
      </c>
      <c r="H6" s="3">
        <f>STDEV(D6:F6)</f>
        <v>2.7209067116190084E-3</v>
      </c>
      <c r="J6" t="s">
        <v>8</v>
      </c>
      <c r="K6">
        <v>0.35880000000000001</v>
      </c>
      <c r="L6">
        <f t="shared" si="1"/>
        <v>0.98743234565636184</v>
      </c>
      <c r="M6">
        <f t="shared" si="2"/>
        <v>0.98979310344827587</v>
      </c>
    </row>
    <row r="7" spans="2:13">
      <c r="C7" t="s">
        <v>193</v>
      </c>
      <c r="D7">
        <v>0.59709999999999996</v>
      </c>
      <c r="E7">
        <v>0.59830000000000005</v>
      </c>
      <c r="F7">
        <v>0.6</v>
      </c>
      <c r="G7">
        <f t="shared" si="0"/>
        <v>0.59846666666666659</v>
      </c>
      <c r="H7" s="3">
        <f>STDEV(D7:F7)</f>
        <v>1.4571661996262951E-3</v>
      </c>
      <c r="J7" t="s">
        <v>1</v>
      </c>
      <c r="K7">
        <v>0.59309999999999996</v>
      </c>
      <c r="L7">
        <f t="shared" si="1"/>
        <v>0.99103263896624716</v>
      </c>
      <c r="M7">
        <f t="shared" si="2"/>
        <v>1.0035532994923857</v>
      </c>
    </row>
    <row r="8" spans="2:13">
      <c r="C8" t="s">
        <v>194</v>
      </c>
      <c r="D8">
        <v>0.57889999999999997</v>
      </c>
      <c r="E8">
        <v>0.57889999999999997</v>
      </c>
      <c r="F8">
        <v>0.57569999999999999</v>
      </c>
      <c r="G8">
        <f t="shared" si="0"/>
        <v>0.57783333333333331</v>
      </c>
      <c r="H8" s="3">
        <f>STDEV(D8:F8)</f>
        <v>1.8475208614067912E-3</v>
      </c>
      <c r="J8" t="s">
        <v>2</v>
      </c>
      <c r="K8">
        <v>0.57430000000000003</v>
      </c>
      <c r="L8">
        <f t="shared" si="1"/>
        <v>0.99388520334583219</v>
      </c>
      <c r="M8">
        <f t="shared" si="2"/>
        <v>1.0073671285739343</v>
      </c>
    </row>
    <row r="9" spans="2:13">
      <c r="C9" t="s">
        <v>205</v>
      </c>
      <c r="D9">
        <v>0.44190000000000002</v>
      </c>
      <c r="E9">
        <v>0.4395</v>
      </c>
      <c r="F9">
        <v>0.44069999999999998</v>
      </c>
      <c r="G9">
        <f t="shared" si="0"/>
        <v>0.44069999999999993</v>
      </c>
      <c r="H9" s="3">
        <f>STDEV(D9:F9)</f>
        <v>1.2000000000000066E-3</v>
      </c>
      <c r="J9" t="s">
        <v>3</v>
      </c>
      <c r="K9">
        <v>0.44180000000000003</v>
      </c>
      <c r="L9">
        <f t="shared" si="1"/>
        <v>1.0024960290447018</v>
      </c>
      <c r="M9">
        <f t="shared" si="2"/>
        <v>1.004775983625199</v>
      </c>
    </row>
    <row r="10" spans="2:13">
      <c r="C10" t="s">
        <v>195</v>
      </c>
      <c r="D10">
        <v>0.39140000000000003</v>
      </c>
      <c r="E10">
        <v>0.38929999999999998</v>
      </c>
      <c r="F10">
        <v>0.39129999999999998</v>
      </c>
      <c r="G10">
        <f t="shared" si="0"/>
        <v>0.39066666666666666</v>
      </c>
      <c r="H10" s="3">
        <f>STDEV(D10:F10)</f>
        <v>1.1846237095944723E-3</v>
      </c>
      <c r="J10" t="s">
        <v>6</v>
      </c>
      <c r="K10">
        <v>0.39660000000000001</v>
      </c>
      <c r="L10">
        <f t="shared" si="1"/>
        <v>1.0151877133105802</v>
      </c>
      <c r="M10">
        <f t="shared" si="2"/>
        <v>1.0099312452253628</v>
      </c>
    </row>
    <row r="11" spans="2:13">
      <c r="C11" t="s">
        <v>196</v>
      </c>
      <c r="D11">
        <v>0.3891</v>
      </c>
      <c r="E11">
        <v>0.38569999999999999</v>
      </c>
      <c r="F11">
        <v>0.38690000000000002</v>
      </c>
      <c r="G11">
        <f t="shared" si="0"/>
        <v>0.38723333333333332</v>
      </c>
      <c r="H11" s="3">
        <f>STDEV(D11:F11)</f>
        <v>1.724335620850346E-3</v>
      </c>
      <c r="J11" t="s">
        <v>7</v>
      </c>
      <c r="K11">
        <v>0.38450000000000001</v>
      </c>
      <c r="L11">
        <f t="shared" si="1"/>
        <v>0.99294137901351476</v>
      </c>
      <c r="M11">
        <f t="shared" si="2"/>
        <v>1.0113098369279327</v>
      </c>
    </row>
    <row r="12" spans="2:13">
      <c r="C12" t="s">
        <v>197</v>
      </c>
      <c r="D12">
        <v>0.30730000000000002</v>
      </c>
      <c r="E12">
        <v>0.30520000000000003</v>
      </c>
      <c r="F12">
        <v>0.30630000000000002</v>
      </c>
      <c r="G12">
        <f t="shared" si="0"/>
        <v>0.30626666666666669</v>
      </c>
      <c r="H12" s="3">
        <f>STDEV(D12:F12)</f>
        <v>1.050396750439244E-3</v>
      </c>
      <c r="J12" t="s">
        <v>9</v>
      </c>
      <c r="K12">
        <v>0.30709999999999998</v>
      </c>
      <c r="L12">
        <f t="shared" si="1"/>
        <v>1.0027209403569872</v>
      </c>
      <c r="M12">
        <f t="shared" si="2"/>
        <v>1.0078765999343615</v>
      </c>
    </row>
    <row r="13" spans="2:13">
      <c r="C13" t="s">
        <v>198</v>
      </c>
      <c r="D13">
        <v>0.17080000000000001</v>
      </c>
      <c r="E13">
        <v>0.16850000000000001</v>
      </c>
      <c r="F13">
        <v>0.17019999999999999</v>
      </c>
      <c r="G13">
        <f t="shared" si="0"/>
        <v>0.16983333333333336</v>
      </c>
      <c r="H13" s="3">
        <f>STDEV(D13:F13)</f>
        <v>1.1930353445448807E-3</v>
      </c>
      <c r="J13" t="s">
        <v>10</v>
      </c>
      <c r="K13">
        <v>0.17449999999999999</v>
      </c>
      <c r="L13">
        <f t="shared" si="1"/>
        <v>1.0274779195289496</v>
      </c>
      <c r="M13">
        <f t="shared" si="2"/>
        <v>1.0222612770943176</v>
      </c>
    </row>
    <row r="14" spans="2:13">
      <c r="C14" t="s">
        <v>199</v>
      </c>
      <c r="D14">
        <v>0.151</v>
      </c>
      <c r="E14">
        <v>0.14910000000000001</v>
      </c>
      <c r="F14">
        <v>0.15060000000000001</v>
      </c>
      <c r="G14">
        <f t="shared" si="0"/>
        <v>0.15023333333333336</v>
      </c>
      <c r="H14" s="3">
        <f>STDEV(D14:F14)</f>
        <v>1.0016652800877758E-3</v>
      </c>
      <c r="J14" t="s">
        <v>11</v>
      </c>
      <c r="K14">
        <v>0.14729999999999999</v>
      </c>
      <c r="L14">
        <f t="shared" si="1"/>
        <v>0.9804748169514087</v>
      </c>
      <c r="M14">
        <f t="shared" si="2"/>
        <v>1.0075239398084814</v>
      </c>
    </row>
    <row r="15" spans="2:13">
      <c r="C15" t="s">
        <v>200</v>
      </c>
      <c r="D15">
        <v>8.2820000000000005E-2</v>
      </c>
      <c r="E15">
        <v>8.0360000000000001E-2</v>
      </c>
      <c r="F15">
        <v>8.5070000000000007E-2</v>
      </c>
      <c r="G15">
        <f t="shared" si="0"/>
        <v>8.2750000000000004E-2</v>
      </c>
      <c r="H15" s="3">
        <f>STDEV(D15:F15)</f>
        <v>2.3557801255635071E-3</v>
      </c>
      <c r="J15" t="s">
        <v>12</v>
      </c>
      <c r="K15">
        <v>7.7280000000000001E-2</v>
      </c>
      <c r="L15">
        <f t="shared" si="1"/>
        <v>0.93389728096676738</v>
      </c>
      <c r="M15">
        <f t="shared" si="2"/>
        <v>0.99728997289972898</v>
      </c>
    </row>
    <row r="16" spans="2:13">
      <c r="C16" t="s">
        <v>203</v>
      </c>
      <c r="D16">
        <v>4.2000000000000003E-2</v>
      </c>
      <c r="E16">
        <v>4.3020000000000003E-2</v>
      </c>
      <c r="F16">
        <v>4.2040000000000001E-2</v>
      </c>
      <c r="G16">
        <f t="shared" si="0"/>
        <v>4.2353333333333333E-2</v>
      </c>
      <c r="H16" s="3">
        <f>STDEV(D16:F16)</f>
        <v>5.7769657549039866E-4</v>
      </c>
      <c r="J16" t="s">
        <v>13</v>
      </c>
      <c r="K16">
        <v>2.8340000000000001E-2</v>
      </c>
      <c r="L16">
        <f t="shared" si="1"/>
        <v>0.6691326932158036</v>
      </c>
      <c r="M16">
        <f t="shared" si="2"/>
        <v>1.1867671691792296</v>
      </c>
    </row>
    <row r="17" spans="3:13">
      <c r="C17" t="s">
        <v>201</v>
      </c>
      <c r="D17">
        <v>3.4689999999999999E-2</v>
      </c>
      <c r="E17">
        <v>3.5069999999999997E-2</v>
      </c>
      <c r="F17">
        <v>3.4029999999999998E-2</v>
      </c>
      <c r="G17">
        <f t="shared" si="0"/>
        <v>3.4596666666666664E-2</v>
      </c>
      <c r="H17" s="3">
        <f>STDEV(D17:F17)</f>
        <v>5.2624455658308999E-4</v>
      </c>
      <c r="J17" t="s">
        <v>14</v>
      </c>
      <c r="K17">
        <v>2.836E-2</v>
      </c>
      <c r="L17">
        <f t="shared" si="1"/>
        <v>0.81973215145967826</v>
      </c>
      <c r="M17">
        <f t="shared" si="2"/>
        <v>1.2052698682532936</v>
      </c>
    </row>
    <row r="18" spans="3:13">
      <c r="C18" t="s">
        <v>202</v>
      </c>
      <c r="D18">
        <v>2.6610000000000002E-2</v>
      </c>
      <c r="E18">
        <v>2.6970000000000001E-2</v>
      </c>
      <c r="F18">
        <v>2.6720000000000001E-2</v>
      </c>
      <c r="G18">
        <f t="shared" si="0"/>
        <v>2.6766666666666671E-2</v>
      </c>
      <c r="H18" s="3">
        <f>STDEV(D18:F18)</f>
        <v>1.8448125469362251E-4</v>
      </c>
      <c r="J18" t="s">
        <v>15</v>
      </c>
      <c r="K18">
        <v>1.413E-2</v>
      </c>
      <c r="L18">
        <f t="shared" si="1"/>
        <v>0.52789539227895388</v>
      </c>
      <c r="M18">
        <f t="shared" si="2"/>
        <v>1.1021840873634945</v>
      </c>
    </row>
    <row r="20" spans="3:13">
      <c r="C20" t="s">
        <v>217</v>
      </c>
    </row>
    <row r="21" spans="3:13">
      <c r="D21" t="s">
        <v>209</v>
      </c>
      <c r="E21" t="s">
        <v>218</v>
      </c>
    </row>
    <row r="22" spans="3:13">
      <c r="C22" t="s">
        <v>191</v>
      </c>
      <c r="D22">
        <v>0.42020000000000002</v>
      </c>
      <c r="E22">
        <f>D22/AVERAGE(D4:F4)</f>
        <v>0.98630780064157741</v>
      </c>
    </row>
    <row r="23" spans="3:13">
      <c r="C23" t="s">
        <v>204</v>
      </c>
      <c r="D23">
        <v>0.39560000000000001</v>
      </c>
      <c r="E23">
        <f t="shared" ref="E23:E36" si="3">D23/AVERAGE(D5:F5)</f>
        <v>1.2390895802881605</v>
      </c>
      <c r="F23" t="s">
        <v>214</v>
      </c>
    </row>
    <row r="24" spans="3:13">
      <c r="C24" t="s">
        <v>192</v>
      </c>
      <c r="D24">
        <v>0.36249999999999999</v>
      </c>
      <c r="E24">
        <f t="shared" si="3"/>
        <v>0.9976148977158058</v>
      </c>
    </row>
    <row r="25" spans="3:13">
      <c r="C25" t="s">
        <v>193</v>
      </c>
      <c r="D25">
        <v>0.59099999999999997</v>
      </c>
      <c r="E25">
        <f t="shared" si="3"/>
        <v>0.98752367160521337</v>
      </c>
    </row>
    <row r="26" spans="3:13">
      <c r="C26" t="s">
        <v>194</v>
      </c>
      <c r="D26">
        <v>0.57010000000000005</v>
      </c>
      <c r="E26">
        <f t="shared" si="3"/>
        <v>0.98661667147389687</v>
      </c>
    </row>
    <row r="27" spans="3:13">
      <c r="C27" t="s">
        <v>205</v>
      </c>
      <c r="D27">
        <v>0.43969999999999998</v>
      </c>
      <c r="E27">
        <f t="shared" si="3"/>
        <v>0.99773088268663501</v>
      </c>
    </row>
    <row r="28" spans="3:13">
      <c r="C28" t="s">
        <v>195</v>
      </c>
      <c r="D28">
        <v>0.39269999999999999</v>
      </c>
      <c r="E28">
        <f t="shared" si="3"/>
        <v>1.0052047781569966</v>
      </c>
    </row>
    <row r="29" spans="3:13">
      <c r="C29" t="s">
        <v>196</v>
      </c>
      <c r="D29">
        <v>0.38019999999999998</v>
      </c>
      <c r="E29">
        <f t="shared" si="3"/>
        <v>0.98183696307136092</v>
      </c>
    </row>
    <row r="30" spans="3:13">
      <c r="C30" t="s">
        <v>197</v>
      </c>
      <c r="D30">
        <v>0.30470000000000003</v>
      </c>
      <c r="E30">
        <f t="shared" si="3"/>
        <v>0.9948846321288638</v>
      </c>
    </row>
    <row r="31" spans="3:13">
      <c r="C31" t="s">
        <v>198</v>
      </c>
      <c r="D31">
        <v>0.17069999999999999</v>
      </c>
      <c r="E31">
        <f t="shared" si="3"/>
        <v>1.0051030421982334</v>
      </c>
    </row>
    <row r="32" spans="3:13">
      <c r="C32" t="s">
        <v>199</v>
      </c>
      <c r="D32">
        <v>0.1462</v>
      </c>
      <c r="E32">
        <f t="shared" si="3"/>
        <v>0.97315287330818712</v>
      </c>
    </row>
    <row r="33" spans="3:5">
      <c r="C33" t="s">
        <v>200</v>
      </c>
      <c r="D33">
        <v>7.7490000000000003E-2</v>
      </c>
      <c r="E33">
        <f t="shared" si="3"/>
        <v>0.93643504531722055</v>
      </c>
    </row>
    <row r="34" spans="3:5">
      <c r="C34" t="s">
        <v>203</v>
      </c>
      <c r="D34">
        <v>2.3879999999999998E-2</v>
      </c>
      <c r="E34">
        <f t="shared" si="3"/>
        <v>0.56382811270266009</v>
      </c>
    </row>
    <row r="35" spans="3:5">
      <c r="C35" t="s">
        <v>201</v>
      </c>
      <c r="D35">
        <v>2.3529999999999999E-2</v>
      </c>
      <c r="E35">
        <f t="shared" si="3"/>
        <v>0.68012332594662295</v>
      </c>
    </row>
    <row r="36" spans="3:5">
      <c r="C36" t="s">
        <v>202</v>
      </c>
      <c r="D36">
        <v>1.282E-2</v>
      </c>
      <c r="E36">
        <f t="shared" si="3"/>
        <v>0.47895392278953913</v>
      </c>
    </row>
    <row r="38" spans="3:5">
      <c r="D38" t="s">
        <v>213</v>
      </c>
    </row>
    <row r="39" spans="3:5">
      <c r="D39" t="s">
        <v>130</v>
      </c>
    </row>
    <row r="40" spans="3:5">
      <c r="C40" t="s">
        <v>191</v>
      </c>
      <c r="D40">
        <v>0.40720000000000001</v>
      </c>
    </row>
    <row r="41" spans="3:5">
      <c r="C41" t="s">
        <v>204</v>
      </c>
      <c r="D41">
        <v>0.38369999999999999</v>
      </c>
    </row>
    <row r="42" spans="3:5">
      <c r="C42" t="s">
        <v>192</v>
      </c>
      <c r="D42">
        <v>0.35220000000000001</v>
      </c>
    </row>
    <row r="43" spans="3:5">
      <c r="C43" t="s">
        <v>193</v>
      </c>
      <c r="D43">
        <v>0.56979999999999997</v>
      </c>
    </row>
    <row r="44" spans="3:5">
      <c r="C44" t="s">
        <v>194</v>
      </c>
      <c r="D44">
        <v>0.55659999999999998</v>
      </c>
    </row>
    <row r="45" spans="3:5">
      <c r="C45" t="s">
        <v>205</v>
      </c>
      <c r="D45">
        <v>0.43719999999999998</v>
      </c>
    </row>
    <row r="46" spans="3:5">
      <c r="C46" t="s">
        <v>195</v>
      </c>
      <c r="D46">
        <v>0.39389999999999997</v>
      </c>
    </row>
    <row r="47" spans="3:5">
      <c r="C47" t="s">
        <v>196</v>
      </c>
      <c r="D47">
        <v>0.36759999999999998</v>
      </c>
    </row>
    <row r="48" spans="3:5">
      <c r="C48" t="s">
        <v>197</v>
      </c>
      <c r="D48">
        <v>0.29880000000000001</v>
      </c>
    </row>
    <row r="49" spans="3:4">
      <c r="C49" t="s">
        <v>198</v>
      </c>
      <c r="D49">
        <v>0.16839999999999999</v>
      </c>
    </row>
    <row r="50" spans="3:4">
      <c r="C50" t="s">
        <v>199</v>
      </c>
      <c r="D50">
        <v>0.13389999999999999</v>
      </c>
    </row>
    <row r="51" spans="3:4">
      <c r="C51" t="s">
        <v>200</v>
      </c>
      <c r="D51">
        <v>6.8449999999999997E-2</v>
      </c>
    </row>
    <row r="52" spans="3:4">
      <c r="C52" t="s">
        <v>203</v>
      </c>
      <c r="D52">
        <v>5.9839999999999997E-3</v>
      </c>
    </row>
    <row r="53" spans="3:4">
      <c r="C53" t="s">
        <v>201</v>
      </c>
      <c r="D53">
        <v>9.8069999999999997E-3</v>
      </c>
    </row>
    <row r="54" spans="3:4">
      <c r="C54" t="s">
        <v>202</v>
      </c>
      <c r="D54">
        <v>5.7140000000000003E-3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Redo</vt:lpstr>
      <vt:lpstr>Run1_fromIskander</vt:lpstr>
      <vt:lpstr>Old nTuples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Kelly Grummer</dc:creator>
  <cp:lastModifiedBy>Aidan Kelly Grummer</cp:lastModifiedBy>
  <dcterms:created xsi:type="dcterms:W3CDTF">2020-06-16T09:38:20Z</dcterms:created>
  <dcterms:modified xsi:type="dcterms:W3CDTF">2020-06-17T08:47:10Z</dcterms:modified>
</cp:coreProperties>
</file>