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mir\Dropbox\phdWork\Theoretical_simulations\Sat_ss\sweep 1-200GM 1ns-100us\"/>
    </mc:Choice>
  </mc:AlternateContent>
  <bookViews>
    <workbookView xWindow="0" yWindow="0" windowWidth="28800" windowHeight="1243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3" l="1"/>
  <c r="AC3" i="3" s="1"/>
  <c r="AB5" i="3"/>
  <c r="AC5" i="3" s="1"/>
  <c r="AB7" i="3"/>
  <c r="AC7" i="3" s="1"/>
  <c r="AB9" i="3"/>
  <c r="AC9" i="3" s="1"/>
  <c r="AB2" i="3"/>
  <c r="AC2" i="3" s="1"/>
  <c r="Y3" i="3"/>
  <c r="Y4" i="3"/>
  <c r="Y5" i="3"/>
  <c r="Y6" i="3"/>
  <c r="Y7" i="3"/>
  <c r="Y8" i="3"/>
  <c r="Y9" i="3"/>
  <c r="Y10" i="3"/>
  <c r="Y2" i="3"/>
  <c r="Q3" i="3"/>
  <c r="R3" i="3" s="1"/>
  <c r="Q4" i="3"/>
  <c r="R4" i="3" s="1"/>
  <c r="Q5" i="3"/>
  <c r="R5" i="3" s="1"/>
  <c r="Q6" i="3"/>
  <c r="R6" i="3" s="1"/>
  <c r="Q7" i="3"/>
  <c r="R7" i="3" s="1"/>
  <c r="Q8" i="3"/>
  <c r="R8" i="3" s="1"/>
  <c r="Q9" i="3"/>
  <c r="R9" i="3" s="1"/>
  <c r="Q10" i="3"/>
  <c r="R10" i="3" s="1"/>
  <c r="Q2" i="3"/>
  <c r="R2" i="3" s="1"/>
  <c r="K3" i="3"/>
  <c r="K4" i="3"/>
  <c r="K5" i="3"/>
  <c r="K6" i="3"/>
  <c r="K7" i="3"/>
  <c r="K8" i="3"/>
  <c r="K9" i="3"/>
  <c r="K10" i="3"/>
  <c r="K2" i="3"/>
  <c r="AB8" i="3" l="1"/>
  <c r="AC8" i="3" s="1"/>
  <c r="AB4" i="3"/>
  <c r="AC4" i="3" s="1"/>
  <c r="AB10" i="3"/>
  <c r="AC10" i="3" s="1"/>
  <c r="AB6" i="3"/>
  <c r="AC6" i="3" s="1"/>
  <c r="T8" i="3"/>
  <c r="V8" i="3" s="1"/>
  <c r="T4" i="3"/>
  <c r="V4" i="3" s="1"/>
  <c r="T5" i="3"/>
  <c r="V5" i="3" s="1"/>
  <c r="T10" i="3"/>
  <c r="V10" i="3" s="1"/>
  <c r="S6" i="3"/>
  <c r="T2" i="3"/>
  <c r="S7" i="3"/>
  <c r="S3" i="3"/>
  <c r="T6" i="3"/>
  <c r="V6" i="3" s="1"/>
  <c r="T9" i="3"/>
  <c r="V9" i="3" s="1"/>
  <c r="S9" i="3"/>
  <c r="S10" i="3"/>
  <c r="S2" i="3"/>
  <c r="S8" i="3"/>
  <c r="S4" i="3"/>
  <c r="D5" i="1"/>
  <c r="F5" i="1" s="1"/>
  <c r="D6" i="1"/>
  <c r="F6" i="1"/>
  <c r="D7" i="1"/>
  <c r="F7" i="1" s="1"/>
  <c r="D8" i="1"/>
  <c r="D9" i="1"/>
  <c r="F4" i="1"/>
  <c r="D4" i="1"/>
  <c r="Z6" i="3" l="1"/>
  <c r="Z10" i="3"/>
  <c r="Z9" i="3"/>
  <c r="Z4" i="3"/>
  <c r="Z8" i="3"/>
  <c r="Z5" i="3"/>
  <c r="V2" i="3"/>
  <c r="Z2" i="3"/>
  <c r="T7" i="3"/>
  <c r="T3" i="3"/>
  <c r="S5" i="3"/>
  <c r="V3" i="3" l="1"/>
  <c r="Z3" i="3"/>
  <c r="V7" i="3"/>
  <c r="Z7" i="3"/>
</calcChain>
</file>

<file path=xl/sharedStrings.xml><?xml version="1.0" encoding="utf-8"?>
<sst xmlns="http://schemas.openxmlformats.org/spreadsheetml/2006/main" count="199" uniqueCount="31">
  <si>
    <t>GM</t>
  </si>
  <si>
    <t>TPA</t>
  </si>
  <si>
    <t>A [W.sqrt(s)]</t>
  </si>
  <si>
    <t>a (J.m^2)</t>
  </si>
  <si>
    <t>a = A*sqrt(TPA)</t>
  </si>
  <si>
    <t>##################################################################</t>
  </si>
  <si>
    <t>[GM]</t>
  </si>
  <si>
    <t>[m^4.s/photon]</t>
  </si>
  <si>
    <t>Tau [s]</t>
  </si>
  <si>
    <t>Psat [W]</t>
  </si>
  <si>
    <t>gof</t>
  </si>
  <si>
    <t>1 ns</t>
  </si>
  <si>
    <t>10 ns</t>
  </si>
  <si>
    <t>0.1 us</t>
  </si>
  <si>
    <t>1 us</t>
  </si>
  <si>
    <t>4 us</t>
  </si>
  <si>
    <t>10 us</t>
  </si>
  <si>
    <t>60 us</t>
  </si>
  <si>
    <t>100 us</t>
  </si>
  <si>
    <t>Tau_0 [s]</t>
  </si>
  <si>
    <t>a [J.m^2]</t>
  </si>
  <si>
    <t>TPA [GM]</t>
  </si>
  <si>
    <t>TPA [m^4.s/photon]</t>
  </si>
  <si>
    <t>K [1/J/m^2]</t>
  </si>
  <si>
    <t>aK</t>
  </si>
  <si>
    <t>Phi_sat [ph/s/m^2]</t>
  </si>
  <si>
    <t>Phi_sat [ph/s/cm^2]</t>
  </si>
  <si>
    <t>Pavg_sat [W]</t>
  </si>
  <si>
    <t>Simulated</t>
  </si>
  <si>
    <t>K_full [1/J/m^2]</t>
  </si>
  <si>
    <t>K_avg [1/J/m^2]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</si>
</sst>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  <xf numFmtId="10" fontId="0" fillId="0" borderId="0" xfId="0" applyNumberFormat="1"/>
    <xf numFmtId="0" fontId="4" fillId="4" borderId="0" xfId="0" applyNumberFormat="1" applyFont="1" applyFill="1" applyAlignment="1">
      <alignment horizontal="right"/>
    </xf>
    <xf numFmtId="10" fontId="4" fillId="4" borderId="0" xfId="0" applyNumberFormat="1" applyFont="1" applyFill="1"/>
    <xf numFmtId="0" fontId="4" fillId="4" borderId="0" xfId="0" applyFont="1" applyFill="1"/>
    <xf numFmtId="0" fontId="2" fillId="2" borderId="0" xfId="1" applyNumberFormat="1"/>
    <xf numFmtId="0" fontId="3" fillId="3" borderId="0" xfId="2" applyNumberFormat="1"/>
    <xf numFmtId="0" fontId="3" fillId="3" borderId="0" xfId="2"/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Sheet3!$L$1</c:f>
              <c:strCache>
                <c:ptCount val="1"/>
                <c:pt idx="0">
                  <c:v>A [W.sqrt(s)]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0841622922134733"/>
                  <c:y val="-0.411258019830854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Sheet3!$K$2:$K$10</c:f>
              <c:numCache>
                <c:formatCode>General</c:formatCode>
                <c:ptCount val="9"/>
                <c:pt idx="0">
                  <c:v>1E-58</c:v>
                </c:pt>
                <c:pt idx="1">
                  <c:v>5.0000000000000005E-58</c:v>
                </c:pt>
                <c:pt idx="2">
                  <c:v>1.0000000000000001E-57</c:v>
                </c:pt>
                <c:pt idx="3">
                  <c:v>1.5E-57</c:v>
                </c:pt>
                <c:pt idx="4">
                  <c:v>3E-57</c:v>
                </c:pt>
                <c:pt idx="5">
                  <c:v>5.0000000000000002E-57</c:v>
                </c:pt>
                <c:pt idx="6">
                  <c:v>1E-56</c:v>
                </c:pt>
                <c:pt idx="7">
                  <c:v>1.4999999999999999E-56</c:v>
                </c:pt>
                <c:pt idx="8">
                  <c:v>2.0000000000000001E-56</c:v>
                </c:pt>
              </c:numCache>
            </c:numRef>
          </c:xVal>
          <c:yVal>
            <c:numRef>
              <c:f>Sheet3!$L$2:$L$10</c:f>
              <c:numCache>
                <c:formatCode>General</c:formatCode>
                <c:ptCount val="9"/>
                <c:pt idx="0">
                  <c:v>1.3589400000000001E-5</c:v>
                </c:pt>
                <c:pt idx="1">
                  <c:v>6.0334999999999999E-6</c:v>
                </c:pt>
                <c:pt idx="2">
                  <c:v>4.2674400000000003E-6</c:v>
                </c:pt>
                <c:pt idx="3">
                  <c:v>3.5039800000000001E-6</c:v>
                </c:pt>
                <c:pt idx="4">
                  <c:v>2.4777200000000001E-6</c:v>
                </c:pt>
                <c:pt idx="5">
                  <c:v>1.9216899999999999E-6</c:v>
                </c:pt>
                <c:pt idx="6">
                  <c:v>1.3558800000000001E-6</c:v>
                </c:pt>
                <c:pt idx="7">
                  <c:v>1.10968E-6</c:v>
                </c:pt>
                <c:pt idx="8">
                  <c:v>9.6018499999999994E-7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155024"/>
        <c:axId val="360155808"/>
      </c:scatterChart>
      <c:valAx>
        <c:axId val="3601550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5808"/>
        <c:crosses val="autoZero"/>
        <c:crossBetween val="midCat"/>
      </c:valAx>
      <c:valAx>
        <c:axId val="360155808"/>
        <c:scaling>
          <c:logBase val="10"/>
          <c:orientation val="minMax"/>
          <c:max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15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13</xdr:row>
      <xdr:rowOff>0</xdr:rowOff>
    </xdr:from>
    <xdr:to>
      <xdr:col>15</xdr:col>
      <xdr:colOff>1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9"/>
  <sheetViews>
    <sheetView workbookViewId="0">
      <selection sqref="A1:H1048576"/>
    </sheetView>
  </sheetViews>
  <sheetFormatPr defaultRowHeight="15" x14ac:dyDescent="0.25"/>
  <cols>
    <col min="5" max="5" width="15.140625" customWidth="1"/>
  </cols>
  <sheetData>
    <row r="2" spans="3:7" x14ac:dyDescent="0.25">
      <c r="F2" s="3" t="s">
        <v>4</v>
      </c>
    </row>
    <row r="3" spans="3:7" s="1" customFormat="1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7" x14ac:dyDescent="0.25">
      <c r="C4">
        <v>1</v>
      </c>
      <c r="D4">
        <f>C4*1E-58</f>
        <v>1E-58</v>
      </c>
      <c r="E4" s="2">
        <v>1.2899915974542E-5</v>
      </c>
      <c r="F4" s="2">
        <f>E4*SQRT(D4)</f>
        <v>1.2899915974542E-34</v>
      </c>
    </row>
    <row r="5" spans="3:7" x14ac:dyDescent="0.25">
      <c r="C5">
        <v>10</v>
      </c>
      <c r="D5">
        <f>C5*1E-58</f>
        <v>1.0000000000000001E-57</v>
      </c>
      <c r="E5" s="2">
        <v>4.0793356322540198E-6</v>
      </c>
      <c r="F5" s="2">
        <f>E5*SQRT(D5)</f>
        <v>1.2899991938205738E-34</v>
      </c>
      <c r="G5" s="2"/>
    </row>
    <row r="6" spans="3:7" x14ac:dyDescent="0.25">
      <c r="C6">
        <v>50</v>
      </c>
      <c r="D6">
        <f t="shared" ref="D6:D9" si="0">C6*1E-58</f>
        <v>5.0000000000000002E-57</v>
      </c>
      <c r="E6" s="2">
        <v>1.9099999999999999E-6</v>
      </c>
      <c r="F6" s="2">
        <f>E6*SQRT(D6)</f>
        <v>1.3505739520663058E-34</v>
      </c>
      <c r="G6" s="2"/>
    </row>
    <row r="7" spans="3:7" x14ac:dyDescent="0.25">
      <c r="C7">
        <v>100</v>
      </c>
      <c r="D7">
        <f t="shared" si="0"/>
        <v>1E-56</v>
      </c>
      <c r="E7" s="2">
        <v>1.3599999999999999E-6</v>
      </c>
      <c r="F7" s="2">
        <f>E7*SQRT(D7)</f>
        <v>1.3599999999999999E-34</v>
      </c>
    </row>
    <row r="8" spans="3:7" x14ac:dyDescent="0.25">
      <c r="C8">
        <v>150</v>
      </c>
      <c r="D8">
        <f t="shared" si="0"/>
        <v>1.4999999999999999E-56</v>
      </c>
    </row>
    <row r="9" spans="3:7" x14ac:dyDescent="0.25">
      <c r="C9">
        <v>200</v>
      </c>
      <c r="D9">
        <f t="shared" si="0"/>
        <v>2.0000000000000001E-56</v>
      </c>
      <c r="G9" s="2">
        <v>1.2899915974542E-5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"/>
  <sheetViews>
    <sheetView tabSelected="1" topLeftCell="M1" zoomScaleNormal="100" workbookViewId="0">
      <selection activeCell="T20" sqref="T20"/>
    </sheetView>
  </sheetViews>
  <sheetFormatPr defaultRowHeight="15" x14ac:dyDescent="0.25"/>
  <cols>
    <col min="10" max="10" width="10.7109375" style="4" customWidth="1"/>
    <col min="11" max="11" width="20.7109375" style="4" customWidth="1"/>
    <col min="12" max="12" width="14.140625" style="4" customWidth="1"/>
    <col min="13" max="13" width="13.5703125" style="4" customWidth="1"/>
    <col min="14" max="14" width="9" style="4" bestFit="1" customWidth="1"/>
    <col min="15" max="15" width="12" style="4" customWidth="1"/>
    <col min="16" max="16" width="13.42578125" style="4" bestFit="1" customWidth="1"/>
    <col min="17" max="17" width="9.28515625" style="4" bestFit="1" customWidth="1"/>
    <col min="18" max="18" width="19.28515625" customWidth="1"/>
    <col min="19" max="19" width="20.28515625" customWidth="1"/>
    <col min="20" max="20" width="14.28515625" customWidth="1"/>
    <col min="21" max="21" width="14.5703125" customWidth="1"/>
    <col min="22" max="22" width="9.140625" style="5"/>
    <col min="28" max="30" width="12" bestFit="1" customWidth="1"/>
  </cols>
  <sheetData>
    <row r="1" spans="1:29" x14ac:dyDescent="0.25">
      <c r="J1" s="6" t="s">
        <v>21</v>
      </c>
      <c r="K1" s="6" t="s">
        <v>22</v>
      </c>
      <c r="L1" s="6" t="s">
        <v>2</v>
      </c>
      <c r="M1" s="6" t="s">
        <v>19</v>
      </c>
      <c r="N1" s="6" t="s">
        <v>10</v>
      </c>
      <c r="O1" s="6" t="s">
        <v>20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7"/>
      <c r="W1" s="8"/>
    </row>
    <row r="2" spans="1:29" x14ac:dyDescent="0.25">
      <c r="A2" t="s">
        <v>5</v>
      </c>
      <c r="J2" s="4">
        <v>1</v>
      </c>
      <c r="K2" s="4">
        <f>J2*1E-58</f>
        <v>1E-58</v>
      </c>
      <c r="L2" s="4">
        <v>1.3589400000000001E-5</v>
      </c>
      <c r="M2" s="4">
        <v>2.12537E-8</v>
      </c>
      <c r="N2" s="4">
        <v>0.99869200000000002</v>
      </c>
      <c r="O2" s="4">
        <v>1.35894E-34</v>
      </c>
      <c r="P2" s="4">
        <v>2.03799847096465E+31</v>
      </c>
      <c r="Q2" s="4">
        <f>O2*P2</f>
        <v>2.7695176421327016E-3</v>
      </c>
      <c r="R2">
        <f t="shared" ref="R2:R10" si="0">Q2/SQRT(K2)/SQRT(M2+0.000001)</f>
        <v>2.7405473782263078E+29</v>
      </c>
      <c r="S2">
        <f>R2/10000</f>
        <v>2.7405473782263076E+25</v>
      </c>
      <c r="T2">
        <f>R2/P2</f>
        <v>1.3447249432572531E-2</v>
      </c>
      <c r="U2">
        <v>1.2790899999999999E-2</v>
      </c>
      <c r="V2" s="5">
        <f>1-U2/T2</f>
        <v>4.8809195952199236E-2</v>
      </c>
      <c r="X2" s="2">
        <v>9.9999999999999995E-7</v>
      </c>
      <c r="Y2">
        <f>O2/SQRT(K2)/SQRT(M2+X2)</f>
        <v>1.3447249432572531E-2</v>
      </c>
      <c r="Z2">
        <f>Y2-T2</f>
        <v>0</v>
      </c>
      <c r="AB2">
        <f>Q2^2</f>
        <v>7.6702279700842784E-6</v>
      </c>
      <c r="AC2">
        <f>1/AB2</f>
        <v>130374.22145733333</v>
      </c>
    </row>
    <row r="3" spans="1:29" x14ac:dyDescent="0.25">
      <c r="B3" t="s">
        <v>1</v>
      </c>
      <c r="C3">
        <v>1</v>
      </c>
      <c r="D3" t="s">
        <v>6</v>
      </c>
      <c r="E3" s="2">
        <v>1E-58</v>
      </c>
      <c r="F3" t="s">
        <v>7</v>
      </c>
      <c r="J3" s="4">
        <v>5</v>
      </c>
      <c r="K3" s="4">
        <f t="shared" ref="K3:K10" si="1">J3*1E-58</f>
        <v>5.0000000000000005E-58</v>
      </c>
      <c r="L3" s="4">
        <v>6.0334999999999999E-6</v>
      </c>
      <c r="M3" s="4">
        <v>2.0880400000000001E-8</v>
      </c>
      <c r="N3" s="4">
        <v>0.99868500000000004</v>
      </c>
      <c r="O3" s="4">
        <v>1.3491299999999999E-34</v>
      </c>
      <c r="P3" s="4">
        <v>2.03799847096465E+31</v>
      </c>
      <c r="Q3" s="4">
        <f t="shared" ref="Q3:Q10" si="2">O3*P3</f>
        <v>2.7495248771325382E-3</v>
      </c>
      <c r="R3">
        <f t="shared" si="0"/>
        <v>1.2169849804218021E+29</v>
      </c>
      <c r="S3">
        <f t="shared" ref="S3:S10" si="3">R3/10000</f>
        <v>1.216984980421802E+25</v>
      </c>
      <c r="T3">
        <f t="shared" ref="T3:T10" si="4">R3/P3</f>
        <v>5.9714715087384931E-3</v>
      </c>
      <c r="U3">
        <v>5.7202599999999996E-3</v>
      </c>
      <c r="V3" s="5">
        <f>1-U3/T3</f>
        <v>4.2068610454035871E-2</v>
      </c>
      <c r="X3" s="2">
        <v>9.9999999999999995E-7</v>
      </c>
      <c r="Y3">
        <f t="shared" ref="Y3:Y10" si="5">O3/SQRT(K3)/SQRT(M3+X3)</f>
        <v>5.9714715087384931E-3</v>
      </c>
      <c r="Z3">
        <f t="shared" ref="Z3:Z10" si="6">Y3-T3</f>
        <v>0</v>
      </c>
      <c r="AB3">
        <f t="shared" ref="AB3:AB10" si="7">Q3^2</f>
        <v>7.5598870499706991E-6</v>
      </c>
      <c r="AC3">
        <f t="shared" ref="AC3:AC10" si="8">1/AB3</f>
        <v>132277.10855863593</v>
      </c>
    </row>
    <row r="4" spans="1:29" x14ac:dyDescent="0.25">
      <c r="J4" s="4">
        <v>10</v>
      </c>
      <c r="K4" s="4">
        <f t="shared" si="1"/>
        <v>1.0000000000000001E-57</v>
      </c>
      <c r="L4" s="4">
        <v>4.2674400000000003E-6</v>
      </c>
      <c r="M4" s="4">
        <v>2.0896000000000001E-8</v>
      </c>
      <c r="N4" s="4">
        <v>0.99868599999999996</v>
      </c>
      <c r="O4" s="4">
        <v>1.34948E-34</v>
      </c>
      <c r="P4" s="4">
        <v>2.03799847096465E+31</v>
      </c>
      <c r="Q4" s="4">
        <f t="shared" si="2"/>
        <v>2.7502381765973759E-3</v>
      </c>
      <c r="R4">
        <f t="shared" si="0"/>
        <v>8.6075500211639288E+28</v>
      </c>
      <c r="S4">
        <f t="shared" si="3"/>
        <v>8.6075500211639291E+24</v>
      </c>
      <c r="T4">
        <f t="shared" si="4"/>
        <v>4.2235311477391343E-3</v>
      </c>
      <c r="U4">
        <v>4.0448300000000001E-3</v>
      </c>
      <c r="V4" s="5">
        <f>1-U4/T4</f>
        <v>4.2310839316242133E-2</v>
      </c>
      <c r="X4" s="2">
        <v>9.9999999999999995E-7</v>
      </c>
      <c r="Y4">
        <f t="shared" si="5"/>
        <v>4.2235311477391343E-3</v>
      </c>
      <c r="Z4">
        <f t="shared" si="6"/>
        <v>0</v>
      </c>
      <c r="AB4">
        <f t="shared" si="7"/>
        <v>7.5638100280136591E-6</v>
      </c>
      <c r="AC4">
        <f t="shared" si="8"/>
        <v>132208.50289686761</v>
      </c>
    </row>
    <row r="5" spans="1:29" x14ac:dyDescent="0.25">
      <c r="B5" t="s">
        <v>8</v>
      </c>
      <c r="C5" t="s">
        <v>9</v>
      </c>
      <c r="D5" t="s">
        <v>10</v>
      </c>
      <c r="J5" s="4">
        <v>15</v>
      </c>
      <c r="K5" s="4">
        <f t="shared" si="1"/>
        <v>1.5E-57</v>
      </c>
      <c r="L5" s="4">
        <v>3.5039800000000001E-6</v>
      </c>
      <c r="M5" s="4">
        <v>2.1183199999999999E-8</v>
      </c>
      <c r="N5" s="4">
        <v>0.99869200000000002</v>
      </c>
      <c r="O5" s="4">
        <v>1.35709E-34</v>
      </c>
      <c r="P5" s="4">
        <v>2.03799847096465E+31</v>
      </c>
      <c r="Q5" s="4">
        <f t="shared" si="2"/>
        <v>2.7657473449614169E-3</v>
      </c>
      <c r="R5">
        <f t="shared" si="0"/>
        <v>7.0666737890712319E+28</v>
      </c>
      <c r="S5">
        <f t="shared" si="3"/>
        <v>7.0666737890712323E+24</v>
      </c>
      <c r="T5">
        <f t="shared" si="4"/>
        <v>3.4674578463870726E-3</v>
      </c>
      <c r="U5">
        <v>3.3025900000000002E-3</v>
      </c>
      <c r="V5" s="5">
        <f>1-U5/T5</f>
        <v>4.7547181160070062E-2</v>
      </c>
      <c r="X5" s="2">
        <v>9.9999999999999995E-7</v>
      </c>
      <c r="Y5">
        <f t="shared" si="5"/>
        <v>3.4674578463870722E-3</v>
      </c>
      <c r="Z5">
        <f t="shared" si="6"/>
        <v>0</v>
      </c>
      <c r="AB5">
        <f t="shared" si="7"/>
        <v>7.6493583761611266E-6</v>
      </c>
      <c r="AC5">
        <f t="shared" si="8"/>
        <v>130729.91888005326</v>
      </c>
    </row>
    <row r="6" spans="1:29" x14ac:dyDescent="0.25">
      <c r="B6" s="2">
        <v>1.0000000000000001E-9</v>
      </c>
      <c r="C6">
        <v>8.9571499999999998E-2</v>
      </c>
      <c r="D6">
        <v>0.98581300000000005</v>
      </c>
      <c r="F6" t="s">
        <v>11</v>
      </c>
      <c r="J6" s="4">
        <v>30</v>
      </c>
      <c r="K6" s="4">
        <f t="shared" si="1"/>
        <v>3E-57</v>
      </c>
      <c r="L6" s="4">
        <v>2.4777200000000001E-6</v>
      </c>
      <c r="M6" s="4">
        <v>2.11796E-8</v>
      </c>
      <c r="N6" s="4">
        <v>0.99869200000000002</v>
      </c>
      <c r="O6" s="4">
        <v>1.3571099999999999E-34</v>
      </c>
      <c r="P6" s="4">
        <v>2.03799847096465E+31</v>
      </c>
      <c r="Q6" s="4">
        <f t="shared" si="2"/>
        <v>2.7657881049308361E-3</v>
      </c>
      <c r="R6">
        <f t="shared" si="0"/>
        <v>4.9969754059585601E+28</v>
      </c>
      <c r="S6">
        <f t="shared" si="3"/>
        <v>4.99697540595856E+24</v>
      </c>
      <c r="T6">
        <f t="shared" si="4"/>
        <v>2.4519034126621948E-3</v>
      </c>
      <c r="U6">
        <v>2.3352799999999999E-3</v>
      </c>
      <c r="V6" s="5">
        <f>1-U6/T6</f>
        <v>4.7564439961184757E-2</v>
      </c>
      <c r="X6" s="2">
        <v>9.9999999999999995E-7</v>
      </c>
      <c r="Y6">
        <f t="shared" si="5"/>
        <v>2.4519034126621948E-3</v>
      </c>
      <c r="Z6">
        <f t="shared" si="6"/>
        <v>0</v>
      </c>
      <c r="AB6">
        <f t="shared" si="7"/>
        <v>7.6495838413769057E-6</v>
      </c>
      <c r="AC6">
        <f t="shared" si="8"/>
        <v>130726.06572281226</v>
      </c>
    </row>
    <row r="7" spans="1:29" x14ac:dyDescent="0.25">
      <c r="B7" s="2">
        <v>1E-8</v>
      </c>
      <c r="C7">
        <v>7.9472299999999996E-2</v>
      </c>
      <c r="D7">
        <v>0.98851599999999995</v>
      </c>
      <c r="F7" t="s">
        <v>12</v>
      </c>
      <c r="J7" s="4">
        <v>50</v>
      </c>
      <c r="K7" s="4">
        <f t="shared" si="1"/>
        <v>5.0000000000000002E-57</v>
      </c>
      <c r="L7" s="4">
        <v>1.9216899999999999E-6</v>
      </c>
      <c r="M7" s="4">
        <v>2.1247300000000001E-8</v>
      </c>
      <c r="N7" s="4">
        <v>0.99869200000000002</v>
      </c>
      <c r="O7" s="4">
        <v>1.35884E-34</v>
      </c>
      <c r="P7" s="4">
        <v>2.03799847096465E+31</v>
      </c>
      <c r="Q7" s="4">
        <f t="shared" si="2"/>
        <v>2.7693138422856048E-3</v>
      </c>
      <c r="R7">
        <f t="shared" si="0"/>
        <v>3.8754462123220808E+28</v>
      </c>
      <c r="S7">
        <f t="shared" si="3"/>
        <v>3.8754462123220806E+24</v>
      </c>
      <c r="T7">
        <f t="shared" si="4"/>
        <v>1.9015942688552204E-3</v>
      </c>
      <c r="U7">
        <v>1.8089E-3</v>
      </c>
      <c r="V7" s="5">
        <f>1-U7/T7</f>
        <v>4.8745555439133281E-2</v>
      </c>
      <c r="X7" s="2">
        <v>9.9999999999999995E-7</v>
      </c>
      <c r="Y7">
        <f t="shared" si="5"/>
        <v>1.9015942688552206E-3</v>
      </c>
      <c r="Z7">
        <f t="shared" si="6"/>
        <v>0</v>
      </c>
      <c r="AB7">
        <f t="shared" si="7"/>
        <v>7.6690991570746602E-6</v>
      </c>
      <c r="AC7">
        <f t="shared" si="8"/>
        <v>130393.41121016943</v>
      </c>
    </row>
    <row r="8" spans="1:29" x14ac:dyDescent="0.25">
      <c r="B8" s="2">
        <v>9.9999999999999995E-8</v>
      </c>
      <c r="C8">
        <v>3.7500100000000001E-2</v>
      </c>
      <c r="D8">
        <v>0.99836999999999998</v>
      </c>
      <c r="F8" t="s">
        <v>13</v>
      </c>
      <c r="J8" s="4">
        <v>100</v>
      </c>
      <c r="K8" s="4">
        <f t="shared" si="1"/>
        <v>1E-56</v>
      </c>
      <c r="L8" s="4">
        <v>1.3558800000000001E-6</v>
      </c>
      <c r="M8" s="4">
        <v>2.1135E-8</v>
      </c>
      <c r="N8" s="4">
        <v>0.99869200000000002</v>
      </c>
      <c r="O8" s="4">
        <v>1.35588E-34</v>
      </c>
      <c r="P8" s="4">
        <v>2.03799847096465E+31</v>
      </c>
      <c r="Q8" s="4">
        <f t="shared" si="2"/>
        <v>2.7632813668115497E-3</v>
      </c>
      <c r="R8">
        <f t="shared" si="0"/>
        <v>2.7345352585524433E+28</v>
      </c>
      <c r="S8">
        <f t="shared" si="3"/>
        <v>2.7345352585524431E+24</v>
      </c>
      <c r="T8">
        <f t="shared" si="4"/>
        <v>1.3417749313904539E-3</v>
      </c>
      <c r="U8">
        <v>1.2790900000000001E-3</v>
      </c>
      <c r="V8" s="5">
        <f>1-U8/T8</f>
        <v>4.6717918127665903E-2</v>
      </c>
      <c r="X8" s="2">
        <v>9.9999999999999995E-7</v>
      </c>
      <c r="Y8">
        <f t="shared" si="5"/>
        <v>1.3417749313904537E-3</v>
      </c>
      <c r="Z8">
        <f t="shared" si="6"/>
        <v>0</v>
      </c>
      <c r="AB8">
        <f t="shared" si="7"/>
        <v>7.6357239121679056E-6</v>
      </c>
      <c r="AC8">
        <f t="shared" si="8"/>
        <v>130963.35219853226</v>
      </c>
    </row>
    <row r="9" spans="1:29" x14ac:dyDescent="0.25">
      <c r="B9" s="2">
        <v>9.9999999999999995E-7</v>
      </c>
      <c r="C9">
        <v>1.2790899999999999E-2</v>
      </c>
      <c r="D9">
        <v>0.99997400000000003</v>
      </c>
      <c r="F9" t="s">
        <v>14</v>
      </c>
      <c r="J9" s="4">
        <v>150</v>
      </c>
      <c r="K9" s="4">
        <f t="shared" si="1"/>
        <v>1.4999999999999999E-56</v>
      </c>
      <c r="L9" s="4">
        <v>1.10968E-6</v>
      </c>
      <c r="M9" s="4">
        <v>2.1249699999999999E-8</v>
      </c>
      <c r="N9" s="4">
        <v>0.99869200000000002</v>
      </c>
      <c r="O9" s="4">
        <v>1.3590700000000001E-34</v>
      </c>
      <c r="P9" s="4">
        <v>2.03799847096465E+31</v>
      </c>
      <c r="Q9" s="4">
        <f t="shared" si="2"/>
        <v>2.769782581933927E-3</v>
      </c>
      <c r="R9">
        <f t="shared" si="0"/>
        <v>2.2378660064048226E+28</v>
      </c>
      <c r="S9">
        <f t="shared" si="3"/>
        <v>2.2378660064048225E+24</v>
      </c>
      <c r="T9">
        <f t="shared" si="4"/>
        <v>1.0980705031371143E-3</v>
      </c>
      <c r="U9">
        <v>1.04437E-3</v>
      </c>
      <c r="V9" s="5">
        <f>1-U9/T9</f>
        <v>4.8904421877917215E-2</v>
      </c>
      <c r="X9" s="2">
        <v>9.9999999999999995E-7</v>
      </c>
      <c r="Y9">
        <f t="shared" si="5"/>
        <v>1.098070503137114E-3</v>
      </c>
      <c r="Z9">
        <f t="shared" si="6"/>
        <v>0</v>
      </c>
      <c r="AB9">
        <f t="shared" si="7"/>
        <v>7.6716955511845704E-6</v>
      </c>
      <c r="AC9">
        <f t="shared" si="8"/>
        <v>130349.28111108269</v>
      </c>
    </row>
    <row r="10" spans="1:29" x14ac:dyDescent="0.25">
      <c r="B10" s="2">
        <v>3.9999999999999998E-6</v>
      </c>
      <c r="C10">
        <v>6.44694E-3</v>
      </c>
      <c r="D10">
        <v>0.99998299999999996</v>
      </c>
      <c r="F10" t="s">
        <v>15</v>
      </c>
      <c r="J10" s="4">
        <v>200</v>
      </c>
      <c r="K10" s="4">
        <f t="shared" si="1"/>
        <v>2.0000000000000001E-56</v>
      </c>
      <c r="L10" s="4">
        <v>9.6018499999999994E-7</v>
      </c>
      <c r="M10" s="4">
        <v>2.1210899999999998E-8</v>
      </c>
      <c r="N10" s="4">
        <v>0.99869200000000002</v>
      </c>
      <c r="O10" s="4">
        <v>1.3579099999999999E-34</v>
      </c>
      <c r="P10" s="4">
        <v>2.03799847096465E+31</v>
      </c>
      <c r="Q10" s="4">
        <f t="shared" si="2"/>
        <v>2.7674185037076075E-3</v>
      </c>
      <c r="R10">
        <f t="shared" si="0"/>
        <v>1.9364314244630699E+28</v>
      </c>
      <c r="S10">
        <f t="shared" si="3"/>
        <v>1.9364314244630699E+24</v>
      </c>
      <c r="T10">
        <f t="shared" si="4"/>
        <v>9.5016333527791846E-4</v>
      </c>
      <c r="U10">
        <v>9.0445200000000003E-4</v>
      </c>
      <c r="V10" s="5">
        <f>1-U10/T10</f>
        <v>4.8108923572122486E-2</v>
      </c>
      <c r="X10" s="2">
        <v>9.9999999999999995E-7</v>
      </c>
      <c r="Y10">
        <f t="shared" si="5"/>
        <v>9.5016333527791856E-4</v>
      </c>
      <c r="Z10">
        <f t="shared" si="6"/>
        <v>0</v>
      </c>
      <c r="AB10">
        <f t="shared" si="7"/>
        <v>7.6586051746632541E-6</v>
      </c>
      <c r="AC10">
        <f t="shared" si="8"/>
        <v>130572.07901358743</v>
      </c>
    </row>
    <row r="11" spans="1:29" x14ac:dyDescent="0.25">
      <c r="B11" s="2">
        <v>1.0000000000000001E-5</v>
      </c>
      <c r="C11">
        <v>4.0847000000000001E-3</v>
      </c>
      <c r="D11">
        <v>0.99995299999999998</v>
      </c>
      <c r="F11" t="s">
        <v>16</v>
      </c>
    </row>
    <row r="12" spans="1:29" x14ac:dyDescent="0.25">
      <c r="B12" s="2">
        <v>6.0000000000000002E-5</v>
      </c>
      <c r="C12">
        <v>1.6692199999999999E-3</v>
      </c>
      <c r="D12">
        <v>0.99992499999999995</v>
      </c>
      <c r="F12" t="s">
        <v>17</v>
      </c>
    </row>
    <row r="13" spans="1:29" x14ac:dyDescent="0.25">
      <c r="B13">
        <v>1E-4</v>
      </c>
      <c r="C13">
        <v>1.2930699999999999E-3</v>
      </c>
      <c r="D13">
        <v>0.99992300000000001</v>
      </c>
      <c r="F13" t="s">
        <v>18</v>
      </c>
    </row>
    <row r="14" spans="1:29" x14ac:dyDescent="0.25">
      <c r="R14" s="11" t="s">
        <v>29</v>
      </c>
      <c r="S14" s="10">
        <v>2.2452975283680699E+36</v>
      </c>
    </row>
    <row r="15" spans="1:29" x14ac:dyDescent="0.25">
      <c r="B15" t="s">
        <v>2</v>
      </c>
      <c r="C15" t="s">
        <v>19</v>
      </c>
      <c r="D15" t="s">
        <v>10</v>
      </c>
      <c r="E15" t="s">
        <v>20</v>
      </c>
      <c r="R15" s="12" t="s">
        <v>30</v>
      </c>
      <c r="S15" s="9">
        <v>2.03799847096465E+31</v>
      </c>
    </row>
    <row r="16" spans="1:29" x14ac:dyDescent="0.25">
      <c r="B16" s="2">
        <v>1.3589400000000001E-5</v>
      </c>
      <c r="C16" s="2">
        <v>2.12537E-8</v>
      </c>
      <c r="D16">
        <v>0.99869200000000002</v>
      </c>
      <c r="E16" s="2">
        <v>1.35894E-34</v>
      </c>
      <c r="S16" s="2"/>
    </row>
    <row r="17" spans="1:6" x14ac:dyDescent="0.25">
      <c r="A17" t="s">
        <v>5</v>
      </c>
    </row>
    <row r="21" spans="1:6" x14ac:dyDescent="0.25">
      <c r="A21" t="s">
        <v>5</v>
      </c>
    </row>
    <row r="22" spans="1:6" x14ac:dyDescent="0.25">
      <c r="B22" t="s">
        <v>1</v>
      </c>
      <c r="C22">
        <v>5</v>
      </c>
      <c r="D22" t="s">
        <v>6</v>
      </c>
      <c r="E22" s="2">
        <v>4.9999999999999998E-58</v>
      </c>
      <c r="F22" t="s">
        <v>7</v>
      </c>
    </row>
    <row r="24" spans="1:6" x14ac:dyDescent="0.25">
      <c r="B24" t="s">
        <v>8</v>
      </c>
      <c r="C24" t="s">
        <v>9</v>
      </c>
      <c r="D24" t="s">
        <v>10</v>
      </c>
    </row>
    <row r="25" spans="1:6" x14ac:dyDescent="0.25">
      <c r="B25" s="2">
        <v>1.0000000000000001E-9</v>
      </c>
      <c r="C25">
        <v>4.0057599999999999E-2</v>
      </c>
      <c r="D25">
        <v>0.98581300000000005</v>
      </c>
      <c r="F25" t="s">
        <v>11</v>
      </c>
    </row>
    <row r="26" spans="1:6" x14ac:dyDescent="0.25">
      <c r="B26" s="2">
        <v>1E-8</v>
      </c>
      <c r="C26">
        <v>3.5541099999999999E-2</v>
      </c>
      <c r="D26">
        <v>0.98851599999999995</v>
      </c>
      <c r="F26" t="s">
        <v>12</v>
      </c>
    </row>
    <row r="27" spans="1:6" x14ac:dyDescent="0.25">
      <c r="B27" s="2">
        <v>9.9999999999999995E-8</v>
      </c>
      <c r="C27">
        <v>1.6770500000000001E-2</v>
      </c>
      <c r="D27">
        <v>0.99836999999999998</v>
      </c>
      <c r="F27" t="s">
        <v>13</v>
      </c>
    </row>
    <row r="28" spans="1:6" x14ac:dyDescent="0.25">
      <c r="B28" s="2">
        <v>9.9999999999999995E-7</v>
      </c>
      <c r="C28">
        <v>5.7202599999999996E-3</v>
      </c>
      <c r="D28">
        <v>0.99997400000000003</v>
      </c>
      <c r="F28" t="s">
        <v>14</v>
      </c>
    </row>
    <row r="29" spans="1:6" x14ac:dyDescent="0.25">
      <c r="B29" s="2">
        <v>3.9999999999999998E-6</v>
      </c>
      <c r="C29">
        <v>2.8831600000000001E-3</v>
      </c>
      <c r="D29">
        <v>0.99998299999999996</v>
      </c>
      <c r="F29" t="s">
        <v>15</v>
      </c>
    </row>
    <row r="30" spans="1:6" x14ac:dyDescent="0.25">
      <c r="B30" s="2">
        <v>1.0000000000000001E-5</v>
      </c>
      <c r="C30">
        <v>1.8267299999999999E-3</v>
      </c>
      <c r="D30">
        <v>0.99995299999999998</v>
      </c>
      <c r="F30" t="s">
        <v>16</v>
      </c>
    </row>
    <row r="31" spans="1:6" x14ac:dyDescent="0.25">
      <c r="B31" s="2">
        <v>6.0000000000000002E-5</v>
      </c>
      <c r="C31">
        <v>7.4649600000000003E-4</v>
      </c>
      <c r="D31">
        <v>0.99992499999999995</v>
      </c>
      <c r="F31" t="s">
        <v>17</v>
      </c>
    </row>
    <row r="32" spans="1:6" x14ac:dyDescent="0.25">
      <c r="B32">
        <v>1E-4</v>
      </c>
      <c r="C32">
        <v>5.78278E-4</v>
      </c>
      <c r="D32">
        <v>0.99992300000000001</v>
      </c>
      <c r="F32" t="s">
        <v>18</v>
      </c>
    </row>
    <row r="34" spans="1:6" x14ac:dyDescent="0.25">
      <c r="B34" t="s">
        <v>2</v>
      </c>
      <c r="C34" t="s">
        <v>19</v>
      </c>
      <c r="D34" t="s">
        <v>10</v>
      </c>
      <c r="E34" t="s">
        <v>20</v>
      </c>
    </row>
    <row r="35" spans="1:6" x14ac:dyDescent="0.25">
      <c r="B35" s="2">
        <v>6.0334999999999999E-6</v>
      </c>
      <c r="C35" s="2">
        <v>2.0880400000000001E-8</v>
      </c>
      <c r="D35">
        <v>0.99868500000000004</v>
      </c>
      <c r="E35" s="2">
        <v>1.3491299999999999E-34</v>
      </c>
    </row>
    <row r="36" spans="1:6" x14ac:dyDescent="0.25">
      <c r="A36" t="s">
        <v>5</v>
      </c>
    </row>
    <row r="40" spans="1:6" x14ac:dyDescent="0.25">
      <c r="A40" t="s">
        <v>5</v>
      </c>
    </row>
    <row r="41" spans="1:6" x14ac:dyDescent="0.25">
      <c r="B41" t="s">
        <v>1</v>
      </c>
      <c r="C41">
        <v>10</v>
      </c>
      <c r="D41" t="s">
        <v>6</v>
      </c>
      <c r="E41" s="2">
        <v>9.9999999999999995E-58</v>
      </c>
      <c r="F41" t="s">
        <v>7</v>
      </c>
    </row>
    <row r="43" spans="1:6" x14ac:dyDescent="0.25">
      <c r="B43" t="s">
        <v>8</v>
      </c>
      <c r="C43" t="s">
        <v>9</v>
      </c>
      <c r="D43" t="s">
        <v>10</v>
      </c>
    </row>
    <row r="44" spans="1:6" x14ac:dyDescent="0.25">
      <c r="B44" s="2">
        <v>1.0000000000000001E-9</v>
      </c>
      <c r="C44">
        <v>2.8324999999999999E-2</v>
      </c>
      <c r="D44">
        <v>0.98581300000000005</v>
      </c>
      <c r="F44" t="s">
        <v>11</v>
      </c>
    </row>
    <row r="45" spans="1:6" x14ac:dyDescent="0.25">
      <c r="B45" s="2">
        <v>1E-8</v>
      </c>
      <c r="C45">
        <v>2.5131400000000002E-2</v>
      </c>
      <c r="D45">
        <v>0.98851599999999995</v>
      </c>
      <c r="F45" t="s">
        <v>12</v>
      </c>
    </row>
    <row r="46" spans="1:6" x14ac:dyDescent="0.25">
      <c r="B46" s="2">
        <v>9.9999999999999995E-8</v>
      </c>
      <c r="C46">
        <v>1.18586E-2</v>
      </c>
      <c r="D46">
        <v>0.99836999999999998</v>
      </c>
      <c r="F46" t="s">
        <v>13</v>
      </c>
    </row>
    <row r="47" spans="1:6" x14ac:dyDescent="0.25">
      <c r="B47" s="2">
        <v>9.9999999999999995E-7</v>
      </c>
      <c r="C47">
        <v>4.0448300000000001E-3</v>
      </c>
      <c r="D47">
        <v>0.99997400000000003</v>
      </c>
      <c r="F47" t="s">
        <v>14</v>
      </c>
    </row>
    <row r="48" spans="1:6" x14ac:dyDescent="0.25">
      <c r="B48" s="2">
        <v>3.9999999999999998E-6</v>
      </c>
      <c r="C48">
        <v>2.0387000000000001E-3</v>
      </c>
      <c r="D48">
        <v>0.99998299999999996</v>
      </c>
      <c r="F48" t="s">
        <v>15</v>
      </c>
    </row>
    <row r="49" spans="1:6" x14ac:dyDescent="0.25">
      <c r="B49" s="2">
        <v>1.0000000000000001E-5</v>
      </c>
      <c r="C49">
        <v>1.2916900000000001E-3</v>
      </c>
      <c r="D49">
        <v>0.99995299999999998</v>
      </c>
      <c r="F49" t="s">
        <v>16</v>
      </c>
    </row>
    <row r="50" spans="1:6" x14ac:dyDescent="0.25">
      <c r="B50" s="2">
        <v>6.0000000000000002E-5</v>
      </c>
      <c r="C50">
        <v>5.27853E-4</v>
      </c>
      <c r="D50">
        <v>0.99992499999999995</v>
      </c>
      <c r="F50" t="s">
        <v>17</v>
      </c>
    </row>
    <row r="51" spans="1:6" x14ac:dyDescent="0.25">
      <c r="B51">
        <v>1E-4</v>
      </c>
      <c r="C51">
        <v>4.0890399999999997E-4</v>
      </c>
      <c r="D51">
        <v>0.99992300000000001</v>
      </c>
      <c r="F51" t="s">
        <v>18</v>
      </c>
    </row>
    <row r="53" spans="1:6" x14ac:dyDescent="0.25">
      <c r="B53" t="s">
        <v>2</v>
      </c>
      <c r="C53" t="s">
        <v>19</v>
      </c>
      <c r="D53" t="s">
        <v>10</v>
      </c>
      <c r="E53" t="s">
        <v>20</v>
      </c>
    </row>
    <row r="54" spans="1:6" x14ac:dyDescent="0.25">
      <c r="B54" s="2">
        <v>4.2674400000000003E-6</v>
      </c>
      <c r="C54" s="2">
        <v>2.0896000000000001E-8</v>
      </c>
      <c r="D54">
        <v>0.99868599999999996</v>
      </c>
      <c r="E54" s="2">
        <v>1.34948E-34</v>
      </c>
    </row>
    <row r="55" spans="1:6" x14ac:dyDescent="0.25">
      <c r="A55" t="s">
        <v>5</v>
      </c>
    </row>
    <row r="59" spans="1:6" x14ac:dyDescent="0.25">
      <c r="A59" t="s">
        <v>5</v>
      </c>
    </row>
    <row r="60" spans="1:6" x14ac:dyDescent="0.25">
      <c r="B60" t="s">
        <v>1</v>
      </c>
      <c r="C60">
        <v>15</v>
      </c>
      <c r="D60" t="s">
        <v>6</v>
      </c>
      <c r="E60" s="2">
        <v>1.5E-57</v>
      </c>
      <c r="F60" t="s">
        <v>7</v>
      </c>
    </row>
    <row r="62" spans="1:6" x14ac:dyDescent="0.25">
      <c r="B62" t="s">
        <v>8</v>
      </c>
      <c r="C62" t="s">
        <v>9</v>
      </c>
      <c r="D62" t="s">
        <v>10</v>
      </c>
    </row>
    <row r="63" spans="1:6" x14ac:dyDescent="0.25">
      <c r="B63" s="2">
        <v>1.0000000000000001E-9</v>
      </c>
      <c r="C63">
        <v>2.31273E-2</v>
      </c>
      <c r="D63">
        <v>0.98581300000000005</v>
      </c>
      <c r="F63" t="s">
        <v>11</v>
      </c>
    </row>
    <row r="64" spans="1:6" x14ac:dyDescent="0.25">
      <c r="B64" s="2">
        <v>1E-8</v>
      </c>
      <c r="C64">
        <v>2.0519699999999998E-2</v>
      </c>
      <c r="D64">
        <v>0.98851599999999995</v>
      </c>
      <c r="F64" t="s">
        <v>12</v>
      </c>
    </row>
    <row r="65" spans="1:6" x14ac:dyDescent="0.25">
      <c r="B65" s="2">
        <v>9.9999999999999995E-8</v>
      </c>
      <c r="C65">
        <v>9.6824700000000003E-3</v>
      </c>
      <c r="D65">
        <v>0.99836999999999998</v>
      </c>
      <c r="F65" t="s">
        <v>13</v>
      </c>
    </row>
    <row r="66" spans="1:6" x14ac:dyDescent="0.25">
      <c r="B66" s="2">
        <v>9.9999999999999995E-7</v>
      </c>
      <c r="C66">
        <v>3.3025900000000002E-3</v>
      </c>
      <c r="D66">
        <v>0.99997400000000003</v>
      </c>
      <c r="F66" t="s">
        <v>14</v>
      </c>
    </row>
    <row r="67" spans="1:6" x14ac:dyDescent="0.25">
      <c r="B67" s="2">
        <v>3.9999999999999998E-6</v>
      </c>
      <c r="C67">
        <v>1.6645900000000001E-3</v>
      </c>
      <c r="D67">
        <v>0.99998299999999996</v>
      </c>
      <c r="F67" t="s">
        <v>15</v>
      </c>
    </row>
    <row r="68" spans="1:6" x14ac:dyDescent="0.25">
      <c r="B68" s="2">
        <v>1.0000000000000001E-5</v>
      </c>
      <c r="C68">
        <v>1.05466E-3</v>
      </c>
      <c r="D68">
        <v>0.99995299999999998</v>
      </c>
      <c r="F68" t="s">
        <v>16</v>
      </c>
    </row>
    <row r="69" spans="1:6" x14ac:dyDescent="0.25">
      <c r="B69" s="2">
        <v>6.0000000000000002E-5</v>
      </c>
      <c r="C69">
        <v>4.3099000000000002E-4</v>
      </c>
      <c r="D69">
        <v>0.99992499999999995</v>
      </c>
      <c r="F69" t="s">
        <v>17</v>
      </c>
    </row>
    <row r="70" spans="1:6" x14ac:dyDescent="0.25">
      <c r="B70">
        <v>1E-4</v>
      </c>
      <c r="C70">
        <v>3.3386899999999998E-4</v>
      </c>
      <c r="D70">
        <v>0.99992300000000001</v>
      </c>
      <c r="F70" t="s">
        <v>18</v>
      </c>
    </row>
    <row r="72" spans="1:6" x14ac:dyDescent="0.25">
      <c r="B72" t="s">
        <v>2</v>
      </c>
      <c r="C72" t="s">
        <v>19</v>
      </c>
      <c r="D72" t="s">
        <v>10</v>
      </c>
      <c r="E72" t="s">
        <v>20</v>
      </c>
    </row>
    <row r="73" spans="1:6" x14ac:dyDescent="0.25">
      <c r="B73" s="2">
        <v>3.5039800000000001E-6</v>
      </c>
      <c r="C73" s="2">
        <v>2.1183199999999999E-8</v>
      </c>
      <c r="D73">
        <v>0.99869200000000002</v>
      </c>
      <c r="E73" s="2">
        <v>1.35709E-34</v>
      </c>
    </row>
    <row r="74" spans="1:6" x14ac:dyDescent="0.25">
      <c r="A74" t="s">
        <v>5</v>
      </c>
    </row>
    <row r="78" spans="1:6" x14ac:dyDescent="0.25">
      <c r="A78" t="s">
        <v>5</v>
      </c>
    </row>
    <row r="79" spans="1:6" x14ac:dyDescent="0.25">
      <c r="B79" t="s">
        <v>1</v>
      </c>
      <c r="C79">
        <v>30</v>
      </c>
      <c r="D79" t="s">
        <v>6</v>
      </c>
      <c r="E79" s="2">
        <v>3E-57</v>
      </c>
      <c r="F79" t="s">
        <v>7</v>
      </c>
    </row>
    <row r="81" spans="1:6" x14ac:dyDescent="0.25">
      <c r="B81" t="s">
        <v>8</v>
      </c>
      <c r="C81" t="s">
        <v>9</v>
      </c>
      <c r="D81" t="s">
        <v>10</v>
      </c>
    </row>
    <row r="82" spans="1:6" x14ac:dyDescent="0.25">
      <c r="B82" s="2">
        <v>1.0000000000000001E-9</v>
      </c>
      <c r="C82">
        <v>1.63535E-2</v>
      </c>
      <c r="D82">
        <v>0.98581300000000005</v>
      </c>
      <c r="F82" t="s">
        <v>11</v>
      </c>
    </row>
    <row r="83" spans="1:6" x14ac:dyDescent="0.25">
      <c r="B83" s="2">
        <v>1E-8</v>
      </c>
      <c r="C83">
        <v>1.4509599999999999E-2</v>
      </c>
      <c r="D83">
        <v>0.98851599999999995</v>
      </c>
      <c r="F83" t="s">
        <v>12</v>
      </c>
    </row>
    <row r="84" spans="1:6" x14ac:dyDescent="0.25">
      <c r="B84" s="2">
        <v>9.9999999999999995E-8</v>
      </c>
      <c r="C84">
        <v>6.8465399999999999E-3</v>
      </c>
      <c r="D84">
        <v>0.99836999999999998</v>
      </c>
      <c r="F84" t="s">
        <v>13</v>
      </c>
    </row>
    <row r="85" spans="1:6" x14ac:dyDescent="0.25">
      <c r="B85" s="2">
        <v>9.9999999999999995E-7</v>
      </c>
      <c r="C85">
        <v>2.3352799999999999E-3</v>
      </c>
      <c r="D85">
        <v>0.99997400000000003</v>
      </c>
      <c r="F85" t="s">
        <v>14</v>
      </c>
    </row>
    <row r="86" spans="1:6" x14ac:dyDescent="0.25">
      <c r="B86" s="2">
        <v>3.9999999999999998E-6</v>
      </c>
      <c r="C86">
        <v>1.1770400000000001E-3</v>
      </c>
      <c r="D86">
        <v>0.99998299999999996</v>
      </c>
      <c r="F86" t="s">
        <v>15</v>
      </c>
    </row>
    <row r="87" spans="1:6" x14ac:dyDescent="0.25">
      <c r="B87" s="2">
        <v>1.0000000000000001E-5</v>
      </c>
      <c r="C87">
        <v>7.4576000000000004E-4</v>
      </c>
      <c r="D87">
        <v>0.99995299999999998</v>
      </c>
      <c r="F87" t="s">
        <v>16</v>
      </c>
    </row>
    <row r="88" spans="1:6" x14ac:dyDescent="0.25">
      <c r="B88" s="2">
        <v>6.0000000000000002E-5</v>
      </c>
      <c r="C88">
        <v>3.0475599999999999E-4</v>
      </c>
      <c r="D88">
        <v>0.99992499999999995</v>
      </c>
      <c r="F88" t="s">
        <v>17</v>
      </c>
    </row>
    <row r="89" spans="1:6" x14ac:dyDescent="0.25">
      <c r="B89">
        <v>1E-4</v>
      </c>
      <c r="C89">
        <v>2.3608099999999999E-4</v>
      </c>
      <c r="D89">
        <v>0.99992300000000001</v>
      </c>
      <c r="F89" t="s">
        <v>18</v>
      </c>
    </row>
    <row r="91" spans="1:6" x14ac:dyDescent="0.25">
      <c r="B91" t="s">
        <v>2</v>
      </c>
      <c r="C91" t="s">
        <v>19</v>
      </c>
      <c r="D91" t="s">
        <v>10</v>
      </c>
      <c r="E91" t="s">
        <v>20</v>
      </c>
    </row>
    <row r="92" spans="1:6" x14ac:dyDescent="0.25">
      <c r="B92" s="2">
        <v>2.4777200000000001E-6</v>
      </c>
      <c r="C92" s="2">
        <v>2.11796E-8</v>
      </c>
      <c r="D92">
        <v>0.99869200000000002</v>
      </c>
      <c r="E92" s="2">
        <v>1.3571099999999999E-34</v>
      </c>
    </row>
    <row r="93" spans="1:6" x14ac:dyDescent="0.25">
      <c r="A93" t="s">
        <v>5</v>
      </c>
    </row>
    <row r="97" spans="1:6" x14ac:dyDescent="0.25">
      <c r="A97" t="s">
        <v>5</v>
      </c>
    </row>
    <row r="98" spans="1:6" x14ac:dyDescent="0.25">
      <c r="B98" t="s">
        <v>1</v>
      </c>
      <c r="C98">
        <v>50</v>
      </c>
      <c r="D98" t="s">
        <v>6</v>
      </c>
      <c r="E98" s="2">
        <v>5.0000000000000002E-57</v>
      </c>
      <c r="F98" t="s">
        <v>7</v>
      </c>
    </row>
    <row r="100" spans="1:6" x14ac:dyDescent="0.25">
      <c r="B100" t="s">
        <v>8</v>
      </c>
      <c r="C100" t="s">
        <v>9</v>
      </c>
      <c r="D100" t="s">
        <v>10</v>
      </c>
    </row>
    <row r="101" spans="1:6" x14ac:dyDescent="0.25">
      <c r="B101" s="2">
        <v>1.0000000000000001E-9</v>
      </c>
      <c r="C101">
        <v>1.2667299999999999E-2</v>
      </c>
      <c r="D101">
        <v>0.98581300000000005</v>
      </c>
      <c r="F101" t="s">
        <v>11</v>
      </c>
    </row>
    <row r="102" spans="1:6" x14ac:dyDescent="0.25">
      <c r="B102" s="2">
        <v>1E-8</v>
      </c>
      <c r="C102">
        <v>1.12391E-2</v>
      </c>
      <c r="D102">
        <v>0.98851599999999995</v>
      </c>
      <c r="F102" t="s">
        <v>12</v>
      </c>
    </row>
    <row r="103" spans="1:6" x14ac:dyDescent="0.25">
      <c r="B103" s="2">
        <v>9.9999999999999995E-8</v>
      </c>
      <c r="C103">
        <v>5.3033100000000003E-3</v>
      </c>
      <c r="D103">
        <v>0.99836999999999998</v>
      </c>
      <c r="F103" t="s">
        <v>13</v>
      </c>
    </row>
    <row r="104" spans="1:6" x14ac:dyDescent="0.25">
      <c r="B104" s="2">
        <v>9.9999999999999995E-7</v>
      </c>
      <c r="C104">
        <v>1.8089E-3</v>
      </c>
      <c r="D104">
        <v>0.99997400000000003</v>
      </c>
      <c r="F104" t="s">
        <v>14</v>
      </c>
    </row>
    <row r="105" spans="1:6" x14ac:dyDescent="0.25">
      <c r="B105" s="2">
        <v>3.9999999999999998E-6</v>
      </c>
      <c r="C105">
        <v>9.11735E-4</v>
      </c>
      <c r="D105">
        <v>0.99998299999999996</v>
      </c>
      <c r="F105" t="s">
        <v>15</v>
      </c>
    </row>
    <row r="106" spans="1:6" x14ac:dyDescent="0.25">
      <c r="B106" s="2">
        <v>1.0000000000000001E-5</v>
      </c>
      <c r="C106">
        <v>5.7766299999999996E-4</v>
      </c>
      <c r="D106">
        <v>0.99995299999999998</v>
      </c>
      <c r="F106" t="s">
        <v>16</v>
      </c>
    </row>
    <row r="107" spans="1:6" x14ac:dyDescent="0.25">
      <c r="B107" s="2">
        <v>6.0000000000000002E-5</v>
      </c>
      <c r="C107">
        <v>2.3606300000000001E-4</v>
      </c>
      <c r="D107">
        <v>0.99992499999999995</v>
      </c>
      <c r="F107" t="s">
        <v>17</v>
      </c>
    </row>
    <row r="108" spans="1:6" x14ac:dyDescent="0.25">
      <c r="B108">
        <v>1E-4</v>
      </c>
      <c r="C108">
        <v>1.82867E-4</v>
      </c>
      <c r="D108">
        <v>0.99992300000000001</v>
      </c>
      <c r="F108" t="s">
        <v>18</v>
      </c>
    </row>
    <row r="110" spans="1:6" x14ac:dyDescent="0.25">
      <c r="B110" t="s">
        <v>2</v>
      </c>
      <c r="C110" t="s">
        <v>19</v>
      </c>
      <c r="D110" t="s">
        <v>10</v>
      </c>
      <c r="E110" t="s">
        <v>20</v>
      </c>
    </row>
    <row r="111" spans="1:6" x14ac:dyDescent="0.25">
      <c r="B111" s="2">
        <v>1.9216899999999999E-6</v>
      </c>
      <c r="C111" s="2">
        <v>2.1247300000000001E-8</v>
      </c>
      <c r="D111">
        <v>0.99869200000000002</v>
      </c>
      <c r="E111" s="2">
        <v>1.35884E-34</v>
      </c>
    </row>
    <row r="112" spans="1:6" x14ac:dyDescent="0.25">
      <c r="A112" t="s">
        <v>5</v>
      </c>
    </row>
    <row r="116" spans="1:6" x14ac:dyDescent="0.25">
      <c r="A116" t="s">
        <v>5</v>
      </c>
    </row>
    <row r="117" spans="1:6" x14ac:dyDescent="0.25">
      <c r="B117" t="s">
        <v>1</v>
      </c>
      <c r="C117">
        <v>100</v>
      </c>
      <c r="D117" t="s">
        <v>6</v>
      </c>
      <c r="E117" s="2">
        <v>1E-56</v>
      </c>
      <c r="F117" t="s">
        <v>7</v>
      </c>
    </row>
    <row r="119" spans="1:6" x14ac:dyDescent="0.25">
      <c r="B119" t="s">
        <v>8</v>
      </c>
      <c r="C119" t="s">
        <v>9</v>
      </c>
      <c r="D119" t="s">
        <v>10</v>
      </c>
    </row>
    <row r="120" spans="1:6" x14ac:dyDescent="0.25">
      <c r="B120" s="2">
        <v>1.0000000000000001E-9</v>
      </c>
      <c r="C120">
        <v>8.9571500000000005E-3</v>
      </c>
      <c r="D120">
        <v>0.98581300000000005</v>
      </c>
      <c r="F120" t="s">
        <v>11</v>
      </c>
    </row>
    <row r="121" spans="1:6" x14ac:dyDescent="0.25">
      <c r="B121" s="2">
        <v>1E-8</v>
      </c>
      <c r="C121">
        <v>7.9472299999999996E-3</v>
      </c>
      <c r="D121">
        <v>0.98851599999999995</v>
      </c>
      <c r="F121" t="s">
        <v>12</v>
      </c>
    </row>
    <row r="122" spans="1:6" x14ac:dyDescent="0.25">
      <c r="B122" s="2">
        <v>9.9999999999999995E-8</v>
      </c>
      <c r="C122">
        <v>3.7500099999999998E-3</v>
      </c>
      <c r="D122">
        <v>0.99836999999999998</v>
      </c>
      <c r="F122" t="s">
        <v>13</v>
      </c>
    </row>
    <row r="123" spans="1:6" x14ac:dyDescent="0.25">
      <c r="B123" s="2">
        <v>9.9999999999999995E-7</v>
      </c>
      <c r="C123">
        <v>1.2790900000000001E-3</v>
      </c>
      <c r="D123">
        <v>0.99997400000000003</v>
      </c>
      <c r="F123" t="s">
        <v>14</v>
      </c>
    </row>
    <row r="124" spans="1:6" x14ac:dyDescent="0.25">
      <c r="B124" s="2">
        <v>3.9999999999999998E-6</v>
      </c>
      <c r="C124">
        <v>6.4469400000000002E-4</v>
      </c>
      <c r="D124">
        <v>0.99998299999999996</v>
      </c>
      <c r="F124" t="s">
        <v>15</v>
      </c>
    </row>
    <row r="125" spans="1:6" x14ac:dyDescent="0.25">
      <c r="B125" s="2">
        <v>1.0000000000000001E-5</v>
      </c>
      <c r="C125">
        <v>4.0847000000000002E-4</v>
      </c>
      <c r="D125">
        <v>0.99995299999999998</v>
      </c>
      <c r="F125" t="s">
        <v>16</v>
      </c>
    </row>
    <row r="126" spans="1:6" x14ac:dyDescent="0.25">
      <c r="B126" s="2">
        <v>6.0000000000000002E-5</v>
      </c>
      <c r="C126">
        <v>1.6692200000000001E-4</v>
      </c>
      <c r="D126">
        <v>0.99992499999999995</v>
      </c>
      <c r="F126" t="s">
        <v>17</v>
      </c>
    </row>
    <row r="127" spans="1:6" x14ac:dyDescent="0.25">
      <c r="B127">
        <v>1E-4</v>
      </c>
      <c r="C127">
        <v>1.29307E-4</v>
      </c>
      <c r="D127">
        <v>0.99992300000000001</v>
      </c>
      <c r="F127" t="s">
        <v>18</v>
      </c>
    </row>
    <row r="129" spans="1:6" x14ac:dyDescent="0.25">
      <c r="B129" t="s">
        <v>2</v>
      </c>
      <c r="C129" t="s">
        <v>19</v>
      </c>
      <c r="D129" t="s">
        <v>10</v>
      </c>
      <c r="E129" t="s">
        <v>20</v>
      </c>
    </row>
    <row r="130" spans="1:6" x14ac:dyDescent="0.25">
      <c r="B130" s="2">
        <v>1.3558800000000001E-6</v>
      </c>
      <c r="C130" s="2">
        <v>2.1135E-8</v>
      </c>
      <c r="D130">
        <v>0.99869200000000002</v>
      </c>
      <c r="E130" s="2">
        <v>1.35588E-34</v>
      </c>
    </row>
    <row r="131" spans="1:6" x14ac:dyDescent="0.25">
      <c r="A131" t="s">
        <v>5</v>
      </c>
    </row>
    <row r="135" spans="1:6" x14ac:dyDescent="0.25">
      <c r="A135" t="s">
        <v>5</v>
      </c>
    </row>
    <row r="136" spans="1:6" x14ac:dyDescent="0.25">
      <c r="B136" t="s">
        <v>1</v>
      </c>
      <c r="C136">
        <v>150</v>
      </c>
      <c r="D136" t="s">
        <v>6</v>
      </c>
      <c r="E136" s="2">
        <v>1.4999999999999999E-56</v>
      </c>
      <c r="F136" t="s">
        <v>7</v>
      </c>
    </row>
    <row r="138" spans="1:6" x14ac:dyDescent="0.25">
      <c r="B138" t="s">
        <v>8</v>
      </c>
      <c r="C138" t="s">
        <v>9</v>
      </c>
      <c r="D138" t="s">
        <v>10</v>
      </c>
    </row>
    <row r="139" spans="1:6" x14ac:dyDescent="0.25">
      <c r="B139" s="2">
        <v>1.0000000000000001E-9</v>
      </c>
      <c r="C139">
        <v>7.3134899999999997E-3</v>
      </c>
      <c r="D139">
        <v>0.98581300000000005</v>
      </c>
      <c r="F139" t="s">
        <v>11</v>
      </c>
    </row>
    <row r="140" spans="1:6" x14ac:dyDescent="0.25">
      <c r="B140" s="2">
        <v>1E-8</v>
      </c>
      <c r="C140">
        <v>6.4888899999999998E-3</v>
      </c>
      <c r="D140">
        <v>0.98851599999999995</v>
      </c>
      <c r="F140" t="s">
        <v>12</v>
      </c>
    </row>
    <row r="141" spans="1:6" x14ac:dyDescent="0.25">
      <c r="B141" s="2">
        <v>9.9999999999999995E-8</v>
      </c>
      <c r="C141">
        <v>3.06187E-3</v>
      </c>
      <c r="D141">
        <v>0.99836999999999998</v>
      </c>
      <c r="F141" t="s">
        <v>13</v>
      </c>
    </row>
    <row r="142" spans="1:6" x14ac:dyDescent="0.25">
      <c r="B142" s="2">
        <v>9.9999999999999995E-7</v>
      </c>
      <c r="C142">
        <v>1.04437E-3</v>
      </c>
      <c r="D142">
        <v>0.99997400000000003</v>
      </c>
      <c r="F142" t="s">
        <v>14</v>
      </c>
    </row>
    <row r="143" spans="1:6" x14ac:dyDescent="0.25">
      <c r="B143" s="2">
        <v>3.9999999999999998E-6</v>
      </c>
      <c r="C143">
        <v>5.2638999999999995E-4</v>
      </c>
      <c r="D143">
        <v>0.99998299999999996</v>
      </c>
      <c r="F143" t="s">
        <v>15</v>
      </c>
    </row>
    <row r="144" spans="1:6" x14ac:dyDescent="0.25">
      <c r="B144" s="2">
        <v>1.0000000000000001E-5</v>
      </c>
      <c r="C144">
        <v>3.3351399999999998E-4</v>
      </c>
      <c r="D144">
        <v>0.99995299999999998</v>
      </c>
      <c r="F144" t="s">
        <v>16</v>
      </c>
    </row>
    <row r="145" spans="1:6" x14ac:dyDescent="0.25">
      <c r="B145" s="2">
        <v>6.0000000000000002E-5</v>
      </c>
      <c r="C145">
        <v>1.36291E-4</v>
      </c>
      <c r="D145">
        <v>0.99992499999999995</v>
      </c>
      <c r="F145" t="s">
        <v>17</v>
      </c>
    </row>
    <row r="146" spans="1:6" x14ac:dyDescent="0.25">
      <c r="B146">
        <v>1E-4</v>
      </c>
      <c r="C146">
        <v>1.05579E-4</v>
      </c>
      <c r="D146">
        <v>0.99992300000000001</v>
      </c>
      <c r="F146" t="s">
        <v>18</v>
      </c>
    </row>
    <row r="148" spans="1:6" x14ac:dyDescent="0.25">
      <c r="B148" t="s">
        <v>2</v>
      </c>
      <c r="C148" t="s">
        <v>19</v>
      </c>
      <c r="D148" t="s">
        <v>10</v>
      </c>
      <c r="E148" t="s">
        <v>20</v>
      </c>
    </row>
    <row r="149" spans="1:6" x14ac:dyDescent="0.25">
      <c r="B149" s="2">
        <v>1.10968E-6</v>
      </c>
      <c r="C149" s="2">
        <v>2.1249699999999999E-8</v>
      </c>
      <c r="D149">
        <v>0.99869200000000002</v>
      </c>
      <c r="E149" s="2">
        <v>1.3590700000000001E-34</v>
      </c>
    </row>
    <row r="150" spans="1:6" x14ac:dyDescent="0.25">
      <c r="A150" t="s">
        <v>5</v>
      </c>
    </row>
    <row r="154" spans="1:6" x14ac:dyDescent="0.25">
      <c r="A154" t="s">
        <v>5</v>
      </c>
    </row>
    <row r="155" spans="1:6" x14ac:dyDescent="0.25">
      <c r="B155" t="s">
        <v>1</v>
      </c>
      <c r="C155">
        <v>200</v>
      </c>
      <c r="D155" t="s">
        <v>6</v>
      </c>
      <c r="E155" s="2">
        <v>2.0000000000000001E-56</v>
      </c>
      <c r="F155" t="s">
        <v>7</v>
      </c>
    </row>
    <row r="157" spans="1:6" x14ac:dyDescent="0.25">
      <c r="B157" t="s">
        <v>8</v>
      </c>
      <c r="C157" t="s">
        <v>9</v>
      </c>
      <c r="D157" t="s">
        <v>10</v>
      </c>
    </row>
    <row r="158" spans="1:6" x14ac:dyDescent="0.25">
      <c r="B158" s="2">
        <v>1.0000000000000001E-9</v>
      </c>
      <c r="C158">
        <v>6.3336599999999996E-3</v>
      </c>
      <c r="D158">
        <v>0.98581300000000005</v>
      </c>
      <c r="F158" t="s">
        <v>11</v>
      </c>
    </row>
    <row r="159" spans="1:6" x14ac:dyDescent="0.25">
      <c r="B159" s="2">
        <v>1E-8</v>
      </c>
      <c r="C159">
        <v>5.6195400000000001E-3</v>
      </c>
      <c r="D159">
        <v>0.98851599999999995</v>
      </c>
      <c r="F159" t="s">
        <v>12</v>
      </c>
    </row>
    <row r="160" spans="1:6" x14ac:dyDescent="0.25">
      <c r="B160" s="2">
        <v>9.9999999999999995E-8</v>
      </c>
      <c r="C160">
        <v>2.6516500000000002E-3</v>
      </c>
      <c r="D160">
        <v>0.99836999999999998</v>
      </c>
      <c r="F160" t="s">
        <v>13</v>
      </c>
    </row>
    <row r="161" spans="1:6" x14ac:dyDescent="0.25">
      <c r="B161" s="2">
        <v>9.9999999999999995E-7</v>
      </c>
      <c r="C161">
        <v>9.0445200000000003E-4</v>
      </c>
      <c r="D161">
        <v>0.99997400000000003</v>
      </c>
      <c r="F161" t="s">
        <v>14</v>
      </c>
    </row>
    <row r="162" spans="1:6" x14ac:dyDescent="0.25">
      <c r="B162" s="2">
        <v>3.9999999999999998E-6</v>
      </c>
      <c r="C162">
        <v>4.5586699999999999E-4</v>
      </c>
      <c r="D162">
        <v>0.99998299999999996</v>
      </c>
      <c r="F162" t="s">
        <v>15</v>
      </c>
    </row>
    <row r="163" spans="1:6" x14ac:dyDescent="0.25">
      <c r="B163" s="2">
        <v>1.0000000000000001E-5</v>
      </c>
      <c r="C163">
        <v>2.8883199999999999E-4</v>
      </c>
      <c r="D163">
        <v>0.99995299999999998</v>
      </c>
      <c r="F163" t="s">
        <v>16</v>
      </c>
    </row>
    <row r="164" spans="1:6" x14ac:dyDescent="0.25">
      <c r="B164" s="2">
        <v>6.0000000000000002E-5</v>
      </c>
      <c r="C164">
        <v>1.18031E-4</v>
      </c>
      <c r="D164">
        <v>0.99992499999999995</v>
      </c>
      <c r="F164" t="s">
        <v>17</v>
      </c>
    </row>
    <row r="165" spans="1:6" x14ac:dyDescent="0.25">
      <c r="B165">
        <v>1E-4</v>
      </c>
      <c r="C165" s="2">
        <v>9.1433699999999998E-5</v>
      </c>
      <c r="D165">
        <v>0.99992300000000001</v>
      </c>
      <c r="F165" t="s">
        <v>18</v>
      </c>
    </row>
    <row r="167" spans="1:6" x14ac:dyDescent="0.25">
      <c r="B167" t="s">
        <v>2</v>
      </c>
      <c r="C167" t="s">
        <v>19</v>
      </c>
      <c r="D167" t="s">
        <v>10</v>
      </c>
      <c r="E167" t="s">
        <v>20</v>
      </c>
    </row>
    <row r="168" spans="1:6" x14ac:dyDescent="0.25">
      <c r="B168" s="2">
        <v>9.6018499999999994E-7</v>
      </c>
      <c r="C168" s="2">
        <v>2.1210899999999998E-8</v>
      </c>
      <c r="D168">
        <v>0.99869200000000002</v>
      </c>
      <c r="E168" s="2">
        <v>1.3579099999999999E-34</v>
      </c>
    </row>
    <row r="169" spans="1:6" x14ac:dyDescent="0.25">
      <c r="A169" t="s">
        <v>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Ahmed Khan</dc:creator>
  <cp:lastModifiedBy>Aamir Ahmed Khan</cp:lastModifiedBy>
  <dcterms:created xsi:type="dcterms:W3CDTF">2015-10-22T03:01:43Z</dcterms:created>
  <dcterms:modified xsi:type="dcterms:W3CDTF">2015-10-22T06:52:13Z</dcterms:modified>
</cp:coreProperties>
</file>