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apillary\Blackberrys\Excel Files\"/>
    </mc:Choice>
  </mc:AlternateContent>
  <bookViews>
    <workbookView xWindow="0" yWindow="0" windowWidth="14376" windowHeight="9072" firstSheet="3" activeTab="5"/>
  </bookViews>
  <sheets>
    <sheet name="overall YTD" sheetId="1" r:id="rId1"/>
    <sheet name="Overall MTD" sheetId="11" r:id="rId2"/>
    <sheet name="slabwise YTD" sheetId="2" r:id="rId3"/>
    <sheet name="slabwise MTD" sheetId="3" r:id="rId4"/>
    <sheet name="slabwise LFL" sheetId="4" r:id="rId5"/>
    <sheet name="Campaign Results" sheetId="5" r:id="rId6"/>
    <sheet name="loyalty region-wise" sheetId="7" r:id="rId7"/>
    <sheet name="loyalty concept-wise" sheetId="8" r:id="rId8"/>
    <sheet name="retention_winback" sheetId="6" r:id="rId9"/>
    <sheet name="new customers YTD" sheetId="9" r:id="rId10"/>
    <sheet name="new customers MTD" sheetId="10" r:id="rId11"/>
    <sheet name="region-wise" sheetId="12" r:id="rId12"/>
    <sheet name="concept-wise" sheetId="13" r:id="rId13"/>
    <sheet name="slabwise migrations" sheetId="14" r:id="rId14"/>
  </sheets>
  <definedNames>
    <definedName name="_xlnm._FilterDatabase" localSheetId="5" hidden="1">'Campaign Results'!$A$2:$N$6</definedName>
    <definedName name="_xlnm._FilterDatabase" localSheetId="0" hidden="1">'overall YTD'!$A$1:$F$7</definedName>
  </definedNames>
  <calcPr calcId="162913"/>
  <pivotCaches>
    <pivotCache cacheId="0" r:id="rId15"/>
    <pivotCache cacheId="1" r:id="rId16"/>
  </pivotCaches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7" i="1" l="1"/>
  <c r="H7" i="1"/>
  <c r="G7" i="1" s="1"/>
</calcChain>
</file>

<file path=xl/sharedStrings.xml><?xml version="1.0" encoding="utf-8"?>
<sst xmlns="http://schemas.openxmlformats.org/spreadsheetml/2006/main" count="486" uniqueCount="119">
  <si>
    <t>month</t>
  </si>
  <si>
    <t>customers</t>
  </si>
  <si>
    <t>sales</t>
  </si>
  <si>
    <t>bills</t>
  </si>
  <si>
    <t>abs</t>
  </si>
  <si>
    <t>abv</t>
  </si>
  <si>
    <t>January</t>
  </si>
  <si>
    <t>February</t>
  </si>
  <si>
    <t>March</t>
  </si>
  <si>
    <t>April</t>
  </si>
  <si>
    <t>May</t>
  </si>
  <si>
    <t>June</t>
  </si>
  <si>
    <t>slab_name</t>
  </si>
  <si>
    <t>PLATINUM</t>
  </si>
  <si>
    <t>GOLD</t>
  </si>
  <si>
    <t>BLUE</t>
  </si>
  <si>
    <t>SILVER</t>
  </si>
  <si>
    <t>customer_count</t>
  </si>
  <si>
    <t>total_sales</t>
  </si>
  <si>
    <t>OT_customer_count</t>
  </si>
  <si>
    <t>OT_sales</t>
  </si>
  <si>
    <t>OT_abv</t>
  </si>
  <si>
    <t>OT_abs</t>
  </si>
  <si>
    <t>repeat_customer_count</t>
  </si>
  <si>
    <t>repeat_sales</t>
  </si>
  <si>
    <t>repeater_abv</t>
  </si>
  <si>
    <t>repeater_abs</t>
  </si>
  <si>
    <t>YTD</t>
  </si>
  <si>
    <t>Previous Year</t>
  </si>
  <si>
    <t>campaign_id</t>
  </si>
  <si>
    <t>campaign_name</t>
  </si>
  <si>
    <t>camapaign_channel</t>
  </si>
  <si>
    <t>message</t>
  </si>
  <si>
    <t>start_date</t>
  </si>
  <si>
    <t>end_date</t>
  </si>
  <si>
    <t>Test_contacted_customer</t>
  </si>
  <si>
    <t>Test_responded_customer</t>
  </si>
  <si>
    <t>Test_responded_customer_txns</t>
  </si>
  <si>
    <t>Test_responder_sales</t>
  </si>
  <si>
    <t>Test_responder_points_redeemed</t>
  </si>
  <si>
    <t>Test_responder_qty</t>
  </si>
  <si>
    <t>Lost Customers Campaign</t>
  </si>
  <si>
    <t>SMS</t>
  </si>
  <si>
    <t>EOSS performance</t>
  </si>
  <si>
    <t>Dear Firebird, Get Upto 40% off in The 'Sharp Cut Sale' at Blackberrys. Hurry! Limited stock left. Visit your nearest Blackberrys store bitly.ws/sdHY. T&amp;C</t>
  </si>
  <si>
    <t>Email</t>
  </si>
  <si>
    <t>MTD</t>
  </si>
  <si>
    <t>zn_zone</t>
  </si>
  <si>
    <t>north1</t>
  </si>
  <si>
    <t>west</t>
  </si>
  <si>
    <t>east</t>
  </si>
  <si>
    <t>root</t>
  </si>
  <si>
    <t>south</t>
  </si>
  <si>
    <t>north2</t>
  </si>
  <si>
    <t>member_customers</t>
  </si>
  <si>
    <t>not_interested_customers</t>
  </si>
  <si>
    <t>current month</t>
  </si>
  <si>
    <t>previous month</t>
  </si>
  <si>
    <t>concept</t>
  </si>
  <si>
    <t>EBO</t>
  </si>
  <si>
    <t>FOFO</t>
  </si>
  <si>
    <t>new_customers</t>
  </si>
  <si>
    <t>new_sales</t>
  </si>
  <si>
    <t>new_abv</t>
  </si>
  <si>
    <t>new_abs</t>
  </si>
  <si>
    <t>new_app</t>
  </si>
  <si>
    <t>new_repeat_customers</t>
  </si>
  <si>
    <t>new_repeat_sales</t>
  </si>
  <si>
    <t>new_repeat_abv</t>
  </si>
  <si>
    <t>new_repeat_abs</t>
  </si>
  <si>
    <t>new_repeat_app</t>
  </si>
  <si>
    <t>total_customers</t>
  </si>
  <si>
    <t>total_abv</t>
  </si>
  <si>
    <t>total_abs</t>
  </si>
  <si>
    <t>redeemed_points</t>
  </si>
  <si>
    <t>repeat_customers</t>
  </si>
  <si>
    <t>repeat_abv</t>
  </si>
  <si>
    <t>repeat_abs</t>
  </si>
  <si>
    <t>OT_customers</t>
  </si>
  <si>
    <t>from_value</t>
  </si>
  <si>
    <t>--</t>
  </si>
  <si>
    <t>Sum of customers</t>
  </si>
  <si>
    <t>Row Labels</t>
  </si>
  <si>
    <t>Grand Total</t>
  </si>
  <si>
    <t>Column Labels</t>
  </si>
  <si>
    <t>LFL</t>
  </si>
  <si>
    <t>Current Month</t>
  </si>
  <si>
    <t>Previous Month</t>
  </si>
  <si>
    <t>July</t>
  </si>
  <si>
    <t>Current month</t>
  </si>
  <si>
    <t>Previous month</t>
  </si>
  <si>
    <t>Bhubaneshwar NSO</t>
  </si>
  <si>
    <t>Dear Firebird, Soars High! Blackberrys opens store at Esplanade One Mall, . Visit the store to Reinvent ur wardrobe. For more details contact 8984070898.</t>
  </si>
  <si>
    <t>Lulu Mall Lucknow Launch</t>
  </si>
  <si>
    <t>Dear Firebirds, Blackberrys store is Now Open at Lulu Mall, Lucknow on First Floor . We look forward to your presence. Come explore fresh fashion in modern hues.</t>
  </si>
  <si>
    <t>EOSS Reminder</t>
  </si>
  <si>
    <t>Dear Firebird, Hurry! Pick your favourite summer styles @Blackberrys Sharp Cut Sale. Get Upto 40% Off. Find your nearest Store bitly.ws/sdHY. T&amp;C</t>
  </si>
  <si>
    <t>Kankerbagh Temprary Closure</t>
  </si>
  <si>
    <t>Dear Firebird,	Visit Fraser Road, Patna Blackberrys store, for the season's freshest fashion as our Kankerbagh store is temporarily under renovations.</t>
  </si>
  <si>
    <t>EOSS Reminder â€“ Suits &amp; Jackets</t>
  </si>
  <si>
    <t>Dear Firebird, Now Buy 2 &amp; get 40% off on Suits and Jackets in Blackberrys Sharp Cut Sale. Hurry! Visit your nearest Store to now bitly.ws/sdHY. T&amp;C</t>
  </si>
  <si>
    <t>MG Road Temporary closure</t>
  </si>
  <si>
    <t>EOSS Reminder 1</t>
  </si>
  <si>
    <t>Dear Firebird, We miss your presence at Blackberrys. Come &amp; enjoy Upto 40% Off. Limited time offer valid on 3000+ Styles. Shop Now @ https://bit.ly/3I4Eq8n T &amp; C</t>
  </si>
  <si>
    <t>Dear Firebird,			Visit JM road Pune Blackberrys store, for the season's freshest fashion as our MG road Pune store is temporarily under renovations.</t>
  </si>
  <si>
    <t>EOSS Reminder || SALE B2G2</t>
  </si>
  <si>
    <t>Dear Firebird, The Sharp Cut Sale gets Bigger!! Buy 2 Get 2 on select range! Visit Blackberrys Store today to pick your favourite styles. bitly.ws/sdHY. T&amp;C</t>
  </si>
  <si>
    <t>EOSS Reminder - Rest of the customers</t>
  </si>
  <si>
    <t>Dear Firebird, The Sharp Cut Sale gets Better!! Buy 2 Get 2 on a selected range! Visit Blackberrys Store today to pick styles that you love. bitly.ws/sdHY. T&amp;C</t>
  </si>
  <si>
    <t>test hit rate</t>
  </si>
  <si>
    <t>FB</t>
  </si>
  <si>
    <t>Current</t>
  </si>
  <si>
    <t>Previous</t>
  </si>
  <si>
    <t>null</t>
  </si>
  <si>
    <t>ROOT</t>
  </si>
  <si>
    <t>Active Retention</t>
  </si>
  <si>
    <t>Lapsed Winback</t>
  </si>
  <si>
    <t>Lost Winback</t>
  </si>
  <si>
    <t>Overall Test Responder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</si>
</sst>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%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0" fillId="0" borderId="10" xfId="0" applyBorder="1"/>
    <xf numFmtId="0" fontId="0" fillId="0" borderId="14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164" fontId="0" fillId="0" borderId="10" xfId="1" applyNumberFormat="1" applyFont="1" applyBorder="1"/>
    <xf numFmtId="165" fontId="0" fillId="0" borderId="10" xfId="1" applyNumberFormat="1" applyFont="1" applyBorder="1"/>
    <xf numFmtId="165" fontId="0" fillId="0" borderId="15" xfId="1" applyNumberFormat="1" applyFont="1" applyBorder="1"/>
    <xf numFmtId="165" fontId="0" fillId="0" borderId="17" xfId="1" applyNumberFormat="1" applyFont="1" applyBorder="1"/>
    <xf numFmtId="165" fontId="0" fillId="0" borderId="18" xfId="1" applyNumberFormat="1" applyFont="1" applyBorder="1"/>
    <xf numFmtId="0" fontId="16" fillId="0" borderId="0" xfId="0" applyFont="1" applyFill="1" applyBorder="1"/>
    <xf numFmtId="0" fontId="16" fillId="0" borderId="10" xfId="0" applyFont="1" applyBorder="1"/>
    <xf numFmtId="0" fontId="16" fillId="0" borderId="0" xfId="0" applyFont="1"/>
    <xf numFmtId="14" fontId="0" fillId="0" borderId="10" xfId="0" applyNumberFormat="1" applyBorder="1"/>
    <xf numFmtId="0" fontId="16" fillId="0" borderId="19" xfId="0" applyFont="1" applyFill="1" applyBorder="1"/>
    <xf numFmtId="0" fontId="0" fillId="0" borderId="0" xfId="0" applyBorder="1"/>
    <xf numFmtId="0" fontId="18" fillId="0" borderId="0" xfId="0" applyFont="1" applyAlignment="1">
      <alignment vertical="center" wrapText="1"/>
    </xf>
    <xf numFmtId="165" fontId="1" fillId="0" borderId="10" xfId="1" applyNumberFormat="1" applyFont="1" applyBorder="1" applyAlignment="1">
      <alignment vertical="center" wrapText="1"/>
    </xf>
    <xf numFmtId="0" fontId="0" fillId="0" borderId="10" xfId="0" applyFont="1" applyBorder="1"/>
    <xf numFmtId="0" fontId="0" fillId="0" borderId="10" xfId="0" quotePrefix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10" xfId="2" applyNumberFormat="1" applyFont="1" applyBorder="1"/>
    <xf numFmtId="9" fontId="0" fillId="0" borderId="0" xfId="2" applyFont="1"/>
    <xf numFmtId="166" fontId="0" fillId="0" borderId="0" xfId="2" applyNumberFormat="1" applyFont="1"/>
    <xf numFmtId="9" fontId="0" fillId="0" borderId="0" xfId="2" applyNumberFormat="1" applyFont="1"/>
    <xf numFmtId="0" fontId="0" fillId="0" borderId="16" xfId="0" applyFill="1" applyBorder="1"/>
    <xf numFmtId="165" fontId="0" fillId="0" borderId="0" xfId="1" applyNumberFormat="1" applyFont="1"/>
    <xf numFmtId="167" fontId="0" fillId="0" borderId="0" xfId="0" applyNumberFormat="1"/>
    <xf numFmtId="165" fontId="0" fillId="0" borderId="10" xfId="1" applyNumberFormat="1" applyFont="1" applyBorder="1" applyAlignment="1">
      <alignment horizontal="right"/>
    </xf>
    <xf numFmtId="167" fontId="0" fillId="0" borderId="10" xfId="0" applyNumberFormat="1" applyBorder="1" applyAlignment="1">
      <alignment horizontal="right"/>
    </xf>
    <xf numFmtId="167" fontId="0" fillId="0" borderId="10" xfId="0" applyNumberFormat="1" applyBorder="1"/>
    <xf numFmtId="0" fontId="16" fillId="0" borderId="20" xfId="0" applyFont="1" applyFill="1" applyBorder="1"/>
    <xf numFmtId="165" fontId="0" fillId="0" borderId="0" xfId="1" applyNumberFormat="1" applyFont="1" applyBorder="1"/>
    <xf numFmtId="0" fontId="16" fillId="0" borderId="10" xfId="0" applyFont="1" applyFill="1" applyBorder="1"/>
    <xf numFmtId="165" fontId="0" fillId="0" borderId="0" xfId="0" applyNumberFormat="1"/>
    <xf numFmtId="43" fontId="0" fillId="0" borderId="10" xfId="1" applyNumberFormat="1" applyFont="1" applyBorder="1" applyAlignment="1">
      <alignment vertical="center"/>
    </xf>
    <xf numFmtId="2" fontId="0" fillId="0" borderId="17" xfId="0" applyNumberFormat="1" applyBorder="1" applyAlignment="1">
      <alignment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164" formatCode="_ * #,##0.0_ ;_ * \-#,##0.0_ ;_ * &quot;-&quot;??_ ;_ @_ "/>
    </dxf>
    <dxf>
      <numFmt numFmtId="164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ABV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YTD'!$F$1</c:f>
              <c:strCache>
                <c:ptCount val="1"/>
                <c:pt idx="0">
                  <c:v>abv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YTD'!$A$2:$A$8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'overall YTD'!$F$2:$F$8</c:f>
              <c:numCache>
                <c:formatCode>_ * #,##0_ ;_ * \-#,##0_ ;_ * "-"??_ ;_ @_ </c:formatCode>
                <c:ptCount val="7"/>
                <c:pt idx="0">
                  <c:v>7456.6949970939304</c:v>
                </c:pt>
                <c:pt idx="1">
                  <c:v>7714.04442641066</c:v>
                </c:pt>
                <c:pt idx="2">
                  <c:v>7721.1538856007301</c:v>
                </c:pt>
                <c:pt idx="3">
                  <c:v>8174.51308447468</c:v>
                </c:pt>
                <c:pt idx="4">
                  <c:v>7592.3606433777304</c:v>
                </c:pt>
                <c:pt idx="5">
                  <c:v>6781.9523608526297</c:v>
                </c:pt>
                <c:pt idx="6">
                  <c:v>6129.9059694248899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9-4E53-B2CA-83E11A4F19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714207"/>
        <c:axId val="135367855"/>
      </c:lineChart>
      <c:catAx>
        <c:axId val="12371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7855"/>
        <c:crosses val="autoZero"/>
        <c:auto val="1"/>
        <c:lblAlgn val="ctr"/>
        <c:lblOffset val="100"/>
        <c:noMultiLvlLbl val="0"/>
      </c:catAx>
      <c:valAx>
        <c:axId val="1353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YTD'!$E$1</c:f>
              <c:strCache>
                <c:ptCount val="1"/>
                <c:pt idx="0">
                  <c:v>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YTD'!$A$2:$A$8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'overall YTD'!$E$2:$E$8</c:f>
              <c:numCache>
                <c:formatCode>_(* #,##0.00_);_(* \(#,##0.00\);_(* "-"??_);_(@_)</c:formatCode>
                <c:ptCount val="7"/>
                <c:pt idx="0">
                  <c:v>2.66130161994605</c:v>
                </c:pt>
                <c:pt idx="1">
                  <c:v>2.5351025623316499</c:v>
                </c:pt>
                <c:pt idx="2">
                  <c:v>2.7441507660092701</c:v>
                </c:pt>
                <c:pt idx="3">
                  <c:v>2.7634052457255298</c:v>
                </c:pt>
                <c:pt idx="4">
                  <c:v>2.6237915724218799</c:v>
                </c:pt>
                <c:pt idx="5">
                  <c:v>2.5602348381650302</c:v>
                </c:pt>
                <c:pt idx="6" formatCode="0.00">
                  <c:v>2.7847956459943801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5-4AE3-AC2C-8A8F073907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875743"/>
        <c:axId val="134876159"/>
      </c:lineChart>
      <c:catAx>
        <c:axId val="1348757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6159"/>
        <c:crosses val="autoZero"/>
        <c:auto val="1"/>
        <c:lblAlgn val="ctr"/>
        <c:lblOffset val="100"/>
        <c:noMultiLvlLbl val="0"/>
      </c:catAx>
      <c:valAx>
        <c:axId val="1348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Retention/Winback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retention_winback!$B$1</c:f>
              <c:strCache>
                <c:ptCount val="1"/>
                <c:pt idx="0">
                  <c:v>Active Retention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retention_winback!$A$2:$A$3</c:f>
              <c:strCache>
                <c:ptCount val="2"/>
                <c:pt idx="0">
                  <c:v>YTD</c:v>
                </c:pt>
                <c:pt idx="1">
                  <c:v>MTD</c:v>
                </c:pt>
              </c:strCache>
            </c:strRef>
          </c:cat>
          <c:val>
            <c:numRef>
              <c:f>retention_winback!$B$2:$B$3</c:f>
              <c:numCache>
                <c:formatCode>_ * #,##0_ ;_ * \-#,##0_ ;_ * "-"??_ ;_ @_ </c:formatCode>
                <c:ptCount val="2"/>
                <c:pt idx="0">
                  <c:v>88517</c:v>
                </c:pt>
                <c:pt idx="1">
                  <c:v>13045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5-4B4A-BBF7-1C9056D9DCE2}"/>
            </c:ext>
          </c:extLst>
        </c:ser>
        <c:ser>
          <c:idx val="1"/>
          <c:order val="1"/>
          <c:tx>
            <c:strRef>
              <c:f>retention_winback!$C$1</c:f>
              <c:strCache>
                <c:ptCount val="1"/>
                <c:pt idx="0">
                  <c:v>Lapsed Winback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retention_winback!$A$2:$A$3</c:f>
              <c:strCache>
                <c:ptCount val="2"/>
                <c:pt idx="0">
                  <c:v>YTD</c:v>
                </c:pt>
                <c:pt idx="1">
                  <c:v>MTD</c:v>
                </c:pt>
              </c:strCache>
            </c:strRef>
          </c:cat>
          <c:val>
            <c:numRef>
              <c:f>retention_winback!$C$2:$C$3</c:f>
              <c:numCache>
                <c:formatCode>_ * #,##0_ ;_ * \-#,##0_ ;_ * "-"??_ ;_ @_ </c:formatCode>
                <c:ptCount val="2"/>
                <c:pt idx="0">
                  <c:v>12228</c:v>
                </c:pt>
                <c:pt idx="1">
                  <c:v>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5-4B4A-BBF7-1C9056D9DCE2}"/>
            </c:ext>
          </c:extLst>
        </c:ser>
        <c:ser>
          <c:idx val="2"/>
          <c:order val="2"/>
          <c:tx>
            <c:strRef>
              <c:f>retention_winback!$D$1</c:f>
              <c:strCache>
                <c:ptCount val="1"/>
                <c:pt idx="0">
                  <c:v>Lost Winback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retention_winback!$A$2:$A$3</c:f>
              <c:strCache>
                <c:ptCount val="2"/>
                <c:pt idx="0">
                  <c:v>YTD</c:v>
                </c:pt>
                <c:pt idx="1">
                  <c:v>MTD</c:v>
                </c:pt>
              </c:strCache>
            </c:strRef>
          </c:cat>
          <c:val>
            <c:numRef>
              <c:f>retention_winback!$D$2:$D$3</c:f>
              <c:numCache>
                <c:formatCode>_ * #,##0_ ;_ * \-#,##0_ ;_ * "-"??_ ;_ @_ </c:formatCode>
                <c:ptCount val="2"/>
                <c:pt idx="0">
                  <c:v>48684</c:v>
                </c:pt>
                <c:pt idx="1">
                  <c:v>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5-4B4A-BBF7-1C9056D9DC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545983"/>
        <c:axId val="548547647"/>
      </c:barChart>
      <c:catAx>
        <c:axId val="5485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47647"/>
        <c:crosses val="autoZero"/>
        <c:auto val="1"/>
        <c:lblAlgn val="ctr"/>
        <c:lblOffset val="100"/>
        <c:noMultiLvlLbl val="0"/>
      </c:catAx>
      <c:valAx>
        <c:axId val="5485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313764</xdr:colOff>
      <xdr:row>40</xdr:row>
      <xdr:rowOff>94131</xdr:rowOff>
    </xdr:from>
    <xdr:to>
      <xdr:col>4</xdr:col>
      <xdr:colOff>8964</xdr:colOff>
      <xdr:row>55</xdr:row>
      <xdr:rowOff>147919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259976</xdr:colOff>
      <xdr:row>40</xdr:row>
      <xdr:rowOff>103094</xdr:rowOff>
    </xdr:from>
    <xdr:to>
      <xdr:col>9</xdr:col>
      <xdr:colOff>824752</xdr:colOff>
      <xdr:row>55</xdr:row>
      <xdr:rowOff>156882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71438</xdr:rowOff>
    </xdr:from>
    <xdr:to>
      <xdr:col>4</xdr:col>
      <xdr:colOff>333375</xdr:colOff>
      <xdr:row>20</xdr:row>
      <xdr:rowOff>100013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hil Kumar" refreshedDate="44775.565065393515" createdVersion="6" refreshedVersion="6" minRefreshableVersion="3" recordCount="10">
  <cacheSource type="worksheet">
    <worksheetSource ref="A2:C12" sheet="slabwise migrations"/>
  </cacheSource>
  <cacheFields count="3">
    <cacheField name="from_value" numFmtId="0">
      <sharedItems count="4">
        <s v="--"/>
        <s v="BLUE"/>
        <s v="GOLD"/>
        <s v="SILVER"/>
      </sharedItems>
    </cacheField>
    <cacheField name="slab_name" numFmtId="0">
      <sharedItems count="4">
        <s v="SILVER"/>
        <s v="BLUE"/>
        <s v="PLATINUM"/>
        <s v="GOLD"/>
      </sharedItems>
    </cacheField>
    <cacheField name="customers" numFmtId="165">
      <sharedItems containsSemiMixedTypes="0" containsString="0" containsNumber="1" containsInteger="1" minValue="1" maxValue="1788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khil Kumar" refreshedDate="44775.566860300925" createdVersion="6" refreshedVersion="6" minRefreshableVersion="3" recordCount="6">
  <cacheSource type="worksheet">
    <worksheetSource ref="A15:C21" sheet="slabwise migrations"/>
  </cacheSource>
  <cacheFields count="3">
    <cacheField name="from_value" numFmtId="0">
      <sharedItems count="4">
        <s v="--"/>
        <s v="BLUE"/>
        <s v="GOLD"/>
        <s v="SILVER"/>
      </sharedItems>
    </cacheField>
    <cacheField name="slab_name" numFmtId="0">
      <sharedItems count="4">
        <s v="BLUE"/>
        <s v="SILVER"/>
        <s v="PLATINUM"/>
        <s v="GOLD"/>
      </sharedItems>
    </cacheField>
    <cacheField name="customers" numFmtId="165">
      <sharedItems containsSemiMixedTypes="0" containsString="0" containsNumber="1" containsInteger="1" minValue="1" maxValue="235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2"/>
  </r>
  <r>
    <x v="0"/>
    <x v="1"/>
    <n v="178832"/>
  </r>
  <r>
    <x v="1"/>
    <x v="0"/>
    <n v="69196"/>
  </r>
  <r>
    <x v="1"/>
    <x v="2"/>
    <n v="2"/>
  </r>
  <r>
    <x v="1"/>
    <x v="3"/>
    <n v="6"/>
  </r>
  <r>
    <x v="2"/>
    <x v="2"/>
    <n v="17162"/>
  </r>
  <r>
    <x v="2"/>
    <x v="1"/>
    <n v="1"/>
  </r>
  <r>
    <x v="3"/>
    <x v="1"/>
    <n v="1"/>
  </r>
  <r>
    <x v="3"/>
    <x v="2"/>
    <n v="1"/>
  </r>
  <r>
    <x v="3"/>
    <x v="3"/>
    <n v="383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  <n v="23561"/>
  </r>
  <r>
    <x v="1"/>
    <x v="1"/>
    <n v="6003"/>
  </r>
  <r>
    <x v="1"/>
    <x v="2"/>
    <n v="1"/>
  </r>
  <r>
    <x v="2"/>
    <x v="2"/>
    <n v="1447"/>
  </r>
  <r>
    <x v="3"/>
    <x v="2"/>
    <n v="1"/>
  </r>
  <r>
    <x v="3"/>
    <x v="3"/>
    <n v="29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J8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numFmtId="165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customers" fld="2" baseField="0" baseItem="0" numFmtId="165"/>
  </dataFields>
  <formats count="9">
    <format dxfId="10">
      <pivotArea outline="0" collapsedLevelsAreSubtotals="1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Col="1" outline="0" fieldPosition="0"/>
    </format>
    <format dxfId="7">
      <pivotArea outline="0" collapsedLevelsAreSubtotals="1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5:J21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dataField="1" numFmtId="165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customers" fld="2" baseField="0" baseItem="0" numFmtId="165"/>
  </dataFields>
  <formats count="3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26" zoomScale="85" zoomScaleNormal="85" workbookViewId="0">
      <selection activeCell="E36" sqref="E36"/>
    </sheetView>
  </sheetViews>
  <sheetFormatPr defaultRowHeight="14.4" x14ac:dyDescent="0.3"/>
  <cols>
    <col min="1" max="6" width="17.77734375" customWidth="1"/>
    <col min="8" max="8" width="15.109375" bestFit="1" customWidth="1"/>
    <col min="9" max="10" width="16.5546875" customWidth="1"/>
    <col min="13" max="13" width="15.109375" bestFit="1" customWidth="1"/>
  </cols>
  <sheetData>
    <row r="1" spans="1:12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12" x14ac:dyDescent="0.3">
      <c r="A2" s="2" t="s">
        <v>6</v>
      </c>
      <c r="B2" s="7">
        <v>55054</v>
      </c>
      <c r="C2" s="7">
        <v>500351691</v>
      </c>
      <c r="D2" s="7">
        <v>67101</v>
      </c>
      <c r="E2" s="37">
        <v>2.66130161994605</v>
      </c>
      <c r="F2" s="8">
        <v>7456.6949970939304</v>
      </c>
    </row>
    <row r="3" spans="1:12" x14ac:dyDescent="0.3">
      <c r="A3" s="2" t="s">
        <v>7</v>
      </c>
      <c r="B3" s="7">
        <v>49010</v>
      </c>
      <c r="C3" s="7">
        <v>446766597</v>
      </c>
      <c r="D3" s="7">
        <v>57916</v>
      </c>
      <c r="E3" s="37">
        <v>2.5351025623316499</v>
      </c>
      <c r="F3" s="8">
        <v>7714.04442641066</v>
      </c>
    </row>
    <row r="4" spans="1:12" x14ac:dyDescent="0.3">
      <c r="A4" s="2" t="s">
        <v>8</v>
      </c>
      <c r="B4" s="7">
        <v>40460</v>
      </c>
      <c r="C4" s="7">
        <v>361357723</v>
      </c>
      <c r="D4" s="7">
        <v>46801</v>
      </c>
      <c r="E4" s="37">
        <v>2.7441507660092701</v>
      </c>
      <c r="F4" s="8">
        <v>7721.1538856007301</v>
      </c>
    </row>
    <row r="5" spans="1:12" x14ac:dyDescent="0.3">
      <c r="A5" s="2" t="s">
        <v>9</v>
      </c>
      <c r="B5" s="7">
        <v>56883</v>
      </c>
      <c r="C5" s="7">
        <v>547904914</v>
      </c>
      <c r="D5" s="7">
        <v>67026</v>
      </c>
      <c r="E5" s="37">
        <v>2.7634052457255298</v>
      </c>
      <c r="F5" s="8">
        <v>8174.51308447468</v>
      </c>
    </row>
    <row r="6" spans="1:12" x14ac:dyDescent="0.3">
      <c r="A6" s="2" t="s">
        <v>10</v>
      </c>
      <c r="B6" s="7">
        <v>50875</v>
      </c>
      <c r="C6" s="7">
        <v>453150045</v>
      </c>
      <c r="D6" s="7">
        <v>59685</v>
      </c>
      <c r="E6" s="37">
        <v>2.6237915724218799</v>
      </c>
      <c r="F6" s="8">
        <v>7592.3606433777304</v>
      </c>
    </row>
    <row r="7" spans="1:12" x14ac:dyDescent="0.3">
      <c r="A7" s="2" t="s">
        <v>11</v>
      </c>
      <c r="B7" s="7">
        <v>44506</v>
      </c>
      <c r="C7" s="7">
        <v>353482139</v>
      </c>
      <c r="D7" s="7">
        <v>52121</v>
      </c>
      <c r="E7" s="37">
        <v>2.5602348381650302</v>
      </c>
      <c r="F7" s="8">
        <v>6781.9523608526297</v>
      </c>
      <c r="G7" s="24">
        <f>H7</f>
        <v>-2.4223240490929672E-2</v>
      </c>
      <c r="H7" s="25">
        <f>(E7-E6)/E6</f>
        <v>-2.4223240490929672E-2</v>
      </c>
      <c r="I7" s="26">
        <f>(C7-C6)/C6</f>
        <v>-0.21994460135163399</v>
      </c>
    </row>
    <row r="8" spans="1:12" ht="15" thickBot="1" x14ac:dyDescent="0.35">
      <c r="A8" s="27" t="s">
        <v>88</v>
      </c>
      <c r="B8" s="9">
        <v>48593</v>
      </c>
      <c r="C8" s="9">
        <v>353658795</v>
      </c>
      <c r="D8" s="9">
        <v>57694</v>
      </c>
      <c r="E8" s="38">
        <v>2.7847956459943801</v>
      </c>
      <c r="F8" s="10">
        <v>6129.9059694248899</v>
      </c>
    </row>
    <row r="10" spans="1:12" x14ac:dyDescent="0.3">
      <c r="A10" s="13" t="s">
        <v>89</v>
      </c>
    </row>
    <row r="11" spans="1:12" x14ac:dyDescent="0.3">
      <c r="A11" t="s">
        <v>17</v>
      </c>
      <c r="B11" t="s">
        <v>18</v>
      </c>
      <c r="C11" t="s">
        <v>5</v>
      </c>
      <c r="D11" t="s">
        <v>4</v>
      </c>
      <c r="E11" t="s">
        <v>19</v>
      </c>
      <c r="F11" t="s">
        <v>20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</row>
    <row r="12" spans="1:12" x14ac:dyDescent="0.3">
      <c r="A12">
        <v>48592</v>
      </c>
      <c r="B12">
        <v>353654405</v>
      </c>
      <c r="C12">
        <v>6117.7853645400501</v>
      </c>
      <c r="D12">
        <v>2.76144386233804</v>
      </c>
      <c r="E12">
        <v>41737</v>
      </c>
      <c r="F12">
        <v>254669930</v>
      </c>
      <c r="G12">
        <v>6101.7785178618497</v>
      </c>
      <c r="H12">
        <v>2.74099719673191</v>
      </c>
      <c r="I12">
        <v>6855</v>
      </c>
      <c r="J12">
        <v>98984475</v>
      </c>
      <c r="K12">
        <v>6215.24382694823</v>
      </c>
      <c r="L12">
        <v>2.8859343776411599</v>
      </c>
    </row>
    <row r="15" spans="1:12" x14ac:dyDescent="0.3">
      <c r="A15" s="13" t="s">
        <v>90</v>
      </c>
    </row>
    <row r="16" spans="1:12" x14ac:dyDescent="0.3">
      <c r="A16" t="s">
        <v>17</v>
      </c>
      <c r="B16" t="s">
        <v>18</v>
      </c>
      <c r="C16" t="s">
        <v>5</v>
      </c>
      <c r="D16" t="s">
        <v>4</v>
      </c>
      <c r="E16" t="s">
        <v>19</v>
      </c>
      <c r="F16" t="s">
        <v>20</v>
      </c>
      <c r="G16" t="s">
        <v>21</v>
      </c>
      <c r="H16" t="s">
        <v>22</v>
      </c>
      <c r="I16" t="s">
        <v>23</v>
      </c>
      <c r="J16" t="s">
        <v>24</v>
      </c>
      <c r="K16" t="s">
        <v>25</v>
      </c>
      <c r="L16" t="s">
        <v>26</v>
      </c>
    </row>
    <row r="17" spans="1:14" x14ac:dyDescent="0.3">
      <c r="A17">
        <v>44506</v>
      </c>
      <c r="B17">
        <v>353482139</v>
      </c>
      <c r="C17">
        <v>6711.8206773435804</v>
      </c>
      <c r="D17">
        <v>2.5400433371808</v>
      </c>
      <c r="E17">
        <v>38656</v>
      </c>
      <c r="F17">
        <v>256840579</v>
      </c>
      <c r="G17">
        <v>6644.2616670115804</v>
      </c>
      <c r="H17">
        <v>2.5209281870860898</v>
      </c>
      <c r="I17">
        <v>5850</v>
      </c>
      <c r="J17">
        <v>96641560</v>
      </c>
      <c r="K17">
        <v>7158.2413787783898</v>
      </c>
      <c r="L17">
        <v>2.6663536349690098</v>
      </c>
    </row>
    <row r="20" spans="1:14" x14ac:dyDescent="0.3">
      <c r="A20" s="13" t="s">
        <v>85</v>
      </c>
    </row>
    <row r="21" spans="1:14" x14ac:dyDescent="0.3">
      <c r="A21" t="s">
        <v>17</v>
      </c>
      <c r="B21" t="s">
        <v>18</v>
      </c>
      <c r="C21" t="s">
        <v>5</v>
      </c>
      <c r="D21" t="s">
        <v>4</v>
      </c>
      <c r="E21" t="s">
        <v>19</v>
      </c>
      <c r="F21" t="s">
        <v>20</v>
      </c>
      <c r="G21" t="s">
        <v>21</v>
      </c>
      <c r="H21" t="s">
        <v>22</v>
      </c>
      <c r="I21" t="s">
        <v>23</v>
      </c>
      <c r="J21" t="s">
        <v>24</v>
      </c>
      <c r="K21" t="s">
        <v>25</v>
      </c>
      <c r="L21" t="s">
        <v>26</v>
      </c>
      <c r="N21" t="s">
        <v>85</v>
      </c>
    </row>
    <row r="22" spans="1:14" x14ac:dyDescent="0.3">
      <c r="A22">
        <v>44495</v>
      </c>
      <c r="B22">
        <v>325006461</v>
      </c>
      <c r="C22">
        <v>6146.6208414600396</v>
      </c>
      <c r="D22">
        <v>2.7664204199865501</v>
      </c>
      <c r="E22">
        <v>38243</v>
      </c>
      <c r="F22">
        <v>234582345</v>
      </c>
      <c r="G22">
        <v>6133.9943257589603</v>
      </c>
      <c r="H22">
        <v>2.74617577072928</v>
      </c>
      <c r="I22">
        <v>6252</v>
      </c>
      <c r="J22">
        <v>90424116</v>
      </c>
      <c r="K22">
        <v>6223.856260519</v>
      </c>
      <c r="L22">
        <v>2.89025537224913</v>
      </c>
    </row>
    <row r="27" spans="1:14" x14ac:dyDescent="0.3">
      <c r="A27" s="13" t="s">
        <v>89</v>
      </c>
      <c r="B27" t="s">
        <v>17</v>
      </c>
      <c r="C27" s="28">
        <v>48592</v>
      </c>
      <c r="F27" s="13" t="s">
        <v>90</v>
      </c>
      <c r="G27" t="s">
        <v>17</v>
      </c>
      <c r="H27" s="28">
        <v>44506</v>
      </c>
      <c r="K27" s="13" t="s">
        <v>85</v>
      </c>
      <c r="L27" t="s">
        <v>17</v>
      </c>
      <c r="M27" s="28">
        <v>44495</v>
      </c>
    </row>
    <row r="28" spans="1:14" x14ac:dyDescent="0.3">
      <c r="B28" t="s">
        <v>18</v>
      </c>
      <c r="C28" s="28">
        <v>353654405</v>
      </c>
      <c r="G28" t="s">
        <v>18</v>
      </c>
      <c r="H28" s="28">
        <v>353482139</v>
      </c>
      <c r="L28" t="s">
        <v>18</v>
      </c>
      <c r="M28" s="28">
        <v>325006461</v>
      </c>
    </row>
    <row r="29" spans="1:14" x14ac:dyDescent="0.3">
      <c r="B29" t="s">
        <v>5</v>
      </c>
      <c r="C29" s="28">
        <v>6117.7853645400501</v>
      </c>
      <c r="G29" t="s">
        <v>5</v>
      </c>
      <c r="H29" s="28">
        <v>6711.8206773435804</v>
      </c>
      <c r="L29" t="s">
        <v>5</v>
      </c>
      <c r="M29" s="28">
        <v>6146.6208414600396</v>
      </c>
    </row>
    <row r="30" spans="1:14" x14ac:dyDescent="0.3">
      <c r="B30" t="s">
        <v>4</v>
      </c>
      <c r="C30" s="29">
        <v>2.76144386233804</v>
      </c>
      <c r="G30" t="s">
        <v>4</v>
      </c>
      <c r="H30" s="29">
        <v>2.5400433371808</v>
      </c>
      <c r="L30" t="s">
        <v>4</v>
      </c>
      <c r="M30" s="29">
        <v>2.7664204199865501</v>
      </c>
    </row>
    <row r="31" spans="1:14" x14ac:dyDescent="0.3">
      <c r="B31" t="s">
        <v>19</v>
      </c>
      <c r="C31" s="28">
        <v>41737</v>
      </c>
      <c r="G31" t="s">
        <v>19</v>
      </c>
      <c r="H31" s="28">
        <v>38656</v>
      </c>
      <c r="L31" t="s">
        <v>19</v>
      </c>
      <c r="M31" s="28">
        <v>38243</v>
      </c>
    </row>
    <row r="32" spans="1:14" x14ac:dyDescent="0.3">
      <c r="B32" t="s">
        <v>20</v>
      </c>
      <c r="C32" s="28">
        <v>254669930</v>
      </c>
      <c r="G32" t="s">
        <v>20</v>
      </c>
      <c r="H32" s="28">
        <v>256840579</v>
      </c>
      <c r="L32" t="s">
        <v>20</v>
      </c>
      <c r="M32" s="28">
        <v>234582345</v>
      </c>
    </row>
    <row r="33" spans="2:13" x14ac:dyDescent="0.3">
      <c r="B33" t="s">
        <v>21</v>
      </c>
      <c r="C33" s="28">
        <v>6101.7785178618497</v>
      </c>
      <c r="G33" t="s">
        <v>21</v>
      </c>
      <c r="H33" s="28">
        <v>6644.2616670115804</v>
      </c>
      <c r="L33" t="s">
        <v>21</v>
      </c>
      <c r="M33" s="28">
        <v>6133.9943257589603</v>
      </c>
    </row>
    <row r="34" spans="2:13" x14ac:dyDescent="0.3">
      <c r="B34" t="s">
        <v>22</v>
      </c>
      <c r="C34" s="29">
        <v>2.74099719673191</v>
      </c>
      <c r="G34" t="s">
        <v>22</v>
      </c>
      <c r="H34" s="29">
        <v>2.5209281870860898</v>
      </c>
      <c r="L34" t="s">
        <v>22</v>
      </c>
      <c r="M34" s="29">
        <v>2.74617577072928</v>
      </c>
    </row>
    <row r="35" spans="2:13" x14ac:dyDescent="0.3">
      <c r="B35" t="s">
        <v>23</v>
      </c>
      <c r="C35" s="28">
        <v>6855</v>
      </c>
      <c r="G35" t="s">
        <v>23</v>
      </c>
      <c r="H35" s="28">
        <v>5850</v>
      </c>
      <c r="L35" t="s">
        <v>23</v>
      </c>
      <c r="M35" s="28">
        <v>6252</v>
      </c>
    </row>
    <row r="36" spans="2:13" x14ac:dyDescent="0.3">
      <c r="B36" t="s">
        <v>24</v>
      </c>
      <c r="C36" s="28">
        <v>98984475</v>
      </c>
      <c r="G36" t="s">
        <v>24</v>
      </c>
      <c r="H36" s="28">
        <v>96641560</v>
      </c>
      <c r="L36" t="s">
        <v>24</v>
      </c>
      <c r="M36" s="28">
        <v>90424116</v>
      </c>
    </row>
    <row r="37" spans="2:13" x14ac:dyDescent="0.3">
      <c r="B37" t="s">
        <v>25</v>
      </c>
      <c r="C37" s="28">
        <v>6215.24382694823</v>
      </c>
      <c r="G37" t="s">
        <v>25</v>
      </c>
      <c r="H37" s="28">
        <v>7158.2413787783898</v>
      </c>
      <c r="L37" t="s">
        <v>25</v>
      </c>
      <c r="M37" s="28">
        <v>6223.856260519</v>
      </c>
    </row>
    <row r="38" spans="2:13" x14ac:dyDescent="0.3">
      <c r="B38" t="s">
        <v>26</v>
      </c>
      <c r="C38" s="29">
        <v>2.8859343776411599</v>
      </c>
      <c r="G38" t="s">
        <v>26</v>
      </c>
      <c r="H38" s="29">
        <v>2.6663536349690098</v>
      </c>
      <c r="L38" t="s">
        <v>26</v>
      </c>
      <c r="M38" s="29">
        <v>2.89025537224913</v>
      </c>
    </row>
    <row r="40" spans="2:13" x14ac:dyDescent="0.3">
      <c r="L40" t="s">
        <v>85</v>
      </c>
    </row>
  </sheetData>
  <autoFilter ref="A1:F7">
    <sortState ref="A2:F7">
      <sortCondition ref="A1:A7"/>
    </sortState>
  </autoFilter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B1" workbookViewId="0">
      <selection activeCell="H2" sqref="H2:H11"/>
    </sheetView>
  </sheetViews>
  <sheetFormatPr defaultRowHeight="14.4" x14ac:dyDescent="0.3"/>
  <cols>
    <col min="1" max="11" width="18" customWidth="1"/>
  </cols>
  <sheetData>
    <row r="1" spans="1:8" x14ac:dyDescent="0.3">
      <c r="A1" s="12" t="s">
        <v>0</v>
      </c>
      <c r="B1" s="12" t="s">
        <v>6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35" t="s">
        <v>88</v>
      </c>
    </row>
    <row r="2" spans="1:8" x14ac:dyDescent="0.3">
      <c r="A2" s="19" t="s">
        <v>61</v>
      </c>
      <c r="B2" s="7">
        <v>32262</v>
      </c>
      <c r="C2" s="7">
        <v>29725</v>
      </c>
      <c r="D2" s="7">
        <v>23247</v>
      </c>
      <c r="E2" s="7">
        <v>34008</v>
      </c>
      <c r="F2" s="7">
        <v>30996</v>
      </c>
      <c r="G2" s="7">
        <v>26203</v>
      </c>
      <c r="H2" s="7">
        <v>29062</v>
      </c>
    </row>
    <row r="3" spans="1:8" x14ac:dyDescent="0.3">
      <c r="A3" s="19" t="s">
        <v>62</v>
      </c>
      <c r="B3" s="7">
        <v>295824729</v>
      </c>
      <c r="C3" s="7">
        <v>271910625</v>
      </c>
      <c r="D3" s="7">
        <v>211149453</v>
      </c>
      <c r="E3" s="7">
        <v>336514629</v>
      </c>
      <c r="F3" s="7">
        <v>279762128</v>
      </c>
      <c r="G3" s="7">
        <v>210888943</v>
      </c>
      <c r="H3" s="7">
        <v>208640536</v>
      </c>
    </row>
    <row r="4" spans="1:8" x14ac:dyDescent="0.3">
      <c r="A4" s="19" t="s">
        <v>63</v>
      </c>
      <c r="B4" s="7">
        <v>7841.1049416488304</v>
      </c>
      <c r="C4" s="7">
        <v>7944.6849900531197</v>
      </c>
      <c r="D4" s="7">
        <v>7934.7360812557499</v>
      </c>
      <c r="E4" s="7">
        <v>8487.5345457143994</v>
      </c>
      <c r="F4" s="7">
        <v>7767.6990290221702</v>
      </c>
      <c r="G4" s="7">
        <v>6967.3067046686001</v>
      </c>
      <c r="H4" s="7">
        <v>6206.2145874228299</v>
      </c>
    </row>
    <row r="5" spans="1:8" x14ac:dyDescent="0.3">
      <c r="A5" s="19" t="s">
        <v>64</v>
      </c>
      <c r="B5" s="6">
        <v>2.5208368264719301</v>
      </c>
      <c r="C5" s="6">
        <v>2.4169157500755398</v>
      </c>
      <c r="D5" s="6">
        <v>2.59124698459128</v>
      </c>
      <c r="E5" s="6">
        <v>2.6443015976515398</v>
      </c>
      <c r="F5" s="6">
        <v>2.4973083700508201</v>
      </c>
      <c r="G5" s="6">
        <v>2.4246043847682901</v>
      </c>
      <c r="H5" s="32">
        <v>2.6397802781792099</v>
      </c>
    </row>
    <row r="6" spans="1:8" x14ac:dyDescent="0.3">
      <c r="A6" s="19" t="s">
        <v>65</v>
      </c>
      <c r="B6" s="7">
        <v>3526.6029858501402</v>
      </c>
      <c r="C6" s="7">
        <v>3550.3212368172899</v>
      </c>
      <c r="D6" s="7">
        <v>3246.1927258580299</v>
      </c>
      <c r="E6" s="7">
        <v>3501.55368686968</v>
      </c>
      <c r="F6" s="7">
        <v>3266.0034828510202</v>
      </c>
      <c r="G6" s="7">
        <v>2991.0890142711301</v>
      </c>
      <c r="H6" s="7">
        <v>2580.82041095054</v>
      </c>
    </row>
    <row r="7" spans="1:8" x14ac:dyDescent="0.3">
      <c r="A7" s="19" t="s">
        <v>66</v>
      </c>
      <c r="B7" s="7">
        <v>4206</v>
      </c>
      <c r="C7" s="7">
        <v>3431</v>
      </c>
      <c r="D7" s="7">
        <v>2435</v>
      </c>
      <c r="E7" s="7">
        <v>3962</v>
      </c>
      <c r="F7" s="7">
        <v>3518</v>
      </c>
      <c r="G7" s="7">
        <v>2890</v>
      </c>
      <c r="H7" s="7">
        <v>3423</v>
      </c>
    </row>
    <row r="8" spans="1:8" x14ac:dyDescent="0.3">
      <c r="A8" s="19" t="s">
        <v>67</v>
      </c>
      <c r="B8" s="7">
        <v>76790292</v>
      </c>
      <c r="C8" s="7">
        <v>64377745</v>
      </c>
      <c r="D8" s="7">
        <v>48560122</v>
      </c>
      <c r="E8" s="7">
        <v>85907541</v>
      </c>
      <c r="F8" s="7">
        <v>69475897</v>
      </c>
      <c r="G8" s="7">
        <v>50533523</v>
      </c>
      <c r="H8" s="7">
        <v>50483697</v>
      </c>
    </row>
    <row r="9" spans="1:8" x14ac:dyDescent="0.3">
      <c r="A9" s="19" t="s">
        <v>68</v>
      </c>
      <c r="B9" s="7">
        <v>8068.3049518484804</v>
      </c>
      <c r="C9" s="7">
        <v>8342.4311656452901</v>
      </c>
      <c r="D9" s="7">
        <v>8981.3054131221197</v>
      </c>
      <c r="E9" s="7">
        <v>9600.4509920886994</v>
      </c>
      <c r="F9" s="7">
        <v>8664.4025308616892</v>
      </c>
      <c r="G9" s="7">
        <v>7684.7465683153796</v>
      </c>
      <c r="H9" s="7">
        <v>6487.9256031792402</v>
      </c>
    </row>
    <row r="10" spans="1:8" x14ac:dyDescent="0.3">
      <c r="A10" s="19" t="s">
        <v>69</v>
      </c>
      <c r="B10" s="6">
        <v>2.6926385391435299</v>
      </c>
      <c r="C10" s="6">
        <v>2.6076422824236798</v>
      </c>
      <c r="D10" s="6">
        <v>2.8130261399563201</v>
      </c>
      <c r="E10" s="6">
        <v>2.9299365807505602</v>
      </c>
      <c r="F10" s="6">
        <v>2.7679278675654402</v>
      </c>
      <c r="G10" s="6">
        <v>2.6058507591984998</v>
      </c>
      <c r="H10" s="32">
        <v>2.7926656279416999</v>
      </c>
    </row>
    <row r="11" spans="1:8" x14ac:dyDescent="0.3">
      <c r="A11" s="19" t="s">
        <v>70</v>
      </c>
      <c r="B11" s="7">
        <v>3138.3677777446101</v>
      </c>
      <c r="C11" s="7">
        <v>3260.3597111737399</v>
      </c>
      <c r="D11" s="7">
        <v>3216.8218700346101</v>
      </c>
      <c r="E11" s="7">
        <v>3457.4749868905401</v>
      </c>
      <c r="F11" s="7">
        <v>3202.4508734105498</v>
      </c>
      <c r="G11" s="7">
        <v>2956.72380324607</v>
      </c>
      <c r="H11" s="7">
        <v>2430.01090616386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3" sqref="C13"/>
    </sheetView>
  </sheetViews>
  <sheetFormatPr defaultRowHeight="14.4" x14ac:dyDescent="0.3"/>
  <cols>
    <col min="1" max="2" width="22.21875" customWidth="1"/>
  </cols>
  <sheetData>
    <row r="1" spans="1:2" x14ac:dyDescent="0.3">
      <c r="A1" s="1" t="s">
        <v>61</v>
      </c>
      <c r="B1" s="7">
        <v>25311</v>
      </c>
    </row>
    <row r="2" spans="1:2" x14ac:dyDescent="0.3">
      <c r="A2" s="1" t="s">
        <v>62</v>
      </c>
      <c r="B2" s="7">
        <v>181427067</v>
      </c>
    </row>
    <row r="3" spans="1:2" x14ac:dyDescent="0.3">
      <c r="A3" s="1" t="s">
        <v>63</v>
      </c>
      <c r="B3" s="7">
        <v>6274.9832411467896</v>
      </c>
    </row>
    <row r="4" spans="1:2" x14ac:dyDescent="0.3">
      <c r="A4" s="1" t="s">
        <v>64</v>
      </c>
      <c r="B4" s="32">
        <v>2.6273085984950302</v>
      </c>
    </row>
    <row r="5" spans="1:2" x14ac:dyDescent="0.3">
      <c r="A5" s="1" t="s">
        <v>65</v>
      </c>
      <c r="B5" s="7">
        <v>2625.3676872330602</v>
      </c>
    </row>
    <row r="6" spans="1:2" x14ac:dyDescent="0.3">
      <c r="A6" s="1" t="s">
        <v>66</v>
      </c>
      <c r="B6" s="7">
        <v>2762</v>
      </c>
    </row>
    <row r="7" spans="1:2" x14ac:dyDescent="0.3">
      <c r="A7" s="1" t="s">
        <v>67</v>
      </c>
      <c r="B7" s="7">
        <v>40913226</v>
      </c>
    </row>
    <row r="8" spans="1:2" x14ac:dyDescent="0.3">
      <c r="A8" s="1" t="s">
        <v>68</v>
      </c>
      <c r="B8" s="7">
        <v>6630.0723449191401</v>
      </c>
    </row>
    <row r="9" spans="1:2" x14ac:dyDescent="0.3">
      <c r="A9" s="1" t="s">
        <v>69</v>
      </c>
      <c r="B9" s="32">
        <v>2.7964547199521799</v>
      </c>
    </row>
    <row r="10" spans="1:2" x14ac:dyDescent="0.3">
      <c r="A10" s="1" t="s">
        <v>70</v>
      </c>
      <c r="B10" s="7">
        <v>2480.67763114126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9" sqref="D9"/>
    </sheetView>
  </sheetViews>
  <sheetFormatPr defaultRowHeight="14.4" x14ac:dyDescent="0.3"/>
  <cols>
    <col min="1" max="6" width="17.88671875" customWidth="1"/>
  </cols>
  <sheetData>
    <row r="1" spans="1:6" x14ac:dyDescent="0.3">
      <c r="A1" s="15" t="s">
        <v>56</v>
      </c>
    </row>
    <row r="2" spans="1:6" x14ac:dyDescent="0.3">
      <c r="A2" s="12" t="s">
        <v>47</v>
      </c>
      <c r="B2" s="12" t="s">
        <v>48</v>
      </c>
      <c r="C2" s="12" t="s">
        <v>49</v>
      </c>
      <c r="D2" s="12" t="s">
        <v>50</v>
      </c>
      <c r="E2" s="12" t="s">
        <v>52</v>
      </c>
      <c r="F2" s="12" t="s">
        <v>53</v>
      </c>
    </row>
    <row r="3" spans="1:6" x14ac:dyDescent="0.3">
      <c r="A3" s="1" t="s">
        <v>71</v>
      </c>
      <c r="B3" s="7">
        <v>9245</v>
      </c>
      <c r="C3" s="7">
        <v>12615</v>
      </c>
      <c r="D3" s="7">
        <v>8853</v>
      </c>
      <c r="E3" s="7">
        <v>7624</v>
      </c>
      <c r="F3" s="7">
        <v>10223</v>
      </c>
    </row>
    <row r="4" spans="1:6" x14ac:dyDescent="0.3">
      <c r="A4" s="1" t="s">
        <v>18</v>
      </c>
      <c r="B4" s="7">
        <v>67532635</v>
      </c>
      <c r="C4" s="7">
        <v>95133652</v>
      </c>
      <c r="D4" s="7">
        <v>58949868</v>
      </c>
      <c r="E4" s="7">
        <v>60057615</v>
      </c>
      <c r="F4" s="7">
        <v>67120009</v>
      </c>
    </row>
    <row r="5" spans="1:6" x14ac:dyDescent="0.3">
      <c r="A5" s="1" t="s">
        <v>72</v>
      </c>
      <c r="B5" s="7">
        <v>6206.8279993475599</v>
      </c>
      <c r="C5" s="7">
        <v>6359.9148111973</v>
      </c>
      <c r="D5" s="7">
        <v>5577.8534945108704</v>
      </c>
      <c r="E5" s="7">
        <v>6731.35781710638</v>
      </c>
      <c r="F5" s="7">
        <v>5572.7857850877699</v>
      </c>
    </row>
    <row r="6" spans="1:6" x14ac:dyDescent="0.3">
      <c r="A6" s="1" t="s">
        <v>73</v>
      </c>
      <c r="B6" s="32">
        <v>2.6764539390661599</v>
      </c>
      <c r="C6" s="32">
        <v>3.00363761332251</v>
      </c>
      <c r="D6" s="32">
        <v>2.59590561176464</v>
      </c>
      <c r="E6" s="32">
        <v>2.7044786513766002</v>
      </c>
      <c r="F6" s="32">
        <v>2.6351500429315098</v>
      </c>
    </row>
    <row r="7" spans="1:6" x14ac:dyDescent="0.3">
      <c r="A7" s="1" t="s">
        <v>74</v>
      </c>
      <c r="B7" s="7">
        <v>381316.6</v>
      </c>
      <c r="C7" s="7">
        <v>445258.43400000001</v>
      </c>
      <c r="D7" s="7">
        <v>473669</v>
      </c>
      <c r="E7" s="7">
        <v>286505.96999999997</v>
      </c>
      <c r="F7" s="7">
        <v>457901.6</v>
      </c>
    </row>
    <row r="8" spans="1:6" x14ac:dyDescent="0.3">
      <c r="A8" s="1" t="s">
        <v>75</v>
      </c>
      <c r="B8" s="7">
        <v>1166</v>
      </c>
      <c r="C8" s="7">
        <v>1640</v>
      </c>
      <c r="D8" s="7">
        <v>1269</v>
      </c>
      <c r="E8" s="7">
        <v>952</v>
      </c>
      <c r="F8" s="7">
        <v>1379</v>
      </c>
    </row>
    <row r="9" spans="1:6" x14ac:dyDescent="0.3">
      <c r="A9" s="1" t="s">
        <v>24</v>
      </c>
      <c r="B9" s="7">
        <v>18305410</v>
      </c>
      <c r="C9" s="7">
        <v>25705498</v>
      </c>
      <c r="D9" s="7">
        <v>16891140</v>
      </c>
      <c r="E9" s="7">
        <v>15456092</v>
      </c>
      <c r="F9" s="7">
        <v>18028894</v>
      </c>
    </row>
    <row r="10" spans="1:6" x14ac:dyDescent="0.3">
      <c r="A10" s="1" t="s">
        <v>76</v>
      </c>
      <c r="B10" s="7">
        <v>6993.9106809333198</v>
      </c>
      <c r="C10" s="7">
        <v>6586.6898434475397</v>
      </c>
      <c r="D10" s="7">
        <v>5769.9046390108397</v>
      </c>
      <c r="E10" s="7">
        <v>7057.0892832132804</v>
      </c>
      <c r="F10" s="7">
        <v>5713.9043371663302</v>
      </c>
    </row>
    <row r="11" spans="1:6" x14ac:dyDescent="0.3">
      <c r="A11" s="1" t="s">
        <v>77</v>
      </c>
      <c r="B11" s="32">
        <v>3.00841909662664</v>
      </c>
      <c r="C11" s="32">
        <v>3.2932246902826101</v>
      </c>
      <c r="D11" s="32">
        <v>2.7175353671807501</v>
      </c>
      <c r="E11" s="32">
        <v>2.8161189475790298</v>
      </c>
      <c r="F11" s="32">
        <v>2.8608693900572</v>
      </c>
    </row>
    <row r="12" spans="1:6" x14ac:dyDescent="0.3">
      <c r="A12" s="1" t="s">
        <v>78</v>
      </c>
      <c r="B12" s="7">
        <v>8079</v>
      </c>
      <c r="C12" s="7">
        <v>10975</v>
      </c>
      <c r="D12" s="7">
        <v>7584</v>
      </c>
      <c r="E12" s="7">
        <v>6672</v>
      </c>
      <c r="F12" s="7">
        <v>8844</v>
      </c>
    </row>
    <row r="13" spans="1:6" x14ac:dyDescent="0.3">
      <c r="A13" s="1" t="s">
        <v>20</v>
      </c>
      <c r="B13" s="7">
        <v>49227225</v>
      </c>
      <c r="C13" s="7">
        <v>69428154</v>
      </c>
      <c r="D13" s="7">
        <v>42058728</v>
      </c>
      <c r="E13" s="7">
        <v>44601523</v>
      </c>
      <c r="F13" s="7">
        <v>49091115</v>
      </c>
    </row>
    <row r="14" spans="1:6" x14ac:dyDescent="0.3">
      <c r="A14" s="1" t="s">
        <v>21</v>
      </c>
      <c r="B14" s="7">
        <v>6093.2324545116899</v>
      </c>
      <c r="C14" s="7">
        <v>6326.0276993166199</v>
      </c>
      <c r="D14" s="7">
        <v>5545.7183544303798</v>
      </c>
      <c r="E14" s="7">
        <v>6684.8805455635402</v>
      </c>
      <c r="F14" s="7">
        <v>5550.7818860244197</v>
      </c>
    </row>
    <row r="15" spans="1:6" x14ac:dyDescent="0.3">
      <c r="A15" s="1" t="s">
        <v>22</v>
      </c>
      <c r="B15" s="32">
        <v>2.6285431365267899</v>
      </c>
      <c r="C15" s="32">
        <v>2.9603644646924798</v>
      </c>
      <c r="D15" s="32">
        <v>2.5755537974683498</v>
      </c>
      <c r="E15" s="32">
        <v>2.6885491606714602</v>
      </c>
      <c r="F15" s="32">
        <v>2.5999547715965599</v>
      </c>
    </row>
    <row r="18" spans="1:6" x14ac:dyDescent="0.3">
      <c r="A18" s="15" t="s">
        <v>57</v>
      </c>
    </row>
    <row r="19" spans="1:6" x14ac:dyDescent="0.3">
      <c r="A19" s="12" t="s">
        <v>47</v>
      </c>
      <c r="B19" s="12" t="s">
        <v>48</v>
      </c>
      <c r="C19" s="12" t="s">
        <v>50</v>
      </c>
      <c r="D19" s="12" t="s">
        <v>49</v>
      </c>
      <c r="E19" s="12" t="s">
        <v>52</v>
      </c>
      <c r="F19" s="12" t="s">
        <v>53</v>
      </c>
    </row>
    <row r="20" spans="1:6" x14ac:dyDescent="0.3">
      <c r="A20" s="1" t="s">
        <v>71</v>
      </c>
      <c r="B20" s="7">
        <v>7772</v>
      </c>
      <c r="C20" s="7">
        <v>10981</v>
      </c>
      <c r="D20" s="7">
        <v>9655</v>
      </c>
      <c r="E20" s="7">
        <v>6137</v>
      </c>
      <c r="F20" s="7">
        <v>9917</v>
      </c>
    </row>
    <row r="21" spans="1:6" x14ac:dyDescent="0.3">
      <c r="A21" s="1" t="s">
        <v>18</v>
      </c>
      <c r="B21" s="7">
        <v>60581012</v>
      </c>
      <c r="C21" s="7">
        <v>86134170</v>
      </c>
      <c r="D21" s="7">
        <v>77386314</v>
      </c>
      <c r="E21" s="7">
        <v>49905222</v>
      </c>
      <c r="F21" s="7">
        <v>74249037</v>
      </c>
    </row>
    <row r="22" spans="1:6" x14ac:dyDescent="0.3">
      <c r="A22" s="1" t="s">
        <v>72</v>
      </c>
      <c r="B22" s="7">
        <v>6652.98335164935</v>
      </c>
      <c r="C22" s="7">
        <v>6810.5755036115697</v>
      </c>
      <c r="D22" s="7">
        <v>6718.6989632807999</v>
      </c>
      <c r="E22" s="7">
        <v>7019.4862461882203</v>
      </c>
      <c r="F22" s="7">
        <v>6257.2866915237701</v>
      </c>
    </row>
    <row r="23" spans="1:6" x14ac:dyDescent="0.3">
      <c r="A23" s="1" t="s">
        <v>73</v>
      </c>
      <c r="B23" s="6">
        <v>2.4976536605300099</v>
      </c>
      <c r="C23" s="6">
        <v>2.7660852150106301</v>
      </c>
      <c r="D23" s="6">
        <v>2.3778006296597698</v>
      </c>
      <c r="E23" s="6">
        <v>2.4703106450336301</v>
      </c>
      <c r="F23" s="6">
        <v>2.4557458652850399</v>
      </c>
    </row>
    <row r="24" spans="1:6" x14ac:dyDescent="0.3">
      <c r="A24" s="1" t="s">
        <v>74</v>
      </c>
      <c r="B24" s="7">
        <v>456203.06</v>
      </c>
      <c r="C24" s="7">
        <v>546350.44999999995</v>
      </c>
      <c r="D24" s="7">
        <v>729681.77</v>
      </c>
      <c r="E24" s="7">
        <v>316586.17</v>
      </c>
      <c r="F24" s="7">
        <v>621971.65</v>
      </c>
    </row>
    <row r="25" spans="1:6" x14ac:dyDescent="0.3">
      <c r="A25" s="1" t="s">
        <v>75</v>
      </c>
      <c r="B25" s="7">
        <v>884</v>
      </c>
      <c r="C25" s="7">
        <v>1231</v>
      </c>
      <c r="D25" s="7">
        <v>1289</v>
      </c>
      <c r="E25" s="7">
        <v>722</v>
      </c>
      <c r="F25" s="7">
        <v>1254</v>
      </c>
    </row>
    <row r="26" spans="1:6" x14ac:dyDescent="0.3">
      <c r="A26" s="1" t="s">
        <v>24</v>
      </c>
      <c r="B26" s="7">
        <v>15709457</v>
      </c>
      <c r="C26" s="7">
        <v>20264141</v>
      </c>
      <c r="D26" s="7">
        <v>22178130</v>
      </c>
      <c r="E26" s="7">
        <v>12375823</v>
      </c>
      <c r="F26" s="7">
        <v>21277730</v>
      </c>
    </row>
    <row r="27" spans="1:6" x14ac:dyDescent="0.3">
      <c r="A27" s="1" t="s">
        <v>76</v>
      </c>
      <c r="B27" s="7">
        <v>7732.3886979850204</v>
      </c>
      <c r="C27" s="7">
        <v>7243.6235622735403</v>
      </c>
      <c r="D27" s="7">
        <v>7494.8444456758598</v>
      </c>
      <c r="E27" s="7">
        <v>7685.8560842896704</v>
      </c>
      <c r="F27" s="7">
        <v>7242.5878148654401</v>
      </c>
    </row>
    <row r="28" spans="1:6" x14ac:dyDescent="0.3">
      <c r="A28" s="1" t="s">
        <v>77</v>
      </c>
      <c r="B28" s="6">
        <v>2.7587830878271999</v>
      </c>
      <c r="C28" s="6">
        <v>2.9946236767114098</v>
      </c>
      <c r="D28" s="6">
        <v>2.5668464541234099</v>
      </c>
      <c r="E28" s="6">
        <v>2.72478729719034</v>
      </c>
      <c r="F28" s="6">
        <v>2.7333586491481201</v>
      </c>
    </row>
    <row r="29" spans="1:6" x14ac:dyDescent="0.3">
      <c r="A29" s="1" t="s">
        <v>78</v>
      </c>
      <c r="B29" s="7">
        <v>6888</v>
      </c>
      <c r="C29" s="7">
        <v>9750</v>
      </c>
      <c r="D29" s="7">
        <v>8366</v>
      </c>
      <c r="E29" s="7">
        <v>5415</v>
      </c>
      <c r="F29" s="7">
        <v>8663</v>
      </c>
    </row>
    <row r="30" spans="1:6" x14ac:dyDescent="0.3">
      <c r="A30" s="1" t="s">
        <v>20</v>
      </c>
      <c r="B30" s="7">
        <v>44871555</v>
      </c>
      <c r="C30" s="7">
        <v>65870029</v>
      </c>
      <c r="D30" s="7">
        <v>55208184</v>
      </c>
      <c r="E30" s="7">
        <v>37529399</v>
      </c>
      <c r="F30" s="7">
        <v>52971307</v>
      </c>
    </row>
    <row r="31" spans="1:6" x14ac:dyDescent="0.3">
      <c r="A31" s="1" t="s">
        <v>21</v>
      </c>
      <c r="B31" s="7">
        <v>6514.45339721254</v>
      </c>
      <c r="C31" s="7">
        <v>6755.9004102564104</v>
      </c>
      <c r="D31" s="7">
        <v>6599.1135548649199</v>
      </c>
      <c r="E31" s="7">
        <v>6930.6369344413597</v>
      </c>
      <c r="F31" s="7">
        <v>6114.6608565162096</v>
      </c>
    </row>
    <row r="32" spans="1:6" x14ac:dyDescent="0.3">
      <c r="A32" s="1" t="s">
        <v>22</v>
      </c>
      <c r="B32" s="6">
        <v>2.46414053426248</v>
      </c>
      <c r="C32" s="6">
        <v>2.7372307692307598</v>
      </c>
      <c r="D32" s="6">
        <v>2.3486732010518701</v>
      </c>
      <c r="E32" s="6">
        <v>2.4363804247460701</v>
      </c>
      <c r="F32" s="6">
        <v>2.41556042941244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3" sqref="B3:C15"/>
    </sheetView>
  </sheetViews>
  <sheetFormatPr defaultRowHeight="14.4" x14ac:dyDescent="0.3"/>
  <cols>
    <col min="1" max="3" width="17.5546875" customWidth="1"/>
    <col min="4" max="4" width="10.5546875" bestFit="1" customWidth="1"/>
  </cols>
  <sheetData>
    <row r="1" spans="1:5" x14ac:dyDescent="0.3">
      <c r="A1" s="13" t="s">
        <v>56</v>
      </c>
    </row>
    <row r="2" spans="1:5" s="13" customFormat="1" x14ac:dyDescent="0.3">
      <c r="A2" s="12" t="s">
        <v>58</v>
      </c>
      <c r="B2" s="12" t="s">
        <v>60</v>
      </c>
      <c r="C2" s="12" t="s">
        <v>59</v>
      </c>
      <c r="D2" s="13" t="s">
        <v>114</v>
      </c>
    </row>
    <row r="3" spans="1:5" x14ac:dyDescent="0.3">
      <c r="A3" s="1" t="s">
        <v>71</v>
      </c>
      <c r="B3" s="28">
        <v>10276</v>
      </c>
      <c r="C3" s="28">
        <v>38574</v>
      </c>
      <c r="D3" s="28">
        <v>1</v>
      </c>
    </row>
    <row r="4" spans="1:5" x14ac:dyDescent="0.3">
      <c r="A4" s="1" t="s">
        <v>18</v>
      </c>
      <c r="B4" s="28">
        <v>63378477</v>
      </c>
      <c r="C4" s="28">
        <v>290417948</v>
      </c>
      <c r="D4" s="28">
        <v>1756</v>
      </c>
    </row>
    <row r="5" spans="1:5" x14ac:dyDescent="0.3">
      <c r="A5" s="1" t="s">
        <v>72</v>
      </c>
      <c r="B5" s="28">
        <v>5043.5891674698896</v>
      </c>
      <c r="C5" s="28">
        <v>6398.1064714227896</v>
      </c>
      <c r="D5" s="28">
        <v>1756</v>
      </c>
    </row>
    <row r="6" spans="1:5" x14ac:dyDescent="0.3">
      <c r="A6" s="1" t="s">
        <v>73</v>
      </c>
      <c r="B6" s="29">
        <v>2.7288404712475298</v>
      </c>
      <c r="C6" s="29">
        <v>2.7686791986896901</v>
      </c>
      <c r="D6" s="29">
        <v>1</v>
      </c>
    </row>
    <row r="7" spans="1:5" x14ac:dyDescent="0.3">
      <c r="A7" s="1" t="s">
        <v>74</v>
      </c>
      <c r="B7" s="28">
        <v>308174.59999999998</v>
      </c>
      <c r="C7" s="28">
        <v>1751074.004</v>
      </c>
      <c r="D7" s="28">
        <v>0</v>
      </c>
    </row>
    <row r="8" spans="1:5" x14ac:dyDescent="0.3">
      <c r="A8" s="1" t="s">
        <v>75</v>
      </c>
      <c r="B8" s="28">
        <v>1560</v>
      </c>
      <c r="C8" s="28">
        <v>5163</v>
      </c>
      <c r="D8" s="28">
        <v>0</v>
      </c>
    </row>
    <row r="9" spans="1:5" x14ac:dyDescent="0.3">
      <c r="A9" s="1" t="s">
        <v>24</v>
      </c>
      <c r="B9" s="28">
        <v>19501738</v>
      </c>
      <c r="C9" s="28">
        <v>77576434</v>
      </c>
      <c r="D9" s="28" t="s">
        <v>113</v>
      </c>
    </row>
    <row r="10" spans="1:5" x14ac:dyDescent="0.3">
      <c r="A10" s="1" t="s">
        <v>76</v>
      </c>
      <c r="B10" s="28">
        <v>5096.9123621286099</v>
      </c>
      <c r="C10" s="28">
        <v>6577.3862151197</v>
      </c>
      <c r="D10" s="28" t="s">
        <v>113</v>
      </c>
    </row>
    <row r="11" spans="1:5" x14ac:dyDescent="0.3">
      <c r="A11" s="1" t="s">
        <v>77</v>
      </c>
      <c r="B11" s="29">
        <v>2.9176696682946601</v>
      </c>
      <c r="C11" s="29">
        <v>2.8855377513570399</v>
      </c>
      <c r="D11" s="29" t="s">
        <v>113</v>
      </c>
      <c r="E11" s="29"/>
    </row>
    <row r="12" spans="1:5" x14ac:dyDescent="0.3">
      <c r="A12" s="1" t="s">
        <v>78</v>
      </c>
      <c r="B12" s="28">
        <v>8716</v>
      </c>
      <c r="C12" s="28">
        <v>33411</v>
      </c>
      <c r="D12" s="28">
        <v>1</v>
      </c>
    </row>
    <row r="13" spans="1:5" x14ac:dyDescent="0.3">
      <c r="A13" s="1" t="s">
        <v>20</v>
      </c>
      <c r="B13" s="28">
        <v>43876739</v>
      </c>
      <c r="C13" s="28">
        <v>212841514</v>
      </c>
      <c r="D13" s="28">
        <v>1756</v>
      </c>
    </row>
    <row r="14" spans="1:5" x14ac:dyDescent="0.3">
      <c r="A14" s="1" t="s">
        <v>21</v>
      </c>
      <c r="B14" s="28">
        <v>5034.0453189536402</v>
      </c>
      <c r="C14" s="28">
        <v>6370.4023824488904</v>
      </c>
      <c r="D14" s="28">
        <v>1756</v>
      </c>
    </row>
    <row r="15" spans="1:5" x14ac:dyDescent="0.3">
      <c r="A15" s="1" t="s">
        <v>22</v>
      </c>
      <c r="B15" s="29">
        <v>2.6950435979807201</v>
      </c>
      <c r="C15" s="29">
        <v>2.75062105294663</v>
      </c>
      <c r="D15" s="29">
        <v>1</v>
      </c>
    </row>
    <row r="18" spans="1:3" x14ac:dyDescent="0.3">
      <c r="A18" s="13" t="s">
        <v>57</v>
      </c>
    </row>
    <row r="19" spans="1:3" s="13" customFormat="1" x14ac:dyDescent="0.3">
      <c r="A19" s="12" t="s">
        <v>58</v>
      </c>
      <c r="B19" s="12" t="s">
        <v>60</v>
      </c>
      <c r="C19" s="12" t="s">
        <v>59</v>
      </c>
    </row>
    <row r="20" spans="1:3" x14ac:dyDescent="0.3">
      <c r="A20" s="1" t="s">
        <v>71</v>
      </c>
      <c r="B20" s="7">
        <v>9751</v>
      </c>
      <c r="C20" s="7">
        <v>34989</v>
      </c>
    </row>
    <row r="21" spans="1:3" x14ac:dyDescent="0.3">
      <c r="A21" s="1" t="s">
        <v>18</v>
      </c>
      <c r="B21" s="7">
        <v>66297922</v>
      </c>
      <c r="C21" s="7">
        <v>287184217</v>
      </c>
    </row>
    <row r="22" spans="1:3" x14ac:dyDescent="0.3">
      <c r="A22" s="1" t="s">
        <v>72</v>
      </c>
      <c r="B22" s="7">
        <v>5659.67848718812</v>
      </c>
      <c r="C22" s="7">
        <v>7004.8603986190501</v>
      </c>
    </row>
    <row r="23" spans="1:3" x14ac:dyDescent="0.3">
      <c r="A23" s="1" t="s">
        <v>73</v>
      </c>
      <c r="B23" s="6">
        <v>2.31946462959435</v>
      </c>
      <c r="C23" s="6">
        <v>2.6016277257059999</v>
      </c>
    </row>
    <row r="24" spans="1:3" x14ac:dyDescent="0.3">
      <c r="A24" s="1" t="s">
        <v>74</v>
      </c>
      <c r="B24" s="7">
        <v>454596.3</v>
      </c>
      <c r="C24" s="7">
        <v>2234080.7999999998</v>
      </c>
    </row>
    <row r="25" spans="1:3" x14ac:dyDescent="0.3">
      <c r="A25" s="1" t="s">
        <v>75</v>
      </c>
      <c r="B25" s="7">
        <v>1268</v>
      </c>
      <c r="C25" s="7">
        <v>4444</v>
      </c>
    </row>
    <row r="26" spans="1:3" x14ac:dyDescent="0.3">
      <c r="A26" s="1" t="s">
        <v>24</v>
      </c>
      <c r="B26" s="7">
        <v>19150898</v>
      </c>
      <c r="C26" s="7">
        <v>75037616</v>
      </c>
    </row>
    <row r="27" spans="1:3" x14ac:dyDescent="0.3">
      <c r="A27" s="1" t="s">
        <v>76</v>
      </c>
      <c r="B27" s="7">
        <v>6341.0890603875596</v>
      </c>
      <c r="C27" s="7">
        <v>7413.6947541138898</v>
      </c>
    </row>
    <row r="28" spans="1:3" x14ac:dyDescent="0.3">
      <c r="A28" s="1" t="s">
        <v>77</v>
      </c>
      <c r="B28" s="6">
        <v>2.5663246081818598</v>
      </c>
      <c r="C28" s="6">
        <v>2.7028245937730602</v>
      </c>
    </row>
    <row r="29" spans="1:3" x14ac:dyDescent="0.3">
      <c r="A29" s="1" t="s">
        <v>78</v>
      </c>
      <c r="B29" s="7">
        <v>8483</v>
      </c>
      <c r="C29" s="7">
        <v>30545</v>
      </c>
    </row>
    <row r="30" spans="1:3" x14ac:dyDescent="0.3">
      <c r="A30" s="1" t="s">
        <v>20</v>
      </c>
      <c r="B30" s="7">
        <v>47147024</v>
      </c>
      <c r="C30" s="7">
        <v>212146601</v>
      </c>
    </row>
    <row r="31" spans="1:3" x14ac:dyDescent="0.3">
      <c r="A31" s="1" t="s">
        <v>21</v>
      </c>
      <c r="B31" s="7">
        <v>5557.8243545915302</v>
      </c>
      <c r="C31" s="7">
        <v>6945.3789818300802</v>
      </c>
    </row>
    <row r="32" spans="1:3" x14ac:dyDescent="0.3">
      <c r="A32" s="1" t="s">
        <v>22</v>
      </c>
      <c r="B32" s="6">
        <v>2.2825651302605201</v>
      </c>
      <c r="C32" s="6">
        <v>2.5869045670322399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17" sqref="F17:J21"/>
    </sheetView>
  </sheetViews>
  <sheetFormatPr defaultRowHeight="14.4" x14ac:dyDescent="0.3"/>
  <cols>
    <col min="1" max="3" width="17.6640625" customWidth="1"/>
    <col min="4" max="4" width="9.33203125" customWidth="1"/>
    <col min="5" max="10" width="13.6640625" customWidth="1"/>
  </cols>
  <sheetData>
    <row r="1" spans="1:10" x14ac:dyDescent="0.3">
      <c r="A1" s="15" t="s">
        <v>27</v>
      </c>
    </row>
    <row r="2" spans="1:10" x14ac:dyDescent="0.3">
      <c r="A2" s="12" t="s">
        <v>79</v>
      </c>
      <c r="B2" s="12" t="s">
        <v>12</v>
      </c>
      <c r="C2" s="12" t="s">
        <v>1</v>
      </c>
      <c r="E2" s="21" t="s">
        <v>81</v>
      </c>
      <c r="F2" s="21" t="s">
        <v>84</v>
      </c>
    </row>
    <row r="3" spans="1:10" x14ac:dyDescent="0.3">
      <c r="A3" s="20" t="s">
        <v>80</v>
      </c>
      <c r="B3" s="1" t="s">
        <v>16</v>
      </c>
      <c r="C3" s="7">
        <v>2</v>
      </c>
      <c r="E3" s="21" t="s">
        <v>82</v>
      </c>
      <c r="F3" s="36" t="s">
        <v>80</v>
      </c>
      <c r="G3" s="36" t="s">
        <v>15</v>
      </c>
      <c r="H3" s="36" t="s">
        <v>14</v>
      </c>
      <c r="I3" s="36" t="s">
        <v>16</v>
      </c>
      <c r="J3" s="36" t="s">
        <v>83</v>
      </c>
    </row>
    <row r="4" spans="1:10" x14ac:dyDescent="0.3">
      <c r="A4" s="20" t="s">
        <v>80</v>
      </c>
      <c r="B4" s="1" t="s">
        <v>15</v>
      </c>
      <c r="C4" s="7">
        <v>178832</v>
      </c>
      <c r="E4" s="22" t="s">
        <v>15</v>
      </c>
      <c r="F4" s="36">
        <v>178832</v>
      </c>
      <c r="G4" s="36"/>
      <c r="H4" s="36">
        <v>1</v>
      </c>
      <c r="I4" s="36">
        <v>1</v>
      </c>
      <c r="J4" s="36">
        <v>178834</v>
      </c>
    </row>
    <row r="5" spans="1:10" x14ac:dyDescent="0.3">
      <c r="A5" s="1" t="s">
        <v>15</v>
      </c>
      <c r="B5" s="1" t="s">
        <v>16</v>
      </c>
      <c r="C5" s="7">
        <v>69196</v>
      </c>
      <c r="E5" s="22" t="s">
        <v>14</v>
      </c>
      <c r="F5" s="36"/>
      <c r="G5" s="36">
        <v>6</v>
      </c>
      <c r="H5" s="36"/>
      <c r="I5" s="36">
        <v>38319</v>
      </c>
      <c r="J5" s="36">
        <v>38325</v>
      </c>
    </row>
    <row r="6" spans="1:10" x14ac:dyDescent="0.3">
      <c r="A6" s="1" t="s">
        <v>15</v>
      </c>
      <c r="B6" s="1" t="s">
        <v>13</v>
      </c>
      <c r="C6" s="7">
        <v>2</v>
      </c>
      <c r="E6" s="22" t="s">
        <v>13</v>
      </c>
      <c r="F6" s="36"/>
      <c r="G6" s="36">
        <v>2</v>
      </c>
      <c r="H6" s="36">
        <v>17162</v>
      </c>
      <c r="I6" s="36">
        <v>1</v>
      </c>
      <c r="J6" s="36">
        <v>17165</v>
      </c>
    </row>
    <row r="7" spans="1:10" x14ac:dyDescent="0.3">
      <c r="A7" s="1" t="s">
        <v>15</v>
      </c>
      <c r="B7" s="1" t="s">
        <v>14</v>
      </c>
      <c r="C7" s="7">
        <v>6</v>
      </c>
      <c r="E7" s="22" t="s">
        <v>16</v>
      </c>
      <c r="F7" s="36">
        <v>2</v>
      </c>
      <c r="G7" s="36">
        <v>69196</v>
      </c>
      <c r="H7" s="36"/>
      <c r="I7" s="36"/>
      <c r="J7" s="36">
        <v>69198</v>
      </c>
    </row>
    <row r="8" spans="1:10" x14ac:dyDescent="0.3">
      <c r="A8" s="1" t="s">
        <v>14</v>
      </c>
      <c r="B8" s="1" t="s">
        <v>13</v>
      </c>
      <c r="C8" s="7">
        <v>17162</v>
      </c>
      <c r="E8" s="22" t="s">
        <v>83</v>
      </c>
      <c r="F8" s="36">
        <v>178834</v>
      </c>
      <c r="G8" s="36">
        <v>69204</v>
      </c>
      <c r="H8" s="36">
        <v>17163</v>
      </c>
      <c r="I8" s="36">
        <v>38321</v>
      </c>
      <c r="J8" s="36">
        <v>303522</v>
      </c>
    </row>
    <row r="9" spans="1:10" x14ac:dyDescent="0.3">
      <c r="A9" s="1" t="s">
        <v>14</v>
      </c>
      <c r="B9" s="1" t="s">
        <v>15</v>
      </c>
      <c r="C9" s="7">
        <v>1</v>
      </c>
    </row>
    <row r="10" spans="1:10" x14ac:dyDescent="0.3">
      <c r="A10" s="1" t="s">
        <v>16</v>
      </c>
      <c r="B10" s="1" t="s">
        <v>15</v>
      </c>
      <c r="C10" s="7">
        <v>1</v>
      </c>
    </row>
    <row r="11" spans="1:10" x14ac:dyDescent="0.3">
      <c r="A11" s="1" t="s">
        <v>16</v>
      </c>
      <c r="B11" s="1" t="s">
        <v>13</v>
      </c>
      <c r="C11" s="7">
        <v>1</v>
      </c>
    </row>
    <row r="12" spans="1:10" x14ac:dyDescent="0.3">
      <c r="A12" s="1" t="s">
        <v>16</v>
      </c>
      <c r="B12" s="1" t="s">
        <v>14</v>
      </c>
      <c r="C12" s="7">
        <v>38319</v>
      </c>
    </row>
    <row r="14" spans="1:10" x14ac:dyDescent="0.3">
      <c r="A14" s="13" t="s">
        <v>46</v>
      </c>
    </row>
    <row r="15" spans="1:10" s="13" customFormat="1" x14ac:dyDescent="0.3">
      <c r="A15" s="12" t="s">
        <v>79</v>
      </c>
      <c r="B15" s="12" t="s">
        <v>12</v>
      </c>
      <c r="C15" s="12" t="s">
        <v>1</v>
      </c>
      <c r="E15" s="21" t="s">
        <v>81</v>
      </c>
      <c r="F15" s="21" t="s">
        <v>84</v>
      </c>
      <c r="G15"/>
      <c r="H15"/>
      <c r="I15"/>
      <c r="J15"/>
    </row>
    <row r="16" spans="1:10" x14ac:dyDescent="0.3">
      <c r="A16" s="20" t="s">
        <v>80</v>
      </c>
      <c r="B16" s="1" t="s">
        <v>15</v>
      </c>
      <c r="C16" s="7">
        <v>23561</v>
      </c>
      <c r="E16" s="21" t="s">
        <v>82</v>
      </c>
      <c r="F16" t="s">
        <v>80</v>
      </c>
      <c r="G16" t="s">
        <v>15</v>
      </c>
      <c r="H16" t="s">
        <v>14</v>
      </c>
      <c r="I16" t="s">
        <v>16</v>
      </c>
      <c r="J16" t="s">
        <v>83</v>
      </c>
    </row>
    <row r="17" spans="1:10" x14ac:dyDescent="0.3">
      <c r="A17" s="1" t="s">
        <v>15</v>
      </c>
      <c r="B17" s="1" t="s">
        <v>16</v>
      </c>
      <c r="C17" s="7">
        <v>6003</v>
      </c>
      <c r="E17" s="22" t="s">
        <v>15</v>
      </c>
      <c r="F17" s="36">
        <v>23561</v>
      </c>
      <c r="G17" s="36"/>
      <c r="H17" s="36"/>
      <c r="I17" s="36"/>
      <c r="J17" s="36">
        <v>23561</v>
      </c>
    </row>
    <row r="18" spans="1:10" x14ac:dyDescent="0.3">
      <c r="A18" s="1" t="s">
        <v>15</v>
      </c>
      <c r="B18" s="1" t="s">
        <v>13</v>
      </c>
      <c r="C18" s="7">
        <v>1</v>
      </c>
      <c r="E18" s="22" t="s">
        <v>14</v>
      </c>
      <c r="F18" s="36"/>
      <c r="G18" s="36"/>
      <c r="H18" s="36"/>
      <c r="I18" s="36">
        <v>2902</v>
      </c>
      <c r="J18" s="36">
        <v>2902</v>
      </c>
    </row>
    <row r="19" spans="1:10" x14ac:dyDescent="0.3">
      <c r="A19" s="1" t="s">
        <v>14</v>
      </c>
      <c r="B19" s="1" t="s">
        <v>13</v>
      </c>
      <c r="C19" s="7">
        <v>1447</v>
      </c>
      <c r="E19" s="22" t="s">
        <v>13</v>
      </c>
      <c r="F19" s="36"/>
      <c r="G19" s="36">
        <v>1</v>
      </c>
      <c r="H19" s="36">
        <v>1447</v>
      </c>
      <c r="I19" s="36">
        <v>1</v>
      </c>
      <c r="J19" s="36">
        <v>1449</v>
      </c>
    </row>
    <row r="20" spans="1:10" x14ac:dyDescent="0.3">
      <c r="A20" s="1" t="s">
        <v>16</v>
      </c>
      <c r="B20" s="1" t="s">
        <v>13</v>
      </c>
      <c r="C20" s="7">
        <v>1</v>
      </c>
      <c r="E20" s="22" t="s">
        <v>16</v>
      </c>
      <c r="F20" s="36"/>
      <c r="G20" s="36">
        <v>6003</v>
      </c>
      <c r="H20" s="36"/>
      <c r="I20" s="36"/>
      <c r="J20" s="36">
        <v>6003</v>
      </c>
    </row>
    <row r="21" spans="1:10" x14ac:dyDescent="0.3">
      <c r="A21" s="1" t="s">
        <v>16</v>
      </c>
      <c r="B21" s="1" t="s">
        <v>14</v>
      </c>
      <c r="C21" s="7">
        <v>2902</v>
      </c>
      <c r="E21" s="22" t="s">
        <v>83</v>
      </c>
      <c r="F21" s="36">
        <v>23561</v>
      </c>
      <c r="G21" s="36">
        <v>6004</v>
      </c>
      <c r="H21" s="36">
        <v>1447</v>
      </c>
      <c r="I21" s="36">
        <v>2903</v>
      </c>
      <c r="J21" s="36">
        <v>33915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" sqref="D2:D13"/>
    </sheetView>
  </sheetViews>
  <sheetFormatPr defaultRowHeight="14.4" x14ac:dyDescent="0.3"/>
  <cols>
    <col min="1" max="4" width="17.6640625" customWidth="1"/>
  </cols>
  <sheetData>
    <row r="1" spans="1:4" x14ac:dyDescent="0.3">
      <c r="A1" s="12"/>
      <c r="B1" s="12" t="s">
        <v>86</v>
      </c>
      <c r="C1" s="12" t="s">
        <v>87</v>
      </c>
      <c r="D1" s="12" t="s">
        <v>85</v>
      </c>
    </row>
    <row r="2" spans="1:4" x14ac:dyDescent="0.3">
      <c r="A2" s="12" t="s">
        <v>17</v>
      </c>
      <c r="B2" s="30">
        <v>48592</v>
      </c>
      <c r="C2" s="30">
        <v>44506</v>
      </c>
      <c r="D2" s="30">
        <v>44495</v>
      </c>
    </row>
    <row r="3" spans="1:4" x14ac:dyDescent="0.3">
      <c r="A3" s="12" t="s">
        <v>18</v>
      </c>
      <c r="B3" s="30">
        <v>353654405</v>
      </c>
      <c r="C3" s="30">
        <v>353482139</v>
      </c>
      <c r="D3" s="30">
        <v>325006461</v>
      </c>
    </row>
    <row r="4" spans="1:4" x14ac:dyDescent="0.3">
      <c r="A4" s="12" t="s">
        <v>5</v>
      </c>
      <c r="B4" s="30">
        <v>6117.7853645400501</v>
      </c>
      <c r="C4" s="30">
        <v>6711.8206773435804</v>
      </c>
      <c r="D4" s="30">
        <v>6146.6208414600396</v>
      </c>
    </row>
    <row r="5" spans="1:4" x14ac:dyDescent="0.3">
      <c r="A5" s="12" t="s">
        <v>4</v>
      </c>
      <c r="B5" s="31">
        <v>2.76144386233804</v>
      </c>
      <c r="C5" s="31">
        <v>2.5400433371808</v>
      </c>
      <c r="D5" s="31">
        <v>2.7664204199865501</v>
      </c>
    </row>
    <row r="6" spans="1:4" x14ac:dyDescent="0.3">
      <c r="A6" s="12" t="s">
        <v>19</v>
      </c>
      <c r="B6" s="30">
        <v>41737</v>
      </c>
      <c r="C6" s="30">
        <v>38656</v>
      </c>
      <c r="D6" s="30">
        <v>38243</v>
      </c>
    </row>
    <row r="7" spans="1:4" x14ac:dyDescent="0.3">
      <c r="A7" s="12" t="s">
        <v>20</v>
      </c>
      <c r="B7" s="30">
        <v>254669930</v>
      </c>
      <c r="C7" s="30">
        <v>256840579</v>
      </c>
      <c r="D7" s="30">
        <v>234582345</v>
      </c>
    </row>
    <row r="8" spans="1:4" x14ac:dyDescent="0.3">
      <c r="A8" s="12" t="s">
        <v>21</v>
      </c>
      <c r="B8" s="30">
        <v>6101.7785178618497</v>
      </c>
      <c r="C8" s="30">
        <v>6644.2616670115804</v>
      </c>
      <c r="D8" s="30">
        <v>6133.9943257589603</v>
      </c>
    </row>
    <row r="9" spans="1:4" x14ac:dyDescent="0.3">
      <c r="A9" s="12" t="s">
        <v>22</v>
      </c>
      <c r="B9" s="31">
        <v>2.74099719673191</v>
      </c>
      <c r="C9" s="31">
        <v>2.5209281870860898</v>
      </c>
      <c r="D9" s="31">
        <v>2.74617577072928</v>
      </c>
    </row>
    <row r="10" spans="1:4" x14ac:dyDescent="0.3">
      <c r="A10" s="12" t="s">
        <v>23</v>
      </c>
      <c r="B10" s="30">
        <v>6855</v>
      </c>
      <c r="C10" s="30">
        <v>5850</v>
      </c>
      <c r="D10" s="30">
        <v>6252</v>
      </c>
    </row>
    <row r="11" spans="1:4" x14ac:dyDescent="0.3">
      <c r="A11" s="12" t="s">
        <v>24</v>
      </c>
      <c r="B11" s="30">
        <v>98984475</v>
      </c>
      <c r="C11" s="30">
        <v>96641560</v>
      </c>
      <c r="D11" s="30">
        <v>90424116</v>
      </c>
    </row>
    <row r="12" spans="1:4" x14ac:dyDescent="0.3">
      <c r="A12" s="12" t="s">
        <v>25</v>
      </c>
      <c r="B12" s="30">
        <v>6215.24382694823</v>
      </c>
      <c r="C12" s="30">
        <v>7158.2413787783898</v>
      </c>
      <c r="D12" s="30">
        <v>6223.856260519</v>
      </c>
    </row>
    <row r="13" spans="1:4" x14ac:dyDescent="0.3">
      <c r="A13" s="12" t="s">
        <v>26</v>
      </c>
      <c r="B13" s="31">
        <v>2.8859343776411599</v>
      </c>
      <c r="C13" s="31">
        <v>2.6663536349690098</v>
      </c>
      <c r="D13" s="31">
        <v>2.89025537224913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zoomScale="130" zoomScaleNormal="130" workbookViewId="0">
      <selection activeCell="B14" sqref="B14:E14"/>
    </sheetView>
  </sheetViews>
  <sheetFormatPr defaultRowHeight="14.4" x14ac:dyDescent="0.3"/>
  <cols>
    <col min="1" max="1" width="17.77734375" customWidth="1"/>
    <col min="2" max="5" width="17.33203125" customWidth="1"/>
    <col min="7" max="10" width="17.33203125" customWidth="1"/>
  </cols>
  <sheetData>
    <row r="3" spans="1:6" x14ac:dyDescent="0.3">
      <c r="A3" s="12" t="s">
        <v>12</v>
      </c>
      <c r="B3" s="12" t="s">
        <v>13</v>
      </c>
      <c r="C3" s="12" t="s">
        <v>14</v>
      </c>
      <c r="D3" s="12" t="s">
        <v>15</v>
      </c>
      <c r="E3" s="12" t="s">
        <v>16</v>
      </c>
      <c r="F3" s="11" t="s">
        <v>27</v>
      </c>
    </row>
    <row r="4" spans="1:6" x14ac:dyDescent="0.3">
      <c r="A4" s="1" t="s">
        <v>17</v>
      </c>
      <c r="B4" s="28">
        <v>52043</v>
      </c>
      <c r="C4" s="28">
        <v>41522</v>
      </c>
      <c r="D4" s="28">
        <v>151368</v>
      </c>
      <c r="E4" s="28">
        <v>54712</v>
      </c>
    </row>
    <row r="5" spans="1:6" x14ac:dyDescent="0.3">
      <c r="A5" s="1" t="s">
        <v>18</v>
      </c>
      <c r="B5" s="28">
        <v>923059638</v>
      </c>
      <c r="C5" s="28">
        <v>515179751</v>
      </c>
      <c r="D5" s="28">
        <v>1148038457</v>
      </c>
      <c r="E5" s="28">
        <v>430281189</v>
      </c>
    </row>
    <row r="6" spans="1:6" x14ac:dyDescent="0.3">
      <c r="A6" s="1" t="s">
        <v>5</v>
      </c>
      <c r="B6" s="28">
        <v>8829.8792155590309</v>
      </c>
      <c r="C6" s="28">
        <v>9314.00859893081</v>
      </c>
      <c r="D6" s="28">
        <v>4935</v>
      </c>
      <c r="E6" s="28">
        <v>6517.0082890762596</v>
      </c>
    </row>
    <row r="7" spans="1:6" x14ac:dyDescent="0.3">
      <c r="A7" s="1" t="s">
        <v>4</v>
      </c>
      <c r="B7" s="29">
        <v>3.1217000306609899</v>
      </c>
      <c r="C7" s="29">
        <v>2.6348742470220201</v>
      </c>
      <c r="D7" s="29">
        <v>2.5868955658557602</v>
      </c>
      <c r="E7" s="29">
        <v>2.1678340163800298</v>
      </c>
    </row>
    <row r="8" spans="1:6" x14ac:dyDescent="0.3">
      <c r="A8" s="1" t="s">
        <v>19</v>
      </c>
      <c r="B8" s="28">
        <v>26902</v>
      </c>
      <c r="C8" s="28">
        <v>28498</v>
      </c>
      <c r="D8" s="28">
        <v>135457</v>
      </c>
      <c r="E8" s="28">
        <v>43010</v>
      </c>
    </row>
    <row r="9" spans="1:6" x14ac:dyDescent="0.3">
      <c r="A9" s="1" t="s">
        <v>20</v>
      </c>
      <c r="B9" s="28">
        <v>239165335</v>
      </c>
      <c r="C9" s="28">
        <v>288595616</v>
      </c>
      <c r="D9" s="28">
        <v>891187679</v>
      </c>
      <c r="E9" s="28">
        <v>295432858</v>
      </c>
    </row>
    <row r="10" spans="1:6" x14ac:dyDescent="0.3">
      <c r="A10" s="1" t="s">
        <v>21</v>
      </c>
      <c r="B10" s="28">
        <v>8890.2436621812503</v>
      </c>
      <c r="C10" s="28">
        <v>10126.8726226401</v>
      </c>
      <c r="D10" s="28">
        <v>4579</v>
      </c>
      <c r="E10" s="28">
        <v>6868.9341548477096</v>
      </c>
    </row>
    <row r="11" spans="1:6" x14ac:dyDescent="0.3">
      <c r="A11" s="1" t="s">
        <v>22</v>
      </c>
      <c r="B11" s="29">
        <v>3.1111069808936098</v>
      </c>
      <c r="C11" s="29">
        <v>2.6583269001333401</v>
      </c>
      <c r="D11" s="29">
        <v>2.55733553821507</v>
      </c>
      <c r="E11" s="29">
        <v>2.1724017670309199</v>
      </c>
    </row>
    <row r="12" spans="1:6" x14ac:dyDescent="0.3">
      <c r="A12" s="1" t="s">
        <v>23</v>
      </c>
      <c r="B12" s="28">
        <v>25141</v>
      </c>
      <c r="C12" s="28">
        <v>13024</v>
      </c>
      <c r="D12" s="28">
        <v>15911</v>
      </c>
      <c r="E12" s="28">
        <v>11702</v>
      </c>
    </row>
    <row r="13" spans="1:6" x14ac:dyDescent="0.3">
      <c r="A13" s="1" t="s">
        <v>24</v>
      </c>
      <c r="B13" s="28">
        <v>683894303</v>
      </c>
      <c r="C13" s="28">
        <v>226584135</v>
      </c>
      <c r="D13" s="28">
        <v>256850778</v>
      </c>
      <c r="E13" s="28">
        <v>134848331</v>
      </c>
    </row>
    <row r="14" spans="1:6" x14ac:dyDescent="0.3">
      <c r="A14" s="1" t="s">
        <v>25</v>
      </c>
      <c r="B14" s="28">
        <v>8765.2865445025509</v>
      </c>
      <c r="C14" s="28">
        <v>7535.36924484069</v>
      </c>
      <c r="D14" s="28">
        <v>4706</v>
      </c>
      <c r="E14" s="28">
        <v>5223.52585130241</v>
      </c>
    </row>
    <row r="15" spans="1:6" x14ac:dyDescent="0.3">
      <c r="A15" s="1" t="s">
        <v>26</v>
      </c>
      <c r="B15" s="29">
        <v>3.1330350700326202</v>
      </c>
      <c r="C15" s="29">
        <v>2.5835571625344298</v>
      </c>
      <c r="D15" s="29">
        <v>2.8385524487747702</v>
      </c>
      <c r="E15" s="29">
        <v>2.1510455224905698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C24" sqref="C24"/>
    </sheetView>
  </sheetViews>
  <sheetFormatPr defaultRowHeight="14.4" x14ac:dyDescent="0.3"/>
  <cols>
    <col min="1" max="15" width="14.21875" customWidth="1"/>
  </cols>
  <sheetData>
    <row r="1" spans="1:15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t="s">
        <v>46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t="s">
        <v>28</v>
      </c>
    </row>
    <row r="2" spans="1:15" x14ac:dyDescent="0.3">
      <c r="A2" s="1" t="s">
        <v>17</v>
      </c>
      <c r="B2" s="28">
        <v>9714</v>
      </c>
      <c r="C2" s="28">
        <v>5325</v>
      </c>
      <c r="D2" s="28">
        <v>26196</v>
      </c>
      <c r="E2" s="28">
        <v>7364</v>
      </c>
      <c r="J2" s="1" t="s">
        <v>17</v>
      </c>
      <c r="K2" s="7">
        <v>6514</v>
      </c>
      <c r="L2" s="7">
        <v>4240</v>
      </c>
      <c r="M2" s="7">
        <v>7027</v>
      </c>
      <c r="N2" s="7">
        <v>4262</v>
      </c>
    </row>
    <row r="3" spans="1:15" x14ac:dyDescent="0.3">
      <c r="A3" s="1" t="s">
        <v>18</v>
      </c>
      <c r="B3" s="28">
        <v>87949937</v>
      </c>
      <c r="C3" s="28">
        <v>43373757</v>
      </c>
      <c r="D3" s="28">
        <v>171128508</v>
      </c>
      <c r="E3" s="28">
        <v>51279666</v>
      </c>
      <c r="J3" s="1" t="s">
        <v>18</v>
      </c>
      <c r="K3" s="7">
        <v>75464860</v>
      </c>
      <c r="L3" s="7">
        <v>45366248</v>
      </c>
      <c r="M3" s="7">
        <v>32115784</v>
      </c>
      <c r="N3" s="7">
        <v>28010158</v>
      </c>
    </row>
    <row r="4" spans="1:15" x14ac:dyDescent="0.3">
      <c r="A4" s="1" t="s">
        <v>5</v>
      </c>
      <c r="B4" s="28">
        <v>6447.5629654548602</v>
      </c>
      <c r="C4" s="28">
        <v>6622.2373445115099</v>
      </c>
      <c r="D4" s="28">
        <v>4887</v>
      </c>
      <c r="E4" s="28">
        <v>6137.6879187036002</v>
      </c>
      <c r="J4" s="1" t="s">
        <v>5</v>
      </c>
      <c r="K4" s="7">
        <v>8313.0229084288494</v>
      </c>
      <c r="L4" s="7">
        <v>9221.3930778301892</v>
      </c>
      <c r="M4" s="7">
        <v>4106.0466838791799</v>
      </c>
      <c r="N4" s="7">
        <v>5940.93614109181</v>
      </c>
    </row>
    <row r="5" spans="1:15" x14ac:dyDescent="0.3">
      <c r="A5" s="1" t="s">
        <v>4</v>
      </c>
      <c r="B5" s="29">
        <v>3.0405531535241201</v>
      </c>
      <c r="C5" s="29">
        <v>2.6768540129666798</v>
      </c>
      <c r="D5" s="29">
        <v>2.7714027283942499</v>
      </c>
      <c r="E5" s="29">
        <v>2.4170740539561799</v>
      </c>
      <c r="J5" s="1" t="s">
        <v>4</v>
      </c>
      <c r="K5" s="6">
        <v>3.0863374196315401</v>
      </c>
      <c r="L5" s="6">
        <v>2.66611242138364</v>
      </c>
      <c r="M5" s="6">
        <v>1.7392899496499801</v>
      </c>
      <c r="N5" s="6">
        <v>2.2794775535742202</v>
      </c>
    </row>
    <row r="6" spans="1:15" x14ac:dyDescent="0.3">
      <c r="A6" s="1" t="s">
        <v>19</v>
      </c>
      <c r="B6" s="28">
        <v>7217</v>
      </c>
      <c r="C6" s="28">
        <v>4307</v>
      </c>
      <c r="D6" s="28">
        <v>23921</v>
      </c>
      <c r="E6" s="28">
        <v>6294</v>
      </c>
      <c r="J6" s="1" t="s">
        <v>19</v>
      </c>
      <c r="K6" s="7">
        <v>4808</v>
      </c>
      <c r="L6" s="7">
        <v>3472</v>
      </c>
      <c r="M6" s="7">
        <v>6552</v>
      </c>
      <c r="N6" s="7">
        <v>3718</v>
      </c>
    </row>
    <row r="7" spans="1:15" x14ac:dyDescent="0.3">
      <c r="A7" s="1" t="s">
        <v>20</v>
      </c>
      <c r="B7" s="28">
        <v>46009032</v>
      </c>
      <c r="C7" s="28">
        <v>28493256</v>
      </c>
      <c r="D7" s="28">
        <v>140246614</v>
      </c>
      <c r="E7" s="28">
        <v>39913051</v>
      </c>
      <c r="J7" s="1" t="s">
        <v>20</v>
      </c>
      <c r="K7" s="7">
        <v>40697309</v>
      </c>
      <c r="L7" s="7">
        <v>33757299</v>
      </c>
      <c r="M7" s="7">
        <v>26305973</v>
      </c>
      <c r="N7" s="7">
        <v>22956716</v>
      </c>
    </row>
    <row r="8" spans="1:15" x14ac:dyDescent="0.3">
      <c r="A8" s="1" t="s">
        <v>21</v>
      </c>
      <c r="B8" s="28">
        <v>6375.0910350561098</v>
      </c>
      <c r="C8" s="28">
        <v>6615.5690736011102</v>
      </c>
      <c r="D8" s="28">
        <v>4863</v>
      </c>
      <c r="E8" s="28">
        <v>6341.4443914839503</v>
      </c>
      <c r="J8" s="1" t="s">
        <v>21</v>
      </c>
      <c r="K8" s="7">
        <v>8464.4985440931705</v>
      </c>
      <c r="L8" s="7">
        <v>9722.72436635944</v>
      </c>
      <c r="M8" s="7">
        <v>4014.9531440781402</v>
      </c>
      <c r="N8" s="7">
        <v>6174.4798278644403</v>
      </c>
    </row>
    <row r="9" spans="1:15" x14ac:dyDescent="0.3">
      <c r="A9" s="1" t="s">
        <v>22</v>
      </c>
      <c r="B9" s="29">
        <v>3.0368574199806</v>
      </c>
      <c r="C9" s="29">
        <v>2.66612491293243</v>
      </c>
      <c r="D9" s="29">
        <v>2.7505539066092499</v>
      </c>
      <c r="E9" s="29">
        <v>2.41483952971083</v>
      </c>
      <c r="J9" s="1" t="s">
        <v>22</v>
      </c>
      <c r="K9" s="6">
        <v>3.1663893510815302</v>
      </c>
      <c r="L9" s="6">
        <v>2.7289746543778799</v>
      </c>
      <c r="M9" s="6">
        <v>1.7222222222222201</v>
      </c>
      <c r="N9" s="6">
        <v>2.3343195266272101</v>
      </c>
    </row>
    <row r="10" spans="1:15" x14ac:dyDescent="0.3">
      <c r="A10" s="1" t="s">
        <v>23</v>
      </c>
      <c r="B10" s="28">
        <v>2497</v>
      </c>
      <c r="C10" s="28">
        <v>1018</v>
      </c>
      <c r="D10" s="28">
        <v>2275</v>
      </c>
      <c r="E10" s="28">
        <v>1070</v>
      </c>
      <c r="J10" s="1" t="s">
        <v>23</v>
      </c>
      <c r="K10" s="7">
        <v>1706</v>
      </c>
      <c r="L10" s="7">
        <v>768</v>
      </c>
      <c r="M10" s="7">
        <v>475</v>
      </c>
      <c r="N10" s="7">
        <v>544</v>
      </c>
    </row>
    <row r="11" spans="1:15" x14ac:dyDescent="0.3">
      <c r="A11" s="1" t="s">
        <v>24</v>
      </c>
      <c r="B11" s="28">
        <v>41940905</v>
      </c>
      <c r="C11" s="28">
        <v>14880501</v>
      </c>
      <c r="D11" s="28">
        <v>30881894</v>
      </c>
      <c r="E11" s="28">
        <v>11366615</v>
      </c>
      <c r="J11" s="1" t="s">
        <v>24</v>
      </c>
      <c r="K11" s="7">
        <v>34767551</v>
      </c>
      <c r="L11" s="7">
        <v>11608949</v>
      </c>
      <c r="M11" s="7">
        <v>5809811</v>
      </c>
      <c r="N11" s="7">
        <v>5053442</v>
      </c>
    </row>
    <row r="12" spans="1:15" x14ac:dyDescent="0.3">
      <c r="A12" s="1" t="s">
        <v>25</v>
      </c>
      <c r="B12" s="28">
        <v>6657.0262901195701</v>
      </c>
      <c r="C12" s="28">
        <v>6650.4497637758404</v>
      </c>
      <c r="D12" s="28">
        <v>4137</v>
      </c>
      <c r="E12" s="28">
        <v>4939.1428348909603</v>
      </c>
      <c r="J12" s="1" t="s">
        <v>25</v>
      </c>
      <c r="K12" s="7">
        <v>7886.1208824768601</v>
      </c>
      <c r="L12" s="7">
        <v>6954.9578776041599</v>
      </c>
      <c r="M12" s="7">
        <v>5362.5622055137801</v>
      </c>
      <c r="N12" s="7">
        <v>4344.7680759803898</v>
      </c>
    </row>
    <row r="13" spans="1:15" x14ac:dyDescent="0.3">
      <c r="A13" s="1" t="s">
        <v>26</v>
      </c>
      <c r="B13" s="29">
        <v>3.0512348151114601</v>
      </c>
      <c r="C13" s="29">
        <v>2.7222471699878299</v>
      </c>
      <c r="D13" s="29">
        <v>2.9906223617652099</v>
      </c>
      <c r="E13" s="29">
        <v>2.4302180685358201</v>
      </c>
      <c r="J13" s="1" t="s">
        <v>26</v>
      </c>
      <c r="K13" s="6">
        <v>2.8607279903164602</v>
      </c>
      <c r="L13" s="6">
        <v>2.3819227430555499</v>
      </c>
      <c r="M13" s="6">
        <v>1.97471679197994</v>
      </c>
      <c r="N13" s="6">
        <v>1.9046568627450899</v>
      </c>
    </row>
    <row r="19" spans="6:11" x14ac:dyDescent="0.3">
      <c r="F19" t="s">
        <v>17</v>
      </c>
      <c r="G19">
        <v>44506</v>
      </c>
      <c r="J19" t="s">
        <v>17</v>
      </c>
      <c r="K19">
        <v>50875</v>
      </c>
    </row>
    <row r="20" spans="6:11" x14ac:dyDescent="0.3">
      <c r="F20" t="s">
        <v>18</v>
      </c>
      <c r="G20">
        <v>353482139</v>
      </c>
      <c r="J20" t="s">
        <v>18</v>
      </c>
      <c r="K20">
        <v>453150045</v>
      </c>
    </row>
    <row r="21" spans="6:11" x14ac:dyDescent="0.3">
      <c r="F21" t="s">
        <v>5</v>
      </c>
      <c r="G21">
        <v>6711.8206773435804</v>
      </c>
      <c r="J21" t="s">
        <v>5</v>
      </c>
      <c r="K21">
        <v>7460.8997379289503</v>
      </c>
    </row>
    <row r="22" spans="6:11" x14ac:dyDescent="0.3">
      <c r="F22" t="s">
        <v>4</v>
      </c>
      <c r="G22">
        <v>2.5400433371808</v>
      </c>
      <c r="J22" t="s">
        <v>4</v>
      </c>
      <c r="K22">
        <v>2.58401775210866</v>
      </c>
    </row>
    <row r="23" spans="6:11" x14ac:dyDescent="0.3">
      <c r="F23" t="s">
        <v>19</v>
      </c>
      <c r="G23">
        <v>38656</v>
      </c>
      <c r="J23" t="s">
        <v>19</v>
      </c>
      <c r="K23">
        <v>44117</v>
      </c>
    </row>
    <row r="24" spans="6:11" x14ac:dyDescent="0.3">
      <c r="F24" t="s">
        <v>20</v>
      </c>
      <c r="G24">
        <v>256840579</v>
      </c>
      <c r="J24" t="s">
        <v>20</v>
      </c>
      <c r="K24">
        <v>323891672</v>
      </c>
    </row>
    <row r="25" spans="6:11" x14ac:dyDescent="0.3">
      <c r="F25" t="s">
        <v>21</v>
      </c>
      <c r="G25">
        <v>6644.2616670115804</v>
      </c>
      <c r="J25" t="s">
        <v>21</v>
      </c>
      <c r="K25">
        <v>7341.6522428995604</v>
      </c>
    </row>
    <row r="26" spans="6:11" x14ac:dyDescent="0.3">
      <c r="F26" t="s">
        <v>22</v>
      </c>
      <c r="G26">
        <v>2.5209281870860898</v>
      </c>
      <c r="J26" t="s">
        <v>22</v>
      </c>
      <c r="K26">
        <v>2.5464333476890899</v>
      </c>
    </row>
    <row r="27" spans="6:11" x14ac:dyDescent="0.3">
      <c r="F27" t="s">
        <v>23</v>
      </c>
      <c r="G27">
        <v>5850</v>
      </c>
      <c r="J27" t="s">
        <v>23</v>
      </c>
      <c r="K27">
        <v>6758</v>
      </c>
    </row>
    <row r="28" spans="6:11" x14ac:dyDescent="0.3">
      <c r="F28" t="s">
        <v>24</v>
      </c>
      <c r="G28">
        <v>96641560</v>
      </c>
      <c r="J28" t="s">
        <v>24</v>
      </c>
      <c r="K28">
        <v>129258373</v>
      </c>
    </row>
    <row r="29" spans="6:11" x14ac:dyDescent="0.3">
      <c r="F29" t="s">
        <v>25</v>
      </c>
      <c r="G29">
        <v>7158.2413787783898</v>
      </c>
      <c r="J29" t="s">
        <v>25</v>
      </c>
      <c r="K29">
        <v>8239.3610782976593</v>
      </c>
    </row>
    <row r="30" spans="6:11" x14ac:dyDescent="0.3">
      <c r="F30" t="s">
        <v>26</v>
      </c>
      <c r="G30">
        <v>2.6663536349690098</v>
      </c>
      <c r="J30" t="s">
        <v>26</v>
      </c>
      <c r="K30">
        <v>2.82937305985915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31" sqref="E31"/>
    </sheetView>
  </sheetViews>
  <sheetFormatPr defaultRowHeight="14.4" x14ac:dyDescent="0.3"/>
  <cols>
    <col min="1" max="5" width="17.88671875" customWidth="1"/>
  </cols>
  <sheetData>
    <row r="1" spans="1:5" x14ac:dyDescent="0.3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</row>
    <row r="2" spans="1:5" x14ac:dyDescent="0.3">
      <c r="A2" s="1" t="s">
        <v>17</v>
      </c>
      <c r="B2" s="7">
        <v>8757</v>
      </c>
      <c r="C2" s="7">
        <v>5048</v>
      </c>
      <c r="D2" s="7">
        <v>17699</v>
      </c>
      <c r="E2" s="7">
        <v>6571</v>
      </c>
    </row>
    <row r="3" spans="1:5" x14ac:dyDescent="0.3">
      <c r="A3" s="1" t="s">
        <v>18</v>
      </c>
      <c r="B3" s="7">
        <v>84364688</v>
      </c>
      <c r="C3" s="7">
        <v>46640097</v>
      </c>
      <c r="D3" s="7">
        <v>124706254</v>
      </c>
      <c r="E3" s="7">
        <v>45633280</v>
      </c>
    </row>
    <row r="4" spans="1:5" x14ac:dyDescent="0.3">
      <c r="A4" s="1" t="s">
        <v>5</v>
      </c>
      <c r="B4" s="7">
        <v>6988.8554962569397</v>
      </c>
      <c r="C4" s="7">
        <v>7784.59411978341</v>
      </c>
      <c r="D4" s="7">
        <v>6428.3605622667001</v>
      </c>
      <c r="E4" s="7">
        <v>6247.5165018008402</v>
      </c>
    </row>
    <row r="5" spans="1:5" x14ac:dyDescent="0.3">
      <c r="A5" s="1" t="s">
        <v>4</v>
      </c>
      <c r="B5" s="6">
        <v>2.8782518402765001</v>
      </c>
      <c r="C5" s="6">
        <v>2.5575079239302601</v>
      </c>
      <c r="D5" s="6">
        <v>2.49791376674251</v>
      </c>
      <c r="E5" s="6">
        <v>2.2718180895855502</v>
      </c>
    </row>
    <row r="6" spans="1:5" x14ac:dyDescent="0.3">
      <c r="A6" s="1" t="s">
        <v>19</v>
      </c>
      <c r="B6" s="7">
        <v>6667</v>
      </c>
      <c r="C6" s="7">
        <v>4164</v>
      </c>
      <c r="D6" s="7">
        <v>16448</v>
      </c>
      <c r="E6" s="7">
        <v>5828</v>
      </c>
    </row>
    <row r="7" spans="1:5" x14ac:dyDescent="0.3">
      <c r="A7" s="1" t="s">
        <v>20</v>
      </c>
      <c r="B7" s="7">
        <v>45144187</v>
      </c>
      <c r="C7" s="7">
        <v>32973038</v>
      </c>
      <c r="D7" s="7">
        <v>104842689</v>
      </c>
      <c r="E7" s="7">
        <v>37029808</v>
      </c>
    </row>
    <row r="8" spans="1:5" x14ac:dyDescent="0.3">
      <c r="A8" s="1" t="s">
        <v>21</v>
      </c>
      <c r="B8" s="7">
        <v>6771.28948552572</v>
      </c>
      <c r="C8" s="7">
        <v>7918.5970220941399</v>
      </c>
      <c r="D8" s="7">
        <v>6374.1907222762602</v>
      </c>
      <c r="E8" s="7">
        <v>6353.7762525737799</v>
      </c>
    </row>
    <row r="9" spans="1:5" x14ac:dyDescent="0.3">
      <c r="A9" s="1" t="s">
        <v>22</v>
      </c>
      <c r="B9" s="6">
        <v>2.8680065996700099</v>
      </c>
      <c r="C9" s="6">
        <v>2.55763688760806</v>
      </c>
      <c r="D9" s="6">
        <v>2.4866245136186702</v>
      </c>
      <c r="E9" s="6">
        <v>2.2826012354152301</v>
      </c>
    </row>
    <row r="10" spans="1:5" x14ac:dyDescent="0.3">
      <c r="A10" s="1" t="s">
        <v>23</v>
      </c>
      <c r="B10" s="7">
        <v>2090</v>
      </c>
      <c r="C10" s="7">
        <v>884</v>
      </c>
      <c r="D10" s="7">
        <v>1251</v>
      </c>
      <c r="E10" s="7">
        <v>743</v>
      </c>
    </row>
    <row r="11" spans="1:5" x14ac:dyDescent="0.3">
      <c r="A11" s="1" t="s">
        <v>24</v>
      </c>
      <c r="B11" s="7">
        <v>39220501</v>
      </c>
      <c r="C11" s="7">
        <v>13667059</v>
      </c>
      <c r="D11" s="7">
        <v>19863565</v>
      </c>
      <c r="E11" s="7">
        <v>8603472</v>
      </c>
    </row>
    <row r="12" spans="1:5" x14ac:dyDescent="0.3">
      <c r="A12" s="1" t="s">
        <v>25</v>
      </c>
      <c r="B12" s="7">
        <v>7682.8806606325597</v>
      </c>
      <c r="C12" s="7">
        <v>7153.3858785822003</v>
      </c>
      <c r="D12" s="7">
        <v>7140.5792098788497</v>
      </c>
      <c r="E12" s="7">
        <v>5414.0281740690898</v>
      </c>
    </row>
    <row r="13" spans="1:5" x14ac:dyDescent="0.3">
      <c r="A13" s="1" t="s">
        <v>26</v>
      </c>
      <c r="B13" s="6">
        <v>2.9109336676083002</v>
      </c>
      <c r="C13" s="6">
        <v>2.55690045248868</v>
      </c>
      <c r="D13" s="6">
        <v>2.6463435312356101</v>
      </c>
      <c r="E13" s="6">
        <v>2.1872364288918802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115" zoomScaleNormal="115" workbookViewId="0">
      <selection activeCell="L13" sqref="L13"/>
    </sheetView>
  </sheetViews>
  <sheetFormatPr defaultRowHeight="14.4" x14ac:dyDescent="0.3"/>
  <cols>
    <col min="1" max="1" width="12.5546875" customWidth="1"/>
    <col min="2" max="2" width="32.88671875" hidden="1" customWidth="1"/>
    <col min="3" max="3" width="18.44140625" hidden="1" customWidth="1"/>
    <col min="4" max="4" width="138.77734375" hidden="1" customWidth="1"/>
    <col min="5" max="10" width="18.44140625" hidden="1" customWidth="1"/>
    <col min="11" max="13" width="18.44140625" customWidth="1"/>
    <col min="14" max="14" width="14.5546875" bestFit="1" customWidth="1"/>
  </cols>
  <sheetData>
    <row r="1" spans="1:14" x14ac:dyDescent="0.3">
      <c r="A1" s="33" t="s">
        <v>42</v>
      </c>
    </row>
    <row r="2" spans="1:14" x14ac:dyDescent="0.3">
      <c r="A2" s="12" t="s">
        <v>29</v>
      </c>
      <c r="B2" s="12" t="s">
        <v>30</v>
      </c>
      <c r="C2" s="12" t="s">
        <v>31</v>
      </c>
      <c r="D2" s="12" t="s">
        <v>32</v>
      </c>
      <c r="E2" s="12" t="s">
        <v>33</v>
      </c>
      <c r="F2" s="12" t="s">
        <v>34</v>
      </c>
      <c r="G2" s="12" t="s">
        <v>35</v>
      </c>
      <c r="H2" s="12" t="s">
        <v>36</v>
      </c>
      <c r="I2" s="12" t="s">
        <v>109</v>
      </c>
      <c r="J2" s="12" t="s">
        <v>37</v>
      </c>
      <c r="K2" s="12" t="s">
        <v>38</v>
      </c>
      <c r="L2" s="12" t="s">
        <v>39</v>
      </c>
      <c r="M2" s="12" t="s">
        <v>40</v>
      </c>
      <c r="N2" s="15" t="s">
        <v>118</v>
      </c>
    </row>
    <row r="3" spans="1:14" x14ac:dyDescent="0.3">
      <c r="A3" s="1">
        <v>162042</v>
      </c>
      <c r="B3" s="1" t="s">
        <v>91</v>
      </c>
      <c r="C3" s="1" t="s">
        <v>42</v>
      </c>
      <c r="D3" s="1" t="s">
        <v>92</v>
      </c>
      <c r="E3" s="14">
        <v>44773</v>
      </c>
      <c r="F3" s="14">
        <v>44779</v>
      </c>
      <c r="G3" s="7">
        <v>8405</v>
      </c>
      <c r="H3" s="7">
        <v>30</v>
      </c>
      <c r="I3" s="23">
        <f>H3/G3</f>
        <v>3.569303985722784E-3</v>
      </c>
      <c r="J3" s="7">
        <v>31</v>
      </c>
      <c r="K3" s="7">
        <v>196823</v>
      </c>
      <c r="L3" s="7">
        <v>19155</v>
      </c>
      <c r="M3" s="7">
        <v>82</v>
      </c>
      <c r="N3" s="28">
        <v>246253</v>
      </c>
    </row>
    <row r="4" spans="1:14" x14ac:dyDescent="0.3">
      <c r="A4" s="1">
        <v>160789</v>
      </c>
      <c r="B4" s="1" t="s">
        <v>93</v>
      </c>
      <c r="C4" s="1" t="s">
        <v>42</v>
      </c>
      <c r="D4" s="1" t="s">
        <v>94</v>
      </c>
      <c r="E4" s="14">
        <v>44758</v>
      </c>
      <c r="F4" s="14">
        <v>44764</v>
      </c>
      <c r="G4" s="7">
        <v>22357</v>
      </c>
      <c r="H4" s="7">
        <v>144</v>
      </c>
      <c r="I4" s="23">
        <f t="shared" ref="I4:I13" si="0">H4/G4</f>
        <v>6.4409357248289122E-3</v>
      </c>
      <c r="J4" s="7">
        <v>165</v>
      </c>
      <c r="K4" s="7">
        <v>877794</v>
      </c>
      <c r="L4" s="7">
        <v>6864</v>
      </c>
      <c r="M4" s="7">
        <v>442</v>
      </c>
      <c r="N4" s="28">
        <v>877794</v>
      </c>
    </row>
    <row r="5" spans="1:14" x14ac:dyDescent="0.3">
      <c r="A5" s="1">
        <v>160030</v>
      </c>
      <c r="B5" s="1" t="s">
        <v>95</v>
      </c>
      <c r="C5" s="1" t="s">
        <v>42</v>
      </c>
      <c r="D5" s="1" t="s">
        <v>96</v>
      </c>
      <c r="E5" s="14">
        <v>44750</v>
      </c>
      <c r="F5" s="14">
        <v>44757</v>
      </c>
      <c r="G5" s="7">
        <v>585824</v>
      </c>
      <c r="H5" s="7">
        <v>4264</v>
      </c>
      <c r="I5" s="23">
        <f t="shared" si="0"/>
        <v>7.2786365870978311E-3</v>
      </c>
      <c r="J5" s="7">
        <v>5024</v>
      </c>
      <c r="K5" s="7">
        <v>28758169</v>
      </c>
      <c r="L5" s="7">
        <v>375740.234</v>
      </c>
      <c r="M5" s="7">
        <v>15118</v>
      </c>
      <c r="N5" s="28">
        <v>28758169</v>
      </c>
    </row>
    <row r="6" spans="1:14" x14ac:dyDescent="0.3">
      <c r="A6" s="1">
        <v>160816</v>
      </c>
      <c r="B6" s="1" t="s">
        <v>97</v>
      </c>
      <c r="C6" s="1" t="s">
        <v>42</v>
      </c>
      <c r="D6" s="1" t="s">
        <v>98</v>
      </c>
      <c r="E6" s="14">
        <v>44759</v>
      </c>
      <c r="F6" s="14">
        <v>44765</v>
      </c>
      <c r="G6" s="7">
        <v>5096</v>
      </c>
      <c r="H6" s="7">
        <v>19</v>
      </c>
      <c r="I6" s="23">
        <f t="shared" si="0"/>
        <v>3.7284144427001571E-3</v>
      </c>
      <c r="J6" s="7">
        <v>25</v>
      </c>
      <c r="K6" s="7">
        <v>169363</v>
      </c>
      <c r="L6" s="7">
        <v>269</v>
      </c>
      <c r="M6" s="7">
        <v>82</v>
      </c>
      <c r="N6" s="28">
        <v>169363</v>
      </c>
    </row>
    <row r="7" spans="1:14" x14ac:dyDescent="0.3">
      <c r="A7" s="1">
        <v>162032</v>
      </c>
      <c r="B7" s="1" t="s">
        <v>99</v>
      </c>
      <c r="C7" s="1" t="s">
        <v>42</v>
      </c>
      <c r="D7" s="1" t="s">
        <v>100</v>
      </c>
      <c r="E7" s="14">
        <v>44771</v>
      </c>
      <c r="F7" s="14">
        <v>44781</v>
      </c>
      <c r="G7" s="7">
        <v>202661</v>
      </c>
      <c r="H7" s="7">
        <v>493</v>
      </c>
      <c r="I7" s="23">
        <f t="shared" si="0"/>
        <v>2.4326338071952668E-3</v>
      </c>
      <c r="J7" s="7">
        <v>562</v>
      </c>
      <c r="K7" s="7">
        <v>3984259</v>
      </c>
      <c r="L7" s="7">
        <v>87427</v>
      </c>
      <c r="M7" s="7">
        <v>1755</v>
      </c>
      <c r="N7" s="28">
        <v>5184285</v>
      </c>
    </row>
    <row r="8" spans="1:14" x14ac:dyDescent="0.3">
      <c r="A8" s="1">
        <v>160646</v>
      </c>
      <c r="B8" s="1" t="s">
        <v>102</v>
      </c>
      <c r="C8" s="1" t="s">
        <v>42</v>
      </c>
      <c r="D8" s="1" t="s">
        <v>96</v>
      </c>
      <c r="E8" s="14">
        <v>44756</v>
      </c>
      <c r="F8" s="14">
        <v>44764</v>
      </c>
      <c r="G8" s="7">
        <v>316022</v>
      </c>
      <c r="H8" s="7">
        <v>2913</v>
      </c>
      <c r="I8" s="23">
        <f t="shared" si="0"/>
        <v>9.2177126908886096E-3</v>
      </c>
      <c r="J8" s="7">
        <v>3479</v>
      </c>
      <c r="K8" s="7">
        <v>20407181</v>
      </c>
      <c r="L8" s="7">
        <v>286541.25</v>
      </c>
      <c r="M8" s="7">
        <v>10321</v>
      </c>
      <c r="N8" s="28">
        <v>20407181</v>
      </c>
    </row>
    <row r="9" spans="1:14" x14ac:dyDescent="0.3">
      <c r="A9" s="1">
        <v>159376</v>
      </c>
      <c r="B9" s="1" t="s">
        <v>41</v>
      </c>
      <c r="C9" s="1" t="s">
        <v>42</v>
      </c>
      <c r="D9" s="1" t="s">
        <v>103</v>
      </c>
      <c r="E9" s="14">
        <v>44743</v>
      </c>
      <c r="F9" s="14">
        <v>44753</v>
      </c>
      <c r="G9" s="7">
        <v>947614</v>
      </c>
      <c r="H9" s="7">
        <v>1820</v>
      </c>
      <c r="I9" s="23">
        <f t="shared" si="0"/>
        <v>1.920613245477589E-3</v>
      </c>
      <c r="J9" s="7">
        <v>2057</v>
      </c>
      <c r="K9" s="7">
        <v>12819776</v>
      </c>
      <c r="L9" s="7">
        <v>48124</v>
      </c>
      <c r="M9" s="7">
        <v>6106</v>
      </c>
      <c r="N9" s="28">
        <v>12819776</v>
      </c>
    </row>
    <row r="10" spans="1:14" x14ac:dyDescent="0.3">
      <c r="A10" s="1">
        <v>159502</v>
      </c>
      <c r="B10" s="1" t="s">
        <v>43</v>
      </c>
      <c r="C10" s="1" t="s">
        <v>42</v>
      </c>
      <c r="D10" s="1" t="s">
        <v>44</v>
      </c>
      <c r="E10" s="14">
        <v>44744</v>
      </c>
      <c r="F10" s="14">
        <v>44757</v>
      </c>
      <c r="G10" s="7">
        <v>318777</v>
      </c>
      <c r="H10" s="7">
        <v>5783</v>
      </c>
      <c r="I10" s="23">
        <f t="shared" si="0"/>
        <v>1.8141208430972122E-2</v>
      </c>
      <c r="J10" s="7">
        <v>6979</v>
      </c>
      <c r="K10" s="7">
        <v>41359029</v>
      </c>
      <c r="L10" s="7">
        <v>609513.65399999998</v>
      </c>
      <c r="M10" s="7">
        <v>20897</v>
      </c>
      <c r="N10" s="28">
        <v>41359029</v>
      </c>
    </row>
    <row r="11" spans="1:14" x14ac:dyDescent="0.3">
      <c r="A11" s="1">
        <v>160124</v>
      </c>
      <c r="B11" s="1" t="s">
        <v>101</v>
      </c>
      <c r="C11" s="1" t="s">
        <v>42</v>
      </c>
      <c r="D11" s="1" t="s">
        <v>104</v>
      </c>
      <c r="E11" s="14">
        <v>44751</v>
      </c>
      <c r="F11" s="14">
        <v>44757</v>
      </c>
      <c r="G11" s="7">
        <v>4496</v>
      </c>
      <c r="H11" s="7">
        <v>25</v>
      </c>
      <c r="I11" s="23">
        <f t="shared" si="0"/>
        <v>5.5604982206405697E-3</v>
      </c>
      <c r="J11" s="7">
        <v>34</v>
      </c>
      <c r="K11" s="7">
        <v>213557</v>
      </c>
      <c r="L11" s="7">
        <v>0</v>
      </c>
      <c r="M11" s="7">
        <v>101</v>
      </c>
      <c r="N11" s="28">
        <v>213557</v>
      </c>
    </row>
    <row r="12" spans="1:14" x14ac:dyDescent="0.3">
      <c r="A12" s="1">
        <v>161210</v>
      </c>
      <c r="B12" s="1" t="s">
        <v>105</v>
      </c>
      <c r="C12" s="1" t="s">
        <v>42</v>
      </c>
      <c r="D12" s="1" t="s">
        <v>106</v>
      </c>
      <c r="E12" s="14">
        <v>44764</v>
      </c>
      <c r="F12" s="14">
        <v>44777</v>
      </c>
      <c r="G12" s="7">
        <v>359962</v>
      </c>
      <c r="H12" s="7">
        <v>4271</v>
      </c>
      <c r="I12" s="23">
        <f t="shared" si="0"/>
        <v>1.1865141320472717E-2</v>
      </c>
      <c r="J12" s="7">
        <v>5076</v>
      </c>
      <c r="K12" s="7">
        <v>29752481</v>
      </c>
      <c r="L12" s="7">
        <v>550983.02</v>
      </c>
      <c r="M12" s="7">
        <v>14526</v>
      </c>
      <c r="N12" s="28">
        <v>31962086</v>
      </c>
    </row>
    <row r="13" spans="1:14" x14ac:dyDescent="0.3">
      <c r="A13" s="1">
        <v>162028</v>
      </c>
      <c r="B13" s="1" t="s">
        <v>107</v>
      </c>
      <c r="C13" s="1" t="s">
        <v>42</v>
      </c>
      <c r="D13" s="1" t="s">
        <v>108</v>
      </c>
      <c r="E13" s="14">
        <v>44772</v>
      </c>
      <c r="F13" s="14">
        <v>44777</v>
      </c>
      <c r="G13" s="7">
        <v>346604</v>
      </c>
      <c r="H13" s="7">
        <v>1032</v>
      </c>
      <c r="I13" s="23">
        <f t="shared" si="0"/>
        <v>2.9774613103137875E-3</v>
      </c>
      <c r="J13" s="7">
        <v>1131</v>
      </c>
      <c r="K13" s="7">
        <v>6014186</v>
      </c>
      <c r="L13" s="7">
        <v>67633</v>
      </c>
      <c r="M13" s="7">
        <v>2990</v>
      </c>
      <c r="N13" s="28">
        <v>7356381</v>
      </c>
    </row>
    <row r="19" spans="1:13" x14ac:dyDescent="0.3">
      <c r="A19" s="13" t="s">
        <v>45</v>
      </c>
    </row>
    <row r="20" spans="1:13" s="13" customFormat="1" x14ac:dyDescent="0.3">
      <c r="A20" s="12" t="s">
        <v>29</v>
      </c>
      <c r="B20" s="12" t="s">
        <v>30</v>
      </c>
      <c r="C20" s="12" t="s">
        <v>31</v>
      </c>
      <c r="D20" s="12" t="s">
        <v>32</v>
      </c>
      <c r="E20" s="12" t="s">
        <v>33</v>
      </c>
      <c r="F20" s="12" t="s">
        <v>34</v>
      </c>
      <c r="G20" s="12" t="s">
        <v>35</v>
      </c>
      <c r="H20" s="12" t="s">
        <v>36</v>
      </c>
      <c r="I20" s="12"/>
      <c r="J20" s="12" t="s">
        <v>37</v>
      </c>
      <c r="K20" s="12" t="s">
        <v>38</v>
      </c>
      <c r="L20" s="12" t="s">
        <v>39</v>
      </c>
      <c r="M20" s="12" t="s">
        <v>40</v>
      </c>
    </row>
    <row r="25" spans="1:13" x14ac:dyDescent="0.3">
      <c r="A25" s="13" t="s">
        <v>110</v>
      </c>
    </row>
    <row r="26" spans="1:13" s="13" customFormat="1" x14ac:dyDescent="0.3">
      <c r="A26" s="12" t="s">
        <v>29</v>
      </c>
      <c r="B26" s="12" t="s">
        <v>30</v>
      </c>
      <c r="C26" s="12" t="s">
        <v>31</v>
      </c>
      <c r="D26" s="12" t="s">
        <v>33</v>
      </c>
      <c r="E26" s="12" t="s">
        <v>34</v>
      </c>
      <c r="F26" s="12" t="s">
        <v>35</v>
      </c>
      <c r="G26" s="12" t="s">
        <v>36</v>
      </c>
      <c r="H26" s="12" t="s">
        <v>37</v>
      </c>
      <c r="I26" s="12"/>
      <c r="J26" s="12" t="s">
        <v>38</v>
      </c>
      <c r="K26" s="12" t="s">
        <v>39</v>
      </c>
      <c r="L26" s="12" t="s">
        <v>40</v>
      </c>
    </row>
  </sheetData>
  <autoFilter ref="A2:N6"/>
  <conditionalFormatting sqref="A14:A20">
    <cfRule type="duplicateValues" dxfId="1" priority="14"/>
  </conditionalFormatting>
  <conditionalFormatting sqref="A3:A13">
    <cfRule type="duplicateValues" dxfId="0" priority="19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4" sqref="D14"/>
    </sheetView>
  </sheetViews>
  <sheetFormatPr defaultRowHeight="14.4" x14ac:dyDescent="0.3"/>
  <cols>
    <col min="1" max="7" width="17.21875" customWidth="1"/>
  </cols>
  <sheetData>
    <row r="1" spans="1:7" x14ac:dyDescent="0.3">
      <c r="A1" s="13" t="s">
        <v>111</v>
      </c>
    </row>
    <row r="2" spans="1:7" s="13" customFormat="1" x14ac:dyDescent="0.3">
      <c r="A2" s="12" t="s">
        <v>47</v>
      </c>
      <c r="B2" s="12" t="s">
        <v>48</v>
      </c>
      <c r="C2" s="12" t="s">
        <v>49</v>
      </c>
      <c r="D2" s="12" t="s">
        <v>50</v>
      </c>
      <c r="E2" s="12" t="s">
        <v>51</v>
      </c>
      <c r="F2" s="12" t="s">
        <v>52</v>
      </c>
      <c r="G2" s="12" t="s">
        <v>53</v>
      </c>
    </row>
    <row r="3" spans="1:7" x14ac:dyDescent="0.3">
      <c r="A3" s="1" t="s">
        <v>54</v>
      </c>
      <c r="B3" s="7">
        <v>9263</v>
      </c>
      <c r="C3" s="7">
        <v>8878</v>
      </c>
      <c r="D3" s="7">
        <v>12645</v>
      </c>
      <c r="E3" s="7">
        <v>646</v>
      </c>
      <c r="F3" s="7">
        <v>7638</v>
      </c>
      <c r="G3" s="7">
        <v>10246</v>
      </c>
    </row>
    <row r="4" spans="1:7" x14ac:dyDescent="0.3">
      <c r="A4" s="1" t="s">
        <v>55</v>
      </c>
      <c r="B4" s="7">
        <v>702</v>
      </c>
      <c r="C4" s="7">
        <v>142</v>
      </c>
      <c r="D4" s="7">
        <v>912</v>
      </c>
      <c r="E4" s="7">
        <v>12</v>
      </c>
      <c r="F4" s="7">
        <v>932</v>
      </c>
      <c r="G4" s="7">
        <v>691</v>
      </c>
    </row>
    <row r="6" spans="1:7" x14ac:dyDescent="0.3">
      <c r="A6" s="13" t="s">
        <v>112</v>
      </c>
    </row>
    <row r="7" spans="1:7" s="13" customFormat="1" x14ac:dyDescent="0.3">
      <c r="A7" s="12" t="s">
        <v>47</v>
      </c>
      <c r="B7" s="12" t="s">
        <v>48</v>
      </c>
      <c r="C7" s="12" t="s">
        <v>49</v>
      </c>
      <c r="D7" s="12" t="s">
        <v>50</v>
      </c>
      <c r="E7" s="12" t="s">
        <v>51</v>
      </c>
      <c r="F7" s="12" t="s">
        <v>52</v>
      </c>
      <c r="G7" s="12" t="s">
        <v>53</v>
      </c>
    </row>
    <row r="8" spans="1:7" x14ac:dyDescent="0.3">
      <c r="A8" s="1" t="s">
        <v>54</v>
      </c>
      <c r="B8" s="7">
        <v>7785</v>
      </c>
      <c r="C8" s="7">
        <v>11007</v>
      </c>
      <c r="D8" s="7">
        <v>9685</v>
      </c>
      <c r="E8" s="7">
        <v>586</v>
      </c>
      <c r="F8" s="7">
        <v>6149</v>
      </c>
      <c r="G8" s="7">
        <v>9946</v>
      </c>
    </row>
    <row r="9" spans="1:7" x14ac:dyDescent="0.3">
      <c r="A9" s="1" t="s">
        <v>55</v>
      </c>
      <c r="B9" s="7">
        <v>463</v>
      </c>
      <c r="C9" s="7">
        <v>699</v>
      </c>
      <c r="D9" s="7">
        <v>165</v>
      </c>
      <c r="E9" s="7">
        <v>16</v>
      </c>
      <c r="F9" s="7">
        <v>646</v>
      </c>
      <c r="G9" s="7">
        <v>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" sqref="B2:D4"/>
    </sheetView>
  </sheetViews>
  <sheetFormatPr defaultRowHeight="14.4" x14ac:dyDescent="0.3"/>
  <cols>
    <col min="1" max="3" width="22.77734375" customWidth="1"/>
  </cols>
  <sheetData>
    <row r="1" spans="1:4" x14ac:dyDescent="0.3">
      <c r="A1" s="15" t="s">
        <v>56</v>
      </c>
    </row>
    <row r="2" spans="1:4" x14ac:dyDescent="0.3">
      <c r="A2" s="12" t="s">
        <v>58</v>
      </c>
      <c r="B2" s="12" t="s">
        <v>59</v>
      </c>
      <c r="C2" s="12" t="s">
        <v>60</v>
      </c>
      <c r="D2" s="15" t="s">
        <v>114</v>
      </c>
    </row>
    <row r="3" spans="1:4" x14ac:dyDescent="0.3">
      <c r="A3" s="1" t="s">
        <v>54</v>
      </c>
      <c r="B3" s="7">
        <v>38636</v>
      </c>
      <c r="C3" s="7">
        <v>10319</v>
      </c>
      <c r="D3">
        <v>1</v>
      </c>
    </row>
    <row r="4" spans="1:4" x14ac:dyDescent="0.3">
      <c r="A4" s="1" t="s">
        <v>55</v>
      </c>
      <c r="B4" s="7">
        <v>2204</v>
      </c>
      <c r="C4" s="7">
        <v>1187</v>
      </c>
      <c r="D4">
        <v>0</v>
      </c>
    </row>
    <row r="5" spans="1:4" x14ac:dyDescent="0.3">
      <c r="A5" s="16"/>
      <c r="B5" s="34"/>
      <c r="C5" s="34"/>
    </row>
    <row r="6" spans="1:4" x14ac:dyDescent="0.3">
      <c r="A6" s="13" t="s">
        <v>57</v>
      </c>
    </row>
    <row r="7" spans="1:4" s="13" customFormat="1" x14ac:dyDescent="0.3">
      <c r="A7" s="12" t="s">
        <v>58</v>
      </c>
      <c r="B7" s="12" t="s">
        <v>59</v>
      </c>
      <c r="C7" s="12" t="s">
        <v>60</v>
      </c>
    </row>
    <row r="8" spans="1:4" x14ac:dyDescent="0.3">
      <c r="A8" s="1" t="s">
        <v>54</v>
      </c>
      <c r="B8" s="7">
        <v>35048</v>
      </c>
      <c r="C8" s="7">
        <v>9796</v>
      </c>
    </row>
    <row r="9" spans="1:4" x14ac:dyDescent="0.3">
      <c r="A9" s="1" t="s">
        <v>55</v>
      </c>
      <c r="B9" s="7">
        <v>1548</v>
      </c>
      <c r="C9" s="7">
        <v>924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160" zoomScaleNormal="160" workbookViewId="0">
      <selection activeCell="F6" sqref="F6"/>
    </sheetView>
  </sheetViews>
  <sheetFormatPr defaultRowHeight="14.4" x14ac:dyDescent="0.3"/>
  <cols>
    <col min="2" max="4" width="17.6640625" customWidth="1"/>
  </cols>
  <sheetData>
    <row r="1" spans="1:10" x14ac:dyDescent="0.3">
      <c r="A1" s="1"/>
      <c r="B1" s="1" t="s">
        <v>115</v>
      </c>
      <c r="C1" s="1" t="s">
        <v>116</v>
      </c>
      <c r="D1" s="1" t="s">
        <v>117</v>
      </c>
      <c r="G1" s="16"/>
      <c r="H1" s="16"/>
      <c r="I1" s="16"/>
      <c r="J1" s="16"/>
    </row>
    <row r="2" spans="1:10" x14ac:dyDescent="0.3">
      <c r="A2" s="1" t="s">
        <v>27</v>
      </c>
      <c r="B2" s="18">
        <v>88517</v>
      </c>
      <c r="C2" s="18">
        <v>12228</v>
      </c>
      <c r="D2" s="18">
        <v>48684</v>
      </c>
      <c r="G2" s="16"/>
      <c r="H2" s="16"/>
      <c r="I2" s="16"/>
      <c r="J2" s="16"/>
    </row>
    <row r="3" spans="1:10" x14ac:dyDescent="0.3">
      <c r="A3" s="1" t="s">
        <v>46</v>
      </c>
      <c r="B3" s="7">
        <v>13045</v>
      </c>
      <c r="C3" s="7">
        <v>2399</v>
      </c>
      <c r="D3" s="7">
        <v>7855</v>
      </c>
    </row>
    <row r="6" spans="1:10" x14ac:dyDescent="0.3">
      <c r="B6" s="17"/>
    </row>
    <row r="7" spans="1:10" x14ac:dyDescent="0.3">
      <c r="B7" s="17"/>
    </row>
    <row r="8" spans="1:10" x14ac:dyDescent="0.3">
      <c r="B8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overall YTD</vt:lpstr>
      <vt:lpstr>Overall MTD</vt:lpstr>
      <vt:lpstr>slabwise YTD</vt:lpstr>
      <vt:lpstr>slabwise MTD</vt:lpstr>
      <vt:lpstr>slabwise LFL</vt:lpstr>
      <vt:lpstr>Campaign Results</vt:lpstr>
      <vt:lpstr>loyalty region-wise</vt:lpstr>
      <vt:lpstr>loyalty concept-wise</vt:lpstr>
      <vt:lpstr>retention_winback</vt:lpstr>
      <vt:lpstr>new customers YTD</vt:lpstr>
      <vt:lpstr>new customers MTD</vt:lpstr>
      <vt:lpstr>region-wise</vt:lpstr>
      <vt:lpstr>concept-wise</vt:lpstr>
      <vt:lpstr>slabwise migrations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Kumar</dc:creator>
  <cp:lastModifiedBy>Akhil Kumar</cp:lastModifiedBy>
  <dcterms:created xsi:type="dcterms:W3CDTF">2022-07-04T12:08:52Z</dcterms:created>
  <dcterms:modified xsi:type="dcterms:W3CDTF">2022-08-04T13:50:57Z</dcterms:modified>
</cp:coreProperties>
</file>