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apillary\Blackberrys\Excel Files\"/>
    </mc:Choice>
  </mc:AlternateContent>
  <bookViews>
    <workbookView xWindow="0" yWindow="0" windowWidth="28800" windowHeight="13020"/>
  </bookViews>
  <sheets>
    <sheet name="Campaign Analysis" sheetId="2" r:id="rId1"/>
    <sheet name="Delivery Rate" sheetId="3" r:id="rId2"/>
    <sheet name="Retention-Winback" sheetId="4" r:id="rId3"/>
    <sheet name="Product" sheetId="1" r:id="rId4"/>
  </sheets>
  <definedNames>
    <definedName name="_xlnm._FilterDatabase" localSheetId="3" hidden="1">Product!$A$1:$C$29</definedName>
  </definedNames>
  <calcPr calcId="162913"/>
  <pivotCaches>
    <pivotCache cacheId="3" r:id="rId5"/>
  </pivotCaches>
</workbook>
</file>

<file path=xl/calcChain.xml><?xml version="1.0" encoding="utf-8"?>
<calcChain xmlns="http://schemas.openxmlformats.org/spreadsheetml/2006/main">
  <c r="P12" i="2" l="1"/>
  <c r="I3" i="1"/>
  <c r="I4" i="1"/>
  <c r="I5" i="1"/>
  <c r="I6" i="1"/>
  <c r="I2" i="1"/>
  <c r="M19" i="4" l="1"/>
  <c r="M20" i="4"/>
  <c r="M21" i="4"/>
  <c r="M22" i="4"/>
  <c r="M23" i="4"/>
  <c r="M18" i="4"/>
</calcChain>
</file>

<file path=xl/sharedStrings.xml><?xml version="1.0" encoding="utf-8"?>
<sst xmlns="http://schemas.openxmlformats.org/spreadsheetml/2006/main" count="129" uniqueCount="75">
  <si>
    <t>Trousers</t>
  </si>
  <si>
    <t>Sales</t>
  </si>
  <si>
    <t>Row Labels</t>
  </si>
  <si>
    <t>Grand Total</t>
  </si>
  <si>
    <t>Sum of Sales</t>
  </si>
  <si>
    <t>campaign_name</t>
  </si>
  <si>
    <t>campaign_id</t>
  </si>
  <si>
    <t>test_target_base</t>
  </si>
  <si>
    <t>test_responded</t>
  </si>
  <si>
    <t>control_target_base</t>
  </si>
  <si>
    <t>control_responded</t>
  </si>
  <si>
    <t>test_responded_sales</t>
  </si>
  <si>
    <t>controlresponded_sales</t>
  </si>
  <si>
    <t>test_responded_bills</t>
  </si>
  <si>
    <t>control_responded_bills</t>
  </si>
  <si>
    <t>Lift</t>
  </si>
  <si>
    <t>test_ATV</t>
  </si>
  <si>
    <t>controlATV</t>
  </si>
  <si>
    <t>incremental_sales</t>
  </si>
  <si>
    <t>communication_cost</t>
  </si>
  <si>
    <t>ROI</t>
  </si>
  <si>
    <t>SMS</t>
  </si>
  <si>
    <t>Lulu Mall Lucknow Launch</t>
  </si>
  <si>
    <t>channel</t>
  </si>
  <si>
    <t>target_base</t>
  </si>
  <si>
    <t>delivery_rate</t>
  </si>
  <si>
    <t>EOSS Reminder || SALE B2G2</t>
  </si>
  <si>
    <t>name</t>
  </si>
  <si>
    <t>active_retention</t>
  </si>
  <si>
    <t>active_revenue</t>
  </si>
  <si>
    <t>lapsed_winback</t>
  </si>
  <si>
    <t>lapsed_revenue</t>
  </si>
  <si>
    <t>lost_winback</t>
  </si>
  <si>
    <t>lost_revenue</t>
  </si>
  <si>
    <t>EOSS Reminder 1</t>
  </si>
  <si>
    <t>Bhubaneshwar NSO</t>
  </si>
  <si>
    <t>EOSS Reminder - Rest of the customers</t>
  </si>
  <si>
    <t>EOSS Reminder â€“ Suits &amp; Jackets</t>
  </si>
  <si>
    <t>test_hit_rate</t>
  </si>
  <si>
    <t>control_hit_rate</t>
  </si>
  <si>
    <t>EOSS</t>
  </si>
  <si>
    <t>"</t>
  </si>
  <si>
    <t>,</t>
  </si>
  <si>
    <t>EOSS Concatenated</t>
  </si>
  <si>
    <t>Apparel</t>
  </si>
  <si>
    <t>Briefs</t>
  </si>
  <si>
    <t>Accessories</t>
  </si>
  <si>
    <t>Wallet</t>
  </si>
  <si>
    <t>Pocket Square</t>
  </si>
  <si>
    <t>Sweater</t>
  </si>
  <si>
    <t>Shirt</t>
  </si>
  <si>
    <t>Footwear</t>
  </si>
  <si>
    <t>Loafers</t>
  </si>
  <si>
    <t>Jackets</t>
  </si>
  <si>
    <t>Handkerchief</t>
  </si>
  <si>
    <t>Shoes</t>
  </si>
  <si>
    <t>Pants</t>
  </si>
  <si>
    <t>Tie</t>
  </si>
  <si>
    <t>Mask</t>
  </si>
  <si>
    <t>JOGGER</t>
  </si>
  <si>
    <t>Suit</t>
  </si>
  <si>
    <t>Waist Coat</t>
  </si>
  <si>
    <t>Belt</t>
  </si>
  <si>
    <t>Socks</t>
  </si>
  <si>
    <t>Jeans</t>
  </si>
  <si>
    <t>Sneakers</t>
  </si>
  <si>
    <t>Shorts</t>
  </si>
  <si>
    <t>Slippers</t>
  </si>
  <si>
    <t>Category</t>
  </si>
  <si>
    <t>Produt</t>
  </si>
  <si>
    <t>Tech Pro</t>
  </si>
  <si>
    <t>ISF Launch</t>
  </si>
  <si>
    <t>EOSS Reminder - Suits &amp; Jackets</t>
  </si>
  <si>
    <t>Overall EOSS</t>
  </si>
  <si>
    <t xml:space="preserve">SUM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</si>
</sst>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10" fontId="0" fillId="0" borderId="0" xfId="2" applyNumberFormat="1" applyFont="1"/>
    <xf numFmtId="0" fontId="16" fillId="0" borderId="0" xfId="0" applyFont="1" applyAlignment="1">
      <alignment horizontal="center" vertical="center"/>
    </xf>
    <xf numFmtId="0" fontId="0" fillId="0" borderId="0" xfId="1" applyNumberFormat="1" applyFont="1"/>
    <xf numFmtId="43" fontId="16" fillId="0" borderId="0" xfId="1" applyFont="1" applyAlignment="1">
      <alignment horizontal="center" vertical="center"/>
    </xf>
    <xf numFmtId="43" fontId="0" fillId="0" borderId="0" xfId="1" applyFont="1"/>
    <xf numFmtId="164" fontId="16" fillId="0" borderId="0" xfId="1" applyNumberFormat="1" applyFont="1" applyAlignment="1">
      <alignment horizontal="center" vertical="center"/>
    </xf>
    <xf numFmtId="165" fontId="16" fillId="0" borderId="0" xfId="2" applyNumberFormat="1" applyFont="1" applyAlignment="1">
      <alignment horizontal="center" vertical="center"/>
    </xf>
    <xf numFmtId="10" fontId="16" fillId="0" borderId="0" xfId="2" applyNumberFormat="1" applyFont="1" applyAlignment="1">
      <alignment horizontal="center" vertical="center"/>
    </xf>
    <xf numFmtId="164" fontId="18" fillId="0" borderId="0" xfId="1" applyNumberFormat="1" applyFont="1"/>
    <xf numFmtId="164" fontId="0" fillId="0" borderId="0" xfId="1" applyNumberFormat="1" applyFon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6">
    <dxf>
      <numFmt numFmtId="164" formatCode="_ * #,##0_ ;_ * \-#,##0_ ;_ * &quot;-&quot;??_ ;_ @_ "/>
    </dxf>
    <dxf>
      <numFmt numFmtId="35" formatCode="_ * #,##0.00_ ;_ * \-#,##0.00_ ;_ * &quot;-&quot;??_ ;_ @_ "/>
    </dxf>
    <dxf>
      <numFmt numFmtId="167" formatCode="_ * #,##0.0_ ;_ * \-#,##0.0_ ;_ * &quot;-&quot;??_ ;_ @_ "/>
    </dxf>
    <dxf>
      <numFmt numFmtId="167" formatCode="_ * #,##0.0_ ;_ * \-#,##0.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Category Brand Sales Distribution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Product!$K$2:$K$5</c:f>
              <c:strCache>
                <c:ptCount val="4"/>
                <c:pt idx="0">
                  <c:v>Accessories</c:v>
                </c:pt>
                <c:pt idx="1">
                  <c:v>Apparel</c:v>
                </c:pt>
                <c:pt idx="2">
                  <c:v>Footwear</c:v>
                </c:pt>
                <c:pt idx="3">
                  <c:v>Mask</c:v>
                </c:pt>
              </c:strCache>
            </c:strRef>
          </c:cat>
          <c:val>
            <c:numRef>
              <c:f>Product!$M$2:$M$5</c:f>
              <c:numCache>
                <c:formatCode>0.0%</c:formatCode>
                <c:ptCount val="4"/>
                <c:pt idx="0">
                  <c:v>4.9080745392718117E-2</c:v>
                </c:pt>
                <c:pt idx="1">
                  <c:v>0.93200079492688948</c:v>
                </c:pt>
                <c:pt idx="2">
                  <c:v>1.4250859403909929E-2</c:v>
                </c:pt>
                <c:pt idx="3">
                  <c:v>4.6676002764824377E-3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9-4386-863C-9C1D74B8948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617220</xdr:colOff>
      <xdr:row>14</xdr:row>
      <xdr:rowOff>91440</xdr:rowOff>
    </xdr:from>
    <xdr:to>
      <xdr:col>14</xdr:col>
      <xdr:colOff>53340</xdr:colOff>
      <xdr:row>29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khil Kumar" refreshedDate="44781.649380555558" createdVersion="6" refreshedVersion="6" minRefreshableVersion="3" recordCount="22">
  <cacheSource type="worksheet">
    <worksheetSource ref="A1:C23" sheet="Product"/>
  </cacheSource>
  <cacheFields count="3">
    <cacheField name="Category" numFmtId="0">
      <sharedItems count="4">
        <s v="Apparel"/>
        <s v="Accessories"/>
        <s v="Footwear"/>
        <s v="Mask"/>
      </sharedItems>
    </cacheField>
    <cacheField name="Produt" numFmtId="0">
      <sharedItems/>
    </cacheField>
    <cacheField name="Sales" numFmtId="164">
      <sharedItems containsSemiMixedTypes="0" containsString="0" containsNumber="1" minValue="0.6" maxValue="40923946.2308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s v="Briefs"/>
    <n v="455917.57130000001"/>
  </r>
  <r>
    <x v="1"/>
    <s v="Wallet"/>
    <n v="4905"/>
  </r>
  <r>
    <x v="1"/>
    <s v="Pocket Square"/>
    <n v="159019.07359999901"/>
  </r>
  <r>
    <x v="0"/>
    <s v="Sweater"/>
    <n v="18787.5016"/>
  </r>
  <r>
    <x v="0"/>
    <s v="Shirt"/>
    <n v="40923946.2308999"/>
  </r>
  <r>
    <x v="2"/>
    <s v="Loafers"/>
    <n v="148503.14649999901"/>
  </r>
  <r>
    <x v="0"/>
    <s v="Jackets"/>
    <n v="5626487.93079999"/>
  </r>
  <r>
    <x v="1"/>
    <s v="Handkerchief"/>
    <n v="179899.372399999"/>
  </r>
  <r>
    <x v="0"/>
    <s v="Pants"/>
    <n v="8815928.2553000003"/>
  </r>
  <r>
    <x v="2"/>
    <s v="Shoes"/>
    <n v="1179712.8625999901"/>
  </r>
  <r>
    <x v="1"/>
    <s v="Tie"/>
    <n v="846167.40289999999"/>
  </r>
  <r>
    <x v="0"/>
    <s v="Trousers"/>
    <n v="15889605.3762"/>
  </r>
  <r>
    <x v="1"/>
    <s v="Accessories"/>
    <n v="76537.568499999994"/>
  </r>
  <r>
    <x v="0"/>
    <s v="Suit"/>
    <n v="9084214.7317999993"/>
  </r>
  <r>
    <x v="3"/>
    <s v="JOGGER"/>
    <n v="435032.30479999899"/>
  </r>
  <r>
    <x v="0"/>
    <s v="Waist Coat"/>
    <n v="1033151.8563"/>
  </r>
  <r>
    <x v="1"/>
    <s v="Belt"/>
    <n v="2874976.0826999899"/>
  </r>
  <r>
    <x v="1"/>
    <s v="Socks"/>
    <n v="280214.03210000001"/>
  </r>
  <r>
    <x v="0"/>
    <s v="Jeans"/>
    <n v="4668172.3975999895"/>
  </r>
  <r>
    <x v="1"/>
    <s v="Sneakers"/>
    <n v="152732.69"/>
  </r>
  <r>
    <x v="0"/>
    <s v="Shorts"/>
    <n v="348650.14919999999"/>
  </r>
  <r>
    <x v="2"/>
    <s v="Slippers"/>
    <n v="0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1:H6" firstHeaderRow="1" firstDataRow="1" firstDataCol="1"/>
  <pivotFields count="3">
    <pivotField axis="axisRow" showAll="0">
      <items count="5">
        <item x="1"/>
        <item x="0"/>
        <item x="2"/>
        <item x="3"/>
        <item t="default"/>
      </items>
    </pivotField>
    <pivotField showAll="0"/>
    <pivotField dataField="1" numFmtId="16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2" baseField="0" baseItem="0" numFmtId="164"/>
  </dataFields>
  <formats count="3">
    <format dxfId="5">
      <pivotArea outline="0" collapsedLevelsAreSubtotals="1" fieldPosition="0"/>
    </format>
    <format dxfId="3">
      <pivotArea outline="0" collapsedLevelsAreSubtotals="1" fieldPosition="0"/>
    </format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topLeftCell="J1" zoomScale="145" zoomScaleNormal="145" workbookViewId="0">
      <selection activeCell="R9" sqref="R9"/>
    </sheetView>
  </sheetViews>
  <sheetFormatPr defaultRowHeight="14.4" x14ac:dyDescent="0.3"/>
  <cols>
    <col min="1" max="1" width="11.77734375" bestFit="1" customWidth="1"/>
    <col min="2" max="2" width="33.77734375" bestFit="1" customWidth="1"/>
    <col min="3" max="3" width="16.33203125" style="2" bestFit="1" customWidth="1"/>
    <col min="4" max="4" width="15.33203125" style="2" bestFit="1" customWidth="1"/>
    <col min="5" max="5" width="19.33203125" style="2" bestFit="1" customWidth="1"/>
    <col min="6" max="6" width="18.33203125" style="2" bestFit="1" customWidth="1"/>
    <col min="7" max="7" width="12" style="6" bestFit="1" customWidth="1"/>
    <col min="8" max="8" width="15" style="6" bestFit="1" customWidth="1"/>
    <col min="9" max="9" width="20.77734375" style="2" bestFit="1" customWidth="1"/>
    <col min="10" max="10" width="22.6640625" style="2" bestFit="1" customWidth="1"/>
    <col min="11" max="11" width="20" style="2" bestFit="1" customWidth="1"/>
    <col min="12" max="12" width="23" style="2" bestFit="1" customWidth="1"/>
    <col min="13" max="13" width="6.6640625" style="7" bestFit="1" customWidth="1"/>
    <col min="14" max="14" width="9.5546875" style="2" bestFit="1" customWidth="1"/>
    <col min="15" max="15" width="11.44140625" style="2" bestFit="1" customWidth="1"/>
    <col min="16" max="16" width="17.5546875" style="2" bestFit="1" customWidth="1"/>
    <col min="17" max="17" width="19.77734375" style="2" bestFit="1" customWidth="1"/>
    <col min="18" max="18" width="7.21875" style="11" bestFit="1" customWidth="1"/>
  </cols>
  <sheetData>
    <row r="1" spans="1:18" s="8" customFormat="1" x14ac:dyDescent="0.3">
      <c r="A1" s="8" t="s">
        <v>6</v>
      </c>
      <c r="B1" s="8" t="s">
        <v>5</v>
      </c>
      <c r="C1" s="12" t="s">
        <v>7</v>
      </c>
      <c r="D1" s="12" t="s">
        <v>8</v>
      </c>
      <c r="E1" s="12" t="s">
        <v>9</v>
      </c>
      <c r="F1" s="12" t="s">
        <v>10</v>
      </c>
      <c r="G1" s="13" t="s">
        <v>38</v>
      </c>
      <c r="H1" s="13" t="s">
        <v>39</v>
      </c>
      <c r="I1" s="12" t="s">
        <v>11</v>
      </c>
      <c r="J1" s="12" t="s">
        <v>12</v>
      </c>
      <c r="K1" s="12" t="s">
        <v>13</v>
      </c>
      <c r="L1" s="12" t="s">
        <v>14</v>
      </c>
      <c r="M1" s="14" t="s">
        <v>15</v>
      </c>
      <c r="N1" s="12" t="s">
        <v>16</v>
      </c>
      <c r="O1" s="12" t="s">
        <v>17</v>
      </c>
      <c r="P1" s="12" t="s">
        <v>18</v>
      </c>
      <c r="Q1" s="12" t="s">
        <v>19</v>
      </c>
      <c r="R1" s="10" t="s">
        <v>20</v>
      </c>
    </row>
    <row r="2" spans="1:18" x14ac:dyDescent="0.3">
      <c r="A2">
        <v>162701</v>
      </c>
      <c r="B2" t="s">
        <v>70</v>
      </c>
      <c r="C2" s="2">
        <v>72986</v>
      </c>
      <c r="D2" s="2">
        <v>104</v>
      </c>
      <c r="E2" s="2">
        <v>4305</v>
      </c>
      <c r="F2" s="2">
        <v>8</v>
      </c>
      <c r="G2" s="6">
        <v>1.42493080864823E-3</v>
      </c>
      <c r="H2" s="6">
        <v>1.85830429732868E-3</v>
      </c>
      <c r="I2" s="2">
        <v>1281893</v>
      </c>
      <c r="J2" s="2">
        <v>72865</v>
      </c>
      <c r="K2" s="2">
        <v>110</v>
      </c>
      <c r="L2" s="2">
        <v>8</v>
      </c>
      <c r="M2" s="7">
        <v>-4.3337348868045301E-4</v>
      </c>
      <c r="N2" s="2">
        <v>11653.5727272727</v>
      </c>
      <c r="O2" s="2">
        <v>9108.125</v>
      </c>
      <c r="P2" s="2">
        <v>-288091.79210220597</v>
      </c>
      <c r="Q2" s="2">
        <v>8758.32</v>
      </c>
      <c r="R2" s="11">
        <v>-3.5243034880246902</v>
      </c>
    </row>
    <row r="3" spans="1:18" x14ac:dyDescent="0.3">
      <c r="A3">
        <v>162042</v>
      </c>
      <c r="B3" t="s">
        <v>35</v>
      </c>
      <c r="C3" s="2">
        <v>8405</v>
      </c>
      <c r="D3" s="2">
        <v>59</v>
      </c>
      <c r="E3" s="2">
        <v>421</v>
      </c>
      <c r="F3" s="2">
        <v>10</v>
      </c>
      <c r="G3" s="6">
        <v>7.0196311719214703E-3</v>
      </c>
      <c r="H3" s="6">
        <v>2.37529691211401E-2</v>
      </c>
      <c r="I3" s="2">
        <v>454565</v>
      </c>
      <c r="J3" s="2">
        <v>59039</v>
      </c>
      <c r="K3" s="2">
        <v>67</v>
      </c>
      <c r="L3" s="2">
        <v>11</v>
      </c>
      <c r="M3" s="7">
        <v>-1.67333379492186E-2</v>
      </c>
      <c r="N3" s="2">
        <v>6784.5522388059699</v>
      </c>
      <c r="O3" s="2">
        <v>5367.1818181818098</v>
      </c>
      <c r="P3" s="2">
        <v>-754860.33880371402</v>
      </c>
      <c r="Q3" s="2">
        <v>1008.6</v>
      </c>
      <c r="R3" s="11">
        <v>-80.188274284409104</v>
      </c>
    </row>
    <row r="4" spans="1:18" x14ac:dyDescent="0.3">
      <c r="A4">
        <v>160789</v>
      </c>
      <c r="B4" t="s">
        <v>22</v>
      </c>
      <c r="C4" s="2">
        <v>22357</v>
      </c>
      <c r="D4" s="2">
        <v>144</v>
      </c>
      <c r="E4" s="2">
        <v>1291</v>
      </c>
      <c r="F4" s="2">
        <v>11</v>
      </c>
      <c r="G4" s="6">
        <v>6.4409357248289096E-3</v>
      </c>
      <c r="H4" s="6">
        <v>8.5205267234701697E-3</v>
      </c>
      <c r="I4" s="2">
        <v>877794</v>
      </c>
      <c r="J4" s="2">
        <v>110905</v>
      </c>
      <c r="K4" s="2">
        <v>165</v>
      </c>
      <c r="L4" s="2">
        <v>15</v>
      </c>
      <c r="M4" s="7">
        <v>-2.07959099864126E-3</v>
      </c>
      <c r="N4" s="2">
        <v>5319.96363636363</v>
      </c>
      <c r="O4" s="2">
        <v>7393.6666666666597</v>
      </c>
      <c r="P4" s="2">
        <v>-343756.81977795</v>
      </c>
      <c r="Q4" s="2">
        <v>2682.84</v>
      </c>
      <c r="R4" s="11">
        <v>-13.728395220494599</v>
      </c>
    </row>
    <row r="5" spans="1:18" x14ac:dyDescent="0.3">
      <c r="A5">
        <v>162699</v>
      </c>
      <c r="B5" t="s">
        <v>71</v>
      </c>
      <c r="C5" s="2">
        <v>243627</v>
      </c>
      <c r="D5" s="2">
        <v>749</v>
      </c>
      <c r="E5" s="2">
        <v>12610</v>
      </c>
      <c r="F5" s="2">
        <v>39</v>
      </c>
      <c r="G5" s="6">
        <v>3.0743718881733099E-3</v>
      </c>
      <c r="H5" s="6">
        <v>3.0927835051546299E-3</v>
      </c>
      <c r="I5" s="2">
        <v>5028548</v>
      </c>
      <c r="J5" s="2">
        <v>269147</v>
      </c>
      <c r="K5" s="2">
        <v>798</v>
      </c>
      <c r="L5" s="2">
        <v>39</v>
      </c>
      <c r="M5" s="7">
        <v>-1.8411616981324799E-5</v>
      </c>
      <c r="N5" s="2">
        <v>6301.4385964912199</v>
      </c>
      <c r="O5" s="2">
        <v>6901.2051282051198</v>
      </c>
      <c r="P5" s="2">
        <v>-30955.818054453699</v>
      </c>
      <c r="Q5" s="2">
        <v>29235.24</v>
      </c>
      <c r="R5" s="11">
        <v>-0.11344852279470299</v>
      </c>
    </row>
    <row r="6" spans="1:18" x14ac:dyDescent="0.3">
      <c r="A6" s="9"/>
      <c r="B6" s="1" t="s">
        <v>40</v>
      </c>
    </row>
    <row r="7" spans="1:18" x14ac:dyDescent="0.3">
      <c r="A7" s="9"/>
    </row>
    <row r="8" spans="1:18" x14ac:dyDescent="0.3">
      <c r="A8">
        <v>161210</v>
      </c>
      <c r="B8" t="s">
        <v>26</v>
      </c>
      <c r="C8" s="2">
        <v>359962</v>
      </c>
      <c r="D8" s="2">
        <v>5210</v>
      </c>
      <c r="E8" s="2">
        <v>19449</v>
      </c>
      <c r="F8" s="2">
        <v>291</v>
      </c>
      <c r="G8" s="6">
        <v>1.44737500069451E-2</v>
      </c>
      <c r="H8" s="6">
        <v>1.49622088539256E-2</v>
      </c>
      <c r="I8" s="2">
        <v>36787287</v>
      </c>
      <c r="J8" s="2">
        <v>1963819</v>
      </c>
      <c r="K8" s="2">
        <v>6290</v>
      </c>
      <c r="L8" s="2">
        <v>349</v>
      </c>
      <c r="M8" s="7">
        <v>-4.8845884698047403E-4</v>
      </c>
      <c r="N8" s="2">
        <v>5848.5352941176398</v>
      </c>
      <c r="O8" s="2">
        <v>5626.9885386819396</v>
      </c>
      <c r="Q8" s="2">
        <v>43195.44</v>
      </c>
      <c r="R8" s="11">
        <v>-2.4540645835508199</v>
      </c>
    </row>
    <row r="9" spans="1:18" x14ac:dyDescent="0.3">
      <c r="A9">
        <v>160646</v>
      </c>
      <c r="B9" t="s">
        <v>34</v>
      </c>
      <c r="C9" s="2">
        <v>316022</v>
      </c>
      <c r="D9" s="2">
        <v>2913</v>
      </c>
      <c r="E9" s="2">
        <v>16828</v>
      </c>
      <c r="F9" s="2">
        <v>153</v>
      </c>
      <c r="G9" s="6">
        <v>9.2177126908886096E-3</v>
      </c>
      <c r="H9" s="6">
        <v>9.09198954124079E-3</v>
      </c>
      <c r="I9" s="2">
        <v>20407181</v>
      </c>
      <c r="J9" s="2">
        <v>2272044</v>
      </c>
      <c r="K9" s="2">
        <v>3479</v>
      </c>
      <c r="L9" s="2">
        <v>173</v>
      </c>
      <c r="M9" s="7">
        <v>1.2572314964781899E-4</v>
      </c>
      <c r="N9" s="2">
        <v>5865.8180511641203</v>
      </c>
      <c r="O9" s="2">
        <v>13133.202312138699</v>
      </c>
      <c r="P9" s="2">
        <v>521798.95409384998</v>
      </c>
      <c r="Q9" s="2">
        <v>37922.639999999999</v>
      </c>
      <c r="R9" s="11">
        <v>1.4742388925393799</v>
      </c>
    </row>
    <row r="10" spans="1:18" x14ac:dyDescent="0.3">
      <c r="A10">
        <v>162028</v>
      </c>
      <c r="B10" t="s">
        <v>36</v>
      </c>
      <c r="C10" s="2">
        <v>346604</v>
      </c>
      <c r="D10" s="2">
        <v>1701</v>
      </c>
      <c r="E10" s="2">
        <v>18351</v>
      </c>
      <c r="F10" s="2">
        <v>93</v>
      </c>
      <c r="G10" s="6">
        <v>4.9076179155462703E-3</v>
      </c>
      <c r="H10" s="6">
        <v>5.0678437142390002E-3</v>
      </c>
      <c r="I10" s="2">
        <v>10316377</v>
      </c>
      <c r="J10" s="2">
        <v>598205</v>
      </c>
      <c r="K10" s="2">
        <v>1908</v>
      </c>
      <c r="L10" s="2">
        <v>106</v>
      </c>
      <c r="M10" s="7">
        <v>-1.60225798692734E-4</v>
      </c>
      <c r="N10" s="2">
        <v>5406.90618448637</v>
      </c>
      <c r="O10" s="2">
        <v>5643.4433962264102</v>
      </c>
      <c r="Q10" s="2">
        <v>41592.480000000003</v>
      </c>
      <c r="R10" s="11">
        <v>-0.80734395137286996</v>
      </c>
    </row>
    <row r="11" spans="1:18" x14ac:dyDescent="0.3">
      <c r="A11">
        <v>162032</v>
      </c>
      <c r="B11" t="s">
        <v>72</v>
      </c>
      <c r="C11" s="2">
        <v>202661</v>
      </c>
      <c r="D11" s="2">
        <v>1621</v>
      </c>
      <c r="E11" s="2">
        <v>11105</v>
      </c>
      <c r="F11" s="2">
        <v>91</v>
      </c>
      <c r="G11" s="6">
        <v>7.9985789076339308E-3</v>
      </c>
      <c r="H11" s="6">
        <v>8.19450697883836E-3</v>
      </c>
      <c r="I11" s="2">
        <v>13138091</v>
      </c>
      <c r="J11" s="2">
        <v>774118</v>
      </c>
      <c r="K11" s="2">
        <v>1932</v>
      </c>
      <c r="L11" s="2">
        <v>102</v>
      </c>
      <c r="M11" s="7">
        <v>-1.9592807120442999E-4</v>
      </c>
      <c r="N11" s="2">
        <v>6800.2541407867402</v>
      </c>
      <c r="O11" s="2">
        <v>7589.3921568627402</v>
      </c>
      <c r="Q11" s="2">
        <v>24319.32</v>
      </c>
      <c r="R11" s="11">
        <v>-1.3276562204536999</v>
      </c>
    </row>
    <row r="12" spans="1:18" x14ac:dyDescent="0.3">
      <c r="A12" s="9"/>
      <c r="O12" s="16" t="s">
        <v>74</v>
      </c>
      <c r="P12" s="2">
        <f>SUM(P8:P11)</f>
        <v>521798.95409384998</v>
      </c>
    </row>
    <row r="13" spans="1:18" x14ac:dyDescent="0.3">
      <c r="A13" s="9"/>
    </row>
    <row r="14" spans="1:18" x14ac:dyDescent="0.3">
      <c r="B14" t="s">
        <v>73</v>
      </c>
      <c r="C14" s="2">
        <v>561031</v>
      </c>
      <c r="D14" s="2">
        <v>8791</v>
      </c>
      <c r="E14" s="2">
        <v>29484</v>
      </c>
      <c r="F14" s="2">
        <v>477</v>
      </c>
      <c r="G14" s="6">
        <v>1.5669365863918299E-2</v>
      </c>
      <c r="H14" s="6">
        <v>1.61782661782661E-2</v>
      </c>
      <c r="I14" s="2">
        <v>80648936</v>
      </c>
      <c r="J14" s="2">
        <v>5608186</v>
      </c>
      <c r="K14" s="2">
        <v>11010</v>
      </c>
      <c r="L14" s="2">
        <v>579</v>
      </c>
      <c r="M14" s="7">
        <v>-5.0890031434778701E-4</v>
      </c>
      <c r="N14" s="2">
        <v>7325.06230699364</v>
      </c>
      <c r="O14" s="2">
        <v>9685.9861830742593</v>
      </c>
      <c r="P14" s="2">
        <v>-2765434.7981246398</v>
      </c>
      <c r="Q14" s="2">
        <v>67323.72</v>
      </c>
      <c r="R14" s="11">
        <v>-4.4010726904775099</v>
      </c>
    </row>
    <row r="15" spans="1:18" x14ac:dyDescent="0.3">
      <c r="P15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" sqref="A2:D3"/>
    </sheetView>
  </sheetViews>
  <sheetFormatPr defaultRowHeight="14.4" x14ac:dyDescent="0.3"/>
  <cols>
    <col min="1" max="1" width="34" customWidth="1"/>
    <col min="2" max="4" width="29.77734375" customWidth="1"/>
  </cols>
  <sheetData>
    <row r="1" spans="1:4" s="1" customFormat="1" x14ac:dyDescent="0.3">
      <c r="A1" s="1" t="s">
        <v>5</v>
      </c>
      <c r="B1" s="1" t="s">
        <v>23</v>
      </c>
      <c r="C1" s="1" t="s">
        <v>24</v>
      </c>
      <c r="D1" s="1" t="s">
        <v>25</v>
      </c>
    </row>
    <row r="2" spans="1:4" x14ac:dyDescent="0.3">
      <c r="A2" t="s">
        <v>70</v>
      </c>
      <c r="B2" t="s">
        <v>21</v>
      </c>
      <c r="C2" s="2">
        <v>72986</v>
      </c>
      <c r="D2" s="6">
        <v>0.95752610089606205</v>
      </c>
    </row>
    <row r="3" spans="1:4" x14ac:dyDescent="0.3">
      <c r="A3" t="s">
        <v>71</v>
      </c>
      <c r="B3" t="s">
        <v>21</v>
      </c>
      <c r="C3" s="2">
        <v>243627</v>
      </c>
      <c r="D3" s="6">
        <v>0.96577144569362094</v>
      </c>
    </row>
    <row r="4" spans="1:4" x14ac:dyDescent="0.3">
      <c r="C4" s="2"/>
      <c r="D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D1" zoomScale="160" zoomScaleNormal="160" workbookViewId="0">
      <selection activeCell="C6" sqref="C6:H6"/>
    </sheetView>
  </sheetViews>
  <sheetFormatPr defaultRowHeight="14.4" x14ac:dyDescent="0.3"/>
  <cols>
    <col min="1" max="1" width="11.21875" customWidth="1"/>
    <col min="2" max="2" width="33.44140625" customWidth="1"/>
    <col min="3" max="8" width="21.6640625" customWidth="1"/>
  </cols>
  <sheetData>
    <row r="1" spans="1:10" x14ac:dyDescent="0.3">
      <c r="A1" t="s">
        <v>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</row>
    <row r="2" spans="1:10" x14ac:dyDescent="0.3">
      <c r="A2">
        <v>162042</v>
      </c>
      <c r="B2" t="s">
        <v>35</v>
      </c>
      <c r="C2" s="2">
        <v>46</v>
      </c>
      <c r="D2" s="2">
        <v>267371</v>
      </c>
      <c r="E2" s="2">
        <v>8</v>
      </c>
      <c r="F2" s="2">
        <v>52734</v>
      </c>
      <c r="G2" s="2">
        <v>12</v>
      </c>
      <c r="H2" s="2">
        <v>87960</v>
      </c>
    </row>
    <row r="3" spans="1:10" x14ac:dyDescent="0.3">
      <c r="A3">
        <v>162701</v>
      </c>
      <c r="B3" t="s">
        <v>70</v>
      </c>
      <c r="C3" s="2">
        <v>72</v>
      </c>
      <c r="D3" s="2">
        <v>520083</v>
      </c>
      <c r="E3" s="2">
        <v>13</v>
      </c>
      <c r="F3" s="2">
        <v>90721</v>
      </c>
      <c r="G3" s="2">
        <v>16</v>
      </c>
      <c r="H3" s="2">
        <v>132058</v>
      </c>
    </row>
    <row r="4" spans="1:10" x14ac:dyDescent="0.3">
      <c r="A4">
        <v>162699</v>
      </c>
      <c r="B4" t="s">
        <v>71</v>
      </c>
      <c r="C4" s="2">
        <v>605</v>
      </c>
      <c r="D4" s="2">
        <v>3995099</v>
      </c>
      <c r="E4" s="2">
        <v>124</v>
      </c>
      <c r="F4" s="2">
        <v>886526</v>
      </c>
      <c r="G4" s="2">
        <v>15</v>
      </c>
      <c r="H4" s="2">
        <v>107038</v>
      </c>
    </row>
    <row r="5" spans="1:10" x14ac:dyDescent="0.3">
      <c r="A5">
        <v>160789</v>
      </c>
      <c r="B5" t="s">
        <v>22</v>
      </c>
      <c r="C5" s="2">
        <v>116</v>
      </c>
      <c r="D5" s="2">
        <v>707705</v>
      </c>
      <c r="E5" s="2">
        <v>24</v>
      </c>
      <c r="F5" s="2">
        <v>197789</v>
      </c>
      <c r="G5" s="2">
        <v>15</v>
      </c>
      <c r="H5" s="2">
        <v>83205</v>
      </c>
    </row>
    <row r="6" spans="1:10" x14ac:dyDescent="0.3">
      <c r="B6" s="1" t="s">
        <v>40</v>
      </c>
      <c r="C6" s="2">
        <v>7063</v>
      </c>
      <c r="D6" s="2">
        <v>64653074</v>
      </c>
      <c r="E6" s="2">
        <v>1001</v>
      </c>
      <c r="F6" s="2">
        <v>9020882</v>
      </c>
      <c r="G6" s="2">
        <v>924</v>
      </c>
      <c r="H6" s="2">
        <v>7313718</v>
      </c>
    </row>
    <row r="7" spans="1:10" x14ac:dyDescent="0.3">
      <c r="B7" s="1"/>
      <c r="C7" s="2"/>
      <c r="D7" s="2"/>
      <c r="E7" s="2"/>
      <c r="F7" s="2"/>
      <c r="G7" s="2"/>
      <c r="H7" s="2"/>
    </row>
    <row r="8" spans="1:10" x14ac:dyDescent="0.3">
      <c r="A8" s="1" t="s">
        <v>40</v>
      </c>
    </row>
    <row r="10" spans="1:10" x14ac:dyDescent="0.3">
      <c r="A10">
        <v>162032</v>
      </c>
      <c r="B10" t="s">
        <v>37</v>
      </c>
      <c r="C10">
        <v>1306</v>
      </c>
      <c r="D10">
        <v>10680593</v>
      </c>
      <c r="E10">
        <v>175</v>
      </c>
      <c r="F10">
        <v>1548744</v>
      </c>
      <c r="G10">
        <v>189</v>
      </c>
      <c r="H10">
        <v>1291933</v>
      </c>
    </row>
    <row r="11" spans="1:10" x14ac:dyDescent="0.3">
      <c r="A11">
        <v>162028</v>
      </c>
      <c r="B11" t="s">
        <v>36</v>
      </c>
      <c r="C11">
        <v>1113</v>
      </c>
      <c r="D11">
        <v>6815771</v>
      </c>
      <c r="E11">
        <v>272</v>
      </c>
      <c r="F11">
        <v>1652218</v>
      </c>
      <c r="G11">
        <v>259</v>
      </c>
      <c r="H11">
        <v>1497753</v>
      </c>
    </row>
    <row r="12" spans="1:10" x14ac:dyDescent="0.3">
      <c r="A12">
        <v>160646</v>
      </c>
      <c r="B12" t="s">
        <v>34</v>
      </c>
      <c r="C12">
        <v>2615</v>
      </c>
      <c r="D12">
        <v>16944534</v>
      </c>
      <c r="E12">
        <v>290</v>
      </c>
      <c r="F12">
        <v>2053242</v>
      </c>
      <c r="G12">
        <v>161</v>
      </c>
      <c r="H12">
        <v>1169219</v>
      </c>
    </row>
    <row r="13" spans="1:10" x14ac:dyDescent="0.3">
      <c r="A13">
        <v>161210</v>
      </c>
      <c r="B13" t="s">
        <v>26</v>
      </c>
      <c r="C13">
        <v>4265</v>
      </c>
      <c r="D13">
        <v>30212176</v>
      </c>
      <c r="E13">
        <v>541</v>
      </c>
      <c r="F13">
        <v>3766678</v>
      </c>
      <c r="G13">
        <v>545</v>
      </c>
      <c r="H13">
        <v>3354813</v>
      </c>
    </row>
    <row r="16" spans="1:10" x14ac:dyDescent="0.3">
      <c r="J16" s="1" t="s">
        <v>43</v>
      </c>
    </row>
    <row r="18" spans="10:13" x14ac:dyDescent="0.3">
      <c r="J18">
        <v>162032</v>
      </c>
      <c r="K18" t="s">
        <v>41</v>
      </c>
      <c r="L18" t="s">
        <v>42</v>
      </c>
      <c r="M18" t="str">
        <f>CONCATENATE(K18,J18,K18,L18)</f>
        <v>"162032",</v>
      </c>
    </row>
    <row r="19" spans="10:13" x14ac:dyDescent="0.3">
      <c r="J19">
        <v>160030</v>
      </c>
      <c r="K19" t="s">
        <v>41</v>
      </c>
      <c r="L19" t="s">
        <v>42</v>
      </c>
      <c r="M19" t="str">
        <f t="shared" ref="M19:M23" si="0">CONCATENATE(K19,J19,K19,L19)</f>
        <v>"160030",</v>
      </c>
    </row>
    <row r="20" spans="10:13" x14ac:dyDescent="0.3">
      <c r="J20">
        <v>162028</v>
      </c>
      <c r="K20" t="s">
        <v>41</v>
      </c>
      <c r="L20" t="s">
        <v>42</v>
      </c>
      <c r="M20" t="str">
        <f t="shared" si="0"/>
        <v>"162028",</v>
      </c>
    </row>
    <row r="21" spans="10:13" x14ac:dyDescent="0.3">
      <c r="J21">
        <v>159502</v>
      </c>
      <c r="K21" t="s">
        <v>41</v>
      </c>
      <c r="L21" t="s">
        <v>42</v>
      </c>
      <c r="M21" t="str">
        <f t="shared" si="0"/>
        <v>"159502",</v>
      </c>
    </row>
    <row r="22" spans="10:13" x14ac:dyDescent="0.3">
      <c r="J22">
        <v>160646</v>
      </c>
      <c r="K22" t="s">
        <v>41</v>
      </c>
      <c r="L22" t="s">
        <v>42</v>
      </c>
      <c r="M22" t="str">
        <f t="shared" si="0"/>
        <v>"160646",</v>
      </c>
    </row>
    <row r="23" spans="10:13" x14ac:dyDescent="0.3">
      <c r="J23">
        <v>161210</v>
      </c>
      <c r="K23" t="s">
        <v>41</v>
      </c>
      <c r="L23" t="s">
        <v>42</v>
      </c>
      <c r="M23" t="str">
        <f t="shared" si="0"/>
        <v>"161210",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E7" sqref="E7"/>
    </sheetView>
  </sheetViews>
  <sheetFormatPr defaultRowHeight="14.4" x14ac:dyDescent="0.3"/>
  <cols>
    <col min="1" max="3" width="16.77734375" customWidth="1"/>
    <col min="7" max="7" width="12.5546875" customWidth="1"/>
    <col min="8" max="8" width="12" customWidth="1"/>
    <col min="11" max="12" width="13.6640625" customWidth="1"/>
  </cols>
  <sheetData>
    <row r="1" spans="1:13" s="1" customFormat="1" x14ac:dyDescent="0.3">
      <c r="A1" s="1" t="s">
        <v>68</v>
      </c>
      <c r="B1" s="1" t="s">
        <v>69</v>
      </c>
      <c r="C1" s="1" t="s">
        <v>1</v>
      </c>
      <c r="G1" s="3" t="s">
        <v>2</v>
      </c>
      <c r="H1" t="s">
        <v>4</v>
      </c>
      <c r="I1"/>
      <c r="K1" s="1" t="s">
        <v>2</v>
      </c>
      <c r="L1" s="1" t="s">
        <v>4</v>
      </c>
    </row>
    <row r="2" spans="1:13" x14ac:dyDescent="0.3">
      <c r="A2" t="s">
        <v>44</v>
      </c>
      <c r="B2" t="s">
        <v>50</v>
      </c>
      <c r="C2" s="2">
        <v>40923946.2308999</v>
      </c>
      <c r="G2" s="4" t="s">
        <v>46</v>
      </c>
      <c r="H2" s="5">
        <v>4574451.2221999886</v>
      </c>
      <c r="I2" s="6">
        <f>H2/$H$6</f>
        <v>4.9080745392718117E-2</v>
      </c>
      <c r="K2" t="s">
        <v>46</v>
      </c>
      <c r="L2" s="2">
        <v>4574451.2221999886</v>
      </c>
      <c r="M2" s="6">
        <v>4.9080745392718117E-2</v>
      </c>
    </row>
    <row r="3" spans="1:13" x14ac:dyDescent="0.3">
      <c r="A3" t="s">
        <v>44</v>
      </c>
      <c r="B3" t="s">
        <v>0</v>
      </c>
      <c r="C3" s="2">
        <v>15889605.3762</v>
      </c>
      <c r="G3" s="4" t="s">
        <v>44</v>
      </c>
      <c r="H3" s="5">
        <v>86864862.000999898</v>
      </c>
      <c r="I3" s="6">
        <f t="shared" ref="I3:I6" si="0">H3/$H$6</f>
        <v>0.93200079492688948</v>
      </c>
      <c r="K3" t="s">
        <v>44</v>
      </c>
      <c r="L3" s="2">
        <v>86864862.000999898</v>
      </c>
      <c r="M3" s="6">
        <v>0.93200079492688948</v>
      </c>
    </row>
    <row r="4" spans="1:13" x14ac:dyDescent="0.3">
      <c r="A4" t="s">
        <v>44</v>
      </c>
      <c r="B4" t="s">
        <v>60</v>
      </c>
      <c r="C4" s="2">
        <v>9084214.7317999993</v>
      </c>
      <c r="G4" s="4" t="s">
        <v>51</v>
      </c>
      <c r="H4" s="5">
        <v>1328216.6090999893</v>
      </c>
      <c r="I4" s="6">
        <f t="shared" si="0"/>
        <v>1.4250859403909929E-2</v>
      </c>
      <c r="K4" t="s">
        <v>51</v>
      </c>
      <c r="L4" s="2">
        <v>1328216.6090999893</v>
      </c>
      <c r="M4" s="6">
        <v>1.4250859403909929E-2</v>
      </c>
    </row>
    <row r="5" spans="1:13" x14ac:dyDescent="0.3">
      <c r="A5" t="s">
        <v>44</v>
      </c>
      <c r="B5" t="s">
        <v>56</v>
      </c>
      <c r="C5" s="2">
        <v>8815928.2553000003</v>
      </c>
      <c r="G5" s="4" t="s">
        <v>58</v>
      </c>
      <c r="H5" s="5">
        <v>435032.30479999899</v>
      </c>
      <c r="I5" s="6">
        <f t="shared" si="0"/>
        <v>4.6676002764824377E-3</v>
      </c>
      <c r="K5" t="s">
        <v>58</v>
      </c>
      <c r="L5" s="2">
        <v>435032.30479999899</v>
      </c>
      <c r="M5" s="6">
        <v>4.6676002764824377E-3</v>
      </c>
    </row>
    <row r="6" spans="1:13" x14ac:dyDescent="0.3">
      <c r="A6" t="s">
        <v>44</v>
      </c>
      <c r="B6" t="s">
        <v>53</v>
      </c>
      <c r="C6" s="2">
        <v>5626487.93079999</v>
      </c>
      <c r="G6" s="4" t="s">
        <v>3</v>
      </c>
      <c r="H6" s="5">
        <v>93202562.137099877</v>
      </c>
      <c r="I6">
        <f t="shared" si="0"/>
        <v>1</v>
      </c>
    </row>
    <row r="7" spans="1:13" x14ac:dyDescent="0.3">
      <c r="A7" t="s">
        <v>44</v>
      </c>
      <c r="B7" t="s">
        <v>64</v>
      </c>
      <c r="C7" s="2">
        <v>4668172.3975999895</v>
      </c>
      <c r="K7" t="s">
        <v>3</v>
      </c>
      <c r="L7">
        <v>93202562.137099877</v>
      </c>
      <c r="M7">
        <v>1</v>
      </c>
    </row>
    <row r="8" spans="1:13" x14ac:dyDescent="0.3">
      <c r="A8" t="s">
        <v>46</v>
      </c>
      <c r="B8" t="s">
        <v>62</v>
      </c>
      <c r="C8" s="2">
        <v>2874976.0826999899</v>
      </c>
      <c r="L8" s="5"/>
      <c r="M8" s="6"/>
    </row>
    <row r="9" spans="1:13" x14ac:dyDescent="0.3">
      <c r="A9" t="s">
        <v>51</v>
      </c>
      <c r="B9" t="s">
        <v>55</v>
      </c>
      <c r="C9" s="2">
        <v>1179712.8625999901</v>
      </c>
      <c r="L9" s="5"/>
      <c r="M9" s="6"/>
    </row>
    <row r="10" spans="1:13" x14ac:dyDescent="0.3">
      <c r="A10" t="s">
        <v>44</v>
      </c>
      <c r="B10" t="s">
        <v>61</v>
      </c>
      <c r="C10" s="2">
        <v>1033151.8563</v>
      </c>
    </row>
    <row r="11" spans="1:13" x14ac:dyDescent="0.3">
      <c r="A11" t="s">
        <v>46</v>
      </c>
      <c r="B11" t="s">
        <v>57</v>
      </c>
      <c r="C11" s="2">
        <v>846167.40289999999</v>
      </c>
    </row>
    <row r="12" spans="1:13" x14ac:dyDescent="0.3">
      <c r="A12" t="s">
        <v>44</v>
      </c>
      <c r="B12" t="s">
        <v>45</v>
      </c>
      <c r="C12" s="2">
        <v>455917.57130000001</v>
      </c>
    </row>
    <row r="13" spans="1:13" x14ac:dyDescent="0.3">
      <c r="A13" t="s">
        <v>58</v>
      </c>
      <c r="B13" t="s">
        <v>59</v>
      </c>
      <c r="C13" s="2">
        <v>435032.30479999899</v>
      </c>
    </row>
    <row r="14" spans="1:13" x14ac:dyDescent="0.3">
      <c r="A14" t="s">
        <v>44</v>
      </c>
      <c r="B14" t="s">
        <v>66</v>
      </c>
      <c r="C14" s="2">
        <v>348650.14919999999</v>
      </c>
    </row>
    <row r="15" spans="1:13" x14ac:dyDescent="0.3">
      <c r="A15" t="s">
        <v>46</v>
      </c>
      <c r="B15" t="s">
        <v>63</v>
      </c>
      <c r="C15" s="2">
        <v>280214.03210000001</v>
      </c>
    </row>
    <row r="16" spans="1:13" x14ac:dyDescent="0.3">
      <c r="A16" t="s">
        <v>46</v>
      </c>
      <c r="B16" t="s">
        <v>54</v>
      </c>
      <c r="C16" s="2">
        <v>179899.372399999</v>
      </c>
    </row>
    <row r="17" spans="1:3" x14ac:dyDescent="0.3">
      <c r="A17" t="s">
        <v>46</v>
      </c>
      <c r="B17" t="s">
        <v>48</v>
      </c>
      <c r="C17" s="2">
        <v>159019.07359999901</v>
      </c>
    </row>
    <row r="18" spans="1:3" x14ac:dyDescent="0.3">
      <c r="A18" t="s">
        <v>46</v>
      </c>
      <c r="B18" t="s">
        <v>65</v>
      </c>
      <c r="C18" s="2">
        <v>152732.69</v>
      </c>
    </row>
    <row r="19" spans="1:3" x14ac:dyDescent="0.3">
      <c r="A19" t="s">
        <v>51</v>
      </c>
      <c r="B19" t="s">
        <v>52</v>
      </c>
      <c r="C19" s="2">
        <v>148503.14649999901</v>
      </c>
    </row>
    <row r="20" spans="1:3" x14ac:dyDescent="0.3">
      <c r="A20" t="s">
        <v>46</v>
      </c>
      <c r="B20" t="s">
        <v>46</v>
      </c>
      <c r="C20" s="2">
        <v>76537.568499999994</v>
      </c>
    </row>
    <row r="21" spans="1:3" x14ac:dyDescent="0.3">
      <c r="A21" t="s">
        <v>44</v>
      </c>
      <c r="B21" t="s">
        <v>49</v>
      </c>
      <c r="C21" s="2">
        <v>18787.5016</v>
      </c>
    </row>
    <row r="22" spans="1:3" x14ac:dyDescent="0.3">
      <c r="A22" t="s">
        <v>46</v>
      </c>
      <c r="B22" t="s">
        <v>47</v>
      </c>
      <c r="C22" s="2">
        <v>4905</v>
      </c>
    </row>
    <row r="23" spans="1:3" x14ac:dyDescent="0.3">
      <c r="A23" t="s">
        <v>51</v>
      </c>
      <c r="B23" t="s">
        <v>67</v>
      </c>
      <c r="C23" s="2">
        <v>0.6</v>
      </c>
    </row>
    <row r="24" spans="1:3" x14ac:dyDescent="0.3">
      <c r="C24" s="2"/>
    </row>
    <row r="25" spans="1:3" x14ac:dyDescent="0.3">
      <c r="C25" s="2"/>
    </row>
    <row r="26" spans="1:3" x14ac:dyDescent="0.3">
      <c r="C26" s="2"/>
    </row>
    <row r="27" spans="1:3" x14ac:dyDescent="0.3">
      <c r="C27" s="2"/>
    </row>
    <row r="28" spans="1:3" x14ac:dyDescent="0.3">
      <c r="C28" s="2"/>
    </row>
    <row r="29" spans="1:3" x14ac:dyDescent="0.3">
      <c r="C29" s="2"/>
    </row>
  </sheetData>
  <autoFilter ref="A1:C29">
    <sortState ref="A2:C29">
      <sortCondition descending="1" ref="C1:C29"/>
    </sortState>
  </autoFilter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Campaign Analysis</vt:lpstr>
      <vt:lpstr>Delivery Rate</vt:lpstr>
      <vt:lpstr>Retention-Winback</vt:lpstr>
      <vt:lpstr>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 Kumar</dc:creator>
  <cp:lastModifiedBy>Akhil Kumar</cp:lastModifiedBy>
  <dcterms:created xsi:type="dcterms:W3CDTF">2022-07-25T06:53:50Z</dcterms:created>
  <dcterms:modified xsi:type="dcterms:W3CDTF">2022-08-08T10:44:26Z</dcterms:modified>
</cp:coreProperties>
</file>