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nen-Club\Excel Files\"/>
    </mc:Choice>
  </mc:AlternateContent>
  <bookViews>
    <workbookView xWindow="0" yWindow="0" windowWidth="23040" windowHeight="9384" firstSheet="1" activeTab="2"/>
  </bookViews>
  <sheets>
    <sheet name="business overview" sheetId="1" r:id="rId1"/>
    <sheet name="Repeat Customer Deep Dive" sheetId="2" r:id="rId2"/>
    <sheet name="Repeat Customer Breakdown" sheetId="3" r:id="rId3"/>
    <sheet name="Second Visit Study" sheetId="4" r:id="rId4"/>
    <sheet name="Category wise Sales" sheetId="5" r:id="rId5"/>
  </sheets>
  <definedNames>
    <definedName name="_xlnm._FilterDatabase" localSheetId="4" hidden="1">'Category wise Sales'!$A$35:$D$38</definedName>
    <definedName name="_xlnm._FilterDatabase" localSheetId="3" hidden="1">'Second Visit Study'!$A$1:$C$20</definedName>
  </definedNames>
  <calcPr calcId="152511"/>
</workbook>
</file>

<file path=xl/calcChain.xml><?xml version="1.0" encoding="utf-8"?>
<calcChain xmlns="http://schemas.openxmlformats.org/spreadsheetml/2006/main">
  <c r="D16" i="5" l="1"/>
  <c r="D17" i="5"/>
  <c r="D18" i="5"/>
  <c r="D19" i="5"/>
  <c r="D20" i="5"/>
  <c r="D21" i="5"/>
  <c r="D22" i="5"/>
  <c r="D23" i="5"/>
  <c r="D15" i="5"/>
  <c r="C24" i="5"/>
  <c r="D39" i="5"/>
  <c r="E37" i="5" s="1"/>
  <c r="D33" i="5"/>
  <c r="E28" i="5" s="1"/>
  <c r="C11" i="5"/>
  <c r="D4" i="5" s="1"/>
  <c r="E38" i="5" l="1"/>
  <c r="E36" i="5"/>
  <c r="E27" i="5"/>
  <c r="E33" i="5"/>
  <c r="E32" i="5"/>
  <c r="E31" i="5"/>
  <c r="E30" i="5"/>
  <c r="E29" i="5"/>
  <c r="D3" i="5"/>
  <c r="D2" i="5"/>
  <c r="D10" i="5"/>
  <c r="D9" i="5"/>
  <c r="D8" i="5"/>
  <c r="D7" i="5"/>
  <c r="D6" i="5"/>
  <c r="D5" i="5"/>
  <c r="D4" i="4"/>
  <c r="D5" i="4"/>
  <c r="D6" i="4"/>
  <c r="D7" i="4"/>
  <c r="D8" i="4"/>
  <c r="D10" i="4"/>
  <c r="D11" i="4"/>
  <c r="D13" i="4"/>
  <c r="D14" i="4"/>
  <c r="D15" i="4"/>
  <c r="D16" i="4"/>
  <c r="D17" i="4"/>
  <c r="D18" i="4"/>
  <c r="D19" i="4"/>
  <c r="D20" i="4"/>
  <c r="C21" i="4"/>
  <c r="D9" i="4" s="1"/>
  <c r="D12" i="4" l="1"/>
  <c r="D3" i="4"/>
  <c r="D4" i="3"/>
  <c r="D3" i="3"/>
  <c r="D2" i="3"/>
  <c r="D8" i="1"/>
  <c r="B8" i="1"/>
  <c r="C9" i="1"/>
  <c r="C10" i="1"/>
  <c r="C11" i="1"/>
  <c r="C12" i="1"/>
  <c r="C3" i="1" l="1"/>
  <c r="C4" i="1"/>
  <c r="C5" i="1"/>
  <c r="C6" i="1"/>
</calcChain>
</file>

<file path=xl/sharedStrings.xml><?xml version="1.0" encoding="utf-8"?>
<sst xmlns="http://schemas.openxmlformats.org/spreadsheetml/2006/main" count="141" uniqueCount="62">
  <si>
    <t>customers_shopped</t>
  </si>
  <si>
    <t>abs</t>
  </si>
  <si>
    <t>atv</t>
  </si>
  <si>
    <t>total_sales</t>
  </si>
  <si>
    <t>Y-o-Y change</t>
  </si>
  <si>
    <t>loyalty_sales</t>
  </si>
  <si>
    <t>loyalty_atv</t>
  </si>
  <si>
    <t>active</t>
  </si>
  <si>
    <t>repeaters</t>
  </si>
  <si>
    <t>April</t>
  </si>
  <si>
    <t>June</t>
  </si>
  <si>
    <t>May</t>
  </si>
  <si>
    <t>AMJ'22</t>
  </si>
  <si>
    <t>AMJ'21</t>
  </si>
  <si>
    <t>PLATINUM</t>
  </si>
  <si>
    <t>GOLD</t>
  </si>
  <si>
    <t>SILVER</t>
  </si>
  <si>
    <t>Tier wise Repeat Customers</t>
  </si>
  <si>
    <t>Visit wise Repeat Customers</t>
  </si>
  <si>
    <t>Active %</t>
  </si>
  <si>
    <t>Freq (5+)</t>
  </si>
  <si>
    <t>Freq (4-5)</t>
  </si>
  <si>
    <t>Freq (2-3)</t>
  </si>
  <si>
    <t>OT to Repeat</t>
  </si>
  <si>
    <t>Enrol to Repeat</t>
  </si>
  <si>
    <t>Repeat to Repeat</t>
  </si>
  <si>
    <t>combos</t>
  </si>
  <si>
    <t>qty</t>
  </si>
  <si>
    <t>sales</t>
  </si>
  <si>
    <t>UNCLASSIFIED</t>
  </si>
  <si>
    <t>INVALID</t>
  </si>
  <si>
    <t>% Sales</t>
  </si>
  <si>
    <t>MOM Top Loyalists Shopped</t>
  </si>
  <si>
    <t>None</t>
  </si>
  <si>
    <t>Shirting + UNCLASSIFIED</t>
  </si>
  <si>
    <t>UNCLASSIFIED + Suiting</t>
  </si>
  <si>
    <t>Shirting</t>
  </si>
  <si>
    <t>Shirting + UNCLASSIFIED + Suiting</t>
  </si>
  <si>
    <t>UNCLASSIFIED + Shirt</t>
  </si>
  <si>
    <t>Suiting</t>
  </si>
  <si>
    <t>Stitch + UNCLASSIFIED</t>
  </si>
  <si>
    <t>Shirting + Suiting</t>
  </si>
  <si>
    <t>Shirt</t>
  </si>
  <si>
    <t>UNCLASSIFIED + Combo</t>
  </si>
  <si>
    <t>Shirting + UNCLASSIFIED + Shirt</t>
  </si>
  <si>
    <t>Others + UNCLASSIFIED</t>
  </si>
  <si>
    <t>Hankey</t>
  </si>
  <si>
    <t>UNCLASSIFIED + Hankey</t>
  </si>
  <si>
    <t>Shirting + Shirt</t>
  </si>
  <si>
    <t>Others</t>
  </si>
  <si>
    <t>Combo</t>
  </si>
  <si>
    <t>Stitch</t>
  </si>
  <si>
    <t>Saree</t>
  </si>
  <si>
    <t>Chambray</t>
  </si>
  <si>
    <t>Stripe</t>
  </si>
  <si>
    <t>Solid</t>
  </si>
  <si>
    <t>Check</t>
  </si>
  <si>
    <t>Solid/Chambray</t>
  </si>
  <si>
    <t>Full Sleve</t>
  </si>
  <si>
    <t>Digital Print</t>
  </si>
  <si>
    <t>Half Sleve</t>
  </si>
  <si>
    <t>cat_design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</si>
</sst>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18" fillId="0" borderId="0" xfId="0" applyFont="1"/>
    <xf numFmtId="164" fontId="18" fillId="0" borderId="0" xfId="1" applyNumberFormat="1" applyFont="1"/>
    <xf numFmtId="0" fontId="19" fillId="0" borderId="0" xfId="0" applyNumberFormat="1" applyFont="1"/>
    <xf numFmtId="0" fontId="19" fillId="0" borderId="0" xfId="1" applyNumberFormat="1" applyFont="1"/>
    <xf numFmtId="0" fontId="20" fillId="0" borderId="0" xfId="0" applyFont="1" applyAlignment="1">
      <alignment vertical="center" wrapText="1"/>
    </xf>
    <xf numFmtId="164" fontId="21" fillId="0" borderId="0" xfId="1" applyNumberFormat="1" applyFont="1" applyAlignment="1">
      <alignment vertical="center" wrapText="1"/>
    </xf>
    <xf numFmtId="9" fontId="18" fillId="0" borderId="0" xfId="2" applyNumberFormat="1" applyFont="1"/>
    <xf numFmtId="2" fontId="21" fillId="0" borderId="0" xfId="0" applyNumberFormat="1" applyFont="1" applyAlignment="1">
      <alignment vertical="center" wrapText="1"/>
    </xf>
    <xf numFmtId="2" fontId="18" fillId="0" borderId="0" xfId="0" applyNumberFormat="1" applyFon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18" fillId="0" borderId="0" xfId="2" applyNumberFormat="1" applyFont="1"/>
    <xf numFmtId="0" fontId="16" fillId="0" borderId="0" xfId="0" applyFont="1"/>
    <xf numFmtId="9" fontId="0" fillId="0" borderId="0" xfId="2" applyFont="1"/>
    <xf numFmtId="10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10" fontId="0" fillId="0" borderId="0" xfId="2" applyNumberFormat="1" applyFont="1"/>
    <xf numFmtId="2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 Top Loyalists Shopped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Dive'!$B$7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Dive'!$A$8:$A$10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Dive'!$B$8:$B$10</c:f>
              <c:numCache>
                <c:formatCode>_ * #,##0_ ;_ * \-#,##0_ ;_ * "-"??_ ;_ @_ </c:formatCode>
                <c:ptCount val="3"/>
                <c:pt idx="0">
                  <c:v>2285</c:v>
                </c:pt>
                <c:pt idx="1">
                  <c:v>2084</c:v>
                </c:pt>
                <c:pt idx="2">
                  <c:v>1805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FC-448E-A4F6-AC1EF66EEC06}"/>
            </c:ext>
          </c:extLst>
        </c:ser>
        <c:ser>
          <c:idx val="1"/>
          <c:order val="1"/>
          <c:tx>
            <c:strRef>
              <c:f>'Repeat Customer Deep Dive'!$C$7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Dive'!$A$8:$A$10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Dive'!$C$8:$C$10</c:f>
              <c:numCache>
                <c:formatCode>_ * #,##0_ ;_ * \-#,##0_ ;_ * "-"??_ ;_ @_ </c:formatCode>
                <c:ptCount val="3"/>
                <c:pt idx="0">
                  <c:v>1217</c:v>
                </c:pt>
                <c:pt idx="1">
                  <c:v>290</c:v>
                </c:pt>
                <c:pt idx="2">
                  <c:v>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FC-448E-A4F6-AC1EF66EE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404432"/>
        <c:axId val="595408240"/>
      </c:barChart>
      <c:catAx>
        <c:axId val="5954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8240"/>
        <c:crosses val="autoZero"/>
        <c:auto val="1"/>
        <c:lblAlgn val="ctr"/>
        <c:lblOffset val="100"/>
        <c:noMultiLvlLbl val="0"/>
      </c:catAx>
      <c:valAx>
        <c:axId val="5954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Tier wise Repeat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Dive'!$B$21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Dive'!$A$22:$A$25</c:f>
              <c:strCache>
                <c:ptCount val="4"/>
                <c:pt idx="0">
                  <c:v>None</c:v>
                </c:pt>
                <c:pt idx="1">
                  <c:v>SILVER</c:v>
                </c:pt>
                <c:pt idx="2">
                  <c:v>GOLD</c:v>
                </c:pt>
                <c:pt idx="3">
                  <c:v>PLATINUM</c:v>
                </c:pt>
              </c:strCache>
            </c:strRef>
          </c:cat>
          <c:val>
            <c:numRef>
              <c:f>'Repeat Customer Deep Dive'!$B$22:$B$25</c:f>
              <c:numCache>
                <c:formatCode>_ * #,##0_ ;_ * \-#,##0_ ;_ * "-"??_ ;_ @_ </c:formatCode>
                <c:ptCount val="4"/>
                <c:pt idx="0">
                  <c:v>90</c:v>
                </c:pt>
                <c:pt idx="1">
                  <c:v>7004</c:v>
                </c:pt>
                <c:pt idx="2">
                  <c:v>7288</c:v>
                </c:pt>
                <c:pt idx="3">
                  <c:v>12455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35-4386-AEE7-34814E6ABE3F}"/>
            </c:ext>
          </c:extLst>
        </c:ser>
        <c:ser>
          <c:idx val="1"/>
          <c:order val="1"/>
          <c:tx>
            <c:strRef>
              <c:f>'Repeat Customer Deep Dive'!$C$21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Dive'!$A$22:$A$25</c:f>
              <c:strCache>
                <c:ptCount val="4"/>
                <c:pt idx="0">
                  <c:v>None</c:v>
                </c:pt>
                <c:pt idx="1">
                  <c:v>SILVER</c:v>
                </c:pt>
                <c:pt idx="2">
                  <c:v>GOLD</c:v>
                </c:pt>
                <c:pt idx="3">
                  <c:v>PLATINUM</c:v>
                </c:pt>
              </c:strCache>
            </c:strRef>
          </c:cat>
          <c:val>
            <c:numRef>
              <c:f>'Repeat Customer Deep Dive'!$C$22:$C$25</c:f>
              <c:numCache>
                <c:formatCode>_ * #,##0_ ;_ * \-#,##0_ ;_ * "-"??_ ;_ @_ </c:formatCode>
                <c:ptCount val="4"/>
                <c:pt idx="0">
                  <c:v>19</c:v>
                </c:pt>
                <c:pt idx="1">
                  <c:v>2031</c:v>
                </c:pt>
                <c:pt idx="2">
                  <c:v>2258</c:v>
                </c:pt>
                <c:pt idx="3">
                  <c:v>5310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35-4386-AEE7-34814E6ABE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405520"/>
        <c:axId val="595404976"/>
      </c:barChart>
      <c:catAx>
        <c:axId val="5954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4976"/>
        <c:crosses val="autoZero"/>
        <c:auto val="1"/>
        <c:lblAlgn val="ctr"/>
        <c:lblOffset val="100"/>
        <c:noMultiLvlLbl val="0"/>
      </c:catAx>
      <c:valAx>
        <c:axId val="5954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Visit wise</a:t>
            </a:r>
            <a:r>
              <a:rPr lang="en-IN" baseline="0"/>
              <a:t> Repeat Customers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Dive'!$B$37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Dive'!$A$38:$A$40</c:f>
              <c:strCache>
                <c:ptCount val="3"/>
                <c:pt idx="0">
                  <c:v>Freq (5+)</c:v>
                </c:pt>
                <c:pt idx="1">
                  <c:v>Freq (4-5)</c:v>
                </c:pt>
                <c:pt idx="2">
                  <c:v>Freq (2-3)</c:v>
                </c:pt>
              </c:strCache>
            </c:strRef>
          </c:cat>
          <c:val>
            <c:numRef>
              <c:f>'Repeat Customer Deep Dive'!$B$38:$B$40</c:f>
              <c:numCache>
                <c:formatCode>_ * #,##0_ ;_ * \-#,##0_ ;_ * "-"??_ ;_ @_ </c:formatCode>
                <c:ptCount val="3"/>
                <c:pt idx="0">
                  <c:v>202</c:v>
                </c:pt>
                <c:pt idx="1">
                  <c:v>461</c:v>
                </c:pt>
                <c:pt idx="2">
                  <c:v>7187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D9-4364-B97F-807CF17B3FA5}"/>
            </c:ext>
          </c:extLst>
        </c:ser>
        <c:ser>
          <c:idx val="1"/>
          <c:order val="1"/>
          <c:tx>
            <c:strRef>
              <c:f>'Repeat Customer Deep Dive'!$C$37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Dive'!$A$38:$A$40</c:f>
              <c:strCache>
                <c:ptCount val="3"/>
                <c:pt idx="0">
                  <c:v>Freq (5+)</c:v>
                </c:pt>
                <c:pt idx="1">
                  <c:v>Freq (4-5)</c:v>
                </c:pt>
                <c:pt idx="2">
                  <c:v>Freq (2-3)</c:v>
                </c:pt>
              </c:strCache>
            </c:strRef>
          </c:cat>
          <c:val>
            <c:numRef>
              <c:f>'Repeat Customer Deep Dive'!$C$38:$C$40</c:f>
              <c:numCache>
                <c:formatCode>_ * #,##0_ ;_ * \-#,##0_ ;_ * "-"??_ ;_ @_ </c:formatCode>
                <c:ptCount val="3"/>
                <c:pt idx="0">
                  <c:v>41</c:v>
                </c:pt>
                <c:pt idx="1">
                  <c:v>99</c:v>
                </c:pt>
                <c:pt idx="2">
                  <c:v>1828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D9-4364-B97F-807CF17B3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415312"/>
        <c:axId val="595408784"/>
      </c:barChart>
      <c:catAx>
        <c:axId val="5954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8784"/>
        <c:crosses val="autoZero"/>
        <c:auto val="1"/>
        <c:lblAlgn val="ctr"/>
        <c:lblOffset val="100"/>
        <c:noMultiLvlLbl val="0"/>
      </c:catAx>
      <c:valAx>
        <c:axId val="5954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531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Active 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Dive'!$B$56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Dive'!$A$57:$A$59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Dive'!$B$57:$B$59</c:f>
              <c:numCache>
                <c:formatCode>0.00%</c:formatCode>
                <c:ptCount val="3"/>
                <c:pt idx="0">
                  <c:v>0.2051</c:v>
                </c:pt>
                <c:pt idx="1">
                  <c:v>0.21229999999999999</c:v>
                </c:pt>
                <c:pt idx="2">
                  <c:v>0.20569999999999999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C1-424E-AE6F-BE297C0D192C}"/>
            </c:ext>
          </c:extLst>
        </c:ser>
        <c:ser>
          <c:idx val="1"/>
          <c:order val="1"/>
          <c:tx>
            <c:strRef>
              <c:f>'Repeat Customer Deep Dive'!$C$56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Dive'!$A$57:$A$59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Dive'!$C$57:$C$59</c:f>
              <c:numCache>
                <c:formatCode>0.00%</c:formatCode>
                <c:ptCount val="3"/>
                <c:pt idx="0">
                  <c:v>0.1918</c:v>
                </c:pt>
                <c:pt idx="1">
                  <c:v>0.18290000000000001</c:v>
                </c:pt>
                <c:pt idx="2">
                  <c:v>0.1699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C1-424E-AE6F-BE297C0D19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410416"/>
        <c:axId val="595412048"/>
      </c:barChart>
      <c:catAx>
        <c:axId val="5954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2048"/>
        <c:crosses val="autoZero"/>
        <c:auto val="1"/>
        <c:lblAlgn val="ctr"/>
        <c:lblOffset val="100"/>
        <c:noMultiLvlLbl val="0"/>
      </c:catAx>
      <c:valAx>
        <c:axId val="5954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Repeat Customer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Breakdown'!$B$1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Breakdown'!$A$2:$A$4</c:f>
              <c:strCache>
                <c:ptCount val="3"/>
                <c:pt idx="0">
                  <c:v>OT to Repeat</c:v>
                </c:pt>
                <c:pt idx="1">
                  <c:v>Repeat to Repeat</c:v>
                </c:pt>
                <c:pt idx="2">
                  <c:v>Enrol to Repeat</c:v>
                </c:pt>
              </c:strCache>
            </c:strRef>
          </c:cat>
          <c:val>
            <c:numRef>
              <c:f>'Repeat Customer Breakdown'!$B$2:$B$4</c:f>
              <c:numCache>
                <c:formatCode>_ * #,##0_ ;_ * \-#,##0_ ;_ * "-"??_ ;_ @_ </c:formatCode>
                <c:ptCount val="3"/>
                <c:pt idx="0">
                  <c:v>8114</c:v>
                </c:pt>
                <c:pt idx="1">
                  <c:v>15213</c:v>
                </c:pt>
                <c:pt idx="2">
                  <c:v>3791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97-45D1-9CC8-ACFB43C8E48F}"/>
            </c:ext>
          </c:extLst>
        </c:ser>
        <c:ser>
          <c:idx val="1"/>
          <c:order val="1"/>
          <c:tx>
            <c:strRef>
              <c:f>'Repeat Customer Breakdown'!$C$1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Breakdown'!$A$2:$A$4</c:f>
              <c:strCache>
                <c:ptCount val="3"/>
                <c:pt idx="0">
                  <c:v>OT to Repeat</c:v>
                </c:pt>
                <c:pt idx="1">
                  <c:v>Repeat to Repeat</c:v>
                </c:pt>
                <c:pt idx="2">
                  <c:v>Enrol to Repeat</c:v>
                </c:pt>
              </c:strCache>
            </c:strRef>
          </c:cat>
          <c:val>
            <c:numRef>
              <c:f>'Repeat Customer Breakdown'!$C$2:$C$4</c:f>
              <c:numCache>
                <c:formatCode>_ * #,##0_ ;_ * \-#,##0_ ;_ * "-"??_ ;_ @_ </c:formatCode>
                <c:ptCount val="3"/>
                <c:pt idx="0">
                  <c:v>3008</c:v>
                </c:pt>
                <c:pt idx="1">
                  <c:v>5913</c:v>
                </c:pt>
                <c:pt idx="2">
                  <c:v>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97-45D1-9CC8-ACFB43C8E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5415856"/>
        <c:axId val="472087056"/>
      </c:barChart>
      <c:catAx>
        <c:axId val="5954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7056"/>
        <c:crosses val="autoZero"/>
        <c:auto val="1"/>
        <c:lblAlgn val="ctr"/>
        <c:lblOffset val="100"/>
        <c:noMultiLvlLbl val="0"/>
      </c:catAx>
      <c:valAx>
        <c:axId val="4720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Top Ten Purchased By People In their Second Visit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'Second Visit Study'!$A$3:$A$12</c:f>
              <c:strCache>
                <c:ptCount val="10"/>
                <c:pt idx="0">
                  <c:v>Shirting + UNCLASSIFIED</c:v>
                </c:pt>
                <c:pt idx="1">
                  <c:v>UNCLASSIFIED + Suiting</c:v>
                </c:pt>
                <c:pt idx="2">
                  <c:v>Shirting</c:v>
                </c:pt>
                <c:pt idx="3">
                  <c:v>Shirting + UNCLASSIFIED + Suiting</c:v>
                </c:pt>
                <c:pt idx="4">
                  <c:v>UNCLASSIFIED + Shirt</c:v>
                </c:pt>
                <c:pt idx="5">
                  <c:v>Suiting</c:v>
                </c:pt>
                <c:pt idx="6">
                  <c:v>Shirt</c:v>
                </c:pt>
                <c:pt idx="7">
                  <c:v>UNCLASSIFIED + Combo</c:v>
                </c:pt>
                <c:pt idx="8">
                  <c:v>Shirting + Suiting</c:v>
                </c:pt>
                <c:pt idx="9">
                  <c:v>Stitch + UNCLASSIFIED</c:v>
                </c:pt>
              </c:strCache>
            </c:strRef>
          </c:cat>
          <c:val>
            <c:numRef>
              <c:f>'Second Visit Study'!$D$3:$D$12</c:f>
              <c:numCache>
                <c:formatCode>0.0%</c:formatCode>
                <c:ptCount val="10"/>
                <c:pt idx="0">
                  <c:v>0.62616794829109246</c:v>
                </c:pt>
                <c:pt idx="1">
                  <c:v>0.15772241451569841</c:v>
                </c:pt>
                <c:pt idx="2">
                  <c:v>9.3042419059124887E-2</c:v>
                </c:pt>
                <c:pt idx="3">
                  <c:v>5.2449678709829493E-2</c:v>
                </c:pt>
                <c:pt idx="4">
                  <c:v>2.2817492806458957E-2</c:v>
                </c:pt>
                <c:pt idx="5">
                  <c:v>1.1576570609201959E-2</c:v>
                </c:pt>
                <c:pt idx="6">
                  <c:v>7.6983552482941722E-3</c:v>
                </c:pt>
                <c:pt idx="7">
                  <c:v>7.5642033492610578E-3</c:v>
                </c:pt>
                <c:pt idx="8">
                  <c:v>5.8493604970750439E-3</c:v>
                </c:pt>
                <c:pt idx="9">
                  <c:v>5.7231665156029891E-3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17-460C-BEEE-3DB5B6F9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537072"/>
        <c:axId val="649538704"/>
      </c:barChart>
      <c:catAx>
        <c:axId val="6495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38704"/>
        <c:crosses val="autoZero"/>
        <c:auto val="1"/>
        <c:lblAlgn val="ctr"/>
        <c:lblOffset val="100"/>
        <c:noMultiLvlLbl val="0"/>
      </c:catAx>
      <c:valAx>
        <c:axId val="6495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baseline="0">
                <a:effectLst/>
              </a:rPr>
              <a:t>Shirting Categories &amp; % Contribution </a:t>
            </a:r>
            <a:endParaRPr lang="en-IN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'Category wise Sales'!$B$27:$B$32</c:f>
              <c:strCache>
                <c:ptCount val="6"/>
                <c:pt idx="0">
                  <c:v>Chambray</c:v>
                </c:pt>
                <c:pt idx="1">
                  <c:v>Stripe</c:v>
                </c:pt>
                <c:pt idx="2">
                  <c:v>Solid</c:v>
                </c:pt>
                <c:pt idx="3">
                  <c:v>Check</c:v>
                </c:pt>
                <c:pt idx="4">
                  <c:v>Solid/Chambray</c:v>
                </c:pt>
                <c:pt idx="5">
                  <c:v>Others</c:v>
                </c:pt>
              </c:strCache>
            </c:strRef>
          </c:cat>
          <c:val>
            <c:numRef>
              <c:f>'Category wise Sales'!$E$27:$E$32</c:f>
              <c:numCache>
                <c:formatCode>0.0%</c:formatCode>
                <c:ptCount val="6"/>
                <c:pt idx="0">
                  <c:v>0.31768745851857477</c:v>
                </c:pt>
                <c:pt idx="1">
                  <c:v>0.23631984393633496</c:v>
                </c:pt>
                <c:pt idx="2">
                  <c:v>0.19395878362250094</c:v>
                </c:pt>
                <c:pt idx="3">
                  <c:v>0.12235504497039888</c:v>
                </c:pt>
                <c:pt idx="4">
                  <c:v>7.2904200457121843E-2</c:v>
                </c:pt>
                <c:pt idx="5">
                  <c:v>5.6774668495068598E-2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baseline="0">
                <a:effectLst/>
              </a:rPr>
              <a:t>Suiting Categories &amp; % Contribution 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'Category wise Sales'!$B$36:$B$38</c:f>
              <c:strCache>
                <c:ptCount val="3"/>
                <c:pt idx="0">
                  <c:v>Chambray</c:v>
                </c:pt>
                <c:pt idx="1">
                  <c:v>Solid</c:v>
                </c:pt>
                <c:pt idx="2">
                  <c:v>Check</c:v>
                </c:pt>
              </c:strCache>
            </c:strRef>
          </c:cat>
          <c:val>
            <c:numRef>
              <c:f>'Category wise Sales'!$E$36:$E$38</c:f>
              <c:numCache>
                <c:formatCode>0.0%</c:formatCode>
                <c:ptCount val="3"/>
                <c:pt idx="0">
                  <c:v>0.56861718734885203</c:v>
                </c:pt>
                <c:pt idx="1">
                  <c:v>0.27919588530889522</c:v>
                </c:pt>
                <c:pt idx="2">
                  <c:v>0.15218692734225273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125730</xdr:rowOff>
    </xdr:from>
    <xdr:to>
      <xdr:col>11</xdr:col>
      <xdr:colOff>7620</xdr:colOff>
      <xdr:row>15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358140</xdr:colOff>
      <xdr:row>17</xdr:row>
      <xdr:rowOff>11430</xdr:rowOff>
    </xdr:from>
    <xdr:to>
      <xdr:col>11</xdr:col>
      <xdr:colOff>53340</xdr:colOff>
      <xdr:row>32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33</xdr:row>
      <xdr:rowOff>49530</xdr:rowOff>
    </xdr:from>
    <xdr:to>
      <xdr:col>11</xdr:col>
      <xdr:colOff>53340</xdr:colOff>
      <xdr:row>48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358140</xdr:colOff>
      <xdr:row>49</xdr:row>
      <xdr:rowOff>110490</xdr:rowOff>
    </xdr:from>
    <xdr:to>
      <xdr:col>11</xdr:col>
      <xdr:colOff>53340</xdr:colOff>
      <xdr:row>64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8</xdr:row>
      <xdr:rowOff>11430</xdr:rowOff>
    </xdr:from>
    <xdr:to>
      <xdr:col>4</xdr:col>
      <xdr:colOff>304800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421341</xdr:colOff>
      <xdr:row>5</xdr:row>
      <xdr:rowOff>85165</xdr:rowOff>
    </xdr:from>
    <xdr:to>
      <xdr:col>19</xdr:col>
      <xdr:colOff>143434</xdr:colOff>
      <xdr:row>20</xdr:row>
      <xdr:rowOff>138953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39756</xdr:colOff>
      <xdr:row>11</xdr:row>
      <xdr:rowOff>69574</xdr:rowOff>
    </xdr:from>
    <xdr:to>
      <xdr:col>12</xdr:col>
      <xdr:colOff>496955</xdr:colOff>
      <xdr:row>31</xdr:row>
      <xdr:rowOff>132522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19878</xdr:colOff>
      <xdr:row>32</xdr:row>
      <xdr:rowOff>9939</xdr:rowOff>
    </xdr:from>
    <xdr:to>
      <xdr:col>12</xdr:col>
      <xdr:colOff>470452</xdr:colOff>
      <xdr:row>43</xdr:row>
      <xdr:rowOff>46383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zoomScaleNormal="100" workbookViewId="0">
      <selection activeCell="B10" sqref="B10:D10"/>
    </sheetView>
  </sheetViews>
  <sheetFormatPr defaultRowHeight="15.6" x14ac:dyDescent="0.3"/>
  <cols>
    <col min="1" max="1" width="22.88671875" style="2" customWidth="1"/>
    <col min="2" max="4" width="18.88671875" style="2" customWidth="1"/>
    <col min="5" max="16384" width="8.88671875" style="2"/>
  </cols>
  <sheetData>
    <row r="2" spans="1:4" x14ac:dyDescent="0.3">
      <c r="A2" s="3"/>
      <c r="B2" s="4">
        <v>2021</v>
      </c>
      <c r="C2" s="5" t="s">
        <v>4</v>
      </c>
      <c r="D2" s="5">
        <v>2022</v>
      </c>
    </row>
    <row r="3" spans="1:4" ht="19.2" x14ac:dyDescent="0.3">
      <c r="A3" s="6" t="s">
        <v>0</v>
      </c>
      <c r="B3" s="7">
        <v>20316</v>
      </c>
      <c r="C3" s="8">
        <f t="shared" ref="C3:C12" si="0">(D3-B3)/B3</f>
        <v>1.8168930891907855</v>
      </c>
      <c r="D3" s="1">
        <v>57228</v>
      </c>
    </row>
    <row r="4" spans="1:4" ht="19.2" x14ac:dyDescent="0.3">
      <c r="A4" s="6" t="s">
        <v>1</v>
      </c>
      <c r="B4" s="9">
        <v>3.7023229038166199</v>
      </c>
      <c r="C4" s="8">
        <f t="shared" si="0"/>
        <v>-8.1202420103595213E-2</v>
      </c>
      <c r="D4" s="20">
        <v>3.4016853240217402</v>
      </c>
    </row>
    <row r="5" spans="1:4" ht="19.2" x14ac:dyDescent="0.3">
      <c r="A5" s="6" t="s">
        <v>2</v>
      </c>
      <c r="B5" s="7">
        <v>5861.5841011550801</v>
      </c>
      <c r="C5" s="8">
        <f t="shared" si="0"/>
        <v>6.4237461679057056E-2</v>
      </c>
      <c r="D5" s="1">
        <v>6238.1173852315997</v>
      </c>
    </row>
    <row r="6" spans="1:4" ht="19.2" x14ac:dyDescent="0.3">
      <c r="A6" s="6" t="s">
        <v>3</v>
      </c>
      <c r="B6" s="7">
        <v>156803236.28999901</v>
      </c>
      <c r="C6" s="8">
        <f>(D6-B6)/B6</f>
        <v>2.0989436400490447</v>
      </c>
      <c r="D6" s="1">
        <v>485924391.83999997</v>
      </c>
    </row>
    <row r="7" spans="1:4" x14ac:dyDescent="0.3">
      <c r="A7" s="3"/>
      <c r="B7" s="10"/>
      <c r="C7" s="8"/>
      <c r="D7" s="3"/>
    </row>
    <row r="8" spans="1:4" x14ac:dyDescent="0.3">
      <c r="B8" s="13">
        <f>B9/B6</f>
        <v>0.90412250151396345</v>
      </c>
      <c r="C8" s="8"/>
      <c r="D8" s="13">
        <f>D9/D6</f>
        <v>0.95010181438271024</v>
      </c>
    </row>
    <row r="9" spans="1:4" ht="19.2" x14ac:dyDescent="0.3">
      <c r="A9" s="6" t="s">
        <v>5</v>
      </c>
      <c r="B9" s="7">
        <v>141769334.239999</v>
      </c>
      <c r="C9" s="8">
        <f t="shared" si="0"/>
        <v>2.2565409777436951</v>
      </c>
      <c r="D9" s="1">
        <v>461677646.33999902</v>
      </c>
    </row>
    <row r="10" spans="1:4" ht="19.2" x14ac:dyDescent="0.3">
      <c r="A10" s="6" t="s">
        <v>6</v>
      </c>
      <c r="B10" s="7">
        <v>5775.97654930726</v>
      </c>
      <c r="C10" s="8">
        <f t="shared" si="0"/>
        <v>6.6669986116130467E-2</v>
      </c>
      <c r="D10" s="1">
        <v>6161.0608256566702</v>
      </c>
    </row>
    <row r="11" spans="1:4" ht="19.2" x14ac:dyDescent="0.3">
      <c r="A11" s="6" t="s">
        <v>7</v>
      </c>
      <c r="B11" s="7">
        <v>19874</v>
      </c>
      <c r="C11" s="8">
        <f t="shared" si="0"/>
        <v>1.8486967897755862</v>
      </c>
      <c r="D11" s="1">
        <v>56615</v>
      </c>
    </row>
    <row r="12" spans="1:4" ht="19.2" x14ac:dyDescent="0.3">
      <c r="A12" s="6" t="s">
        <v>8</v>
      </c>
      <c r="B12" s="7">
        <v>1968</v>
      </c>
      <c r="C12" s="8">
        <f t="shared" si="0"/>
        <v>2.9888211382113821</v>
      </c>
      <c r="D12" s="1">
        <v>7850</v>
      </c>
    </row>
    <row r="13" spans="1:4" x14ac:dyDescent="0.3">
      <c r="B13" s="3"/>
      <c r="D13" s="3"/>
    </row>
    <row r="14" spans="1:4" x14ac:dyDescent="0.3">
      <c r="B14" s="3"/>
      <c r="D14" s="3"/>
    </row>
    <row r="15" spans="1:4" x14ac:dyDescent="0.3">
      <c r="B15" s="3"/>
      <c r="D15" s="3"/>
    </row>
    <row r="16" spans="1:4" x14ac:dyDescent="0.3">
      <c r="B16" s="10"/>
      <c r="D16" s="10"/>
    </row>
    <row r="21" spans="1:4" x14ac:dyDescent="0.3">
      <c r="A21" s="21"/>
      <c r="B21" s="21"/>
      <c r="C21" s="21"/>
      <c r="D21" s="21"/>
    </row>
    <row r="22" spans="1:4" ht="19.2" x14ac:dyDescent="0.3">
      <c r="A22" s="6" t="s">
        <v>5</v>
      </c>
      <c r="B22" s="7">
        <v>141769334.24000001</v>
      </c>
      <c r="C22" s="6" t="s">
        <v>5</v>
      </c>
      <c r="D22" s="1">
        <v>461677646.33999997</v>
      </c>
    </row>
    <row r="23" spans="1:4" ht="19.2" x14ac:dyDescent="0.3">
      <c r="A23" s="6" t="s">
        <v>6</v>
      </c>
      <c r="B23" s="7">
        <v>5776.0360129845803</v>
      </c>
      <c r="C23" s="6" t="s">
        <v>6</v>
      </c>
      <c r="D23" s="1">
        <v>6161.0756248602002</v>
      </c>
    </row>
    <row r="24" spans="1:4" ht="19.2" x14ac:dyDescent="0.3">
      <c r="A24" s="6" t="s">
        <v>7</v>
      </c>
      <c r="B24" s="7">
        <v>19875</v>
      </c>
      <c r="C24" s="6" t="s">
        <v>7</v>
      </c>
      <c r="D24" s="1">
        <v>56615</v>
      </c>
    </row>
    <row r="25" spans="1:4" ht="19.2" x14ac:dyDescent="0.3">
      <c r="A25" s="6" t="s">
        <v>8</v>
      </c>
      <c r="B25" s="7">
        <v>9618</v>
      </c>
      <c r="C25" s="6" t="s">
        <v>8</v>
      </c>
      <c r="D25" s="1">
        <v>7850</v>
      </c>
    </row>
    <row r="26" spans="1:4" ht="19.2" x14ac:dyDescent="0.3">
      <c r="A26" s="12"/>
      <c r="B26" s="7"/>
      <c r="C26" s="12"/>
      <c r="D26" s="7"/>
    </row>
    <row r="27" spans="1:4" ht="19.2" x14ac:dyDescent="0.3">
      <c r="A27" s="11"/>
      <c r="B27" s="3"/>
      <c r="D27" s="3"/>
    </row>
    <row r="28" spans="1:4" ht="19.2" x14ac:dyDescent="0.3">
      <c r="A28" s="11"/>
    </row>
    <row r="29" spans="1:4" ht="19.2" x14ac:dyDescent="0.3">
      <c r="A29" s="11"/>
    </row>
    <row r="30" spans="1:4" ht="19.2" x14ac:dyDescent="0.3">
      <c r="A30" s="11"/>
    </row>
  </sheetData>
  <mergeCells count="2">
    <mergeCell ref="A21:B21"/>
    <mergeCell ref="C21: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59"/>
  <sheetViews>
    <sheetView topLeftCell="A40" workbookViewId="0">
      <selection activeCell="B46" sqref="B46"/>
    </sheetView>
  </sheetViews>
  <sheetFormatPr defaultRowHeight="14.4" x14ac:dyDescent="0.3"/>
  <cols>
    <col min="1" max="1" width="20.77734375" customWidth="1"/>
    <col min="2" max="3" width="13.109375" customWidth="1"/>
  </cols>
  <sheetData>
    <row r="6" spans="1:3" x14ac:dyDescent="0.3">
      <c r="A6" s="22" t="s">
        <v>32</v>
      </c>
      <c r="B6" s="22"/>
    </row>
    <row r="7" spans="1:3" x14ac:dyDescent="0.3">
      <c r="B7" t="s">
        <v>12</v>
      </c>
      <c r="C7" t="s">
        <v>13</v>
      </c>
    </row>
    <row r="8" spans="1:3" x14ac:dyDescent="0.3">
      <c r="A8" t="s">
        <v>9</v>
      </c>
      <c r="B8" s="1">
        <v>2285</v>
      </c>
      <c r="C8" s="1">
        <v>1217</v>
      </c>
    </row>
    <row r="9" spans="1:3" x14ac:dyDescent="0.3">
      <c r="A9" t="s">
        <v>11</v>
      </c>
      <c r="B9" s="1">
        <v>2084</v>
      </c>
      <c r="C9" s="1">
        <v>290</v>
      </c>
    </row>
    <row r="10" spans="1:3" x14ac:dyDescent="0.3">
      <c r="A10" t="s">
        <v>10</v>
      </c>
      <c r="B10" s="1">
        <v>1805</v>
      </c>
      <c r="C10" s="1">
        <v>760</v>
      </c>
    </row>
    <row r="20" spans="1:3" x14ac:dyDescent="0.3">
      <c r="A20" s="14" t="s">
        <v>17</v>
      </c>
    </row>
    <row r="21" spans="1:3" x14ac:dyDescent="0.3">
      <c r="B21" t="s">
        <v>12</v>
      </c>
      <c r="C21" t="s">
        <v>13</v>
      </c>
    </row>
    <row r="22" spans="1:3" x14ac:dyDescent="0.3">
      <c r="A22" t="s">
        <v>33</v>
      </c>
      <c r="B22" s="1">
        <v>90</v>
      </c>
      <c r="C22" s="1">
        <v>19</v>
      </c>
    </row>
    <row r="23" spans="1:3" x14ac:dyDescent="0.3">
      <c r="A23" t="s">
        <v>16</v>
      </c>
      <c r="B23" s="1">
        <v>7004</v>
      </c>
      <c r="C23" s="1">
        <v>2031</v>
      </c>
    </row>
    <row r="24" spans="1:3" x14ac:dyDescent="0.3">
      <c r="A24" t="s">
        <v>15</v>
      </c>
      <c r="B24" s="1">
        <v>7288</v>
      </c>
      <c r="C24" s="1">
        <v>2258</v>
      </c>
    </row>
    <row r="25" spans="1:3" x14ac:dyDescent="0.3">
      <c r="A25" t="s">
        <v>14</v>
      </c>
      <c r="B25" s="1">
        <v>12455</v>
      </c>
      <c r="C25" s="1">
        <v>5310</v>
      </c>
    </row>
    <row r="36" spans="1:3" x14ac:dyDescent="0.3">
      <c r="A36" s="14" t="s">
        <v>18</v>
      </c>
    </row>
    <row r="37" spans="1:3" x14ac:dyDescent="0.3">
      <c r="B37" t="s">
        <v>12</v>
      </c>
      <c r="C37" t="s">
        <v>13</v>
      </c>
    </row>
    <row r="38" spans="1:3" x14ac:dyDescent="0.3">
      <c r="A38" t="s">
        <v>20</v>
      </c>
      <c r="B38" s="1">
        <v>202</v>
      </c>
      <c r="C38" s="1">
        <v>41</v>
      </c>
    </row>
    <row r="39" spans="1:3" x14ac:dyDescent="0.3">
      <c r="A39" t="s">
        <v>21</v>
      </c>
      <c r="B39" s="1">
        <v>461</v>
      </c>
      <c r="C39" s="1">
        <v>99</v>
      </c>
    </row>
    <row r="40" spans="1:3" x14ac:dyDescent="0.3">
      <c r="A40" t="s">
        <v>22</v>
      </c>
      <c r="B40" s="1">
        <v>7187</v>
      </c>
      <c r="C40" s="1">
        <v>1828</v>
      </c>
    </row>
    <row r="55" spans="1:3" x14ac:dyDescent="0.3">
      <c r="A55" s="14" t="s">
        <v>19</v>
      </c>
    </row>
    <row r="56" spans="1:3" x14ac:dyDescent="0.3">
      <c r="B56" t="s">
        <v>12</v>
      </c>
      <c r="C56" t="s">
        <v>13</v>
      </c>
    </row>
    <row r="57" spans="1:3" x14ac:dyDescent="0.3">
      <c r="A57" t="s">
        <v>9</v>
      </c>
      <c r="B57" s="16">
        <v>0.2051</v>
      </c>
      <c r="C57" s="16">
        <v>0.1918</v>
      </c>
    </row>
    <row r="58" spans="1:3" x14ac:dyDescent="0.3">
      <c r="A58" t="s">
        <v>11</v>
      </c>
      <c r="B58" s="16">
        <v>0.21229999999999999</v>
      </c>
      <c r="C58" s="16">
        <v>0.18290000000000001</v>
      </c>
    </row>
    <row r="59" spans="1:3" x14ac:dyDescent="0.3">
      <c r="A59" t="s">
        <v>10</v>
      </c>
      <c r="B59" s="16">
        <v>0.20569999999999999</v>
      </c>
      <c r="C59" s="16">
        <v>0.1699</v>
      </c>
    </row>
  </sheetData>
  <mergeCells count="1">
    <mergeCell ref="A6:B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4" sqref="D4"/>
    </sheetView>
  </sheetViews>
  <sheetFormatPr defaultRowHeight="14.4" x14ac:dyDescent="0.3"/>
  <cols>
    <col min="1" max="4" width="19.21875" customWidth="1"/>
  </cols>
  <sheetData>
    <row r="1" spans="1:6" x14ac:dyDescent="0.3">
      <c r="B1" t="s">
        <v>12</v>
      </c>
      <c r="C1" t="s">
        <v>13</v>
      </c>
    </row>
    <row r="2" spans="1:6" x14ac:dyDescent="0.3">
      <c r="A2" t="s">
        <v>23</v>
      </c>
      <c r="B2" s="1">
        <v>8114</v>
      </c>
      <c r="C2" s="1">
        <v>3008</v>
      </c>
      <c r="D2" s="15">
        <f>(B2-C2)/C2</f>
        <v>1.6974734042553192</v>
      </c>
    </row>
    <row r="3" spans="1:6" x14ac:dyDescent="0.3">
      <c r="A3" t="s">
        <v>25</v>
      </c>
      <c r="B3" s="1">
        <v>15213</v>
      </c>
      <c r="C3" s="1">
        <v>5913</v>
      </c>
      <c r="D3" s="15">
        <f>(B3-C3)/C3</f>
        <v>1.5728056823947234</v>
      </c>
      <c r="F3" s="15"/>
    </row>
    <row r="4" spans="1:6" x14ac:dyDescent="0.3">
      <c r="A4" t="s">
        <v>24</v>
      </c>
      <c r="B4" s="1">
        <v>3791</v>
      </c>
      <c r="C4" s="1">
        <v>901</v>
      </c>
      <c r="D4" s="15">
        <f>(B4-C4)/C4</f>
        <v>3.2075471698113209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zoomScale="85" zoomScaleNormal="85" workbookViewId="0">
      <selection activeCell="U11" sqref="U11"/>
    </sheetView>
  </sheetViews>
  <sheetFormatPr defaultRowHeight="14.4" x14ac:dyDescent="0.3"/>
  <cols>
    <col min="1" max="3" width="19.44140625" customWidth="1"/>
  </cols>
  <sheetData>
    <row r="1" spans="1:4" s="14" customFormat="1" x14ac:dyDescent="0.3">
      <c r="A1" s="14" t="s">
        <v>26</v>
      </c>
      <c r="B1" s="14" t="s">
        <v>27</v>
      </c>
      <c r="C1" s="14" t="s">
        <v>28</v>
      </c>
    </row>
    <row r="2" spans="1:4" hidden="1" x14ac:dyDescent="0.3">
      <c r="A2" t="s">
        <v>29</v>
      </c>
      <c r="B2">
        <v>34383.779999999701</v>
      </c>
      <c r="C2">
        <v>65118648.570000097</v>
      </c>
    </row>
    <row r="3" spans="1:4" x14ac:dyDescent="0.3">
      <c r="A3" t="s">
        <v>34</v>
      </c>
      <c r="B3">
        <v>4014.07</v>
      </c>
      <c r="C3">
        <v>7120196.6099999901</v>
      </c>
      <c r="D3" s="18">
        <f>C3/$C$21</f>
        <v>0.62616794829109246</v>
      </c>
    </row>
    <row r="4" spans="1:4" x14ac:dyDescent="0.3">
      <c r="A4" t="s">
        <v>35</v>
      </c>
      <c r="B4">
        <v>921</v>
      </c>
      <c r="C4">
        <v>1793471.87</v>
      </c>
      <c r="D4" s="18">
        <f t="shared" ref="D4:D20" si="0">C4/$C$21</f>
        <v>0.15772241451569841</v>
      </c>
    </row>
    <row r="5" spans="1:4" x14ac:dyDescent="0.3">
      <c r="A5" t="s">
        <v>36</v>
      </c>
      <c r="B5">
        <v>583.97</v>
      </c>
      <c r="C5">
        <v>1057991.42</v>
      </c>
      <c r="D5" s="18">
        <f t="shared" si="0"/>
        <v>9.3042419059124887E-2</v>
      </c>
    </row>
    <row r="6" spans="1:4" x14ac:dyDescent="0.3">
      <c r="A6" t="s">
        <v>37</v>
      </c>
      <c r="B6">
        <v>343.6</v>
      </c>
      <c r="C6">
        <v>596408.72</v>
      </c>
      <c r="D6" s="18">
        <f t="shared" si="0"/>
        <v>5.2449678709829493E-2</v>
      </c>
    </row>
    <row r="7" spans="1:4" x14ac:dyDescent="0.3">
      <c r="A7" t="s">
        <v>38</v>
      </c>
      <c r="B7">
        <v>115.69999999999899</v>
      </c>
      <c r="C7">
        <v>259459.20000000001</v>
      </c>
      <c r="D7" s="18">
        <f t="shared" si="0"/>
        <v>2.2817492806458957E-2</v>
      </c>
    </row>
    <row r="8" spans="1:4" x14ac:dyDescent="0.3">
      <c r="A8" t="s">
        <v>39</v>
      </c>
      <c r="B8">
        <v>68.5</v>
      </c>
      <c r="C8">
        <v>131637.93999999901</v>
      </c>
      <c r="D8" s="18">
        <f t="shared" si="0"/>
        <v>1.1576570609201959E-2</v>
      </c>
    </row>
    <row r="9" spans="1:4" x14ac:dyDescent="0.3">
      <c r="A9" t="s">
        <v>42</v>
      </c>
      <c r="B9">
        <v>35</v>
      </c>
      <c r="C9">
        <v>87538.5</v>
      </c>
      <c r="D9" s="18">
        <f t="shared" si="0"/>
        <v>7.6983552482941722E-3</v>
      </c>
    </row>
    <row r="10" spans="1:4" x14ac:dyDescent="0.3">
      <c r="A10" t="s">
        <v>43</v>
      </c>
      <c r="B10">
        <v>17.05</v>
      </c>
      <c r="C10">
        <v>86013.05</v>
      </c>
      <c r="D10" s="18">
        <f t="shared" si="0"/>
        <v>7.5642033492610578E-3</v>
      </c>
    </row>
    <row r="11" spans="1:4" x14ac:dyDescent="0.3">
      <c r="A11" t="s">
        <v>41</v>
      </c>
      <c r="B11">
        <v>41.559999999999903</v>
      </c>
      <c r="C11">
        <v>66513.459999999905</v>
      </c>
      <c r="D11" s="18">
        <f t="shared" si="0"/>
        <v>5.8493604970750439E-3</v>
      </c>
    </row>
    <row r="12" spans="1:4" x14ac:dyDescent="0.3">
      <c r="A12" t="s">
        <v>40</v>
      </c>
      <c r="B12">
        <v>58</v>
      </c>
      <c r="C12">
        <v>65078.5</v>
      </c>
      <c r="D12" s="18">
        <f t="shared" si="0"/>
        <v>5.7231665156029891E-3</v>
      </c>
    </row>
    <row r="13" spans="1:4" x14ac:dyDescent="0.3">
      <c r="A13" t="s">
        <v>44</v>
      </c>
      <c r="B13">
        <v>13.6</v>
      </c>
      <c r="C13">
        <v>24600</v>
      </c>
      <c r="D13" s="18">
        <f t="shared" si="0"/>
        <v>2.1633857000980901E-3</v>
      </c>
    </row>
    <row r="14" spans="1:4" x14ac:dyDescent="0.3">
      <c r="A14" t="s">
        <v>45</v>
      </c>
      <c r="B14">
        <v>10</v>
      </c>
      <c r="C14">
        <v>18675</v>
      </c>
      <c r="D14" s="18">
        <f t="shared" si="0"/>
        <v>1.6423263394037329E-3</v>
      </c>
    </row>
    <row r="15" spans="1:4" x14ac:dyDescent="0.3">
      <c r="A15" t="s">
        <v>50</v>
      </c>
      <c r="B15">
        <v>3</v>
      </c>
      <c r="C15">
        <v>18551</v>
      </c>
      <c r="D15" s="18">
        <f t="shared" si="0"/>
        <v>1.6314214683951084E-3</v>
      </c>
    </row>
    <row r="16" spans="1:4" x14ac:dyDescent="0.3">
      <c r="A16" t="s">
        <v>47</v>
      </c>
      <c r="B16">
        <v>6.6</v>
      </c>
      <c r="C16">
        <v>17689</v>
      </c>
      <c r="D16" s="18">
        <f t="shared" si="0"/>
        <v>1.5556150263835412E-3</v>
      </c>
    </row>
    <row r="17" spans="1:4" x14ac:dyDescent="0.3">
      <c r="A17" t="s">
        <v>48</v>
      </c>
      <c r="B17">
        <v>5</v>
      </c>
      <c r="C17">
        <v>13059</v>
      </c>
      <c r="D17" s="18">
        <f t="shared" si="0"/>
        <v>1.1484412137228032E-3</v>
      </c>
    </row>
    <row r="18" spans="1:4" x14ac:dyDescent="0.3">
      <c r="A18" t="s">
        <v>46</v>
      </c>
      <c r="B18">
        <v>7</v>
      </c>
      <c r="C18">
        <v>6118</v>
      </c>
      <c r="D18" s="18">
        <f t="shared" si="0"/>
        <v>5.3803226476423227E-4</v>
      </c>
    </row>
    <row r="19" spans="1:4" x14ac:dyDescent="0.3">
      <c r="A19" t="s">
        <v>49</v>
      </c>
      <c r="B19">
        <v>3</v>
      </c>
      <c r="C19">
        <v>4966</v>
      </c>
      <c r="D19" s="18">
        <f t="shared" si="0"/>
        <v>4.3672249539378514E-4</v>
      </c>
    </row>
    <row r="20" spans="1:4" x14ac:dyDescent="0.3">
      <c r="A20" t="s">
        <v>51</v>
      </c>
      <c r="B20">
        <v>2</v>
      </c>
      <c r="C20">
        <v>3098</v>
      </c>
      <c r="D20" s="18">
        <f t="shared" si="0"/>
        <v>2.7244589019934481E-4</v>
      </c>
    </row>
    <row r="21" spans="1:4" x14ac:dyDescent="0.3">
      <c r="C21">
        <f>SUM(C3:C20)</f>
        <v>11371065.269999988</v>
      </c>
    </row>
    <row r="25" spans="1:4" x14ac:dyDescent="0.3">
      <c r="A25" t="s">
        <v>26</v>
      </c>
      <c r="B25" t="s">
        <v>27</v>
      </c>
      <c r="C25" t="s">
        <v>28</v>
      </c>
    </row>
    <row r="26" spans="1:4" x14ac:dyDescent="0.3">
      <c r="A26" t="s">
        <v>34</v>
      </c>
      <c r="B26">
        <v>4014.07</v>
      </c>
      <c r="C26">
        <v>7120196.6099999901</v>
      </c>
    </row>
    <row r="27" spans="1:4" x14ac:dyDescent="0.3">
      <c r="A27" t="s">
        <v>35</v>
      </c>
      <c r="B27">
        <v>921</v>
      </c>
      <c r="C27">
        <v>1793471.87</v>
      </c>
    </row>
    <row r="28" spans="1:4" x14ac:dyDescent="0.3">
      <c r="A28" t="s">
        <v>36</v>
      </c>
      <c r="B28">
        <v>583.97</v>
      </c>
      <c r="C28">
        <v>1057991.42</v>
      </c>
    </row>
    <row r="29" spans="1:4" x14ac:dyDescent="0.3">
      <c r="A29" t="s">
        <v>37</v>
      </c>
      <c r="B29">
        <v>343.6</v>
      </c>
      <c r="C29">
        <v>596408.72</v>
      </c>
    </row>
    <row r="30" spans="1:4" x14ac:dyDescent="0.3">
      <c r="A30" t="s">
        <v>38</v>
      </c>
      <c r="B30">
        <v>115.69999999999899</v>
      </c>
      <c r="C30">
        <v>259459.20000000001</v>
      </c>
    </row>
    <row r="31" spans="1:4" x14ac:dyDescent="0.3">
      <c r="A31" t="s">
        <v>39</v>
      </c>
      <c r="B31">
        <v>68.5</v>
      </c>
      <c r="C31">
        <v>131637.93999999901</v>
      </c>
    </row>
    <row r="32" spans="1:4" x14ac:dyDescent="0.3">
      <c r="A32" t="s">
        <v>40</v>
      </c>
      <c r="B32">
        <v>58</v>
      </c>
      <c r="C32">
        <v>65078.5</v>
      </c>
    </row>
    <row r="33" spans="1:3" x14ac:dyDescent="0.3">
      <c r="A33" t="s">
        <v>41</v>
      </c>
      <c r="B33">
        <v>41.559999999999903</v>
      </c>
      <c r="C33">
        <v>66513.459999999905</v>
      </c>
    </row>
    <row r="34" spans="1:3" x14ac:dyDescent="0.3">
      <c r="A34" t="s">
        <v>42</v>
      </c>
      <c r="B34">
        <v>35</v>
      </c>
      <c r="C34">
        <v>87538.5</v>
      </c>
    </row>
    <row r="35" spans="1:3" x14ac:dyDescent="0.3">
      <c r="A35" t="s">
        <v>43</v>
      </c>
      <c r="B35">
        <v>17.05</v>
      </c>
      <c r="C35">
        <v>86013.05</v>
      </c>
    </row>
    <row r="36" spans="1:3" x14ac:dyDescent="0.3">
      <c r="A36" t="s">
        <v>44</v>
      </c>
      <c r="B36">
        <v>13.6</v>
      </c>
      <c r="C36">
        <v>24600</v>
      </c>
    </row>
    <row r="37" spans="1:3" x14ac:dyDescent="0.3">
      <c r="A37" t="s">
        <v>45</v>
      </c>
      <c r="B37">
        <v>10</v>
      </c>
      <c r="C37">
        <v>18675</v>
      </c>
    </row>
    <row r="38" spans="1:3" x14ac:dyDescent="0.3">
      <c r="A38" t="s">
        <v>46</v>
      </c>
      <c r="B38">
        <v>7</v>
      </c>
      <c r="C38">
        <v>6118</v>
      </c>
    </row>
    <row r="39" spans="1:3" x14ac:dyDescent="0.3">
      <c r="A39" t="s">
        <v>47</v>
      </c>
      <c r="B39">
        <v>6.6</v>
      </c>
      <c r="C39">
        <v>17689</v>
      </c>
    </row>
    <row r="40" spans="1:3" x14ac:dyDescent="0.3">
      <c r="A40" t="s">
        <v>48</v>
      </c>
      <c r="B40">
        <v>5</v>
      </c>
      <c r="C40">
        <v>13059</v>
      </c>
    </row>
    <row r="41" spans="1:3" x14ac:dyDescent="0.3">
      <c r="A41" t="s">
        <v>49</v>
      </c>
      <c r="B41">
        <v>3</v>
      </c>
      <c r="C41">
        <v>4966</v>
      </c>
    </row>
    <row r="42" spans="1:3" x14ac:dyDescent="0.3">
      <c r="A42" t="s">
        <v>50</v>
      </c>
      <c r="B42">
        <v>3</v>
      </c>
      <c r="C42">
        <v>18551</v>
      </c>
    </row>
    <row r="43" spans="1:3" x14ac:dyDescent="0.3">
      <c r="A43" t="s">
        <v>51</v>
      </c>
      <c r="B43">
        <v>2</v>
      </c>
      <c r="C43">
        <v>3098</v>
      </c>
    </row>
  </sheetData>
  <autoFilter ref="A1:C20">
    <sortState ref="A3:C20">
      <sortCondition descending="1" ref="C1:C2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="115" zoomScaleNormal="115" workbookViewId="0">
      <selection activeCell="D15" sqref="D15:D23"/>
    </sheetView>
  </sheetViews>
  <sheetFormatPr defaultRowHeight="14.4" x14ac:dyDescent="0.3"/>
  <cols>
    <col min="1" max="3" width="18.33203125" customWidth="1"/>
    <col min="4" max="4" width="18.44140625" customWidth="1"/>
  </cols>
  <sheetData>
    <row r="1" spans="1:4" x14ac:dyDescent="0.3">
      <c r="A1" t="s">
        <v>26</v>
      </c>
      <c r="B1" t="s">
        <v>27</v>
      </c>
      <c r="C1" t="s">
        <v>28</v>
      </c>
      <c r="D1" t="s">
        <v>31</v>
      </c>
    </row>
    <row r="2" spans="1:4" x14ac:dyDescent="0.3">
      <c r="A2" t="s">
        <v>36</v>
      </c>
      <c r="B2" s="1">
        <v>11462.370000000101</v>
      </c>
      <c r="C2" s="1">
        <v>19819608.52</v>
      </c>
      <c r="D2" s="19">
        <f>C2/$C$11</f>
        <v>0.73197762927884924</v>
      </c>
    </row>
    <row r="3" spans="1:4" x14ac:dyDescent="0.3">
      <c r="A3" t="s">
        <v>39</v>
      </c>
      <c r="B3" s="1">
        <v>2756.2</v>
      </c>
      <c r="C3" s="1">
        <v>5514751.9699999997</v>
      </c>
      <c r="D3" s="19">
        <f t="shared" ref="D3:D10" si="0">C3/$C$11</f>
        <v>0.20367077730057323</v>
      </c>
    </row>
    <row r="4" spans="1:4" x14ac:dyDescent="0.3">
      <c r="A4" t="s">
        <v>42</v>
      </c>
      <c r="B4" s="1">
        <v>462</v>
      </c>
      <c r="C4" s="1">
        <v>1116075.45</v>
      </c>
      <c r="D4" s="19">
        <f t="shared" si="0"/>
        <v>4.1218889927263046E-2</v>
      </c>
    </row>
    <row r="5" spans="1:4" x14ac:dyDescent="0.3">
      <c r="A5" t="s">
        <v>50</v>
      </c>
      <c r="B5" s="1">
        <v>36.01</v>
      </c>
      <c r="C5" s="1">
        <v>170758.81</v>
      </c>
      <c r="D5" s="19">
        <f t="shared" si="0"/>
        <v>6.306463056328696E-3</v>
      </c>
    </row>
    <row r="6" spans="1:4" hidden="1" x14ac:dyDescent="0.3">
      <c r="A6" t="s">
        <v>30</v>
      </c>
      <c r="B6" s="1">
        <v>69.8</v>
      </c>
      <c r="C6" s="1">
        <v>123450.07</v>
      </c>
      <c r="D6" s="19">
        <f t="shared" si="0"/>
        <v>4.5592570348563068E-3</v>
      </c>
    </row>
    <row r="7" spans="1:4" x14ac:dyDescent="0.3">
      <c r="A7" t="s">
        <v>49</v>
      </c>
      <c r="B7" s="1">
        <v>80</v>
      </c>
      <c r="C7" s="1">
        <v>161118.82</v>
      </c>
      <c r="D7" s="19">
        <f t="shared" si="0"/>
        <v>5.9504390198624191E-3</v>
      </c>
    </row>
    <row r="8" spans="1:4" x14ac:dyDescent="0.3">
      <c r="A8" t="s">
        <v>52</v>
      </c>
      <c r="B8" s="1">
        <v>9</v>
      </c>
      <c r="C8" s="1">
        <v>89890</v>
      </c>
      <c r="D8" s="19">
        <f t="shared" si="0"/>
        <v>3.3198167879794106E-3</v>
      </c>
    </row>
    <row r="9" spans="1:4" x14ac:dyDescent="0.3">
      <c r="A9" t="s">
        <v>51</v>
      </c>
      <c r="B9" s="1">
        <v>76</v>
      </c>
      <c r="C9" s="1">
        <v>44407.31</v>
      </c>
      <c r="D9" s="19">
        <f t="shared" si="0"/>
        <v>1.6400504310491262E-3</v>
      </c>
    </row>
    <row r="10" spans="1:4" x14ac:dyDescent="0.3">
      <c r="A10" t="s">
        <v>46</v>
      </c>
      <c r="B10" s="1">
        <v>44.49</v>
      </c>
      <c r="C10" s="1">
        <v>36734.47</v>
      </c>
      <c r="D10" s="19">
        <f t="shared" si="0"/>
        <v>1.356677163238692E-3</v>
      </c>
    </row>
    <row r="11" spans="1:4" x14ac:dyDescent="0.3">
      <c r="C11" s="17">
        <f>SUM(C2:C10)</f>
        <v>27076795.419999994</v>
      </c>
    </row>
    <row r="14" spans="1:4" x14ac:dyDescent="0.3">
      <c r="A14" t="s">
        <v>26</v>
      </c>
      <c r="B14" t="s">
        <v>27</v>
      </c>
      <c r="C14" t="s">
        <v>28</v>
      </c>
    </row>
    <row r="15" spans="1:4" x14ac:dyDescent="0.3">
      <c r="A15" t="s">
        <v>53</v>
      </c>
      <c r="B15" s="1">
        <v>4843.6699999999701</v>
      </c>
      <c r="C15" s="1">
        <v>8723268.0099999998</v>
      </c>
      <c r="D15" s="15">
        <f>C15/$C$24</f>
        <v>0.33048745149096787</v>
      </c>
    </row>
    <row r="16" spans="1:4" x14ac:dyDescent="0.3">
      <c r="A16" t="s">
        <v>54</v>
      </c>
      <c r="B16" s="1">
        <v>2698.1099999999901</v>
      </c>
      <c r="C16" s="1">
        <v>4812175.92</v>
      </c>
      <c r="D16" s="15">
        <f t="shared" ref="D16:D23" si="1">C16/$C$24</f>
        <v>0.18231283896171427</v>
      </c>
    </row>
    <row r="17" spans="1:5" ht="14.4" customHeight="1" x14ac:dyDescent="0.3">
      <c r="A17" t="s">
        <v>55</v>
      </c>
      <c r="B17" s="1">
        <v>2640.3799999999901</v>
      </c>
      <c r="C17" s="1">
        <v>4999892.5999999903</v>
      </c>
      <c r="D17" s="15">
        <f t="shared" si="1"/>
        <v>0.18942462402946919</v>
      </c>
    </row>
    <row r="18" spans="1:5" ht="14.4" customHeight="1" x14ac:dyDescent="0.3">
      <c r="A18" t="s">
        <v>56</v>
      </c>
      <c r="B18" s="1">
        <v>1803.65</v>
      </c>
      <c r="C18" s="1">
        <v>3040707.08</v>
      </c>
      <c r="D18" s="15">
        <f t="shared" si="1"/>
        <v>0.11519943356638225</v>
      </c>
    </row>
    <row r="19" spans="1:5" ht="14.4" customHeight="1" x14ac:dyDescent="0.3">
      <c r="A19" t="s">
        <v>49</v>
      </c>
      <c r="B19" s="1">
        <v>1088.4000000000001</v>
      </c>
      <c r="C19" s="1">
        <v>1998863.04</v>
      </c>
      <c r="D19" s="15">
        <f t="shared" si="1"/>
        <v>7.5728402613768661E-2</v>
      </c>
    </row>
    <row r="20" spans="1:5" ht="14.4" customHeight="1" x14ac:dyDescent="0.3">
      <c r="A20" t="s">
        <v>57</v>
      </c>
      <c r="B20" s="1">
        <v>884.31000000000097</v>
      </c>
      <c r="C20" s="1">
        <v>1411684</v>
      </c>
      <c r="D20" s="15">
        <f t="shared" si="1"/>
        <v>5.3482690997886176E-2</v>
      </c>
    </row>
    <row r="21" spans="1:5" x14ac:dyDescent="0.3">
      <c r="A21" t="s">
        <v>58</v>
      </c>
      <c r="B21" s="1">
        <v>299</v>
      </c>
      <c r="C21" s="1">
        <v>738766.34999999905</v>
      </c>
      <c r="D21" s="15">
        <f t="shared" si="1"/>
        <v>2.7988708816340042E-2</v>
      </c>
      <c r="E21" s="18"/>
    </row>
    <row r="22" spans="1:5" ht="14.4" customHeight="1" x14ac:dyDescent="0.3">
      <c r="A22" t="s">
        <v>59</v>
      </c>
      <c r="B22" s="1">
        <v>169.94999999999899</v>
      </c>
      <c r="C22" s="1">
        <v>292490.41999999899</v>
      </c>
      <c r="D22" s="15">
        <f t="shared" si="1"/>
        <v>1.1081215592655222E-2</v>
      </c>
    </row>
    <row r="23" spans="1:5" ht="14.4" customHeight="1" x14ac:dyDescent="0.3">
      <c r="A23" t="s">
        <v>60</v>
      </c>
      <c r="B23" s="1">
        <v>163</v>
      </c>
      <c r="C23" s="1">
        <v>377309.1</v>
      </c>
      <c r="D23" s="15">
        <f t="shared" si="1"/>
        <v>1.429463393081634E-2</v>
      </c>
    </row>
    <row r="24" spans="1:5" ht="14.4" customHeight="1" x14ac:dyDescent="0.3">
      <c r="C24" s="1">
        <f>SUM(C15:C23)</f>
        <v>26395156.519999988</v>
      </c>
      <c r="D24" s="1"/>
    </row>
    <row r="25" spans="1:5" ht="14.4" customHeight="1" x14ac:dyDescent="0.3">
      <c r="C25" s="1"/>
      <c r="D25" s="1"/>
    </row>
    <row r="26" spans="1:5" x14ac:dyDescent="0.3">
      <c r="A26" t="s">
        <v>26</v>
      </c>
      <c r="B26" t="s">
        <v>61</v>
      </c>
      <c r="C26" t="s">
        <v>27</v>
      </c>
      <c r="D26" t="s">
        <v>28</v>
      </c>
      <c r="E26" s="18"/>
    </row>
    <row r="27" spans="1:5" x14ac:dyDescent="0.3">
      <c r="A27" t="s">
        <v>36</v>
      </c>
      <c r="B27" t="s">
        <v>53</v>
      </c>
      <c r="C27" s="1">
        <v>3561.51999999998</v>
      </c>
      <c r="D27" s="1">
        <v>6023538.4499999899</v>
      </c>
      <c r="E27" s="18">
        <f>D27/$D$33</f>
        <v>0.31768745851857477</v>
      </c>
    </row>
    <row r="28" spans="1:5" ht="14.4" customHeight="1" x14ac:dyDescent="0.3">
      <c r="A28" t="s">
        <v>36</v>
      </c>
      <c r="B28" t="s">
        <v>54</v>
      </c>
      <c r="C28" s="1">
        <v>2536.70999999999</v>
      </c>
      <c r="D28" s="1">
        <v>4480761.29</v>
      </c>
      <c r="E28" s="18">
        <f t="shared" ref="E28:E33" si="2">D28/$D$33</f>
        <v>0.23631984393633496</v>
      </c>
    </row>
    <row r="29" spans="1:5" ht="14.4" customHeight="1" x14ac:dyDescent="0.3">
      <c r="A29" t="s">
        <v>36</v>
      </c>
      <c r="B29" t="s">
        <v>55</v>
      </c>
      <c r="C29" s="1">
        <v>1911.27999999999</v>
      </c>
      <c r="D29" s="1">
        <v>3677571.02</v>
      </c>
      <c r="E29" s="18">
        <f t="shared" si="2"/>
        <v>0.19395878362250094</v>
      </c>
    </row>
    <row r="30" spans="1:5" ht="14.4" customHeight="1" x14ac:dyDescent="0.3">
      <c r="A30" t="s">
        <v>36</v>
      </c>
      <c r="B30" t="s">
        <v>56</v>
      </c>
      <c r="C30" s="1">
        <v>1426.1</v>
      </c>
      <c r="D30" s="1">
        <v>2319922.6099999901</v>
      </c>
      <c r="E30" s="18">
        <f t="shared" si="2"/>
        <v>0.12235504497039888</v>
      </c>
    </row>
    <row r="31" spans="1:5" ht="14.4" customHeight="1" x14ac:dyDescent="0.3">
      <c r="A31" t="s">
        <v>36</v>
      </c>
      <c r="B31" t="s">
        <v>57</v>
      </c>
      <c r="C31" s="1">
        <v>867.56</v>
      </c>
      <c r="D31" s="1">
        <v>1382305.92</v>
      </c>
      <c r="E31" s="18">
        <f t="shared" si="2"/>
        <v>7.2904200457121843E-2</v>
      </c>
    </row>
    <row r="32" spans="1:5" ht="14.4" customHeight="1" x14ac:dyDescent="0.3">
      <c r="A32" t="s">
        <v>36</v>
      </c>
      <c r="B32" t="s">
        <v>49</v>
      </c>
      <c r="C32" s="1">
        <v>652.65</v>
      </c>
      <c r="D32" s="1">
        <v>1076480.6399999999</v>
      </c>
      <c r="E32" s="18">
        <f t="shared" si="2"/>
        <v>5.6774668495068598E-2</v>
      </c>
    </row>
    <row r="33" spans="1:5" x14ac:dyDescent="0.3">
      <c r="D33" s="17">
        <f>SUM(D27:D32)</f>
        <v>18960579.929999981</v>
      </c>
      <c r="E33" s="18">
        <f t="shared" si="2"/>
        <v>1</v>
      </c>
    </row>
    <row r="34" spans="1:5" ht="14.4" customHeight="1" x14ac:dyDescent="0.3">
      <c r="C34" s="1"/>
      <c r="D34" s="1"/>
    </row>
    <row r="35" spans="1:5" x14ac:dyDescent="0.3">
      <c r="A35" t="s">
        <v>26</v>
      </c>
      <c r="B35" t="s">
        <v>61</v>
      </c>
      <c r="C35" t="s">
        <v>27</v>
      </c>
      <c r="D35" t="s">
        <v>28</v>
      </c>
      <c r="E35" s="18"/>
    </row>
    <row r="36" spans="1:5" x14ac:dyDescent="0.3">
      <c r="A36" t="s">
        <v>39</v>
      </c>
      <c r="B36" t="s">
        <v>53</v>
      </c>
      <c r="C36" s="1">
        <v>1280.1500000000001</v>
      </c>
      <c r="D36" s="1">
        <v>2693072.5599999898</v>
      </c>
      <c r="E36" s="18">
        <f>D36/$D$39</f>
        <v>0.56861718734885203</v>
      </c>
    </row>
    <row r="37" spans="1:5" ht="14.4" customHeight="1" x14ac:dyDescent="0.3">
      <c r="A37" t="s">
        <v>39</v>
      </c>
      <c r="B37" t="s">
        <v>55</v>
      </c>
      <c r="C37" s="1">
        <v>729.099999999999</v>
      </c>
      <c r="D37" s="1">
        <v>1322321.58</v>
      </c>
      <c r="E37" s="18">
        <f t="shared" ref="E37:E38" si="3">D37/$D$39</f>
        <v>0.27919588530889522</v>
      </c>
    </row>
    <row r="38" spans="1:5" ht="14.4" customHeight="1" x14ac:dyDescent="0.3">
      <c r="A38" t="s">
        <v>39</v>
      </c>
      <c r="B38" t="s">
        <v>56</v>
      </c>
      <c r="C38" s="1">
        <v>377.54999999999899</v>
      </c>
      <c r="D38" s="1">
        <v>720784.47</v>
      </c>
      <c r="E38" s="18">
        <f t="shared" si="3"/>
        <v>0.15218692734225273</v>
      </c>
    </row>
    <row r="39" spans="1:5" ht="14.4" customHeight="1" x14ac:dyDescent="0.3">
      <c r="C39" s="1"/>
      <c r="D39" s="1">
        <f>SUM(D36:D38)</f>
        <v>4736178.6099999901</v>
      </c>
    </row>
    <row r="40" spans="1:5" ht="14.4" customHeight="1" x14ac:dyDescent="0.3">
      <c r="C40" s="1"/>
      <c r="D40" s="1"/>
    </row>
    <row r="41" spans="1:5" ht="14.4" customHeight="1" x14ac:dyDescent="0.3">
      <c r="C41" s="1"/>
      <c r="D41" s="1"/>
    </row>
    <row r="42" spans="1:5" x14ac:dyDescent="0.3">
      <c r="C42" s="1"/>
      <c r="D42" s="1"/>
    </row>
    <row r="43" spans="1:5" x14ac:dyDescent="0.3">
      <c r="C43" s="1"/>
      <c r="D43" s="1"/>
    </row>
    <row r="44" spans="1:5" ht="14.4" customHeight="1" x14ac:dyDescent="0.3">
      <c r="C44" s="1"/>
      <c r="D44" s="1"/>
    </row>
    <row r="45" spans="1:5" ht="14.4" customHeight="1" x14ac:dyDescent="0.3">
      <c r="C45" s="1"/>
      <c r="D45" s="1"/>
    </row>
    <row r="46" spans="1:5" ht="14.4" customHeight="1" x14ac:dyDescent="0.3">
      <c r="C46" s="1"/>
      <c r="D46" s="1"/>
    </row>
    <row r="47" spans="1:5" ht="14.4" customHeight="1" x14ac:dyDescent="0.3">
      <c r="C47" s="1"/>
      <c r="D47" s="1"/>
    </row>
    <row r="48" spans="1:5" ht="14.4" customHeight="1" x14ac:dyDescent="0.3">
      <c r="C48" s="1"/>
      <c r="D48" s="1"/>
    </row>
    <row r="49" spans="3:4" ht="14.4" customHeight="1" x14ac:dyDescent="0.3">
      <c r="C49" s="1"/>
      <c r="D49" s="1"/>
    </row>
    <row r="50" spans="3:4" ht="14.4" customHeight="1" x14ac:dyDescent="0.3">
      <c r="C50" s="1"/>
      <c r="D50" s="1"/>
    </row>
    <row r="51" spans="3:4" ht="14.4" customHeight="1" x14ac:dyDescent="0.3">
      <c r="C51" s="1"/>
      <c r="D51" s="1"/>
    </row>
    <row r="52" spans="3:4" ht="14.4" customHeight="1" x14ac:dyDescent="0.3">
      <c r="C52" s="1"/>
      <c r="D52" s="1"/>
    </row>
    <row r="53" spans="3:4" ht="14.4" customHeight="1" x14ac:dyDescent="0.3">
      <c r="C53" s="1"/>
      <c r="D53" s="1"/>
    </row>
    <row r="54" spans="3:4" ht="14.4" customHeight="1" x14ac:dyDescent="0.3">
      <c r="C54" s="1"/>
      <c r="D54" s="1"/>
    </row>
    <row r="55" spans="3:4" ht="14.4" customHeight="1" x14ac:dyDescent="0.3">
      <c r="C55" s="1"/>
      <c r="D55" s="1"/>
    </row>
    <row r="56" spans="3:4" ht="14.4" customHeight="1" x14ac:dyDescent="0.3">
      <c r="C56" s="1"/>
      <c r="D56" s="1"/>
    </row>
  </sheetData>
  <autoFilter ref="A35:D38">
    <sortState ref="A45:D47">
      <sortCondition descending="1" ref="D44:D4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overview</vt:lpstr>
      <vt:lpstr>Repeat Customer Deep Dive</vt:lpstr>
      <vt:lpstr>Repeat Customer Breakdown</vt:lpstr>
      <vt:lpstr>Second Visit Study</vt:lpstr>
      <vt:lpstr>Category wise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Kumar</dc:creator>
  <cp:lastModifiedBy>Akhil Kumar</cp:lastModifiedBy>
  <dcterms:created xsi:type="dcterms:W3CDTF">2022-07-19T05:37:54Z</dcterms:created>
  <dcterms:modified xsi:type="dcterms:W3CDTF">2022-08-09T11:34:27Z</dcterms:modified>
</cp:coreProperties>
</file>