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apillary\Linen Club\Excel Files\"/>
    </mc:Choice>
  </mc:AlternateContent>
  <bookViews>
    <workbookView xWindow="0" yWindow="0" windowWidth="14376" windowHeight="3564" firstSheet="1" activeTab="4"/>
  </bookViews>
  <sheets>
    <sheet name="business overview" sheetId="1" r:id="rId1"/>
    <sheet name="Repeat Customer Deep Dive" sheetId="2" r:id="rId2"/>
    <sheet name="Repeat Customer Breakdown" sheetId="3" r:id="rId3"/>
    <sheet name="Second Visit Study" sheetId="4" r:id="rId4"/>
    <sheet name="Category wise Sales" sheetId="5" r:id="rId5"/>
  </sheets>
  <definedNames>
    <definedName name="_xlnm._FilterDatabase" localSheetId="4" hidden="1">'Category wise Sales'!$A$30:$D$73</definedName>
    <definedName name="_xlnm._FilterDatabase" localSheetId="3" hidden="1">'Second Visit Study'!$A$1:$C$20</definedName>
  </definedNames>
  <calcPr calcId="162913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C21" i="4"/>
  <c r="E54" i="5" l="1"/>
  <c r="E52" i="5"/>
  <c r="E46" i="5"/>
  <c r="E42" i="5"/>
  <c r="E40" i="5"/>
  <c r="E35" i="5"/>
  <c r="D54" i="5"/>
  <c r="E19" i="5"/>
  <c r="E20" i="5"/>
  <c r="E21" i="5"/>
  <c r="E22" i="5"/>
  <c r="E23" i="5"/>
  <c r="E18" i="5"/>
  <c r="D23" i="5"/>
  <c r="D5" i="5" l="1"/>
  <c r="D6" i="5"/>
  <c r="D7" i="5"/>
  <c r="D8" i="5"/>
  <c r="D9" i="5"/>
  <c r="D10" i="5"/>
  <c r="D11" i="5"/>
  <c r="D4" i="5"/>
  <c r="C13" i="5"/>
  <c r="D4" i="3" l="1"/>
  <c r="D3" i="3"/>
  <c r="D2" i="3"/>
  <c r="D8" i="1"/>
  <c r="B8" i="1"/>
  <c r="C9" i="1"/>
  <c r="C10" i="1"/>
  <c r="C11" i="1"/>
  <c r="C12" i="1"/>
  <c r="C3" i="1" l="1"/>
  <c r="C4" i="1"/>
  <c r="C5" i="1"/>
  <c r="C6" i="1"/>
</calcChain>
</file>

<file path=xl/sharedStrings.xml><?xml version="1.0" encoding="utf-8"?>
<sst xmlns="http://schemas.openxmlformats.org/spreadsheetml/2006/main" count="180" uniqueCount="85">
  <si>
    <t>customers_shopped</t>
  </si>
  <si>
    <t>abs</t>
  </si>
  <si>
    <t>atv</t>
  </si>
  <si>
    <t>total_sales</t>
  </si>
  <si>
    <t>Y-o-Y change</t>
  </si>
  <si>
    <t>loyalty_sales</t>
  </si>
  <si>
    <t>loyalty_atv</t>
  </si>
  <si>
    <t>active</t>
  </si>
  <si>
    <t>repeaters</t>
  </si>
  <si>
    <t>April</t>
  </si>
  <si>
    <t>June</t>
  </si>
  <si>
    <t>May</t>
  </si>
  <si>
    <t>AMJ'22</t>
  </si>
  <si>
    <t>AMJ'21</t>
  </si>
  <si>
    <t>PLATINUM</t>
  </si>
  <si>
    <t>GOLD</t>
  </si>
  <si>
    <t>SILVER</t>
  </si>
  <si>
    <t>Tier wise Repeat Customers</t>
  </si>
  <si>
    <t>Visit wise Repeat Customers</t>
  </si>
  <si>
    <t>Active %</t>
  </si>
  <si>
    <t>Freq (5+)</t>
  </si>
  <si>
    <t>Freq (4-5)</t>
  </si>
  <si>
    <t>Freq (2-3)</t>
  </si>
  <si>
    <t>OT to Repeat</t>
  </si>
  <si>
    <t>Enrol to Repeat</t>
  </si>
  <si>
    <t>Repeat to Repeat</t>
  </si>
  <si>
    <t>combos</t>
  </si>
  <si>
    <t>qty</t>
  </si>
  <si>
    <t>sales</t>
  </si>
  <si>
    <t>UNCLASSIFIED</t>
  </si>
  <si>
    <t>SHIRT</t>
  </si>
  <si>
    <t>Trousers</t>
  </si>
  <si>
    <t>Khakis</t>
  </si>
  <si>
    <t>Innerwear - Trunk</t>
  </si>
  <si>
    <t>Tie</t>
  </si>
  <si>
    <t>Suits</t>
  </si>
  <si>
    <t>Jackets</t>
  </si>
  <si>
    <t>Footwear - Sandals</t>
  </si>
  <si>
    <t>Footwear   Derby</t>
  </si>
  <si>
    <t>BOTTOM</t>
  </si>
  <si>
    <t>Footwear   Oxford</t>
  </si>
  <si>
    <t>Sweat-Shirt</t>
  </si>
  <si>
    <t>Jeans</t>
  </si>
  <si>
    <t>T Shirt</t>
  </si>
  <si>
    <t>Belt</t>
  </si>
  <si>
    <t>Socks</t>
  </si>
  <si>
    <t>Footwear   Slip On</t>
  </si>
  <si>
    <t>Waist Coat</t>
  </si>
  <si>
    <t>Pocket Square</t>
  </si>
  <si>
    <t>MASK</t>
  </si>
  <si>
    <t>FORMAL</t>
  </si>
  <si>
    <t>AFI</t>
  </si>
  <si>
    <t>CASUALE</t>
  </si>
  <si>
    <t>FORMAL-NOS</t>
  </si>
  <si>
    <t>URBAN</t>
  </si>
  <si>
    <t>CASUALE-NOS</t>
  </si>
  <si>
    <t>FORMAL-LUXE</t>
  </si>
  <si>
    <t>INVALID</t>
  </si>
  <si>
    <t>% Sales</t>
  </si>
  <si>
    <t>brand</t>
  </si>
  <si>
    <t>category</t>
  </si>
  <si>
    <t>Loafers</t>
  </si>
  <si>
    <t>Sneakers</t>
  </si>
  <si>
    <t>Sweater</t>
  </si>
  <si>
    <t>Zipper Jacket</t>
  </si>
  <si>
    <t>MOM Top Loyalists Shopped</t>
  </si>
  <si>
    <t>None</t>
  </si>
  <si>
    <t>Shirting + UNCLASSIFIED</t>
  </si>
  <si>
    <t>UNCLASSIFIED + Suiting</t>
  </si>
  <si>
    <t>Shirting</t>
  </si>
  <si>
    <t>Shirting + UNCLASSIFIED + Suiting</t>
  </si>
  <si>
    <t>UNCLASSIFIED + Shirt</t>
  </si>
  <si>
    <t>Suiting</t>
  </si>
  <si>
    <t>Stitch + UNCLASSIFIED</t>
  </si>
  <si>
    <t>Shirting + Suiting</t>
  </si>
  <si>
    <t>Shirt</t>
  </si>
  <si>
    <t>UNCLASSIFIED + Combo</t>
  </si>
  <si>
    <t>Shirting + UNCLASSIFIED + Shirt</t>
  </si>
  <si>
    <t>Others + UNCLASSIFIED</t>
  </si>
  <si>
    <t>Hankey</t>
  </si>
  <si>
    <t>UNCLASSIFIED + Hankey</t>
  </si>
  <si>
    <t>Shirting + Shirt</t>
  </si>
  <si>
    <t>Others</t>
  </si>
  <si>
    <t>Combo</t>
  </si>
  <si>
    <t>Stitch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</si>
</sst>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18" fillId="0" borderId="0" xfId="0" applyFont="1"/>
    <xf numFmtId="164" fontId="18" fillId="0" borderId="0" xfId="1" applyNumberFormat="1" applyFont="1"/>
    <xf numFmtId="0" fontId="19" fillId="0" borderId="0" xfId="0" applyNumberFormat="1" applyFont="1"/>
    <xf numFmtId="0" fontId="19" fillId="0" borderId="0" xfId="1" applyNumberFormat="1" applyFont="1"/>
    <xf numFmtId="0" fontId="20" fillId="0" borderId="0" xfId="0" applyFont="1" applyAlignment="1">
      <alignment vertical="center" wrapText="1"/>
    </xf>
    <xf numFmtId="164" fontId="21" fillId="0" borderId="0" xfId="1" applyNumberFormat="1" applyFont="1" applyAlignment="1">
      <alignment vertical="center" wrapText="1"/>
    </xf>
    <xf numFmtId="9" fontId="18" fillId="0" borderId="0" xfId="2" applyNumberFormat="1" applyFont="1"/>
    <xf numFmtId="2" fontId="21" fillId="0" borderId="0" xfId="0" applyNumberFormat="1" applyFont="1" applyAlignment="1">
      <alignment vertical="center" wrapText="1"/>
    </xf>
    <xf numFmtId="2" fontId="18" fillId="0" borderId="0" xfId="0" applyNumberFormat="1" applyFon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0" fontId="18" fillId="0" borderId="0" xfId="2" applyNumberFormat="1" applyFont="1"/>
    <xf numFmtId="0" fontId="16" fillId="0" borderId="0" xfId="0" applyFont="1"/>
    <xf numFmtId="9" fontId="0" fillId="0" borderId="0" xfId="2" applyFont="1"/>
    <xf numFmtId="10" fontId="0" fillId="0" borderId="0" xfId="0" applyNumberFormat="1"/>
    <xf numFmtId="164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MoM Top Loyalists Shopped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Dive'!$B$7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Dive'!$A$8:$A$10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Dive'!$B$8:$B$10</c:f>
              <c:numCache>
                <c:formatCode>_ * #,##0_ ;_ * \-#,##0_ ;_ * "-"??_ ;_ @_ </c:formatCode>
                <c:ptCount val="3"/>
                <c:pt idx="0">
                  <c:v>2285</c:v>
                </c:pt>
                <c:pt idx="1">
                  <c:v>2084</c:v>
                </c:pt>
                <c:pt idx="2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C-448E-A4F6-AC1EF66EEC06}"/>
            </c:ext>
          </c:extLst>
        </c:ser>
        <c:ser>
          <c:idx val="1"/>
          <c:order val="1"/>
          <c:tx>
            <c:strRef>
              <c:f>'Repeat Customer Deep Dive'!$C$7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Dive'!$A$8:$A$10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Dive'!$C$8:$C$10</c:f>
              <c:numCache>
                <c:formatCode>_ * #,##0_ ;_ * \-#,##0_ ;_ * "-"??_ ;_ @_ </c:formatCode>
                <c:ptCount val="3"/>
                <c:pt idx="0">
                  <c:v>1217</c:v>
                </c:pt>
                <c:pt idx="1">
                  <c:v>290</c:v>
                </c:pt>
                <c:pt idx="2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C-448E-A4F6-AC1EF66EE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5275039"/>
        <c:axId val="1245275871"/>
      </c:barChart>
      <c:catAx>
        <c:axId val="12452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5871"/>
        <c:crosses val="autoZero"/>
        <c:auto val="1"/>
        <c:lblAlgn val="ctr"/>
        <c:lblOffset val="100"/>
        <c:noMultiLvlLbl val="0"/>
      </c:catAx>
      <c:valAx>
        <c:axId val="12452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Tier wise Repeat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Dive'!$B$21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Dive'!$A$22:$A$25</c:f>
              <c:strCache>
                <c:ptCount val="4"/>
                <c:pt idx="0">
                  <c:v>None</c:v>
                </c:pt>
                <c:pt idx="1">
                  <c:v>SILVER</c:v>
                </c:pt>
                <c:pt idx="2">
                  <c:v>GOLD</c:v>
                </c:pt>
                <c:pt idx="3">
                  <c:v>PLATINUM</c:v>
                </c:pt>
              </c:strCache>
            </c:strRef>
          </c:cat>
          <c:val>
            <c:numRef>
              <c:f>'Repeat Customer Deep Dive'!$B$22:$B$25</c:f>
              <c:numCache>
                <c:formatCode>_ * #,##0_ ;_ * \-#,##0_ ;_ * "-"??_ ;_ @_ </c:formatCode>
                <c:ptCount val="4"/>
                <c:pt idx="0">
                  <c:v>90</c:v>
                </c:pt>
                <c:pt idx="1">
                  <c:v>7085</c:v>
                </c:pt>
                <c:pt idx="2">
                  <c:v>7310</c:v>
                </c:pt>
                <c:pt idx="3">
                  <c:v>12352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5-4386-AEE7-34814E6ABE3F}"/>
            </c:ext>
          </c:extLst>
        </c:ser>
        <c:ser>
          <c:idx val="1"/>
          <c:order val="1"/>
          <c:tx>
            <c:strRef>
              <c:f>'Repeat Customer Deep Dive'!$C$21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Dive'!$A$22:$A$25</c:f>
              <c:strCache>
                <c:ptCount val="4"/>
                <c:pt idx="0">
                  <c:v>None</c:v>
                </c:pt>
                <c:pt idx="1">
                  <c:v>SILVER</c:v>
                </c:pt>
                <c:pt idx="2">
                  <c:v>GOLD</c:v>
                </c:pt>
                <c:pt idx="3">
                  <c:v>PLATINUM</c:v>
                </c:pt>
              </c:strCache>
            </c:strRef>
          </c:cat>
          <c:val>
            <c:numRef>
              <c:f>'Repeat Customer Deep Dive'!$C$22:$C$25</c:f>
              <c:numCache>
                <c:formatCode>_ * #,##0_ ;_ * \-#,##0_ ;_ * "-"??_ ;_ @_ </c:formatCode>
                <c:ptCount val="4"/>
                <c:pt idx="0">
                  <c:v>19</c:v>
                </c:pt>
                <c:pt idx="1">
                  <c:v>2044</c:v>
                </c:pt>
                <c:pt idx="2">
                  <c:v>2267</c:v>
                </c:pt>
                <c:pt idx="3">
                  <c:v>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5-4386-AEE7-34814E6AB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915215"/>
        <c:axId val="1154916879"/>
      </c:barChart>
      <c:catAx>
        <c:axId val="11549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6879"/>
        <c:crosses val="autoZero"/>
        <c:auto val="1"/>
        <c:lblAlgn val="ctr"/>
        <c:lblOffset val="100"/>
        <c:noMultiLvlLbl val="0"/>
      </c:catAx>
      <c:valAx>
        <c:axId val="11549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Visit wise</a:t>
            </a:r>
            <a:r>
              <a:rPr lang="en-IN" baseline="0"/>
              <a:t> Repeat Customers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Dive'!$B$37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Dive'!$A$38:$A$40</c:f>
              <c:strCache>
                <c:ptCount val="3"/>
                <c:pt idx="0">
                  <c:v>Freq (5+)</c:v>
                </c:pt>
                <c:pt idx="1">
                  <c:v>Freq (4-5)</c:v>
                </c:pt>
                <c:pt idx="2">
                  <c:v>Freq (2-3)</c:v>
                </c:pt>
              </c:strCache>
            </c:strRef>
          </c:cat>
          <c:val>
            <c:numRef>
              <c:f>'Repeat Customer Deep Dive'!$B$38:$B$40</c:f>
              <c:numCache>
                <c:formatCode>_ * #,##0_ ;_ * \-#,##0_ ;_ * "-"??_ ;_ @_ </c:formatCode>
                <c:ptCount val="3"/>
                <c:pt idx="0">
                  <c:v>202</c:v>
                </c:pt>
                <c:pt idx="1">
                  <c:v>461</c:v>
                </c:pt>
                <c:pt idx="2">
                  <c:v>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364-B97F-807CF17B3FA5}"/>
            </c:ext>
          </c:extLst>
        </c:ser>
        <c:ser>
          <c:idx val="1"/>
          <c:order val="1"/>
          <c:tx>
            <c:strRef>
              <c:f>'Repeat Customer Deep Dive'!$C$37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Dive'!$A$38:$A$40</c:f>
              <c:strCache>
                <c:ptCount val="3"/>
                <c:pt idx="0">
                  <c:v>Freq (5+)</c:v>
                </c:pt>
                <c:pt idx="1">
                  <c:v>Freq (4-5)</c:v>
                </c:pt>
                <c:pt idx="2">
                  <c:v>Freq (2-3)</c:v>
                </c:pt>
              </c:strCache>
            </c:strRef>
          </c:cat>
          <c:val>
            <c:numRef>
              <c:f>'Repeat Customer Deep Dive'!$C$38:$C$40</c:f>
              <c:numCache>
                <c:formatCode>_ * #,##0_ ;_ * \-#,##0_ ;_ * "-"??_ ;_ @_ </c:formatCode>
                <c:ptCount val="3"/>
                <c:pt idx="0">
                  <c:v>41</c:v>
                </c:pt>
                <c:pt idx="1">
                  <c:v>99</c:v>
                </c:pt>
                <c:pt idx="2">
                  <c:v>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9-4364-B97F-807CF17B3F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743615"/>
        <c:axId val="1238740703"/>
      </c:barChart>
      <c:catAx>
        <c:axId val="12387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40703"/>
        <c:crosses val="autoZero"/>
        <c:auto val="1"/>
        <c:lblAlgn val="ctr"/>
        <c:lblOffset val="100"/>
        <c:noMultiLvlLbl val="0"/>
      </c:catAx>
      <c:valAx>
        <c:axId val="12387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43615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Active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Deep Dive'!$B$56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Dive'!$A$57:$A$59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Dive'!$B$57:$B$59</c:f>
              <c:numCache>
                <c:formatCode>0.00%</c:formatCode>
                <c:ptCount val="3"/>
                <c:pt idx="0">
                  <c:v>0.2051</c:v>
                </c:pt>
                <c:pt idx="1">
                  <c:v>0.21229999999999999</c:v>
                </c:pt>
                <c:pt idx="2">
                  <c:v>0.20569999999999999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24E-AE6F-BE297C0D192C}"/>
            </c:ext>
          </c:extLst>
        </c:ser>
        <c:ser>
          <c:idx val="1"/>
          <c:order val="1"/>
          <c:tx>
            <c:strRef>
              <c:f>'Repeat Customer Deep Dive'!$C$56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Deep Dive'!$A$57:$A$59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'Repeat Customer Deep Dive'!$C$57:$C$59</c:f>
              <c:numCache>
                <c:formatCode>0.00%</c:formatCode>
                <c:ptCount val="3"/>
                <c:pt idx="0">
                  <c:v>0.1918</c:v>
                </c:pt>
                <c:pt idx="1">
                  <c:v>0.18290000000000001</c:v>
                </c:pt>
                <c:pt idx="2">
                  <c:v>0.1699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1-424E-AE6F-BE297C0D1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8345151"/>
        <c:axId val="1248347231"/>
      </c:barChart>
      <c:catAx>
        <c:axId val="12483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7231"/>
        <c:crosses val="autoZero"/>
        <c:auto val="1"/>
        <c:lblAlgn val="ctr"/>
        <c:lblOffset val="100"/>
        <c:noMultiLvlLbl val="0"/>
      </c:catAx>
      <c:valAx>
        <c:axId val="12483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Repeat Customer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'Repeat Customer Breakdown'!$B$1</c:f>
              <c:strCache>
                <c:ptCount val="1"/>
                <c:pt idx="0">
                  <c:v>AMJ'22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Breakdown'!$A$2:$A$4</c:f>
              <c:strCache>
                <c:ptCount val="3"/>
                <c:pt idx="0">
                  <c:v>OT to Repeat</c:v>
                </c:pt>
                <c:pt idx="1">
                  <c:v>Repeat to Repeat</c:v>
                </c:pt>
                <c:pt idx="2">
                  <c:v>Enrol to Repeat</c:v>
                </c:pt>
              </c:strCache>
            </c:strRef>
          </c:cat>
          <c:val>
            <c:numRef>
              <c:f>'Repeat Customer Breakdown'!$B$2:$B$4</c:f>
              <c:numCache>
                <c:formatCode>_ * #,##0_ ;_ * \-#,##0_ ;_ * "-"??_ ;_ @_ </c:formatCode>
                <c:ptCount val="3"/>
                <c:pt idx="0">
                  <c:v>8114</c:v>
                </c:pt>
                <c:pt idx="1">
                  <c:v>15213</c:v>
                </c:pt>
                <c:pt idx="2">
                  <c:v>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7-45D1-9CC8-ACFB43C8E48F}"/>
            </c:ext>
          </c:extLst>
        </c:ser>
        <c:ser>
          <c:idx val="1"/>
          <c:order val="1"/>
          <c:tx>
            <c:strRef>
              <c:f>'Repeat Customer Breakdown'!$C$1</c:f>
              <c:strCache>
                <c:ptCount val="1"/>
                <c:pt idx="0">
                  <c:v>AMJ'21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'Repeat Customer Breakdown'!$A$2:$A$4</c:f>
              <c:strCache>
                <c:ptCount val="3"/>
                <c:pt idx="0">
                  <c:v>OT to Repeat</c:v>
                </c:pt>
                <c:pt idx="1">
                  <c:v>Repeat to Repeat</c:v>
                </c:pt>
                <c:pt idx="2">
                  <c:v>Enrol to Repeat</c:v>
                </c:pt>
              </c:strCache>
            </c:strRef>
          </c:cat>
          <c:val>
            <c:numRef>
              <c:f>'Repeat Customer Breakdown'!$C$2:$C$4</c:f>
              <c:numCache>
                <c:formatCode>_ * #,##0_ ;_ * \-#,##0_ ;_ * "-"??_ ;_ @_ </c:formatCode>
                <c:ptCount val="3"/>
                <c:pt idx="0">
                  <c:v>3008</c:v>
                </c:pt>
                <c:pt idx="1">
                  <c:v>5913</c:v>
                </c:pt>
                <c:pt idx="2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7-45D1-9CC8-ACFB43C8E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8782911"/>
        <c:axId val="1458777087"/>
      </c:barChart>
      <c:catAx>
        <c:axId val="14587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77087"/>
        <c:crosses val="autoZero"/>
        <c:auto val="1"/>
        <c:lblAlgn val="ctr"/>
        <c:lblOffset val="100"/>
        <c:noMultiLvlLbl val="0"/>
      </c:catAx>
      <c:valAx>
        <c:axId val="14587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'Second Visit Study'!$A$3:$A$12</c:f>
              <c:strCache>
                <c:ptCount val="10"/>
                <c:pt idx="0">
                  <c:v>Shirting + UNCLASSIFIED</c:v>
                </c:pt>
                <c:pt idx="1">
                  <c:v>UNCLASSIFIED + Suiting</c:v>
                </c:pt>
                <c:pt idx="2">
                  <c:v>Shirting</c:v>
                </c:pt>
                <c:pt idx="3">
                  <c:v>Shirting + UNCLASSIFIED + Suiting</c:v>
                </c:pt>
                <c:pt idx="4">
                  <c:v>UNCLASSIFIED + Shirt</c:v>
                </c:pt>
                <c:pt idx="5">
                  <c:v>Suiting</c:v>
                </c:pt>
                <c:pt idx="6">
                  <c:v>Shirt</c:v>
                </c:pt>
                <c:pt idx="7">
                  <c:v>UNCLASSIFIED + Combo</c:v>
                </c:pt>
                <c:pt idx="8">
                  <c:v>Shirting + Suiting</c:v>
                </c:pt>
                <c:pt idx="9">
                  <c:v>Stitch + UNCLASSIFIED</c:v>
                </c:pt>
              </c:strCache>
            </c:strRef>
          </c:cat>
          <c:val>
            <c:numRef>
              <c:f>'Second Visit Study'!$D$3:$D$12</c:f>
              <c:numCache>
                <c:formatCode>0.0%</c:formatCode>
                <c:ptCount val="10"/>
                <c:pt idx="0">
                  <c:v>0.62616794829109246</c:v>
                </c:pt>
                <c:pt idx="1">
                  <c:v>0.15772241451569841</c:v>
                </c:pt>
                <c:pt idx="2">
                  <c:v>9.3042419059124887E-2</c:v>
                </c:pt>
                <c:pt idx="3">
                  <c:v>5.2449678709829493E-2</c:v>
                </c:pt>
                <c:pt idx="4">
                  <c:v>2.2817492806458957E-2</c:v>
                </c:pt>
                <c:pt idx="5">
                  <c:v>1.1576570609201959E-2</c:v>
                </c:pt>
                <c:pt idx="6">
                  <c:v>7.6983552482941722E-3</c:v>
                </c:pt>
                <c:pt idx="7">
                  <c:v>7.5642033492610578E-3</c:v>
                </c:pt>
                <c:pt idx="8">
                  <c:v>5.8493604970750439E-3</c:v>
                </c:pt>
                <c:pt idx="9">
                  <c:v>5.7231665156029891E-3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7-460C-BEEE-3DB5B6F9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629311"/>
        <c:axId val="2134630975"/>
      </c:barChart>
      <c:catAx>
        <c:axId val="21346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30975"/>
        <c:crosses val="autoZero"/>
        <c:auto val="1"/>
        <c:lblAlgn val="ctr"/>
        <c:lblOffset val="100"/>
        <c:noMultiLvlLbl val="0"/>
      </c:catAx>
      <c:valAx>
        <c:axId val="2134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2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C7-421D-BEAF-16EC08DEA00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5B-4C1C-B8A3-943DE15CEAB6}"/>
              </c:ext>
            </c:extLst>
          </c:dPt>
          <c:dPt>
            <c:idx val="2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5B-4C1C-B8A3-943DE15CEAB6}"/>
              </c:ext>
            </c:extLst>
          </c:dPt>
          <c:dPt>
            <c:idx val="3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5B-4C1C-B8A3-943DE15CEAB6}"/>
              </c:ext>
            </c:extLst>
          </c:dPt>
          <c:dPt>
            <c:idx val="4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D5B-4C1C-B8A3-943DE15CEAB6}"/>
              </c:ext>
            </c:extLst>
          </c:dPt>
          <c:dPt>
            <c:idx val="5"/>
            <c:bubble3D val="0"/>
            <c:spPr>
              <a:solidFill>
                <a:sysClr val="window" lastClr="FFFFFF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D5B-4C1C-B8A3-943DE15CEAB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C7-421D-BEAF-16EC08DEA0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Sales'!$A$3:$A$9</c:f>
              <c:strCache>
                <c:ptCount val="7"/>
                <c:pt idx="1">
                  <c:v>FORMAL</c:v>
                </c:pt>
                <c:pt idx="2">
                  <c:v>FORMAL-NOS</c:v>
                </c:pt>
                <c:pt idx="3">
                  <c:v>AFI</c:v>
                </c:pt>
                <c:pt idx="4">
                  <c:v>CASUALE</c:v>
                </c:pt>
                <c:pt idx="5">
                  <c:v>URBAN</c:v>
                </c:pt>
                <c:pt idx="6">
                  <c:v>CASUALE-NOS</c:v>
                </c:pt>
              </c:strCache>
            </c:strRef>
          </c:cat>
          <c:val>
            <c:numRef>
              <c:f>'Category wise Sales'!$D$3:$D$9</c:f>
              <c:numCache>
                <c:formatCode>0.00%</c:formatCode>
                <c:ptCount val="7"/>
                <c:pt idx="1">
                  <c:v>0.45994905902403643</c:v>
                </c:pt>
                <c:pt idx="2">
                  <c:v>0.24995809163005861</c:v>
                </c:pt>
                <c:pt idx="3">
                  <c:v>0.14035992277742862</c:v>
                </c:pt>
                <c:pt idx="4">
                  <c:v>0.10604871325117979</c:v>
                </c:pt>
                <c:pt idx="5">
                  <c:v>2.6029801361474696E-2</c:v>
                </c:pt>
                <c:pt idx="6">
                  <c:v>1.6807563550451401E-2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B-4C1C-B8A3-943DE15CEA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Top 5 Formal Categories and % Contribution </a:t>
            </a:r>
            <a:endParaRPr lang="en-I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3D-42C3-86C5-AAE25500B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3D-42C3-86C5-AAE25500BC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3D-42C3-86C5-AAE25500BC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3D-42C3-86C5-AAE25500BC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3D-42C3-86C5-AAE25500BC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Sales'!$B$18:$B$22</c:f>
              <c:strCache>
                <c:ptCount val="5"/>
                <c:pt idx="0">
                  <c:v>Jackets</c:v>
                </c:pt>
                <c:pt idx="1">
                  <c:v>SHIRT</c:v>
                </c:pt>
                <c:pt idx="2">
                  <c:v>Trousers</c:v>
                </c:pt>
                <c:pt idx="3">
                  <c:v>Suits</c:v>
                </c:pt>
                <c:pt idx="4">
                  <c:v>Waist Coat</c:v>
                </c:pt>
              </c:strCache>
            </c:strRef>
          </c:cat>
          <c:val>
            <c:numRef>
              <c:f>'Category wise Sales'!$E$18:$E$22</c:f>
              <c:numCache>
                <c:formatCode>0.0%</c:formatCode>
                <c:ptCount val="5"/>
                <c:pt idx="0">
                  <c:v>0.4650900892377488</c:v>
                </c:pt>
                <c:pt idx="1">
                  <c:v>0.31831235755560222</c:v>
                </c:pt>
                <c:pt idx="2">
                  <c:v>0.1951455267075031</c:v>
                </c:pt>
                <c:pt idx="3">
                  <c:v>1.71257636755449E-2</c:v>
                </c:pt>
                <c:pt idx="4">
                  <c:v>4.3262628236008542E-3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8-4285-9CAC-DEA68761CF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Top 5 Casuale Categories &amp; % Contribution 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0-4FF8-839C-7AF2507113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0-4FF8-839C-7AF2507113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C0-4FF8-839C-7AF2507113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C0-4FF8-839C-7AF2507113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C0-4FF8-839C-7AF2507113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'Category wise Sales'!$B$35:$B$52</c:f>
              <c:strCache>
                <c:ptCount val="5"/>
                <c:pt idx="0">
                  <c:v>Khakis</c:v>
                </c:pt>
                <c:pt idx="1">
                  <c:v>SHIRT</c:v>
                </c:pt>
                <c:pt idx="2">
                  <c:v>Sweat-Shirt</c:v>
                </c:pt>
                <c:pt idx="3">
                  <c:v>Jackets</c:v>
                </c:pt>
                <c:pt idx="4">
                  <c:v>T Shirt</c:v>
                </c:pt>
              </c:strCache>
            </c:strRef>
          </c:cat>
          <c:val>
            <c:numRef>
              <c:f>'Category wise Sales'!$E$35:$E$52</c:f>
              <c:numCache>
                <c:formatCode>0.0%</c:formatCode>
                <c:ptCount val="5"/>
                <c:pt idx="0">
                  <c:v>0.20123209274142945</c:v>
                </c:pt>
                <c:pt idx="1">
                  <c:v>5.8916205034877739E-2</c:v>
                </c:pt>
                <c:pt idx="2">
                  <c:v>2.8051408914736529E-2</c:v>
                </c:pt>
                <c:pt idx="3">
                  <c:v>3.0673426845943975E-2</c:v>
                </c:pt>
                <c:pt idx="4">
                  <c:v>4.3611044859299805E-3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3-4BCB-AC9E-C55FC3D402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125730</xdr:rowOff>
    </xdr:from>
    <xdr:to>
      <xdr:col>11</xdr:col>
      <xdr:colOff>7620</xdr:colOff>
      <xdr:row>15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358140</xdr:colOff>
      <xdr:row>17</xdr:row>
      <xdr:rowOff>11430</xdr:rowOff>
    </xdr:from>
    <xdr:to>
      <xdr:col>11</xdr:col>
      <xdr:colOff>53340</xdr:colOff>
      <xdr:row>32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33</xdr:row>
      <xdr:rowOff>49530</xdr:rowOff>
    </xdr:from>
    <xdr:to>
      <xdr:col>11</xdr:col>
      <xdr:colOff>53340</xdr:colOff>
      <xdr:row>48</xdr:row>
      <xdr:rowOff>49530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358140</xdr:colOff>
      <xdr:row>49</xdr:row>
      <xdr:rowOff>110490</xdr:rowOff>
    </xdr:from>
    <xdr:to>
      <xdr:col>11</xdr:col>
      <xdr:colOff>53340</xdr:colOff>
      <xdr:row>64</xdr:row>
      <xdr:rowOff>110490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8</xdr:row>
      <xdr:rowOff>11430</xdr:rowOff>
    </xdr:from>
    <xdr:to>
      <xdr:col>4</xdr:col>
      <xdr:colOff>304800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421341</xdr:colOff>
      <xdr:row>5</xdr:row>
      <xdr:rowOff>85165</xdr:rowOff>
    </xdr:from>
    <xdr:to>
      <xdr:col>19</xdr:col>
      <xdr:colOff>143434</xdr:colOff>
      <xdr:row>20</xdr:row>
      <xdr:rowOff>138953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30480</xdr:rowOff>
    </xdr:from>
    <xdr:to>
      <xdr:col>14</xdr:col>
      <xdr:colOff>220980</xdr:colOff>
      <xdr:row>12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437322</xdr:colOff>
      <xdr:row>13</xdr:row>
      <xdr:rowOff>145775</xdr:rowOff>
    </xdr:from>
    <xdr:to>
      <xdr:col>14</xdr:col>
      <xdr:colOff>198783</xdr:colOff>
      <xdr:row>25</xdr:row>
      <xdr:rowOff>142461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298175</xdr:colOff>
      <xdr:row>27</xdr:row>
      <xdr:rowOff>178903</xdr:rowOff>
    </xdr:from>
    <xdr:to>
      <xdr:col>12</xdr:col>
      <xdr:colOff>72887</xdr:colOff>
      <xdr:row>73</xdr:row>
      <xdr:rowOff>33130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zoomScaleNormal="100" workbookViewId="0">
      <selection activeCell="D16" sqref="D16"/>
    </sheetView>
  </sheetViews>
  <sheetFormatPr defaultRowHeight="15.6" x14ac:dyDescent="0.3"/>
  <cols>
    <col min="1" max="1" width="22.88671875" style="2" customWidth="1"/>
    <col min="2" max="4" width="18.88671875" style="2" customWidth="1"/>
    <col min="5" max="16384" width="8.88671875" style="2"/>
  </cols>
  <sheetData>
    <row r="2" spans="1:4" x14ac:dyDescent="0.3">
      <c r="A2" s="3"/>
      <c r="B2" s="4">
        <v>2021</v>
      </c>
      <c r="C2" s="5" t="s">
        <v>4</v>
      </c>
      <c r="D2" s="5">
        <v>2022</v>
      </c>
    </row>
    <row r="3" spans="1:4" ht="19.2" x14ac:dyDescent="0.3">
      <c r="A3" s="6" t="s">
        <v>0</v>
      </c>
      <c r="B3" s="7">
        <v>20316</v>
      </c>
      <c r="C3" s="8">
        <f t="shared" ref="C3:C12" si="0">(D3-B3)/B3</f>
        <v>1.8168930891907855</v>
      </c>
      <c r="D3" s="1">
        <v>57228</v>
      </c>
    </row>
    <row r="4" spans="1:4" ht="19.2" x14ac:dyDescent="0.3">
      <c r="A4" s="6" t="s">
        <v>1</v>
      </c>
      <c r="B4" s="9">
        <v>3.7023229038166199</v>
      </c>
      <c r="C4" s="8">
        <f t="shared" si="0"/>
        <v>-8.1202420103595213E-2</v>
      </c>
      <c r="D4" s="20">
        <v>3.4016853240217402</v>
      </c>
    </row>
    <row r="5" spans="1:4" ht="19.2" x14ac:dyDescent="0.3">
      <c r="A5" s="6" t="s">
        <v>2</v>
      </c>
      <c r="B5" s="7">
        <v>5861.5841011550801</v>
      </c>
      <c r="C5" s="8">
        <f t="shared" si="0"/>
        <v>6.4237461679057056E-2</v>
      </c>
      <c r="D5" s="1">
        <v>6238.1173852315997</v>
      </c>
    </row>
    <row r="6" spans="1:4" ht="19.2" x14ac:dyDescent="0.3">
      <c r="A6" s="6" t="s">
        <v>3</v>
      </c>
      <c r="B6" s="7">
        <v>156803236.28999901</v>
      </c>
      <c r="C6" s="8">
        <f>(D6-B6)/B6</f>
        <v>2.0989436400490447</v>
      </c>
      <c r="D6" s="1">
        <v>485924391.83999997</v>
      </c>
    </row>
    <row r="7" spans="1:4" x14ac:dyDescent="0.3">
      <c r="A7" s="3"/>
      <c r="B7" s="10"/>
      <c r="C7" s="8"/>
      <c r="D7" s="3"/>
    </row>
    <row r="8" spans="1:4" x14ac:dyDescent="0.3">
      <c r="B8" s="13">
        <f>B9/B6</f>
        <v>0.90412250151396345</v>
      </c>
      <c r="C8" s="8"/>
      <c r="D8" s="13">
        <f>D9/D6</f>
        <v>0.95010181438271024</v>
      </c>
    </row>
    <row r="9" spans="1:4" ht="19.2" x14ac:dyDescent="0.3">
      <c r="A9" s="6" t="s">
        <v>5</v>
      </c>
      <c r="B9" s="7">
        <v>141769334.239999</v>
      </c>
      <c r="C9" s="8">
        <f t="shared" si="0"/>
        <v>2.2565409777436951</v>
      </c>
      <c r="D9" s="1">
        <v>461677646.33999902</v>
      </c>
    </row>
    <row r="10" spans="1:4" ht="19.2" x14ac:dyDescent="0.3">
      <c r="A10" s="6" t="s">
        <v>6</v>
      </c>
      <c r="B10" s="7">
        <v>5775.97654930726</v>
      </c>
      <c r="C10" s="8">
        <f t="shared" si="0"/>
        <v>6.6669986116130467E-2</v>
      </c>
      <c r="D10" s="1">
        <v>6161.0608256566702</v>
      </c>
    </row>
    <row r="11" spans="1:4" ht="19.2" x14ac:dyDescent="0.3">
      <c r="A11" s="6" t="s">
        <v>7</v>
      </c>
      <c r="B11" s="7">
        <v>19874</v>
      </c>
      <c r="C11" s="8">
        <f t="shared" si="0"/>
        <v>1.8486967897755862</v>
      </c>
      <c r="D11" s="1">
        <v>56615</v>
      </c>
    </row>
    <row r="12" spans="1:4" ht="19.2" x14ac:dyDescent="0.3">
      <c r="A12" s="6" t="s">
        <v>8</v>
      </c>
      <c r="B12" s="7">
        <v>1968</v>
      </c>
      <c r="C12" s="8">
        <f t="shared" si="0"/>
        <v>2.9888211382113821</v>
      </c>
      <c r="D12" s="1">
        <v>7850</v>
      </c>
    </row>
    <row r="13" spans="1:4" x14ac:dyDescent="0.3">
      <c r="B13" s="3"/>
      <c r="D13" s="3"/>
    </row>
    <row r="14" spans="1:4" x14ac:dyDescent="0.3">
      <c r="B14" s="3"/>
      <c r="D14" s="3"/>
    </row>
    <row r="15" spans="1:4" x14ac:dyDescent="0.3">
      <c r="B15" s="3"/>
      <c r="D15" s="3"/>
    </row>
    <row r="16" spans="1:4" x14ac:dyDescent="0.3">
      <c r="B16" s="10"/>
      <c r="D16" s="10"/>
    </row>
    <row r="21" spans="1:4" x14ac:dyDescent="0.3">
      <c r="A21" s="21"/>
      <c r="B21" s="21"/>
      <c r="C21" s="21"/>
      <c r="D21" s="21"/>
    </row>
    <row r="22" spans="1:4" ht="19.2" x14ac:dyDescent="0.3">
      <c r="A22" s="6" t="s">
        <v>5</v>
      </c>
      <c r="B22" s="7">
        <v>141769334.24000001</v>
      </c>
      <c r="C22" s="6" t="s">
        <v>5</v>
      </c>
      <c r="D22" s="1">
        <v>461677646.33999997</v>
      </c>
    </row>
    <row r="23" spans="1:4" ht="19.2" x14ac:dyDescent="0.3">
      <c r="A23" s="6" t="s">
        <v>6</v>
      </c>
      <c r="B23" s="7">
        <v>5776.0360129845803</v>
      </c>
      <c r="C23" s="6" t="s">
        <v>6</v>
      </c>
      <c r="D23" s="1">
        <v>6161.0756248602002</v>
      </c>
    </row>
    <row r="24" spans="1:4" ht="19.2" x14ac:dyDescent="0.3">
      <c r="A24" s="6" t="s">
        <v>7</v>
      </c>
      <c r="B24" s="7">
        <v>19875</v>
      </c>
      <c r="C24" s="6" t="s">
        <v>7</v>
      </c>
      <c r="D24" s="1">
        <v>56616</v>
      </c>
    </row>
    <row r="25" spans="1:4" ht="19.2" x14ac:dyDescent="0.3">
      <c r="A25" s="6" t="s">
        <v>8</v>
      </c>
      <c r="B25" s="7">
        <v>9618</v>
      </c>
      <c r="C25" s="6" t="s">
        <v>8</v>
      </c>
      <c r="D25" s="1">
        <v>26837</v>
      </c>
    </row>
    <row r="26" spans="1:4" ht="19.2" x14ac:dyDescent="0.3">
      <c r="A26" s="12"/>
      <c r="B26" s="7"/>
      <c r="C26" s="12"/>
      <c r="D26" s="7"/>
    </row>
    <row r="27" spans="1:4" ht="19.2" x14ac:dyDescent="0.3">
      <c r="A27" s="11"/>
      <c r="B27" s="3"/>
      <c r="D27" s="3"/>
    </row>
    <row r="28" spans="1:4" ht="19.2" x14ac:dyDescent="0.3">
      <c r="A28" s="11"/>
    </row>
    <row r="29" spans="1:4" ht="19.2" x14ac:dyDescent="0.3">
      <c r="A29" s="11"/>
    </row>
    <row r="30" spans="1:4" ht="19.2" x14ac:dyDescent="0.3">
      <c r="A30" s="11"/>
    </row>
  </sheetData>
  <mergeCells count="2">
    <mergeCell ref="A21:B21"/>
    <mergeCell ref="C21:D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59"/>
  <sheetViews>
    <sheetView topLeftCell="A4" workbookViewId="0">
      <selection activeCell="B63" sqref="B63"/>
    </sheetView>
  </sheetViews>
  <sheetFormatPr defaultRowHeight="14.4" x14ac:dyDescent="0.3"/>
  <cols>
    <col min="1" max="1" width="20.77734375" customWidth="1"/>
    <col min="2" max="3" width="13.109375" customWidth="1"/>
  </cols>
  <sheetData>
    <row r="6" spans="1:3" x14ac:dyDescent="0.3">
      <c r="A6" s="22" t="s">
        <v>65</v>
      </c>
      <c r="B6" s="22"/>
    </row>
    <row r="7" spans="1:3" x14ac:dyDescent="0.3">
      <c r="B7" t="s">
        <v>12</v>
      </c>
      <c r="C7" t="s">
        <v>13</v>
      </c>
    </row>
    <row r="8" spans="1:3" x14ac:dyDescent="0.3">
      <c r="A8" t="s">
        <v>9</v>
      </c>
      <c r="B8" s="1">
        <v>2285</v>
      </c>
      <c r="C8" s="1">
        <v>1217</v>
      </c>
    </row>
    <row r="9" spans="1:3" x14ac:dyDescent="0.3">
      <c r="A9" t="s">
        <v>11</v>
      </c>
      <c r="B9" s="1">
        <v>2084</v>
      </c>
      <c r="C9" s="1">
        <v>290</v>
      </c>
    </row>
    <row r="10" spans="1:3" x14ac:dyDescent="0.3">
      <c r="A10" t="s">
        <v>10</v>
      </c>
      <c r="B10" s="1">
        <v>1805</v>
      </c>
      <c r="C10" s="1">
        <v>760</v>
      </c>
    </row>
    <row r="20" spans="1:3" x14ac:dyDescent="0.3">
      <c r="A20" s="14" t="s">
        <v>17</v>
      </c>
    </row>
    <row r="21" spans="1:3" x14ac:dyDescent="0.3">
      <c r="B21" t="s">
        <v>12</v>
      </c>
      <c r="C21" t="s">
        <v>13</v>
      </c>
    </row>
    <row r="22" spans="1:3" x14ac:dyDescent="0.3">
      <c r="A22" t="s">
        <v>66</v>
      </c>
      <c r="B22" s="1">
        <v>90</v>
      </c>
      <c r="C22" s="1">
        <v>19</v>
      </c>
    </row>
    <row r="23" spans="1:3" x14ac:dyDescent="0.3">
      <c r="A23" t="s">
        <v>16</v>
      </c>
      <c r="B23" s="1">
        <v>7085</v>
      </c>
      <c r="C23" s="1">
        <v>2044</v>
      </c>
    </row>
    <row r="24" spans="1:3" x14ac:dyDescent="0.3">
      <c r="A24" t="s">
        <v>15</v>
      </c>
      <c r="B24" s="1">
        <v>7310</v>
      </c>
      <c r="C24" s="1">
        <v>2267</v>
      </c>
    </row>
    <row r="25" spans="1:3" x14ac:dyDescent="0.3">
      <c r="A25" t="s">
        <v>14</v>
      </c>
      <c r="B25" s="1">
        <v>12352</v>
      </c>
      <c r="C25" s="1">
        <v>5288</v>
      </c>
    </row>
    <row r="36" spans="1:3" x14ac:dyDescent="0.3">
      <c r="A36" s="14" t="s">
        <v>18</v>
      </c>
    </row>
    <row r="37" spans="1:3" x14ac:dyDescent="0.3">
      <c r="B37" t="s">
        <v>12</v>
      </c>
      <c r="C37" t="s">
        <v>13</v>
      </c>
    </row>
    <row r="38" spans="1:3" x14ac:dyDescent="0.3">
      <c r="A38" t="s">
        <v>20</v>
      </c>
      <c r="B38" s="1">
        <v>202</v>
      </c>
      <c r="C38" s="1">
        <v>41</v>
      </c>
    </row>
    <row r="39" spans="1:3" x14ac:dyDescent="0.3">
      <c r="A39" t="s">
        <v>21</v>
      </c>
      <c r="B39" s="1">
        <v>461</v>
      </c>
      <c r="C39" s="1">
        <v>99</v>
      </c>
    </row>
    <row r="40" spans="1:3" x14ac:dyDescent="0.3">
      <c r="A40" t="s">
        <v>22</v>
      </c>
      <c r="B40" s="1">
        <v>7187</v>
      </c>
      <c r="C40" s="1">
        <v>1828</v>
      </c>
    </row>
    <row r="55" spans="1:3" x14ac:dyDescent="0.3">
      <c r="A55" s="14" t="s">
        <v>19</v>
      </c>
    </row>
    <row r="56" spans="1:3" x14ac:dyDescent="0.3">
      <c r="B56" t="s">
        <v>12</v>
      </c>
      <c r="C56" t="s">
        <v>13</v>
      </c>
    </row>
    <row r="57" spans="1:3" x14ac:dyDescent="0.3">
      <c r="A57" t="s">
        <v>9</v>
      </c>
      <c r="B57" s="16">
        <v>0.2051</v>
      </c>
      <c r="C57" s="16">
        <v>0.1918</v>
      </c>
    </row>
    <row r="58" spans="1:3" x14ac:dyDescent="0.3">
      <c r="A58" t="s">
        <v>11</v>
      </c>
      <c r="B58" s="16">
        <v>0.21229999999999999</v>
      </c>
      <c r="C58" s="16">
        <v>0.18290000000000001</v>
      </c>
    </row>
    <row r="59" spans="1:3" x14ac:dyDescent="0.3">
      <c r="A59" t="s">
        <v>10</v>
      </c>
      <c r="B59" s="16">
        <v>0.20569999999999999</v>
      </c>
      <c r="C59" s="16">
        <v>0.1699</v>
      </c>
    </row>
  </sheetData>
  <mergeCells count="1">
    <mergeCell ref="A6:B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RowHeight="14.4" x14ac:dyDescent="0.3"/>
  <cols>
    <col min="1" max="4" width="19.21875" customWidth="1"/>
  </cols>
  <sheetData>
    <row r="1" spans="1:6" x14ac:dyDescent="0.3">
      <c r="B1" t="s">
        <v>12</v>
      </c>
      <c r="C1" t="s">
        <v>13</v>
      </c>
    </row>
    <row r="2" spans="1:6" x14ac:dyDescent="0.3">
      <c r="A2" t="s">
        <v>23</v>
      </c>
      <c r="B2" s="1">
        <v>8114</v>
      </c>
      <c r="C2" s="1">
        <v>3008</v>
      </c>
      <c r="D2" s="15">
        <f>(B2-C2)/C2</f>
        <v>1.6974734042553192</v>
      </c>
    </row>
    <row r="3" spans="1:6" x14ac:dyDescent="0.3">
      <c r="A3" t="s">
        <v>25</v>
      </c>
      <c r="B3" s="1">
        <v>15213</v>
      </c>
      <c r="C3" s="1">
        <v>5913</v>
      </c>
      <c r="D3" s="15">
        <f>(B3-C3)/C3</f>
        <v>1.5728056823947234</v>
      </c>
      <c r="F3" s="15"/>
    </row>
    <row r="4" spans="1:6" x14ac:dyDescent="0.3">
      <c r="A4" t="s">
        <v>24</v>
      </c>
      <c r="B4" s="1">
        <v>3791</v>
      </c>
      <c r="C4" s="1">
        <v>901</v>
      </c>
      <c r="D4" s="15">
        <f>(B4-C4)/C4</f>
        <v>3.2075471698113209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J26" sqref="J26"/>
    </sheetView>
  </sheetViews>
  <sheetFormatPr defaultRowHeight="14.4" x14ac:dyDescent="0.3"/>
  <cols>
    <col min="1" max="3" width="19.44140625" customWidth="1"/>
  </cols>
  <sheetData>
    <row r="1" spans="1:4" s="14" customFormat="1" x14ac:dyDescent="0.3">
      <c r="A1" s="14" t="s">
        <v>26</v>
      </c>
      <c r="B1" s="14" t="s">
        <v>27</v>
      </c>
      <c r="C1" s="14" t="s">
        <v>28</v>
      </c>
    </row>
    <row r="2" spans="1:4" hidden="1" x14ac:dyDescent="0.3">
      <c r="A2" t="s">
        <v>29</v>
      </c>
      <c r="B2">
        <v>34383.779999999701</v>
      </c>
      <c r="C2">
        <v>65118648.570000097</v>
      </c>
    </row>
    <row r="3" spans="1:4" x14ac:dyDescent="0.3">
      <c r="A3" t="s">
        <v>67</v>
      </c>
      <c r="B3">
        <v>4014.07</v>
      </c>
      <c r="C3">
        <v>7120196.6099999901</v>
      </c>
      <c r="D3" s="18">
        <f>C3/$C$21</f>
        <v>0.62616794829109246</v>
      </c>
    </row>
    <row r="4" spans="1:4" x14ac:dyDescent="0.3">
      <c r="A4" t="s">
        <v>68</v>
      </c>
      <c r="B4">
        <v>921</v>
      </c>
      <c r="C4">
        <v>1793471.87</v>
      </c>
      <c r="D4" s="18">
        <f t="shared" ref="D4:D20" si="0">C4/$C$21</f>
        <v>0.15772241451569841</v>
      </c>
    </row>
    <row r="5" spans="1:4" x14ac:dyDescent="0.3">
      <c r="A5" t="s">
        <v>69</v>
      </c>
      <c r="B5">
        <v>583.97</v>
      </c>
      <c r="C5">
        <v>1057991.42</v>
      </c>
      <c r="D5" s="18">
        <f t="shared" si="0"/>
        <v>9.3042419059124887E-2</v>
      </c>
    </row>
    <row r="6" spans="1:4" x14ac:dyDescent="0.3">
      <c r="A6" t="s">
        <v>70</v>
      </c>
      <c r="B6">
        <v>343.6</v>
      </c>
      <c r="C6">
        <v>596408.72</v>
      </c>
      <c r="D6" s="18">
        <f t="shared" si="0"/>
        <v>5.2449678709829493E-2</v>
      </c>
    </row>
    <row r="7" spans="1:4" x14ac:dyDescent="0.3">
      <c r="A7" t="s">
        <v>71</v>
      </c>
      <c r="B7">
        <v>115.69999999999899</v>
      </c>
      <c r="C7">
        <v>259459.20000000001</v>
      </c>
      <c r="D7" s="18">
        <f t="shared" si="0"/>
        <v>2.2817492806458957E-2</v>
      </c>
    </row>
    <row r="8" spans="1:4" x14ac:dyDescent="0.3">
      <c r="A8" t="s">
        <v>72</v>
      </c>
      <c r="B8">
        <v>68.5</v>
      </c>
      <c r="C8">
        <v>131637.93999999901</v>
      </c>
      <c r="D8" s="18">
        <f t="shared" si="0"/>
        <v>1.1576570609201959E-2</v>
      </c>
    </row>
    <row r="9" spans="1:4" x14ac:dyDescent="0.3">
      <c r="A9" t="s">
        <v>75</v>
      </c>
      <c r="B9">
        <v>35</v>
      </c>
      <c r="C9">
        <v>87538.5</v>
      </c>
      <c r="D9" s="18">
        <f t="shared" si="0"/>
        <v>7.6983552482941722E-3</v>
      </c>
    </row>
    <row r="10" spans="1:4" x14ac:dyDescent="0.3">
      <c r="A10" t="s">
        <v>76</v>
      </c>
      <c r="B10">
        <v>17.05</v>
      </c>
      <c r="C10">
        <v>86013.05</v>
      </c>
      <c r="D10" s="18">
        <f t="shared" si="0"/>
        <v>7.5642033492610578E-3</v>
      </c>
    </row>
    <row r="11" spans="1:4" x14ac:dyDescent="0.3">
      <c r="A11" t="s">
        <v>74</v>
      </c>
      <c r="B11">
        <v>41.559999999999903</v>
      </c>
      <c r="C11">
        <v>66513.459999999905</v>
      </c>
      <c r="D11" s="18">
        <f t="shared" si="0"/>
        <v>5.8493604970750439E-3</v>
      </c>
    </row>
    <row r="12" spans="1:4" x14ac:dyDescent="0.3">
      <c r="A12" t="s">
        <v>73</v>
      </c>
      <c r="B12">
        <v>58</v>
      </c>
      <c r="C12">
        <v>65078.5</v>
      </c>
      <c r="D12" s="18">
        <f t="shared" si="0"/>
        <v>5.7231665156029891E-3</v>
      </c>
    </row>
    <row r="13" spans="1:4" x14ac:dyDescent="0.3">
      <c r="A13" t="s">
        <v>77</v>
      </c>
      <c r="B13">
        <v>13.6</v>
      </c>
      <c r="C13">
        <v>24600</v>
      </c>
      <c r="D13" s="18">
        <f t="shared" si="0"/>
        <v>2.1633857000980901E-3</v>
      </c>
    </row>
    <row r="14" spans="1:4" x14ac:dyDescent="0.3">
      <c r="A14" t="s">
        <v>78</v>
      </c>
      <c r="B14">
        <v>10</v>
      </c>
      <c r="C14">
        <v>18675</v>
      </c>
      <c r="D14" s="18">
        <f t="shared" si="0"/>
        <v>1.6423263394037329E-3</v>
      </c>
    </row>
    <row r="15" spans="1:4" x14ac:dyDescent="0.3">
      <c r="A15" t="s">
        <v>83</v>
      </c>
      <c r="B15">
        <v>3</v>
      </c>
      <c r="C15">
        <v>18551</v>
      </c>
      <c r="D15" s="18">
        <f t="shared" si="0"/>
        <v>1.6314214683951084E-3</v>
      </c>
    </row>
    <row r="16" spans="1:4" x14ac:dyDescent="0.3">
      <c r="A16" t="s">
        <v>80</v>
      </c>
      <c r="B16">
        <v>6.6</v>
      </c>
      <c r="C16">
        <v>17689</v>
      </c>
      <c r="D16" s="18">
        <f t="shared" si="0"/>
        <v>1.5556150263835412E-3</v>
      </c>
    </row>
    <row r="17" spans="1:4" x14ac:dyDescent="0.3">
      <c r="A17" t="s">
        <v>81</v>
      </c>
      <c r="B17">
        <v>5</v>
      </c>
      <c r="C17">
        <v>13059</v>
      </c>
      <c r="D17" s="18">
        <f t="shared" si="0"/>
        <v>1.1484412137228032E-3</v>
      </c>
    </row>
    <row r="18" spans="1:4" x14ac:dyDescent="0.3">
      <c r="A18" t="s">
        <v>79</v>
      </c>
      <c r="B18">
        <v>7</v>
      </c>
      <c r="C18">
        <v>6118</v>
      </c>
      <c r="D18" s="18">
        <f t="shared" si="0"/>
        <v>5.3803226476423227E-4</v>
      </c>
    </row>
    <row r="19" spans="1:4" x14ac:dyDescent="0.3">
      <c r="A19" t="s">
        <v>82</v>
      </c>
      <c r="B19">
        <v>3</v>
      </c>
      <c r="C19">
        <v>4966</v>
      </c>
      <c r="D19" s="18">
        <f t="shared" si="0"/>
        <v>4.3672249539378514E-4</v>
      </c>
    </row>
    <row r="20" spans="1:4" x14ac:dyDescent="0.3">
      <c r="A20" t="s">
        <v>84</v>
      </c>
      <c r="B20">
        <v>2</v>
      </c>
      <c r="C20">
        <v>3098</v>
      </c>
      <c r="D20" s="18">
        <f t="shared" si="0"/>
        <v>2.7244589019934481E-4</v>
      </c>
    </row>
    <row r="21" spans="1:4" x14ac:dyDescent="0.3">
      <c r="C21">
        <f>SUM(C3:C20)</f>
        <v>11371065.269999988</v>
      </c>
    </row>
  </sheetData>
  <autoFilter ref="A1:C20">
    <sortState ref="A3:C20">
      <sortCondition descending="1" ref="C1:C2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3"/>
  <sheetViews>
    <sheetView tabSelected="1" zoomScale="115" zoomScaleNormal="115" workbookViewId="0">
      <selection activeCell="F11" sqref="F11"/>
    </sheetView>
  </sheetViews>
  <sheetFormatPr defaultRowHeight="14.4" x14ac:dyDescent="0.3"/>
  <cols>
    <col min="1" max="3" width="18.33203125" customWidth="1"/>
    <col min="4" max="4" width="18.44140625" customWidth="1"/>
  </cols>
  <sheetData>
    <row r="1" spans="1:4" x14ac:dyDescent="0.3">
      <c r="A1" t="s">
        <v>26</v>
      </c>
      <c r="B1" t="s">
        <v>27</v>
      </c>
      <c r="C1" t="s">
        <v>28</v>
      </c>
      <c r="D1" t="s">
        <v>58</v>
      </c>
    </row>
    <row r="2" spans="1:4" hidden="1" x14ac:dyDescent="0.3">
      <c r="A2" t="s">
        <v>29</v>
      </c>
      <c r="B2" s="1">
        <v>401235</v>
      </c>
      <c r="C2" s="1">
        <v>1146644104.78578</v>
      </c>
    </row>
    <row r="3" spans="1:4" x14ac:dyDescent="0.3">
      <c r="C3" s="17"/>
    </row>
    <row r="4" spans="1:4" x14ac:dyDescent="0.3">
      <c r="A4" t="s">
        <v>50</v>
      </c>
      <c r="B4" s="1">
        <v>30884</v>
      </c>
      <c r="C4" s="1">
        <v>109913150.92889901</v>
      </c>
      <c r="D4" s="19">
        <f>C4/$C$13</f>
        <v>0.45994905902403643</v>
      </c>
    </row>
    <row r="5" spans="1:4" x14ac:dyDescent="0.3">
      <c r="A5" t="s">
        <v>53</v>
      </c>
      <c r="B5" s="1">
        <v>11690</v>
      </c>
      <c r="C5" s="1">
        <v>59732009.256700002</v>
      </c>
      <c r="D5" s="19">
        <f t="shared" ref="D5:D11" si="0">C5/$C$13</f>
        <v>0.24995809163005861</v>
      </c>
    </row>
    <row r="6" spans="1:4" x14ac:dyDescent="0.3">
      <c r="A6" t="s">
        <v>51</v>
      </c>
      <c r="B6" s="1">
        <v>24159</v>
      </c>
      <c r="C6" s="1">
        <v>33541543.512099899</v>
      </c>
      <c r="D6" s="19">
        <f t="shared" si="0"/>
        <v>0.14035992277742862</v>
      </c>
    </row>
    <row r="7" spans="1:4" x14ac:dyDescent="0.3">
      <c r="A7" t="s">
        <v>52</v>
      </c>
      <c r="B7" s="1">
        <v>12452</v>
      </c>
      <c r="C7" s="1">
        <v>25342259.097399998</v>
      </c>
      <c r="D7" s="19">
        <f t="shared" si="0"/>
        <v>0.10604871325117979</v>
      </c>
    </row>
    <row r="8" spans="1:4" x14ac:dyDescent="0.3">
      <c r="A8" t="s">
        <v>54</v>
      </c>
      <c r="B8" s="1">
        <v>3565</v>
      </c>
      <c r="C8" s="1">
        <v>6220292.0726999799</v>
      </c>
      <c r="D8" s="19">
        <f t="shared" si="0"/>
        <v>2.6029801361474696E-2</v>
      </c>
    </row>
    <row r="9" spans="1:4" x14ac:dyDescent="0.3">
      <c r="A9" t="s">
        <v>55</v>
      </c>
      <c r="B9" s="1">
        <v>2005</v>
      </c>
      <c r="C9" s="1">
        <v>4016471.4613999999</v>
      </c>
      <c r="D9" s="19">
        <f t="shared" si="0"/>
        <v>1.6807563550451401E-2</v>
      </c>
    </row>
    <row r="10" spans="1:4" hidden="1" x14ac:dyDescent="0.3">
      <c r="A10" t="s">
        <v>57</v>
      </c>
      <c r="B10" s="1">
        <v>1</v>
      </c>
      <c r="C10" s="1">
        <v>2195</v>
      </c>
      <c r="D10" s="19">
        <f t="shared" si="0"/>
        <v>9.1853265603389518E-6</v>
      </c>
    </row>
    <row r="11" spans="1:4" x14ac:dyDescent="0.3">
      <c r="A11" t="s">
        <v>56</v>
      </c>
      <c r="B11" s="1">
        <v>46</v>
      </c>
      <c r="C11" s="1">
        <v>200174.75109999999</v>
      </c>
      <c r="D11" s="19">
        <f t="shared" si="0"/>
        <v>8.3766307881005407E-4</v>
      </c>
    </row>
    <row r="13" spans="1:4" x14ac:dyDescent="0.3">
      <c r="C13" s="17">
        <f>SUM(C4:C11)</f>
        <v>238968096.0802989</v>
      </c>
    </row>
    <row r="17" spans="1:5" x14ac:dyDescent="0.3">
      <c r="A17" t="s">
        <v>59</v>
      </c>
      <c r="B17" t="s">
        <v>60</v>
      </c>
      <c r="C17" t="s">
        <v>27</v>
      </c>
      <c r="D17" t="s">
        <v>28</v>
      </c>
    </row>
    <row r="18" spans="1:5" x14ac:dyDescent="0.3">
      <c r="A18" t="s">
        <v>50</v>
      </c>
      <c r="B18" t="s">
        <v>36</v>
      </c>
      <c r="C18">
        <v>4804</v>
      </c>
      <c r="D18">
        <v>51117983.771899998</v>
      </c>
      <c r="E18" s="18">
        <f>D18/$D$23</f>
        <v>0.4650900892377488</v>
      </c>
    </row>
    <row r="19" spans="1:5" x14ac:dyDescent="0.3">
      <c r="A19" t="s">
        <v>50</v>
      </c>
      <c r="B19" t="s">
        <v>30</v>
      </c>
      <c r="C19">
        <v>16127</v>
      </c>
      <c r="D19">
        <v>34985664.7227</v>
      </c>
      <c r="E19" s="18">
        <f t="shared" ref="E19:E23" si="1">D19/$D$23</f>
        <v>0.31831235755560222</v>
      </c>
    </row>
    <row r="20" spans="1:5" x14ac:dyDescent="0.3">
      <c r="A20" t="s">
        <v>50</v>
      </c>
      <c r="B20" t="s">
        <v>31</v>
      </c>
      <c r="C20">
        <v>9595</v>
      </c>
      <c r="D20">
        <v>21448416.335299902</v>
      </c>
      <c r="E20" s="18">
        <f t="shared" si="1"/>
        <v>0.1951455267075031</v>
      </c>
    </row>
    <row r="21" spans="1:5" x14ac:dyDescent="0.3">
      <c r="A21" t="s">
        <v>50</v>
      </c>
      <c r="B21" t="s">
        <v>35</v>
      </c>
      <c r="C21">
        <v>196</v>
      </c>
      <c r="D21">
        <v>1882290.1839999999</v>
      </c>
      <c r="E21" s="18">
        <f t="shared" si="1"/>
        <v>1.71257636755449E-2</v>
      </c>
    </row>
    <row r="22" spans="1:5" x14ac:dyDescent="0.3">
      <c r="A22" t="s">
        <v>50</v>
      </c>
      <c r="B22" t="s">
        <v>47</v>
      </c>
      <c r="C22">
        <v>161</v>
      </c>
      <c r="D22">
        <v>475498.91499999998</v>
      </c>
      <c r="E22" s="18">
        <f t="shared" si="1"/>
        <v>4.3262628236008542E-3</v>
      </c>
    </row>
    <row r="23" spans="1:5" x14ac:dyDescent="0.3">
      <c r="D23">
        <f>SUM(D18:D22)</f>
        <v>109909853.92889991</v>
      </c>
      <c r="E23" s="18">
        <f t="shared" si="1"/>
        <v>1</v>
      </c>
    </row>
    <row r="30" spans="1:5" x14ac:dyDescent="0.3">
      <c r="A30" t="s">
        <v>59</v>
      </c>
      <c r="B30" t="s">
        <v>60</v>
      </c>
      <c r="C30" t="s">
        <v>27</v>
      </c>
      <c r="D30" t="s">
        <v>28</v>
      </c>
    </row>
    <row r="31" spans="1:5" ht="14.4" hidden="1" customHeight="1" x14ac:dyDescent="0.3">
      <c r="A31" t="s">
        <v>29</v>
      </c>
      <c r="B31" t="s">
        <v>29</v>
      </c>
      <c r="C31" s="1">
        <v>401235</v>
      </c>
      <c r="D31" s="1">
        <v>1146644104.78578</v>
      </c>
    </row>
    <row r="32" spans="1:5" ht="14.4" hidden="1" customHeight="1" x14ac:dyDescent="0.3">
      <c r="A32" t="s">
        <v>50</v>
      </c>
      <c r="B32" t="s">
        <v>36</v>
      </c>
      <c r="C32" s="1">
        <v>4804</v>
      </c>
      <c r="D32" s="1">
        <v>51117983.771899998</v>
      </c>
    </row>
    <row r="33" spans="1:5" ht="14.4" hidden="1" customHeight="1" x14ac:dyDescent="0.3">
      <c r="A33" t="s">
        <v>51</v>
      </c>
      <c r="B33" t="s">
        <v>34</v>
      </c>
      <c r="C33" s="1">
        <v>9954</v>
      </c>
      <c r="D33" s="1">
        <v>9424634.7225999907</v>
      </c>
    </row>
    <row r="34" spans="1:5" ht="14.4" hidden="1" customHeight="1" x14ac:dyDescent="0.3">
      <c r="A34" t="s">
        <v>50</v>
      </c>
      <c r="B34" t="s">
        <v>30</v>
      </c>
      <c r="C34" s="1">
        <v>16127</v>
      </c>
      <c r="D34" s="1">
        <v>34985664.7227</v>
      </c>
    </row>
    <row r="35" spans="1:5" x14ac:dyDescent="0.3">
      <c r="A35" t="s">
        <v>52</v>
      </c>
      <c r="B35" t="s">
        <v>32</v>
      </c>
      <c r="C35" s="1">
        <v>7716</v>
      </c>
      <c r="D35" s="1">
        <v>15666022.6312999</v>
      </c>
      <c r="E35" s="18">
        <f>D35/$D$54</f>
        <v>0.20123209274142945</v>
      </c>
    </row>
    <row r="36" spans="1:5" ht="14.4" hidden="1" customHeight="1" x14ac:dyDescent="0.3">
      <c r="A36" t="s">
        <v>51</v>
      </c>
      <c r="B36" t="s">
        <v>33</v>
      </c>
      <c r="C36" s="1">
        <v>6790</v>
      </c>
      <c r="D36" s="1">
        <v>3653085.7158999899</v>
      </c>
    </row>
    <row r="37" spans="1:5" ht="14.4" hidden="1" customHeight="1" x14ac:dyDescent="0.3">
      <c r="A37" t="s">
        <v>50</v>
      </c>
      <c r="B37" t="s">
        <v>31</v>
      </c>
      <c r="C37" s="1">
        <v>9595</v>
      </c>
      <c r="D37" s="1">
        <v>21448416.335299902</v>
      </c>
    </row>
    <row r="38" spans="1:5" ht="14.4" hidden="1" customHeight="1" x14ac:dyDescent="0.3">
      <c r="A38" t="s">
        <v>50</v>
      </c>
      <c r="B38" t="s">
        <v>35</v>
      </c>
      <c r="C38" s="1">
        <v>196</v>
      </c>
      <c r="D38" s="1">
        <v>1882290.1839999999</v>
      </c>
    </row>
    <row r="39" spans="1:5" ht="14.4" hidden="1" customHeight="1" x14ac:dyDescent="0.3">
      <c r="A39" t="s">
        <v>50</v>
      </c>
      <c r="B39" t="s">
        <v>47</v>
      </c>
      <c r="C39" s="1">
        <v>161</v>
      </c>
      <c r="D39" s="1">
        <v>475498.91499999998</v>
      </c>
    </row>
    <row r="40" spans="1:5" x14ac:dyDescent="0.3">
      <c r="A40" t="s">
        <v>52</v>
      </c>
      <c r="B40" t="s">
        <v>30</v>
      </c>
      <c r="C40" s="1">
        <v>2543</v>
      </c>
      <c r="D40" s="1">
        <v>4586657.0727000004</v>
      </c>
      <c r="E40" s="18">
        <f>D40/$D$54</f>
        <v>5.8916205034877739E-2</v>
      </c>
    </row>
    <row r="41" spans="1:5" ht="14.4" hidden="1" customHeight="1" x14ac:dyDescent="0.3">
      <c r="A41" t="s">
        <v>51</v>
      </c>
      <c r="B41" t="s">
        <v>37</v>
      </c>
      <c r="C41" s="1">
        <v>2357</v>
      </c>
      <c r="D41" s="1">
        <v>10666213.4197999</v>
      </c>
    </row>
    <row r="42" spans="1:5" x14ac:dyDescent="0.3">
      <c r="A42" t="s">
        <v>52</v>
      </c>
      <c r="B42" t="s">
        <v>41</v>
      </c>
      <c r="C42" s="1">
        <v>1341</v>
      </c>
      <c r="D42" s="1">
        <v>2183816.7108999901</v>
      </c>
      <c r="E42" s="18">
        <f>D42/$D$54</f>
        <v>2.8051408914736529E-2</v>
      </c>
    </row>
    <row r="43" spans="1:5" ht="14.4" hidden="1" customHeight="1" x14ac:dyDescent="0.3">
      <c r="A43" t="s">
        <v>51</v>
      </c>
      <c r="B43" t="s">
        <v>45</v>
      </c>
      <c r="C43" s="1">
        <v>1945</v>
      </c>
      <c r="D43" s="1">
        <v>685554.3321</v>
      </c>
    </row>
    <row r="44" spans="1:5" ht="14.4" hidden="1" customHeight="1" x14ac:dyDescent="0.3">
      <c r="A44" t="s">
        <v>54</v>
      </c>
      <c r="B44" t="s">
        <v>30</v>
      </c>
      <c r="C44" s="1">
        <v>1919</v>
      </c>
      <c r="D44" s="1">
        <v>3318147.71559999</v>
      </c>
    </row>
    <row r="45" spans="1:5" ht="14.4" hidden="1" customHeight="1" x14ac:dyDescent="0.3">
      <c r="A45" t="s">
        <v>50</v>
      </c>
      <c r="B45" t="s">
        <v>64</v>
      </c>
      <c r="C45" s="1">
        <v>1</v>
      </c>
      <c r="D45" s="1">
        <v>3297</v>
      </c>
    </row>
    <row r="46" spans="1:5" x14ac:dyDescent="0.3">
      <c r="A46" t="s">
        <v>52</v>
      </c>
      <c r="B46" t="s">
        <v>36</v>
      </c>
      <c r="C46" s="1">
        <v>431</v>
      </c>
      <c r="D46" s="1">
        <v>2387942.1647000001</v>
      </c>
      <c r="E46" s="18">
        <f>D46/$D$54</f>
        <v>3.0673426845943975E-2</v>
      </c>
    </row>
    <row r="47" spans="1:5" ht="14.4" hidden="1" customHeight="1" x14ac:dyDescent="0.3">
      <c r="A47" t="s">
        <v>51</v>
      </c>
      <c r="B47" t="s">
        <v>38</v>
      </c>
      <c r="C47" s="1">
        <v>1232</v>
      </c>
      <c r="D47" s="1">
        <v>4006763.8974000001</v>
      </c>
    </row>
    <row r="48" spans="1:5" ht="14.4" hidden="1" customHeight="1" x14ac:dyDescent="0.3">
      <c r="A48" t="s">
        <v>54</v>
      </c>
      <c r="B48" t="s">
        <v>42</v>
      </c>
      <c r="C48" s="1">
        <v>997</v>
      </c>
      <c r="D48" s="1">
        <v>2178119.4386999998</v>
      </c>
    </row>
    <row r="49" spans="1:5" ht="14.4" hidden="1" customHeight="1" x14ac:dyDescent="0.3">
      <c r="A49" t="s">
        <v>51</v>
      </c>
      <c r="B49" t="s">
        <v>40</v>
      </c>
      <c r="C49" s="1">
        <v>836</v>
      </c>
      <c r="D49" s="1">
        <v>3210884.9550999999</v>
      </c>
    </row>
    <row r="50" spans="1:5" ht="14.4" hidden="1" customHeight="1" x14ac:dyDescent="0.3">
      <c r="A50" t="s">
        <v>54</v>
      </c>
      <c r="B50" t="s">
        <v>43</v>
      </c>
      <c r="C50" s="1">
        <v>502</v>
      </c>
      <c r="D50" s="1">
        <v>470990.63679999899</v>
      </c>
    </row>
    <row r="51" spans="1:5" ht="14.4" hidden="1" customHeight="1" x14ac:dyDescent="0.3">
      <c r="A51" t="s">
        <v>51</v>
      </c>
      <c r="B51" t="s">
        <v>44</v>
      </c>
      <c r="C51" s="1">
        <v>439</v>
      </c>
      <c r="D51" s="1">
        <v>687302.498599999</v>
      </c>
    </row>
    <row r="52" spans="1:5" x14ac:dyDescent="0.3">
      <c r="A52" t="s">
        <v>52</v>
      </c>
      <c r="B52" t="s">
        <v>43</v>
      </c>
      <c r="C52" s="1">
        <v>315</v>
      </c>
      <c r="D52" s="1">
        <v>339514.2427</v>
      </c>
      <c r="E52" s="18">
        <f>D52/$D$54</f>
        <v>4.3611044859299805E-3</v>
      </c>
    </row>
    <row r="53" spans="1:5" ht="14.4" hidden="1" customHeight="1" x14ac:dyDescent="0.3">
      <c r="A53" t="s">
        <v>51</v>
      </c>
      <c r="B53" t="s">
        <v>48</v>
      </c>
      <c r="C53" s="1">
        <v>376</v>
      </c>
      <c r="D53" s="1">
        <v>337305.61909999902</v>
      </c>
    </row>
    <row r="54" spans="1:5" x14ac:dyDescent="0.3">
      <c r="C54" s="1"/>
      <c r="D54" s="1">
        <f>SUM(D35:D52)</f>
        <v>77850517.866599694</v>
      </c>
      <c r="E54">
        <f>D54/$D$54</f>
        <v>1</v>
      </c>
    </row>
    <row r="55" spans="1:5" ht="14.4" hidden="1" customHeight="1" x14ac:dyDescent="0.3">
      <c r="A55" t="s">
        <v>56</v>
      </c>
      <c r="B55" t="s">
        <v>30</v>
      </c>
      <c r="C55" s="1">
        <v>34</v>
      </c>
      <c r="D55" s="1">
        <v>161632.20879999999</v>
      </c>
    </row>
    <row r="56" spans="1:5" ht="14.4" hidden="1" customHeight="1" x14ac:dyDescent="0.3">
      <c r="A56" t="s">
        <v>51</v>
      </c>
      <c r="B56" t="s">
        <v>46</v>
      </c>
      <c r="C56" s="1">
        <v>165</v>
      </c>
      <c r="D56" s="1">
        <v>717603.49949999899</v>
      </c>
    </row>
    <row r="57" spans="1:5" ht="14.4" hidden="1" customHeight="1" x14ac:dyDescent="0.3">
      <c r="A57" t="s">
        <v>56</v>
      </c>
      <c r="B57" t="s">
        <v>39</v>
      </c>
      <c r="C57" s="1">
        <v>12</v>
      </c>
      <c r="D57" s="1">
        <v>38542.542300000001</v>
      </c>
    </row>
    <row r="58" spans="1:5" ht="14.4" hidden="1" customHeight="1" x14ac:dyDescent="0.3">
      <c r="A58" t="s">
        <v>54</v>
      </c>
      <c r="B58" t="s">
        <v>32</v>
      </c>
      <c r="C58" s="1">
        <v>128</v>
      </c>
      <c r="D58" s="1">
        <v>195415.40759999899</v>
      </c>
    </row>
    <row r="59" spans="1:5" x14ac:dyDescent="0.3">
      <c r="C59" s="1"/>
      <c r="D59" s="1"/>
    </row>
    <row r="60" spans="1:5" x14ac:dyDescent="0.3">
      <c r="C60" s="1"/>
      <c r="D60" s="1"/>
    </row>
    <row r="61" spans="1:5" ht="14.4" hidden="1" customHeight="1" x14ac:dyDescent="0.3">
      <c r="A61" t="s">
        <v>51</v>
      </c>
      <c r="B61" t="s">
        <v>61</v>
      </c>
      <c r="C61" s="1">
        <v>34</v>
      </c>
      <c r="D61" s="1">
        <v>115768.1529</v>
      </c>
    </row>
    <row r="62" spans="1:5" ht="14.4" hidden="1" customHeight="1" x14ac:dyDescent="0.3">
      <c r="A62" t="s">
        <v>53</v>
      </c>
      <c r="B62" t="s">
        <v>35</v>
      </c>
      <c r="C62" s="1">
        <v>5005</v>
      </c>
      <c r="D62" s="1">
        <v>46028724.406199902</v>
      </c>
    </row>
    <row r="63" spans="1:5" ht="14.4" hidden="1" customHeight="1" x14ac:dyDescent="0.3">
      <c r="A63" t="s">
        <v>55</v>
      </c>
      <c r="B63" t="s">
        <v>39</v>
      </c>
      <c r="C63" s="1">
        <v>1967</v>
      </c>
      <c r="D63" s="1">
        <v>3967875.1956000002</v>
      </c>
    </row>
    <row r="64" spans="1:5" ht="14.4" hidden="1" customHeight="1" x14ac:dyDescent="0.3">
      <c r="A64" t="s">
        <v>51</v>
      </c>
      <c r="B64" t="s">
        <v>49</v>
      </c>
      <c r="C64" s="1">
        <v>22</v>
      </c>
      <c r="D64" s="1">
        <v>7313.88309999999</v>
      </c>
    </row>
    <row r="65" spans="1:4" ht="14.4" hidden="1" customHeight="1" x14ac:dyDescent="0.3">
      <c r="A65" t="s">
        <v>54</v>
      </c>
      <c r="B65" t="s">
        <v>36</v>
      </c>
      <c r="C65" s="1">
        <v>16</v>
      </c>
      <c r="D65" s="1">
        <v>52497.326999999997</v>
      </c>
    </row>
    <row r="66" spans="1:4" ht="14.4" hidden="1" customHeight="1" x14ac:dyDescent="0.3">
      <c r="A66" t="s">
        <v>53</v>
      </c>
      <c r="B66" t="s">
        <v>31</v>
      </c>
      <c r="C66" s="1">
        <v>5002</v>
      </c>
      <c r="D66" s="1">
        <v>10734780.008899899</v>
      </c>
    </row>
    <row r="67" spans="1:4" ht="14.4" hidden="1" customHeight="1" x14ac:dyDescent="0.3">
      <c r="A67" t="s">
        <v>51</v>
      </c>
      <c r="B67" t="s">
        <v>62</v>
      </c>
      <c r="C67" s="1">
        <v>9</v>
      </c>
      <c r="D67" s="1">
        <v>29112.815999999999</v>
      </c>
    </row>
    <row r="68" spans="1:4" ht="14.4" hidden="1" customHeight="1" x14ac:dyDescent="0.3">
      <c r="A68" t="s">
        <v>55</v>
      </c>
      <c r="B68" t="s">
        <v>30</v>
      </c>
      <c r="C68" s="1">
        <v>38</v>
      </c>
      <c r="D68" s="1">
        <v>48596.265800000001</v>
      </c>
    </row>
    <row r="69" spans="1:4" ht="14.4" hidden="1" customHeight="1" x14ac:dyDescent="0.3">
      <c r="A69" t="s">
        <v>54</v>
      </c>
      <c r="B69" t="s">
        <v>63</v>
      </c>
      <c r="C69" s="1">
        <v>1</v>
      </c>
      <c r="D69" s="1">
        <v>2272.547</v>
      </c>
    </row>
    <row r="70" spans="1:4" ht="14.4" hidden="1" customHeight="1" x14ac:dyDescent="0.3">
      <c r="A70" t="s">
        <v>57</v>
      </c>
      <c r="B70" t="s">
        <v>57</v>
      </c>
      <c r="C70" s="1">
        <v>1</v>
      </c>
      <c r="D70" s="1">
        <v>2195</v>
      </c>
    </row>
    <row r="71" spans="1:4" ht="14.4" hidden="1" customHeight="1" x14ac:dyDescent="0.3">
      <c r="A71" t="s">
        <v>54</v>
      </c>
      <c r="B71" t="s">
        <v>64</v>
      </c>
      <c r="C71" s="1">
        <v>1</v>
      </c>
      <c r="D71" s="1">
        <v>1749.5</v>
      </c>
    </row>
    <row r="72" spans="1:4" ht="14.4" hidden="1" customHeight="1" x14ac:dyDescent="0.3">
      <c r="A72" t="s">
        <v>53</v>
      </c>
      <c r="B72" t="s">
        <v>30</v>
      </c>
      <c r="C72" s="1">
        <v>1683</v>
      </c>
      <c r="D72" s="1">
        <v>2968504.8415999999</v>
      </c>
    </row>
    <row r="73" spans="1:4" ht="14.4" hidden="1" customHeight="1" x14ac:dyDescent="0.3">
      <c r="A73" t="s">
        <v>54</v>
      </c>
      <c r="B73" t="s">
        <v>41</v>
      </c>
      <c r="C73" s="1">
        <v>1</v>
      </c>
      <c r="D73" s="1">
        <v>1099.5</v>
      </c>
    </row>
  </sheetData>
  <autoFilter ref="A30:D73">
    <filterColumn colId="0">
      <filters>
        <filter val="CASUAL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overview</vt:lpstr>
      <vt:lpstr>Repeat Customer Deep Dive</vt:lpstr>
      <vt:lpstr>Repeat Customer Breakdown</vt:lpstr>
      <vt:lpstr>Second Visit Study</vt:lpstr>
      <vt:lpstr>Category wise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2022-07-19T05:37:54Z</dcterms:created>
  <dcterms:modified xsi:type="dcterms:W3CDTF">2022-07-26T09:11:08Z</dcterms:modified>
</cp:coreProperties>
</file>