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<sst xmlns="http://schemas.openxmlformats.org/spreadsheetml/2006/main" count="235" uniqueCount="211">
  <si>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</si>
  <si>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</si>
  <si>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</si>
  <si>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</si>
  <si>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</si>
  <si>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</si>
  <si>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</si>
  <si>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</si>
  <si>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</si>
  <si>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</si>
  <si>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</si>
  <si>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</si>
  <si>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</si>
  <si>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</si>
  <si>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</si>
  <si>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</si>
  <si>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</si>
  <si>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</si>
  <si>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</si>
  <si>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</si>
  <si>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</si>
  <si>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</si>
  <si>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</si>
  <si>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</si>
  <si>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</si>
  <si>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</si>
  <si>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</si>
  <si>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</si>
  <si>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</si>
  <si>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</si>
  <si>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</si>
  <si>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</si>
  <si>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</si>
  <si>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</si>
  <si>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</si>
  <si>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</si>
  <si>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Set one image as background on Landing Page</t>
  </si>
  <si>
    <t xml:space="preserve">Redesign Sign Up form</t>
  </si>
  <si>
    <t xml:space="preserve">Change background colours</t>
  </si>
  <si>
    <t xml:space="preserve">Handle Signup error</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</si>
  <si>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</si>
  <si>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</si>
  <si>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</si>
  <si>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</si>
  <si>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</si>
  <si>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</si>
  <si>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</si>
  <si>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</si>
  <si>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</si>
  <si>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</si>
  <si>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Redesign form</t>
  </si>
  <si>
    <t xml:space="preserve">Handle Login error</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</si>
  <si>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</si>
  <si>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</si>
  <si>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</si>
  <si>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</si>
  <si>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</si>
  <si>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</si>
  <si>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</si>
  <si>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</si>
  <si>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</si>
  <si>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Add Search bar inside Feed</t>
  </si>
  <si>
    <t xml:space="preserve">Remove Create Post div</t>
  </si>
  <si>
    <t xml:space="preserve">Change color palette</t>
  </si>
  <si>
    <t xml:space="preserve">4/26/21 </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</si>
  <si>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</si>
  <si>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</si>
  <si>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</si>
  <si>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</si>
  <si>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</si>
  <si>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“No match found” exception.</t>
  </si>
  <si>
    <t xml:space="preserve">Implement location package</t>
  </si>
  <si>
    <t xml:space="preserve">Redesign Search bar</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</si>
  <si>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</si>
  <si>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</si>
  <si>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</si>
  <si>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</si>
  <si>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</si>
  <si>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</si>
  <si>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Delete old profile pictures when updating new one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</si>
  <si>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</si>
  <si>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</si>
  <si>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</si>
  <si>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</si>
  <si>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</si>
  <si>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</si>
  <si>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</si>
  <si>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</si>
  <si>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</si>
  <si>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</si>
  <si>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</si>
  <si>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</si>
  <si>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</si>
  <si>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</si>
  <si>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Redesign Posts</t>
  </si>
  <si>
    <t xml:space="preserve">Add Search bar in Feed</t>
  </si>
  <si>
    <t xml:space="preserve">Change Accept Request icon</t>
  </si>
  <si>
    <t xml:space="preserve">Dynamically fetch posts on scroll</t>
  </si>
  <si>
    <t xml:space="preserve">Change ”Scroll to Top” icon</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</si>
  <si>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</si>
  <si>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</si>
  <si>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</si>
  <si>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</si>
  <si>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</si>
  <si>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</si>
  <si>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</si>
  <si>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</si>
  <si>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handle “Network Error” exception.</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</si>
  <si>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</si>
  <si>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</si>
  <si>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</si>
  <si>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</si>
  <si>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</si>
  <si>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</si>
  <si>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</si>
  <si>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</si>
  <si>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</si>
  <si>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</si>
  <si>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</si>
  <si>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</si>
  <si>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</si>
  <si>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show a confirm box when the “Cancel” button is pressed.</t>
  </si>
  <si>
    <t xml:space="preserve">Write a function to remove the request from the Requestor’s “Outgoing” and travellers “Incoming” request. </t>
  </si>
  <si>
    <t xml:space="preserve">Change size of Delete icon</t>
  </si>
  <si>
    <t xml:space="preserve">Edit Alert</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</si>
  <si>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</si>
  <si>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</si>
  <si>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</si>
  <si>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</si>
  <si>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</si>
  <si>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</si>
  <si>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Shift component to collapsible burger</t>
  </si>
  <si>
    <t xml:space="preserve">Add “Dismiss All” button</t>
  </si>
  <si>
    <t xml:space="preserve">Add “Clear notification” button for individual notifications</t>
  </si>
  <si>
    <t xml:space="preserve">Show Notifications from My Requests page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</si>
  <si>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</si>
  <si>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</si>
  <si>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</si>
  <si>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</si>
  <si>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</si>
  <si>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</si>
  <si>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</si>
  <si>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</si>
  <si>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Shift Form to new page</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</si>
  <si>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</si>
  <si>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</si>
  <si>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</si>
  <si>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</si>
  <si>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</si>
  <si>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</si>
  <si>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</si>
  <si>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</si>
  <si>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</si>
  <si>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</si>
  <si>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</si>
  <si>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</si>
  <si>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</si>
  <si>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</si>
  <si>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</si>
  <si>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Change nomenclature</t>
  </si>
  <si>
    <t xml:space="preserve">Add Fulfilled Request bucket</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</si>
  <si>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</si>
  <si>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</si>
  <si>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</si>
  <si>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</si>
  <si>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</si>
  <si>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</si>
  <si>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</si>
  <si>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</si>
  <si>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</si>
  <si>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</si>
  <si>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</si>
  <si>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</si>
  <si>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</si>
  <si>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</si>
  <si>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</si>
  <si>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Fix UI for 150% scaling</t>
  </si>
  <si>
    <t xml:space="preserve">Add “Empty Chat” icon</t>
  </si>
  <si>
    <t xml:space="preserve">Add “Upload Image” functionality</t>
  </si>
  <si>
    <t xml:space="preserve">Write function to check whether selected image fits within constraints (size, file type, number of images selected)</t>
  </si>
  <si>
    <t xml:space="preserve">Hosting</t>
  </si>
  <si>
    <t xml:space="preserve">Divya + Akhil</t>
  </si>
  <si>
    <t xml:space="preserve">Prepare project for hosting</t>
  </si>
  <si>
    <t xml:space="preserve">Setup environment for hosting</t>
  </si>
  <si>
    <t xml:space="preserve">Host the system</t>
  </si>
  <si>
    <t xml:space="preserve">Testing</t>
  </si>
  <si>
    <t xml:space="preserve">Documentation</t>
  </si>
  <si>
    <t xml:space="preserve">Add title page, table of contents, list of figures &amp; tables</t>
  </si>
  <si>
    <t xml:space="preserve">Add snapshot of the Gantt chart</t>
  </si>
  <si>
    <t xml:space="preserve">Add test cases</t>
  </si>
  <si>
    <t xml:space="preserve">Add system screenshots</t>
  </si>
  <si>
    <t xml:space="preserve">Add testing results</t>
  </si>
  <si>
    <t xml:space="preserve">Write conclusion, Limitations &amp; Future enhancements</t>
  </si>
  <si>
    <t xml:space="preserve">Update database design &amp; ERD</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</si>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</sst>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left"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6" fontId="0" fillId="0" borderId="2" xfId="23"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0"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0"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false" indent="0"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false" applyBorder="false" applyAlignment="true" applyProtection="false">
      <alignment horizontal="left" vertical="center"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false" indent="0"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0"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false" indent="0"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5" fontId="0" fillId="10" borderId="1" xfId="21" applyFont="tru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false" indent="0"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false" indent="0"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5" fontId="0" fillId="6" borderId="1" xfId="21"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0" shrinkToFit="false"/>
      <protection locked="true" hidden="false"/>
    </xf>
    <xf numFmtId="164" fontId="0" fillId="12" borderId="1" xfId="24" applyFont="true" applyBorder="false" applyAlignment="true" applyProtection="false">
      <alignment horizontal="left" vertical="center" textRotation="0" wrapText="true" indent="0" shrinkToFit="false"/>
      <protection locked="true" hidden="false"/>
    </xf>
    <xf numFmtId="164" fontId="0" fillId="12" borderId="1" xfId="22" applyFont="false" applyBorder="false" applyAlignment="true" applyProtection="false">
      <alignment horizontal="center" vertical="center" textRotation="0" wrapText="true" indent="0" shrinkToFit="false"/>
      <protection locked="true" hidden="false"/>
    </xf>
    <xf numFmtId="164" fontId="15" fillId="4" borderId="1" xfId="0" applyFont="true" applyBorder="true" applyAlignment="true" applyProtection="false">
      <alignment horizontal="left" vertical="center" textRotation="0" wrapText="true" indent="0" shrinkToFit="false"/>
      <protection locked="true" hidden="false"/>
    </xf>
    <xf numFmtId="164" fontId="0" fillId="4" borderId="1" xfId="22" applyFont="true" applyBorder="false" applyAlignment="true" applyProtection="false">
      <alignment horizontal="center" vertical="center" textRotation="0" wrapText="true" indent="0" shrinkToFit="false"/>
      <protection locked="true" hidden="false"/>
    </xf>
    <xf numFmtId="164" fontId="0" fillId="6" borderId="1" xfId="24" applyFont="true" applyBorder="false" applyAlignment="true" applyProtection="false">
      <alignment horizontal="left" vertical="center" textRotation="0" wrapText="true" indent="0" shrinkToFit="false"/>
      <protection locked="true" hidden="false"/>
    </xf>
    <xf numFmtId="164" fontId="0" fillId="6" borderId="1" xfId="22" applyFont="false" applyBorder="fals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center" textRotation="0" wrapText="true" indent="0" shrinkToFit="false"/>
      <protection locked="true" hidden="false"/>
    </xf>
    <xf numFmtId="164" fontId="0" fillId="7" borderId="1" xfId="22" applyFont="true" applyBorder="false" applyAlignment="true" applyProtection="false">
      <alignment horizontal="center" vertical="center" textRotation="0" wrapText="true" indent="0" shrinkToFit="false"/>
      <protection locked="true" hidden="false"/>
    </xf>
    <xf numFmtId="164" fontId="0" fillId="8" borderId="1" xfId="24" applyFont="true" applyBorder="false" applyAlignment="true" applyProtection="false">
      <alignment horizontal="left" vertical="center" textRotation="0" wrapText="true" indent="0" shrinkToFit="false"/>
      <protection locked="true" hidden="false"/>
    </xf>
    <xf numFmtId="164" fontId="0" fillId="8" borderId="1" xfId="22" applyFont="false" applyBorder="false" applyAlignment="true" applyProtection="false">
      <alignment horizontal="center" vertical="center" textRotation="0" wrapText="true" indent="0" shrinkToFit="false"/>
      <protection locked="true" hidden="false"/>
    </xf>
    <xf numFmtId="164" fontId="15" fillId="13" borderId="1" xfId="0" applyFont="true" applyBorder="true" applyAlignment="true" applyProtection="false">
      <alignment horizontal="left" vertical="center" textRotation="0" wrapText="true" indent="0" shrinkToFit="false"/>
      <protection locked="true" hidden="false"/>
    </xf>
    <xf numFmtId="164" fontId="0" fillId="13" borderId="1" xfId="22" applyFont="true" applyBorder="false" applyAlignment="true" applyProtection="false">
      <alignment horizontal="center" vertical="center" textRotation="0" wrapText="tru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0" shrinkToFit="false"/>
      <protection locked="true" hidden="false"/>
    </xf>
    <xf numFmtId="164" fontId="0" fillId="14" borderId="1" xfId="22" applyFont="false" applyBorder="false" applyAlignment="true" applyProtection="false">
      <alignment horizontal="center" vertical="center" textRotation="0" wrapText="tru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true" indent="0" shrinkToFit="false"/>
      <protection locked="true" hidden="false"/>
    </xf>
    <xf numFmtId="164" fontId="0" fillId="11" borderId="1" xfId="22" applyFont="true" applyBorder="false" applyAlignment="true" applyProtection="false">
      <alignment horizontal="center" vertical="center" textRotation="0" wrapText="tru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7" fillId="16" borderId="1" xfId="0" applyFont="true" applyBorder="true" applyAlignment="true" applyProtection="false">
      <alignment horizontal="left" vertical="center" textRotation="0" wrapText="false" indent="0" shrinkToFit="false"/>
      <protection locked="true" hidden="false"/>
    </xf>
    <xf numFmtId="164" fontId="17"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8"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1898280</xdr:colOff>
      <xdr:row>0</xdr:row>
      <xdr:rowOff>517320</xdr:rowOff>
    </xdr:to>
    <xdr:pic>
      <xdr:nvPicPr>
        <xdr:cNvPr id="0" name="Picture 1" descr="Vertex42 logo">
          <a:hlinkClick r:id="rId1"/>
        </xdr:cNvPr>
        <xdr:cNvPicPr/>
      </xdr:nvPicPr>
      <xdr:blipFill>
        <a:blip r:embed="rId2"/>
        <a:stretch/>
      </xdr:blipFill>
      <xdr:spPr>
        <a:xfrm>
          <a:off x="0" y="95400"/>
          <a:ext cx="1898280" cy="42192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048576"/>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pane xSplit="0" ySplit="6" topLeftCell="A7" activePane="bottomLeft" state="frozen"/>
      <selection pane="topLeft" activeCell="A1" activeCellId="0" sqref="A1"/>
      <selection pane="bottomLeft" activeCell="M9" activeCellId="0" sqref="M9"/>
    </sheetView>
  </sheetViews>
  <sheetFormatPr defaultColWidth="8.6875" defaultRowHeight="13.9" zeroHeight="false" outlineLevelRow="0" outlineLevelCol="0"/>
  <cols>
    <col collapsed="false" customWidth="true" hidden="false" outlineLevel="0" max="1" min="1" style="1" width="2.71"/>
    <col collapsed="false" customWidth="true" hidden="false" outlineLevel="0" max="2" min="2" style="2" width="35.58"/>
    <col collapsed="false" customWidth="true" hidden="false" outlineLevel="0" max="3" min="3" style="0" width="21.29"/>
    <col collapsed="false" customWidth="true" hidden="false" outlineLevel="0" max="4" min="4" style="0" width="10.71"/>
    <col collapsed="false" customWidth="true" hidden="false" outlineLevel="0" max="5" min="5" style="3"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f aca="false">DATE(2021,3,31)</f>
        <v>44286</v>
      </c>
      <c r="F3" s="15"/>
    </row>
    <row r="4" customFormat="false" ht="30" hidden="false" customHeight="true" outlineLevel="0" collapsed="false">
      <c r="A4" s="4" t="s">
        <v>7</v>
      </c>
      <c r="C4" s="14" t="s">
        <v>8</v>
      </c>
      <c r="D4" s="14"/>
      <c r="E4" s="16" t="n">
        <v>1</v>
      </c>
      <c r="I4" s="17" t="n">
        <f aca="false">I5</f>
        <v>44284</v>
      </c>
      <c r="J4" s="17"/>
      <c r="K4" s="17"/>
      <c r="L4" s="17"/>
      <c r="M4" s="17"/>
      <c r="N4" s="17"/>
      <c r="O4" s="17"/>
      <c r="P4" s="17" t="n">
        <f aca="false">P5</f>
        <v>44291</v>
      </c>
      <c r="Q4" s="17"/>
      <c r="R4" s="17"/>
      <c r="S4" s="17"/>
      <c r="T4" s="17"/>
      <c r="U4" s="17"/>
      <c r="V4" s="17"/>
      <c r="W4" s="17" t="n">
        <f aca="false">W5</f>
        <v>44298</v>
      </c>
      <c r="X4" s="17"/>
      <c r="Y4" s="17"/>
      <c r="Z4" s="17"/>
      <c r="AA4" s="17"/>
      <c r="AB4" s="17"/>
      <c r="AC4" s="17"/>
      <c r="AD4" s="17" t="n">
        <f aca="false">AD5</f>
        <v>44305</v>
      </c>
      <c r="AE4" s="17"/>
      <c r="AF4" s="17"/>
      <c r="AG4" s="17"/>
      <c r="AH4" s="17"/>
      <c r="AI4" s="17"/>
      <c r="AJ4" s="17"/>
      <c r="AK4" s="17" t="n">
        <f aca="false">AK5</f>
        <v>44312</v>
      </c>
      <c r="AL4" s="17"/>
      <c r="AM4" s="17"/>
      <c r="AN4" s="17"/>
      <c r="AO4" s="17"/>
      <c r="AP4" s="17"/>
      <c r="AQ4" s="17"/>
      <c r="AR4" s="17" t="n">
        <f aca="false">AR5</f>
        <v>44319</v>
      </c>
      <c r="AS4" s="17"/>
      <c r="AT4" s="17"/>
      <c r="AU4" s="17"/>
      <c r="AV4" s="17"/>
      <c r="AW4" s="17"/>
      <c r="AX4" s="17"/>
      <c r="AY4" s="17" t="n">
        <f aca="false">AY5</f>
        <v>44326</v>
      </c>
      <c r="AZ4" s="17"/>
      <c r="BA4" s="17"/>
      <c r="BB4" s="17"/>
      <c r="BC4" s="17"/>
      <c r="BD4" s="17"/>
      <c r="BE4" s="17"/>
      <c r="BF4" s="17" t="n">
        <f aca="false">BF5</f>
        <v>44333</v>
      </c>
      <c r="BG4" s="17"/>
      <c r="BH4" s="17"/>
      <c r="BI4" s="17"/>
      <c r="BJ4" s="17"/>
      <c r="BK4" s="17"/>
      <c r="BL4" s="17"/>
    </row>
    <row r="5" customFormat="false" ht="15" hidden="false" customHeight="true" outlineLevel="0" collapsed="false">
      <c r="A5" s="4" t="s">
        <v>9</v>
      </c>
      <c r="B5" s="18"/>
      <c r="C5" s="18"/>
      <c r="D5" s="18"/>
      <c r="E5" s="18"/>
      <c r="F5" s="18"/>
      <c r="G5" s="18"/>
      <c r="I5" s="19" t="n">
        <f aca="false">Project_Start-WEEKDAY(Project_Start,1)+2+7*(Display_Week-1)</f>
        <v>44284</v>
      </c>
      <c r="J5" s="20" t="n">
        <f aca="false">I5+1</f>
        <v>44285</v>
      </c>
      <c r="K5" s="20" t="n">
        <f aca="false">J5+1</f>
        <v>44286</v>
      </c>
      <c r="L5" s="20" t="n">
        <f aca="false">K5+1</f>
        <v>44287</v>
      </c>
      <c r="M5" s="20" t="n">
        <f aca="false">L5+1</f>
        <v>44288</v>
      </c>
      <c r="N5" s="20" t="n">
        <f aca="false">M5+1</f>
        <v>44289</v>
      </c>
      <c r="O5" s="21" t="n">
        <f aca="false">N5+1</f>
        <v>44290</v>
      </c>
      <c r="P5" s="19" t="n">
        <f aca="false">O5+1</f>
        <v>44291</v>
      </c>
      <c r="Q5" s="20" t="n">
        <f aca="false">P5+1</f>
        <v>44292</v>
      </c>
      <c r="R5" s="20" t="n">
        <f aca="false">Q5+1</f>
        <v>44293</v>
      </c>
      <c r="S5" s="20" t="n">
        <f aca="false">R5+1</f>
        <v>44294</v>
      </c>
      <c r="T5" s="20" t="n">
        <f aca="false">S5+1</f>
        <v>44295</v>
      </c>
      <c r="U5" s="20" t="n">
        <f aca="false">T5+1</f>
        <v>44296</v>
      </c>
      <c r="V5" s="21" t="n">
        <f aca="false">U5+1</f>
        <v>44297</v>
      </c>
      <c r="W5" s="19" t="n">
        <f aca="false">V5+1</f>
        <v>44298</v>
      </c>
      <c r="X5" s="20" t="n">
        <f aca="false">W5+1</f>
        <v>44299</v>
      </c>
      <c r="Y5" s="20" t="n">
        <f aca="false">X5+1</f>
        <v>44300</v>
      </c>
      <c r="Z5" s="20" t="n">
        <f aca="false">Y5+1</f>
        <v>44301</v>
      </c>
      <c r="AA5" s="20" t="n">
        <f aca="false">Z5+1</f>
        <v>44302</v>
      </c>
      <c r="AB5" s="20" t="n">
        <f aca="false">AA5+1</f>
        <v>44303</v>
      </c>
      <c r="AC5" s="21" t="n">
        <f aca="false">AB5+1</f>
        <v>44304</v>
      </c>
      <c r="AD5" s="19" t="n">
        <f aca="false">AC5+1</f>
        <v>44305</v>
      </c>
      <c r="AE5" s="20" t="n">
        <f aca="false">AD5+1</f>
        <v>44306</v>
      </c>
      <c r="AF5" s="20" t="n">
        <f aca="false">AE5+1</f>
        <v>44307</v>
      </c>
      <c r="AG5" s="20" t="n">
        <f aca="false">AF5+1</f>
        <v>44308</v>
      </c>
      <c r="AH5" s="20" t="n">
        <f aca="false">AG5+1</f>
        <v>44309</v>
      </c>
      <c r="AI5" s="20" t="n">
        <f aca="false">AH5+1</f>
        <v>44310</v>
      </c>
      <c r="AJ5" s="21" t="n">
        <f aca="false">AI5+1</f>
        <v>44311</v>
      </c>
      <c r="AK5" s="19" t="n">
        <f aca="false">AJ5+1</f>
        <v>44312</v>
      </c>
      <c r="AL5" s="20" t="n">
        <f aca="false">AK5+1</f>
        <v>44313</v>
      </c>
      <c r="AM5" s="20" t="n">
        <f aca="false">AL5+1</f>
        <v>44314</v>
      </c>
      <c r="AN5" s="20" t="n">
        <f aca="false">AM5+1</f>
        <v>44315</v>
      </c>
      <c r="AO5" s="20" t="n">
        <f aca="false">AN5+1</f>
        <v>44316</v>
      </c>
      <c r="AP5" s="20" t="n">
        <f aca="false">AO5+1</f>
        <v>44317</v>
      </c>
      <c r="AQ5" s="21" t="n">
        <f aca="false">AP5+1</f>
        <v>44318</v>
      </c>
      <c r="AR5" s="19" t="n">
        <f aca="false">AQ5+1</f>
        <v>44319</v>
      </c>
      <c r="AS5" s="20" t="n">
        <f aca="false">AR5+1</f>
        <v>44320</v>
      </c>
      <c r="AT5" s="20" t="n">
        <f aca="false">AS5+1</f>
        <v>44321</v>
      </c>
      <c r="AU5" s="20" t="n">
        <f aca="false">AT5+1</f>
        <v>44322</v>
      </c>
      <c r="AV5" s="20" t="n">
        <f aca="false">AU5+1</f>
        <v>44323</v>
      </c>
      <c r="AW5" s="20" t="n">
        <f aca="false">AV5+1</f>
        <v>44324</v>
      </c>
      <c r="AX5" s="21" t="n">
        <f aca="false">AW5+1</f>
        <v>44325</v>
      </c>
      <c r="AY5" s="19" t="n">
        <f aca="false">AX5+1</f>
        <v>44326</v>
      </c>
      <c r="AZ5" s="20" t="n">
        <f aca="false">AY5+1</f>
        <v>44327</v>
      </c>
      <c r="BA5" s="20" t="n">
        <f aca="false">AZ5+1</f>
        <v>44328</v>
      </c>
      <c r="BB5" s="20" t="n">
        <f aca="false">BA5+1</f>
        <v>44329</v>
      </c>
      <c r="BC5" s="20" t="n">
        <f aca="false">BB5+1</f>
        <v>44330</v>
      </c>
      <c r="BD5" s="20" t="n">
        <f aca="false">BC5+1</f>
        <v>44331</v>
      </c>
      <c r="BE5" s="21" t="n">
        <f aca="false">BD5+1</f>
        <v>44332</v>
      </c>
      <c r="BF5" s="19" t="n">
        <f aca="false">BE5+1</f>
        <v>44333</v>
      </c>
      <c r="BG5" s="20" t="n">
        <f aca="false">BF5+1</f>
        <v>44334</v>
      </c>
      <c r="BH5" s="20" t="n">
        <f aca="false">BG5+1</f>
        <v>44335</v>
      </c>
      <c r="BI5" s="20" t="n">
        <f aca="false">BH5+1</f>
        <v>44336</v>
      </c>
      <c r="BJ5" s="20" t="n">
        <f aca="false">BI5+1</f>
        <v>44337</v>
      </c>
      <c r="BK5" s="20" t="n">
        <f aca="false">BJ5+1</f>
        <v>44338</v>
      </c>
      <c r="BL5" s="21" t="n">
        <f aca="false">BK5+1</f>
        <v>44339</v>
      </c>
    </row>
    <row r="6" customFormat="false" ht="30" hidden="false" customHeight="true" outlineLevel="0" collapsed="false">
      <c r="A6" s="4" t="s">
        <v>10</v>
      </c>
      <c r="B6" s="22" t="s">
        <v>11</v>
      </c>
      <c r="C6" s="23" t="s">
        <v>12</v>
      </c>
      <c r="D6" s="23" t="s">
        <v>13</v>
      </c>
      <c r="E6" s="23" t="s">
        <v>14</v>
      </c>
      <c r="F6" s="23" t="s">
        <v>15</v>
      </c>
      <c r="G6" s="23"/>
      <c r="H6" s="23" t="s">
        <v>16</v>
      </c>
      <c r="I6" s="24" t="str">
        <f aca="false">LEFT(TEXT(I5,"ddd"),1)</f>
        <v>M</v>
      </c>
      <c r="J6" s="24" t="str">
        <f aca="false">LEFT(TEXT(J5,"ddd"),1)</f>
        <v>T</v>
      </c>
      <c r="K6" s="24" t="str">
        <f aca="false">LEFT(TEXT(K5,"ddd"),1)</f>
        <v>W</v>
      </c>
      <c r="L6" s="24" t="str">
        <f aca="false">LEFT(TEXT(L5,"ddd"),1)</f>
        <v>T</v>
      </c>
      <c r="M6" s="24" t="str">
        <f aca="false">LEFT(TEXT(M5,"ddd"),1)</f>
        <v>F</v>
      </c>
      <c r="N6" s="24" t="str">
        <f aca="false">LEFT(TEXT(N5,"ddd"),1)</f>
        <v>S</v>
      </c>
      <c r="O6" s="24" t="str">
        <f aca="false">LEFT(TEXT(O5,"ddd"),1)</f>
        <v>S</v>
      </c>
      <c r="P6" s="24" t="str">
        <f aca="false">LEFT(TEXT(P5,"ddd"),1)</f>
        <v>M</v>
      </c>
      <c r="Q6" s="24" t="str">
        <f aca="false">LEFT(TEXT(Q5,"ddd"),1)</f>
        <v>T</v>
      </c>
      <c r="R6" s="24" t="str">
        <f aca="false">LEFT(TEXT(R5,"ddd"),1)</f>
        <v>W</v>
      </c>
      <c r="S6" s="24" t="str">
        <f aca="false">LEFT(TEXT(S5,"ddd"),1)</f>
        <v>T</v>
      </c>
      <c r="T6" s="24" t="str">
        <f aca="false">LEFT(TEXT(T5,"ddd"),1)</f>
        <v>F</v>
      </c>
      <c r="U6" s="24" t="str">
        <f aca="false">LEFT(TEXT(U5,"ddd"),1)</f>
        <v>S</v>
      </c>
      <c r="V6" s="24" t="str">
        <f aca="false">LEFT(TEXT(V5,"ddd"),1)</f>
        <v>S</v>
      </c>
      <c r="W6" s="24" t="str">
        <f aca="false">LEFT(TEXT(W5,"ddd"),1)</f>
        <v>M</v>
      </c>
      <c r="X6" s="24" t="str">
        <f aca="false">LEFT(TEXT(X5,"ddd"),1)</f>
        <v>T</v>
      </c>
      <c r="Y6" s="24" t="str">
        <f aca="false">LEFT(TEXT(Y5,"ddd"),1)</f>
        <v>W</v>
      </c>
      <c r="Z6" s="24" t="str">
        <f aca="false">LEFT(TEXT(Z5,"ddd"),1)</f>
        <v>T</v>
      </c>
      <c r="AA6" s="24" t="str">
        <f aca="false">LEFT(TEXT(AA5,"ddd"),1)</f>
        <v>F</v>
      </c>
      <c r="AB6" s="24" t="str">
        <f aca="false">LEFT(TEXT(AB5,"ddd"),1)</f>
        <v>S</v>
      </c>
      <c r="AC6" s="24" t="str">
        <f aca="false">LEFT(TEXT(AC5,"ddd"),1)</f>
        <v>S</v>
      </c>
      <c r="AD6" s="24" t="str">
        <f aca="false">LEFT(TEXT(AD5,"ddd"),1)</f>
        <v>M</v>
      </c>
      <c r="AE6" s="24" t="str">
        <f aca="false">LEFT(TEXT(AE5,"ddd"),1)</f>
        <v>T</v>
      </c>
      <c r="AF6" s="24" t="str">
        <f aca="false">LEFT(TEXT(AF5,"ddd"),1)</f>
        <v>W</v>
      </c>
      <c r="AG6" s="24" t="str">
        <f aca="false">LEFT(TEXT(AG5,"ddd"),1)</f>
        <v>T</v>
      </c>
      <c r="AH6" s="24" t="str">
        <f aca="false">LEFT(TEXT(AH5,"ddd"),1)</f>
        <v>F</v>
      </c>
      <c r="AI6" s="24" t="str">
        <f aca="false">LEFT(TEXT(AI5,"ddd"),1)</f>
        <v>S</v>
      </c>
      <c r="AJ6" s="24" t="str">
        <f aca="false">LEFT(TEXT(AJ5,"ddd"),1)</f>
        <v>S</v>
      </c>
      <c r="AK6" s="24" t="str">
        <f aca="false">LEFT(TEXT(AK5,"ddd"),1)</f>
        <v>M</v>
      </c>
      <c r="AL6" s="24" t="str">
        <f aca="false">LEFT(TEXT(AL5,"ddd"),1)</f>
        <v>T</v>
      </c>
      <c r="AM6" s="24" t="str">
        <f aca="false">LEFT(TEXT(AM5,"ddd"),1)</f>
        <v>W</v>
      </c>
      <c r="AN6" s="24" t="str">
        <f aca="false">LEFT(TEXT(AN5,"ddd"),1)</f>
        <v>T</v>
      </c>
      <c r="AO6" s="24" t="str">
        <f aca="false">LEFT(TEXT(AO5,"ddd"),1)</f>
        <v>F</v>
      </c>
      <c r="AP6" s="24" t="str">
        <f aca="false">LEFT(TEXT(AP5,"ddd"),1)</f>
        <v>S</v>
      </c>
      <c r="AQ6" s="24" t="str">
        <f aca="false">LEFT(TEXT(AQ5,"ddd"),1)</f>
        <v>S</v>
      </c>
      <c r="AR6" s="24" t="str">
        <f aca="false">LEFT(TEXT(AR5,"ddd"),1)</f>
        <v>M</v>
      </c>
      <c r="AS6" s="24" t="str">
        <f aca="false">LEFT(TEXT(AS5,"ddd"),1)</f>
        <v>T</v>
      </c>
      <c r="AT6" s="24" t="str">
        <f aca="false">LEFT(TEXT(AT5,"ddd"),1)</f>
        <v>W</v>
      </c>
      <c r="AU6" s="24" t="str">
        <f aca="false">LEFT(TEXT(AU5,"ddd"),1)</f>
        <v>T</v>
      </c>
      <c r="AV6" s="24" t="str">
        <f aca="false">LEFT(TEXT(AV5,"ddd"),1)</f>
        <v>F</v>
      </c>
      <c r="AW6" s="24" t="str">
        <f aca="false">LEFT(TEXT(AW5,"ddd"),1)</f>
        <v>S</v>
      </c>
      <c r="AX6" s="24" t="str">
        <f aca="false">LEFT(TEXT(AX5,"ddd"),1)</f>
        <v>S</v>
      </c>
      <c r="AY6" s="24" t="str">
        <f aca="false">LEFT(TEXT(AY5,"ddd"),1)</f>
        <v>M</v>
      </c>
      <c r="AZ6" s="24" t="str">
        <f aca="false">LEFT(TEXT(AZ5,"ddd"),1)</f>
        <v>T</v>
      </c>
      <c r="BA6" s="24" t="str">
        <f aca="false">LEFT(TEXT(BA5,"ddd"),1)</f>
        <v>W</v>
      </c>
      <c r="BB6" s="24" t="str">
        <f aca="false">LEFT(TEXT(BB5,"ddd"),1)</f>
        <v>T</v>
      </c>
      <c r="BC6" s="24" t="str">
        <f aca="false">LEFT(TEXT(BC5,"ddd"),1)</f>
        <v>F</v>
      </c>
      <c r="BD6" s="24" t="str">
        <f aca="false">LEFT(TEXT(BD5,"ddd"),1)</f>
        <v>S</v>
      </c>
      <c r="BE6" s="24" t="str">
        <f aca="false">LEFT(TEXT(BE5,"ddd"),1)</f>
        <v>S</v>
      </c>
      <c r="BF6" s="24" t="str">
        <f aca="false">LEFT(TEXT(BF5,"ddd"),1)</f>
        <v>M</v>
      </c>
      <c r="BG6" s="24" t="str">
        <f aca="false">LEFT(TEXT(BG5,"ddd"),1)</f>
        <v>T</v>
      </c>
      <c r="BH6" s="24" t="str">
        <f aca="false">LEFT(TEXT(BH5,"ddd"),1)</f>
        <v>W</v>
      </c>
      <c r="BI6" s="24" t="str">
        <f aca="false">LEFT(TEXT(BI5,"ddd"),1)</f>
        <v>T</v>
      </c>
      <c r="BJ6" s="24" t="str">
        <f aca="false">LEFT(TEXT(BJ5,"ddd"),1)</f>
        <v>F</v>
      </c>
      <c r="BK6" s="24" t="str">
        <f aca="false">LEFT(TEXT(BK5,"ddd"),1)</f>
        <v>S</v>
      </c>
      <c r="BL6" s="24" t="str">
        <f aca="false">LEFT(TEXT(BL5,"ddd"),1)</f>
        <v>S</v>
      </c>
    </row>
    <row r="7" customFormat="false" ht="5.25" hidden="true" customHeight="true" outlineLevel="0" collapsed="false">
      <c r="A7" s="1" t="s">
        <v>17</v>
      </c>
      <c r="C7" s="25"/>
      <c r="H7" s="0"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29.25" hidden="false" customHeight="true" outlineLevel="0" collapsed="false">
      <c r="A8" s="4" t="s">
        <v>18</v>
      </c>
      <c r="B8" s="27" t="s">
        <v>19</v>
      </c>
      <c r="C8" s="28" t="s">
        <v>20</v>
      </c>
      <c r="D8" s="29"/>
      <c r="E8" s="30"/>
      <c r="F8" s="31"/>
      <c r="G8" s="32"/>
      <c r="H8" s="32" t="str">
        <f aca="false">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c r="D9" s="36" t="n">
        <v>1</v>
      </c>
      <c r="E9" s="37" t="n">
        <f aca="false">Project_Start</f>
        <v>44286</v>
      </c>
      <c r="F9" s="37" t="n">
        <f aca="false">DATE(2021,4,2)</f>
        <v>44288</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23</v>
      </c>
      <c r="B10" s="34" t="s">
        <v>24</v>
      </c>
      <c r="C10" s="38"/>
      <c r="D10" s="36" t="n">
        <v>1</v>
      </c>
      <c r="E10" s="37" t="n">
        <f aca="false">DATE(2021,3,31)</f>
        <v>44286</v>
      </c>
      <c r="F10" s="37" t="n">
        <f aca="false">DATE(2021,4,2)</f>
        <v>44288</v>
      </c>
      <c r="G10" s="32"/>
      <c r="H10" s="32" t="n">
        <f aca="false">IF(OR(ISBLANK(task_start),ISBLANK(task_end)),"",task_end-task_start+1)</f>
        <v>3</v>
      </c>
      <c r="I10" s="26"/>
      <c r="J10" s="26"/>
      <c r="K10" s="26"/>
      <c r="L10" s="26"/>
      <c r="M10" s="26"/>
      <c r="N10" s="26"/>
      <c r="O10" s="26"/>
      <c r="P10" s="26"/>
      <c r="Q10" s="26"/>
      <c r="R10" s="26"/>
      <c r="S10" s="26"/>
      <c r="T10" s="26"/>
      <c r="U10" s="39"/>
      <c r="V10" s="39"/>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1"/>
      <c r="B11" s="34" t="s">
        <v>25</v>
      </c>
      <c r="C11" s="38"/>
      <c r="D11" s="36" t="n">
        <v>1</v>
      </c>
      <c r="E11" s="37" t="n">
        <f aca="false">DATE(2021,3,31)</f>
        <v>44286</v>
      </c>
      <c r="F11" s="37" t="n">
        <f aca="false">DATE(2021,4,2)</f>
        <v>44288</v>
      </c>
      <c r="G11" s="32"/>
      <c r="H11" s="32" t="n">
        <f aca="false">IF(OR(ISBLANK(task_start),ISBLANK(task_end)),"",task_end-task_start+1)</f>
        <v>3</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26</v>
      </c>
      <c r="C12" s="38"/>
      <c r="D12" s="36" t="n">
        <v>1</v>
      </c>
      <c r="E12" s="37" t="n">
        <f aca="false">DATE(2021,3,31)</f>
        <v>44286</v>
      </c>
      <c r="F12" s="37" t="n">
        <f aca="false">DATE(2021,4,2)</f>
        <v>44288</v>
      </c>
      <c r="G12" s="32"/>
      <c r="H12" s="32" t="n">
        <f aca="false">IF(OR(ISBLANK(task_start),ISBLANK(task_end)),"",task_end-task_start+1)</f>
        <v>3</v>
      </c>
      <c r="I12" s="26"/>
      <c r="J12" s="26"/>
      <c r="K12" s="26"/>
      <c r="L12" s="26"/>
      <c r="M12" s="26"/>
      <c r="N12" s="26"/>
      <c r="O12" s="26"/>
      <c r="P12" s="26"/>
      <c r="Q12" s="26"/>
      <c r="R12" s="26"/>
      <c r="S12" s="26"/>
      <c r="T12" s="26"/>
      <c r="U12" s="26"/>
      <c r="V12" s="26"/>
      <c r="W12" s="26"/>
      <c r="X12" s="26"/>
      <c r="Y12" s="39"/>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40"/>
      <c r="C13" s="35"/>
      <c r="D13" s="36"/>
      <c r="E13" s="37"/>
      <c r="F13" s="37"/>
      <c r="G13" s="32"/>
      <c r="H13" s="32" t="str">
        <f aca="false">IF(OR(ISBLANK(task_start),ISBLANK(task_end)),"",task_end-task_start+1)</f>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4" t="s">
        <v>27</v>
      </c>
      <c r="B14" s="41" t="s">
        <v>28</v>
      </c>
      <c r="C14" s="42" t="s">
        <v>29</v>
      </c>
      <c r="D14" s="43"/>
      <c r="E14" s="44"/>
      <c r="F14" s="45"/>
      <c r="G14" s="32"/>
      <c r="H14" s="32" t="str">
        <f aca="false">IF(OR(ISBLANK(task_start),ISBLANK(task_end)),"",task_end-task_start+1)</f>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4"/>
      <c r="B15" s="46" t="s">
        <v>30</v>
      </c>
      <c r="C15" s="47"/>
      <c r="D15" s="48" t="n">
        <v>1</v>
      </c>
      <c r="E15" s="49" t="n">
        <f aca="false">DATE(2021,4,5)</f>
        <v>44291</v>
      </c>
      <c r="F15" s="49" t="n">
        <f aca="false">DATE(2021,4,5)</f>
        <v>44291</v>
      </c>
      <c r="G15" s="32"/>
      <c r="H15" s="32" t="n">
        <f aca="false">IF(OR(ISBLANK(task_start),ISBLANK(task_end)),"",task_end-task_start+1)</f>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46" t="s">
        <v>31</v>
      </c>
      <c r="C16" s="47"/>
      <c r="D16" s="48" t="n">
        <v>1</v>
      </c>
      <c r="E16" s="49" t="n">
        <f aca="false">DATE(2021,4,5)</f>
        <v>44291</v>
      </c>
      <c r="F16" s="49" t="n">
        <f aca="false">DATE(2021,4,5)</f>
        <v>44291</v>
      </c>
      <c r="G16" s="32"/>
      <c r="H16" s="32" t="n">
        <f aca="false">IF(OR(ISBLANK(task_start),ISBLANK(task_end)),"",task_end-task_start+1)</f>
        <v>1</v>
      </c>
      <c r="I16" s="26"/>
      <c r="J16" s="26"/>
      <c r="K16" s="26"/>
      <c r="L16" s="26"/>
      <c r="M16" s="26"/>
      <c r="N16" s="26"/>
      <c r="O16" s="26"/>
      <c r="P16" s="26"/>
      <c r="Q16" s="26"/>
      <c r="R16" s="26"/>
      <c r="S16" s="26"/>
      <c r="T16" s="26"/>
      <c r="U16" s="39"/>
      <c r="V16" s="39"/>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46" t="s">
        <v>32</v>
      </c>
      <c r="C17" s="47"/>
      <c r="D17" s="48" t="n">
        <v>1</v>
      </c>
      <c r="E17" s="49" t="n">
        <f aca="false">DATE(2021,4,5)</f>
        <v>44291</v>
      </c>
      <c r="F17" s="49" t="n">
        <f aca="false">DATE(2021,4,5)</f>
        <v>44291</v>
      </c>
      <c r="G17" s="32"/>
      <c r="H17" s="32" t="n">
        <f aca="false">IF(OR(ISBLANK(task_start),ISBLANK(task_end)),"",task_end-task_start+1)</f>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46" t="s">
        <v>33</v>
      </c>
      <c r="C18" s="47"/>
      <c r="D18" s="48" t="n">
        <v>1</v>
      </c>
      <c r="E18" s="49" t="n">
        <f aca="false">DATE(2021,4,5)</f>
        <v>44291</v>
      </c>
      <c r="F18" s="49" t="n">
        <f aca="false">DATE(2021,4,5)</f>
        <v>44291</v>
      </c>
      <c r="G18" s="32"/>
      <c r="H18" s="32" t="n">
        <f aca="false">IF(OR(ISBLANK(task_start),ISBLANK(task_end)),"",task_end-task_start+1)</f>
        <v>1</v>
      </c>
      <c r="I18" s="26"/>
      <c r="J18" s="26"/>
      <c r="K18" s="26"/>
      <c r="L18" s="26"/>
      <c r="M18" s="26"/>
      <c r="N18" s="26"/>
      <c r="O18" s="26"/>
      <c r="P18" s="26"/>
      <c r="Q18" s="26"/>
      <c r="R18" s="26"/>
      <c r="S18" s="26"/>
      <c r="T18" s="26"/>
      <c r="U18" s="26"/>
      <c r="V18" s="26"/>
      <c r="W18" s="26"/>
      <c r="X18" s="26"/>
      <c r="Y18" s="39"/>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46" t="s">
        <v>34</v>
      </c>
      <c r="C19" s="47"/>
      <c r="D19" s="48" t="n">
        <v>1</v>
      </c>
      <c r="E19" s="49" t="n">
        <f aca="false">DATE(2021,4,5)</f>
        <v>44291</v>
      </c>
      <c r="F19" s="49" t="n">
        <f aca="false">DATE(2021,4,5)</f>
        <v>44291</v>
      </c>
      <c r="G19" s="32"/>
      <c r="H19" s="32" t="n">
        <f aca="false">IF(OR(ISBLANK(task_start),ISBLANK(task_end)),"",task_end-task_start+1)</f>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7.5" hidden="false" customHeight="true" outlineLevel="0" collapsed="false">
      <c r="A20" s="1"/>
      <c r="B20" s="46" t="s">
        <v>35</v>
      </c>
      <c r="C20" s="47"/>
      <c r="D20" s="48" t="n">
        <v>1</v>
      </c>
      <c r="E20" s="49" t="n">
        <f aca="false">DATE(2021,4,6)</f>
        <v>44292</v>
      </c>
      <c r="F20" s="49" t="n">
        <f aca="false">DATE(2021,4,6)</f>
        <v>44292</v>
      </c>
      <c r="G20" s="32"/>
      <c r="H20" s="32"/>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7.5" hidden="false" customHeight="true" outlineLevel="0" collapsed="false">
      <c r="A21" s="1"/>
      <c r="B21" s="46" t="s">
        <v>36</v>
      </c>
      <c r="C21" s="47"/>
      <c r="D21" s="48" t="n">
        <v>1</v>
      </c>
      <c r="E21" s="49"/>
      <c r="F21" s="49"/>
      <c r="G21" s="32"/>
      <c r="H21" s="32"/>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7.5" hidden="false" customHeight="true" outlineLevel="0" collapsed="false">
      <c r="A22" s="1"/>
      <c r="B22" s="46" t="s">
        <v>37</v>
      </c>
      <c r="C22" s="47"/>
      <c r="D22" s="48" t="n">
        <v>1</v>
      </c>
      <c r="E22" s="49"/>
      <c r="F22" s="49"/>
      <c r="G22" s="32"/>
      <c r="H22" s="32"/>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7.5" hidden="false" customHeight="true" outlineLevel="0" collapsed="false">
      <c r="A23" s="1"/>
      <c r="B23" s="46" t="s">
        <v>38</v>
      </c>
      <c r="C23" s="47"/>
      <c r="D23" s="48" t="n">
        <v>1</v>
      </c>
      <c r="E23" s="49"/>
      <c r="F23" s="49"/>
      <c r="G23" s="32"/>
      <c r="H23" s="32"/>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7.5" hidden="false" customHeight="true" outlineLevel="0" collapsed="false">
      <c r="A24" s="1"/>
      <c r="B24" s="46" t="s">
        <v>39</v>
      </c>
      <c r="C24" s="47"/>
      <c r="D24" s="48" t="n">
        <v>1</v>
      </c>
      <c r="E24" s="49"/>
      <c r="F24" s="49"/>
      <c r="G24" s="32"/>
      <c r="H24" s="32"/>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1" t="s">
        <v>40</v>
      </c>
      <c r="B25" s="50" t="s">
        <v>41</v>
      </c>
      <c r="C25" s="51" t="s">
        <v>29</v>
      </c>
      <c r="D25" s="52"/>
      <c r="E25" s="53"/>
      <c r="F25" s="54"/>
      <c r="G25" s="32"/>
      <c r="H25" s="32" t="str">
        <f aca="false">IF(OR(ISBLANK(task_start),ISBLANK(task_end)),"",task_end-task_start+1)</f>
        <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1"/>
      <c r="B26" s="55" t="s">
        <v>42</v>
      </c>
      <c r="C26" s="56"/>
      <c r="D26" s="57" t="n">
        <v>1</v>
      </c>
      <c r="E26" s="58" t="n">
        <f aca="false">DATE(2021,4,6)</f>
        <v>44292</v>
      </c>
      <c r="F26" s="58" t="n">
        <f aca="false">DATE(2021,4,6)</f>
        <v>44292</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55" t="s">
        <v>43</v>
      </c>
      <c r="C27" s="56"/>
      <c r="D27" s="57" t="n">
        <v>1</v>
      </c>
      <c r="E27" s="58" t="n">
        <f aca="false">DATE(2021,4,6)</f>
        <v>44292</v>
      </c>
      <c r="F27" s="58" t="n">
        <f aca="false">DATE(2021,4,6)</f>
        <v>44292</v>
      </c>
      <c r="G27" s="32"/>
      <c r="H27" s="32" t="n">
        <f aca="false">IF(OR(ISBLANK(task_start),ISBLANK(task_end)),"",task_end-task_start+1)</f>
        <v>1</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55" t="s">
        <v>44</v>
      </c>
      <c r="C28" s="56"/>
      <c r="D28" s="57" t="n">
        <v>1</v>
      </c>
      <c r="E28" s="58" t="n">
        <f aca="false">DATE(2021,4,6)</f>
        <v>44292</v>
      </c>
      <c r="F28" s="58" t="n">
        <f aca="false">DATE(2021,4,6)</f>
        <v>44292</v>
      </c>
      <c r="G28" s="32"/>
      <c r="H28" s="32" t="n">
        <f aca="false">IF(OR(ISBLANK(task_start),ISBLANK(task_end)),"",task_end-task_start+1)</f>
        <v>1</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55" t="s">
        <v>45</v>
      </c>
      <c r="C29" s="56"/>
      <c r="D29" s="57" t="n">
        <v>1</v>
      </c>
      <c r="E29" s="58" t="n">
        <f aca="false">DATE(2021,4,6)</f>
        <v>44292</v>
      </c>
      <c r="F29" s="58" t="n">
        <f aca="false">DATE(2021,4,6)</f>
        <v>44292</v>
      </c>
      <c r="G29" s="32"/>
      <c r="H29" s="32" t="n">
        <f aca="false">IF(OR(ISBLANK(task_start),ISBLANK(task_end)),"",task_end-task_start+1)</f>
        <v>1</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55" t="s">
        <v>46</v>
      </c>
      <c r="C30" s="56"/>
      <c r="D30" s="57" t="n">
        <v>1</v>
      </c>
      <c r="E30" s="58" t="n">
        <f aca="false">DATE(2021,4,6)</f>
        <v>44292</v>
      </c>
      <c r="F30" s="58" t="n">
        <f aca="false">DATE(2021,4,6)</f>
        <v>44292</v>
      </c>
      <c r="G30" s="32"/>
      <c r="H30" s="3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55" t="s">
        <v>47</v>
      </c>
      <c r="C31" s="56"/>
      <c r="D31" s="57" t="n">
        <v>1</v>
      </c>
      <c r="E31" s="58" t="n">
        <f aca="false">DATE(2021,4,6)</f>
        <v>44292</v>
      </c>
      <c r="F31" s="58" t="n">
        <f aca="false">DATE(2021,4,6)</f>
        <v>44292</v>
      </c>
      <c r="G31" s="32"/>
      <c r="H31" s="3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55" t="s">
        <v>48</v>
      </c>
      <c r="C32" s="56"/>
      <c r="D32" s="57" t="n">
        <v>1</v>
      </c>
      <c r="E32" s="58" t="n">
        <f aca="false">DATE(2021,4,7)</f>
        <v>44293</v>
      </c>
      <c r="F32" s="58" t="n">
        <f aca="false">DATE(2021,4,7)</f>
        <v>44293</v>
      </c>
      <c r="G32" s="32"/>
      <c r="H32" s="3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55" t="s">
        <v>49</v>
      </c>
      <c r="C33" s="56"/>
      <c r="D33" s="57" t="n">
        <v>1</v>
      </c>
      <c r="E33" s="58" t="n">
        <f aca="false">DATE(2021,4,7)</f>
        <v>44293</v>
      </c>
      <c r="F33" s="58" t="n">
        <f aca="false">DATE(2021,4,7)</f>
        <v>44293</v>
      </c>
      <c r="G33" s="32"/>
      <c r="H33" s="32"/>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55" t="s">
        <v>50</v>
      </c>
      <c r="C34" s="56"/>
      <c r="D34" s="57" t="n">
        <v>1</v>
      </c>
      <c r="E34" s="59" t="n">
        <f aca="false">DATE(2021,4,29)</f>
        <v>44315</v>
      </c>
      <c r="F34" s="59" t="n">
        <f aca="false">DATE(2021,4,29)</f>
        <v>44315</v>
      </c>
      <c r="G34" s="32"/>
      <c r="H34" s="32" t="n">
        <f aca="false">IF(OR(ISBLANK(task_start),ISBLANK(task_end)),"",task_end-task_start+1)</f>
        <v>1</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55" t="s">
        <v>51</v>
      </c>
      <c r="C35" s="56"/>
      <c r="D35" s="57" t="n">
        <v>1</v>
      </c>
      <c r="E35" s="59" t="n">
        <f aca="false">DATE(2021,4,6)</f>
        <v>44292</v>
      </c>
      <c r="F35" s="59" t="n">
        <f aca="false">DATE(2021,4,6)</f>
        <v>44292</v>
      </c>
      <c r="G35" s="32"/>
      <c r="H35" s="32"/>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t="s">
        <v>40</v>
      </c>
      <c r="B36" s="60" t="s">
        <v>52</v>
      </c>
      <c r="C36" s="61" t="s">
        <v>53</v>
      </c>
      <c r="D36" s="62"/>
      <c r="E36" s="63"/>
      <c r="F36" s="64"/>
      <c r="G36" s="32"/>
      <c r="H36" s="32" t="str">
        <f aca="false">IF(OR(ISBLANK(task_start),ISBLANK(task_end)),"",task_end-task_start+1)</f>
        <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65" t="s">
        <v>54</v>
      </c>
      <c r="C37" s="66"/>
      <c r="D37" s="67" t="n">
        <v>1</v>
      </c>
      <c r="E37" s="68" t="n">
        <f aca="false">DATE(2021,4,5)</f>
        <v>44291</v>
      </c>
      <c r="F37" s="68" t="n">
        <f aca="false">DATE(2021,4,5)</f>
        <v>44291</v>
      </c>
      <c r="G37" s="32"/>
      <c r="H37" s="32" t="n">
        <f aca="false">IF(OR(ISBLANK(task_start),ISBLANK(task_end)),"",task_end-task_start+1)</f>
        <v>1</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65" t="s">
        <v>55</v>
      </c>
      <c r="C38" s="66"/>
      <c r="D38" s="67" t="n">
        <v>1</v>
      </c>
      <c r="E38" s="68" t="n">
        <f aca="false">DATE(2021,4,5)</f>
        <v>44291</v>
      </c>
      <c r="F38" s="68" t="n">
        <f aca="false">DATE(2021,4,5)</f>
        <v>44291</v>
      </c>
      <c r="G38" s="32"/>
      <c r="H38" s="32" t="n">
        <f aca="false">IF(OR(ISBLANK(task_start),ISBLANK(task_end)),"",task_end-task_start+1)</f>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65" t="s">
        <v>56</v>
      </c>
      <c r="C39" s="66"/>
      <c r="D39" s="67" t="n">
        <v>1</v>
      </c>
      <c r="E39" s="68" t="n">
        <f aca="false">DATE(2021,4,5)</f>
        <v>44291</v>
      </c>
      <c r="F39" s="68" t="n">
        <f aca="false">DATE(2021,4,5)</f>
        <v>44291</v>
      </c>
      <c r="G39" s="32"/>
      <c r="H39" s="32" t="n">
        <f aca="false">IF(OR(ISBLANK(task_start),ISBLANK(task_end)),"",task_end-task_start+1)</f>
        <v>1</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65" t="s">
        <v>57</v>
      </c>
      <c r="C40" s="66"/>
      <c r="D40" s="67" t="n">
        <v>1</v>
      </c>
      <c r="E40" s="68" t="n">
        <f aca="false">DATE(2021,4,5)</f>
        <v>44291</v>
      </c>
      <c r="F40" s="68" t="n">
        <f aca="false">DATE(2021,4,5)</f>
        <v>44291</v>
      </c>
      <c r="G40" s="32"/>
      <c r="H40" s="32" t="n">
        <f aca="false">IF(OR(ISBLANK(task_start),ISBLANK(task_end)),"",task_end-task_start+1)</f>
        <v>1</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c r="B41" s="65" t="s">
        <v>58</v>
      </c>
      <c r="C41" s="66"/>
      <c r="D41" s="67" t="n">
        <v>1</v>
      </c>
      <c r="E41" s="68" t="n">
        <f aca="false">DATE(2021,4,12)</f>
        <v>44298</v>
      </c>
      <c r="F41" s="68" t="n">
        <f aca="false">DATE(2021,4,12)</f>
        <v>44298</v>
      </c>
      <c r="G41" s="32"/>
      <c r="H41" s="32"/>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65" t="s">
        <v>59</v>
      </c>
      <c r="C42" s="66"/>
      <c r="D42" s="67" t="n">
        <v>1</v>
      </c>
      <c r="E42" s="68" t="n">
        <f aca="false">DATE(2021,4,5)</f>
        <v>44291</v>
      </c>
      <c r="F42" s="68" t="n">
        <f aca="false">DATE(2021,4,5)</f>
        <v>44291</v>
      </c>
      <c r="G42" s="32"/>
      <c r="H42" s="3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65" t="s">
        <v>60</v>
      </c>
      <c r="C43" s="66"/>
      <c r="D43" s="67" t="n">
        <v>1</v>
      </c>
      <c r="E43" s="68" t="n">
        <f aca="false">DATE(2021,4,5)</f>
        <v>44291</v>
      </c>
      <c r="F43" s="68" t="n">
        <f aca="false">DATE(2021,4,5)</f>
        <v>44291</v>
      </c>
      <c r="G43" s="32"/>
      <c r="H43" s="32" t="n">
        <f aca="false">IF(OR(ISBLANK(task_start),ISBLANK(task_end)),"",task_end-task_start+1)</f>
        <v>1</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65" t="s">
        <v>61</v>
      </c>
      <c r="C44" s="66"/>
      <c r="D44" s="67" t="n">
        <v>1</v>
      </c>
      <c r="E44" s="68" t="n">
        <f aca="false">DATE(2021,4,23)</f>
        <v>44309</v>
      </c>
      <c r="F44" s="68" t="n">
        <f aca="false">DATE(2021,4,23)</f>
        <v>44309</v>
      </c>
      <c r="G44" s="32"/>
      <c r="H44" s="3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65" t="s">
        <v>62</v>
      </c>
      <c r="C45" s="66"/>
      <c r="D45" s="67" t="n">
        <v>1</v>
      </c>
      <c r="E45" s="68" t="n">
        <f aca="false">DATE(2021,4,23)</f>
        <v>44309</v>
      </c>
      <c r="F45" s="68" t="n">
        <f aca="false">DATE(2021,4,23)</f>
        <v>44309</v>
      </c>
      <c r="G45" s="32"/>
      <c r="H45" s="32"/>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c r="B46" s="65" t="s">
        <v>63</v>
      </c>
      <c r="C46" s="66"/>
      <c r="D46" s="67" t="n">
        <v>1</v>
      </c>
      <c r="E46" s="68" t="s">
        <v>64</v>
      </c>
      <c r="F46" s="68" t="s">
        <v>64</v>
      </c>
      <c r="G46" s="32"/>
      <c r="H46" s="3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1" t="s">
        <v>65</v>
      </c>
      <c r="B47" s="27" t="s">
        <v>66</v>
      </c>
      <c r="C47" s="69" t="s">
        <v>53</v>
      </c>
      <c r="D47" s="29"/>
      <c r="E47" s="30"/>
      <c r="F47" s="31"/>
      <c r="G47" s="32"/>
      <c r="H47" s="32" t="str">
        <f aca="false">IF(OR(ISBLANK(task_start),ISBLANK(task_end)),"",task_end-task_start+1)</f>
        <v/>
      </c>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33" customFormat="true" ht="42" hidden="false" customHeight="true" outlineLevel="0" collapsed="false">
      <c r="A48" s="1"/>
      <c r="B48" s="34" t="s">
        <v>67</v>
      </c>
      <c r="C48" s="35"/>
      <c r="D48" s="36" t="n">
        <v>1</v>
      </c>
      <c r="E48" s="37" t="n">
        <f aca="false">DATE(2021,4,6)</f>
        <v>44292</v>
      </c>
      <c r="F48" s="37" t="n">
        <f aca="false">DATE(2021,4,6)</f>
        <v>44292</v>
      </c>
      <c r="G48" s="32"/>
      <c r="H48" s="3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33" customFormat="true" ht="30" hidden="false" customHeight="true" outlineLevel="0" collapsed="false">
      <c r="A49" s="1"/>
      <c r="B49" s="34" t="s">
        <v>68</v>
      </c>
      <c r="C49" s="35"/>
      <c r="D49" s="36" t="n">
        <v>1</v>
      </c>
      <c r="E49" s="37" t="n">
        <f aca="false">DATE(2021,4,6)</f>
        <v>44292</v>
      </c>
      <c r="F49" s="37" t="n">
        <f aca="false">DATE(2021,4,6)</f>
        <v>44292</v>
      </c>
      <c r="G49" s="32"/>
      <c r="H49" s="3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33" customFormat="true" ht="30" hidden="false" customHeight="true" outlineLevel="0" collapsed="false">
      <c r="A50" s="1"/>
      <c r="B50" s="34" t="s">
        <v>69</v>
      </c>
      <c r="C50" s="35"/>
      <c r="D50" s="36" t="n">
        <v>1</v>
      </c>
      <c r="E50" s="37" t="n">
        <f aca="false">DATE(2021,4,22)</f>
        <v>44308</v>
      </c>
      <c r="F50" s="37" t="n">
        <f aca="false">DATE(2021,4,22)</f>
        <v>44308</v>
      </c>
      <c r="G50" s="32"/>
      <c r="H50" s="3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33" customFormat="true" ht="30" hidden="false" customHeight="true" outlineLevel="0" collapsed="false">
      <c r="A51" s="1"/>
      <c r="B51" s="34" t="s">
        <v>70</v>
      </c>
      <c r="C51" s="35"/>
      <c r="D51" s="36" t="n">
        <v>1</v>
      </c>
      <c r="E51" s="37" t="n">
        <f aca="false">DATE(2021,4,22)</f>
        <v>44308</v>
      </c>
      <c r="F51" s="37" t="n">
        <f aca="false">DATE(2021,4,22)</f>
        <v>44308</v>
      </c>
      <c r="G51" s="32"/>
      <c r="H51" s="3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33" customFormat="true" ht="30" hidden="false" customHeight="true" outlineLevel="0" collapsed="false">
      <c r="A52" s="1"/>
      <c r="B52" s="34" t="s">
        <v>71</v>
      </c>
      <c r="C52" s="35"/>
      <c r="D52" s="36" t="n">
        <v>1</v>
      </c>
      <c r="E52" s="70" t="n">
        <f aca="false">DATE(2021,4,29)</f>
        <v>44315</v>
      </c>
      <c r="F52" s="70" t="n">
        <f aca="false">DATE(2021,4,29)</f>
        <v>44315</v>
      </c>
      <c r="G52" s="32"/>
      <c r="H52" s="3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33" customFormat="true" ht="30" hidden="false" customHeight="true" outlineLevel="0" collapsed="false">
      <c r="A53" s="1"/>
      <c r="B53" s="34" t="s">
        <v>72</v>
      </c>
      <c r="C53" s="35"/>
      <c r="D53" s="36" t="n">
        <v>1</v>
      </c>
      <c r="E53" s="70" t="n">
        <f aca="false">DATE(2021,4,26)</f>
        <v>44312</v>
      </c>
      <c r="F53" s="70" t="n">
        <f aca="false">DATE(2021,4,26)</f>
        <v>44312</v>
      </c>
      <c r="G53" s="32"/>
      <c r="H53" s="3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33" customFormat="true" ht="30" hidden="false" customHeight="true" outlineLevel="0" collapsed="false">
      <c r="A54" s="1"/>
      <c r="B54" s="41" t="s">
        <v>73</v>
      </c>
      <c r="C54" s="42" t="s">
        <v>53</v>
      </c>
      <c r="D54" s="43"/>
      <c r="E54" s="44"/>
      <c r="F54" s="45"/>
      <c r="G54" s="32"/>
      <c r="H54" s="3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33" customFormat="true" ht="30" hidden="false" customHeight="true" outlineLevel="0" collapsed="false">
      <c r="A55" s="1"/>
      <c r="B55" s="46" t="s">
        <v>74</v>
      </c>
      <c r="C55" s="47"/>
      <c r="D55" s="48" t="n">
        <v>1</v>
      </c>
      <c r="E55" s="49" t="n">
        <f aca="false">DATE(2021,4,7)</f>
        <v>44293</v>
      </c>
      <c r="F55" s="49" t="n">
        <f aca="false">DATE(2021,4,7)</f>
        <v>44293</v>
      </c>
      <c r="G55" s="32"/>
      <c r="H55" s="3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33" customFormat="true" ht="30" hidden="false" customHeight="true" outlineLevel="0" collapsed="false">
      <c r="A56" s="1"/>
      <c r="B56" s="46" t="s">
        <v>75</v>
      </c>
      <c r="C56" s="47"/>
      <c r="D56" s="48" t="n">
        <v>1</v>
      </c>
      <c r="E56" s="49" t="n">
        <f aca="false">DATE(2021,4,8)</f>
        <v>44294</v>
      </c>
      <c r="F56" s="49" t="n">
        <f aca="false">DATE(2021,4,8)</f>
        <v>44294</v>
      </c>
      <c r="G56" s="32"/>
      <c r="H56" s="3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33" customFormat="true" ht="30" hidden="false" customHeight="true" outlineLevel="0" collapsed="false">
      <c r="A57" s="1"/>
      <c r="B57" s="46" t="s">
        <v>76</v>
      </c>
      <c r="C57" s="47"/>
      <c r="D57" s="48" t="n">
        <v>1</v>
      </c>
      <c r="E57" s="49" t="n">
        <f aca="false">DATE(2021,4,8)</f>
        <v>44294</v>
      </c>
      <c r="F57" s="49" t="n">
        <f aca="false">DATE(2021,4,8)</f>
        <v>44294</v>
      </c>
      <c r="G57" s="32"/>
      <c r="H57" s="32"/>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33" customFormat="true" ht="30" hidden="false" customHeight="true" outlineLevel="0" collapsed="false">
      <c r="A58" s="1"/>
      <c r="B58" s="46" t="s">
        <v>77</v>
      </c>
      <c r="C58" s="47"/>
      <c r="D58" s="48" t="n">
        <v>1</v>
      </c>
      <c r="E58" s="49" t="n">
        <f aca="false">DATE(2021,4,8)</f>
        <v>44294</v>
      </c>
      <c r="F58" s="49" t="n">
        <f aca="false">DATE(2021,4,8)</f>
        <v>44294</v>
      </c>
      <c r="G58" s="32"/>
      <c r="H58" s="32"/>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row>
    <row r="59" s="33" customFormat="true" ht="30" hidden="false" customHeight="true" outlineLevel="0" collapsed="false">
      <c r="A59" s="1"/>
      <c r="B59" s="46" t="s">
        <v>78</v>
      </c>
      <c r="C59" s="47"/>
      <c r="D59" s="48" t="n">
        <v>1</v>
      </c>
      <c r="E59" s="49" t="n">
        <f aca="false">DATE(2021,4,7)</f>
        <v>44293</v>
      </c>
      <c r="F59" s="49" t="n">
        <f aca="false">DATE(2021,4,7)</f>
        <v>44293</v>
      </c>
      <c r="G59" s="32"/>
      <c r="H59" s="32"/>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row r="60" s="33" customFormat="true" ht="30" hidden="false" customHeight="true" outlineLevel="0" collapsed="false">
      <c r="A60" s="1"/>
      <c r="B60" s="46" t="s">
        <v>79</v>
      </c>
      <c r="C60" s="47"/>
      <c r="D60" s="48" t="n">
        <v>1</v>
      </c>
      <c r="E60" s="49" t="n">
        <f aca="false">DATE(2021,4,30)</f>
        <v>44316</v>
      </c>
      <c r="F60" s="49" t="n">
        <f aca="false">DATE(2021,4,30)</f>
        <v>44316</v>
      </c>
      <c r="G60" s="32"/>
      <c r="H60" s="32"/>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33" customFormat="true" ht="30" hidden="false" customHeight="true" outlineLevel="0" collapsed="false">
      <c r="A61" s="1"/>
      <c r="B61" s="50" t="s">
        <v>80</v>
      </c>
      <c r="C61" s="51" t="s">
        <v>53</v>
      </c>
      <c r="D61" s="52"/>
      <c r="E61" s="53"/>
      <c r="F61" s="54"/>
      <c r="G61" s="32"/>
      <c r="H61" s="32"/>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33" customFormat="true" ht="36" hidden="false" customHeight="true" outlineLevel="0" collapsed="false">
      <c r="A62" s="1"/>
      <c r="B62" s="71" t="s">
        <v>81</v>
      </c>
      <c r="C62" s="56"/>
      <c r="D62" s="57" t="n">
        <v>1</v>
      </c>
      <c r="E62" s="58" t="n">
        <f aca="false">DATE(2021,4,8)</f>
        <v>44294</v>
      </c>
      <c r="F62" s="58" t="n">
        <f aca="false">DATE(2021,4,8)</f>
        <v>44294</v>
      </c>
      <c r="G62" s="32"/>
      <c r="H62" s="32"/>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row>
    <row r="63" s="33" customFormat="true" ht="29" hidden="false" customHeight="true" outlineLevel="0" collapsed="false">
      <c r="A63" s="1"/>
      <c r="B63" s="71"/>
      <c r="C63" s="56"/>
      <c r="D63" s="57"/>
      <c r="E63" s="58"/>
      <c r="F63" s="58"/>
      <c r="G63" s="32"/>
      <c r="H63" s="32"/>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33" customFormat="true" ht="30" hidden="false" customHeight="true" outlineLevel="0" collapsed="false">
      <c r="A64" s="1"/>
      <c r="B64" s="60" t="s">
        <v>82</v>
      </c>
      <c r="C64" s="61" t="s">
        <v>53</v>
      </c>
      <c r="D64" s="62"/>
      <c r="E64" s="63"/>
      <c r="F64" s="64"/>
      <c r="G64" s="32"/>
      <c r="H64" s="32"/>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row>
    <row r="65" s="33" customFormat="true" ht="30" hidden="false" customHeight="true" outlineLevel="0" collapsed="false">
      <c r="A65" s="1"/>
      <c r="B65" s="65" t="s">
        <v>83</v>
      </c>
      <c r="C65" s="66"/>
      <c r="D65" s="67" t="n">
        <v>1</v>
      </c>
      <c r="E65" s="68" t="n">
        <f aca="false">DATE(2021,4,9)</f>
        <v>44295</v>
      </c>
      <c r="F65" s="68" t="n">
        <f aca="false">DATE(2021,4,9)</f>
        <v>44295</v>
      </c>
      <c r="G65" s="32"/>
      <c r="H65" s="32"/>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33" customFormat="true" ht="30" hidden="false" customHeight="true" outlineLevel="0" collapsed="false">
      <c r="A66" s="1"/>
      <c r="B66" s="65" t="s">
        <v>84</v>
      </c>
      <c r="C66" s="66"/>
      <c r="D66" s="67" t="n">
        <v>1</v>
      </c>
      <c r="E66" s="68" t="n">
        <f aca="false">DATE(2021,4,9)</f>
        <v>44295</v>
      </c>
      <c r="F66" s="68" t="n">
        <f aca="false">DATE(2021,4,9)</f>
        <v>44295</v>
      </c>
      <c r="G66" s="32"/>
      <c r="H66" s="32"/>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33" customFormat="true" ht="30" hidden="false" customHeight="true" outlineLevel="0" collapsed="false">
      <c r="A67" s="1"/>
      <c r="B67" s="65" t="s">
        <v>85</v>
      </c>
      <c r="C67" s="66"/>
      <c r="D67" s="67" t="n">
        <v>1</v>
      </c>
      <c r="E67" s="68" t="n">
        <f aca="false">DATE(2021,4,12)</f>
        <v>44298</v>
      </c>
      <c r="F67" s="68" t="n">
        <f aca="false">DATE(2021,4,12)</f>
        <v>44298</v>
      </c>
      <c r="G67" s="32"/>
      <c r="H67" s="32"/>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33" customFormat="true" ht="30" hidden="false" customHeight="true" outlineLevel="0" collapsed="false">
      <c r="A68" s="1"/>
      <c r="B68" s="72" t="s">
        <v>86</v>
      </c>
      <c r="C68" s="73"/>
      <c r="D68" s="67" t="n">
        <v>1</v>
      </c>
      <c r="E68" s="68" t="n">
        <f aca="false">DATE(2021,4,9)</f>
        <v>44295</v>
      </c>
      <c r="F68" s="68" t="n">
        <f aca="false">DATE(2021,4,9)</f>
        <v>44295</v>
      </c>
      <c r="G68" s="32"/>
      <c r="H68" s="32"/>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33" customFormat="true" ht="30" hidden="false" customHeight="true" outlineLevel="0" collapsed="false">
      <c r="A69" s="1"/>
      <c r="B69" s="72" t="s">
        <v>87</v>
      </c>
      <c r="C69" s="73"/>
      <c r="D69" s="67" t="n">
        <v>1</v>
      </c>
      <c r="E69" s="68" t="n">
        <f aca="false">DATE(2021,4,12)</f>
        <v>44298</v>
      </c>
      <c r="F69" s="68" t="n">
        <f aca="false">DATE(2021,4,12)</f>
        <v>44298</v>
      </c>
      <c r="G69" s="32"/>
      <c r="H69" s="32"/>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33" customFormat="true" ht="30" hidden="false" customHeight="true" outlineLevel="0" collapsed="false">
      <c r="A70" s="1"/>
      <c r="B70" s="72" t="s">
        <v>88</v>
      </c>
      <c r="C70" s="73"/>
      <c r="D70" s="67" t="n">
        <v>1</v>
      </c>
      <c r="E70" s="68" t="n">
        <f aca="false">DATE(2021,4,12)</f>
        <v>44298</v>
      </c>
      <c r="F70" s="68" t="n">
        <f aca="false">DATE(2021,4,12)</f>
        <v>44298</v>
      </c>
      <c r="G70" s="32"/>
      <c r="H70" s="32"/>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33" customFormat="true" ht="39.95" hidden="false" customHeight="true" outlineLevel="0" collapsed="false">
      <c r="A71" s="1"/>
      <c r="B71" s="72" t="s">
        <v>89</v>
      </c>
      <c r="C71" s="73"/>
      <c r="D71" s="67" t="n">
        <v>1</v>
      </c>
      <c r="E71" s="68" t="n">
        <f aca="false">DATE(2021,4,12)</f>
        <v>44298</v>
      </c>
      <c r="F71" s="68" t="n">
        <f aca="false">DATE(2021,4,12)</f>
        <v>44298</v>
      </c>
      <c r="G71" s="32"/>
      <c r="H71" s="32"/>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33" customFormat="true" ht="41.45" hidden="false" customHeight="true" outlineLevel="0" collapsed="false">
      <c r="A72" s="1"/>
      <c r="B72" s="72" t="s">
        <v>90</v>
      </c>
      <c r="C72" s="73"/>
      <c r="D72" s="67" t="n">
        <v>1</v>
      </c>
      <c r="E72" s="68" t="n">
        <f aca="false">DATE(2021,4,12)</f>
        <v>44298</v>
      </c>
      <c r="F72" s="68" t="n">
        <f aca="false">DATE(2021,4,12)</f>
        <v>44298</v>
      </c>
      <c r="G72" s="32"/>
      <c r="H72" s="32"/>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33" customFormat="true" ht="40.5" hidden="false" customHeight="true" outlineLevel="0" collapsed="false">
      <c r="A73" s="1"/>
      <c r="B73" s="72" t="s">
        <v>91</v>
      </c>
      <c r="C73" s="73"/>
      <c r="D73" s="67" t="n">
        <v>1</v>
      </c>
      <c r="E73" s="68" t="n">
        <f aca="false">DATE(2021,4,12)</f>
        <v>44298</v>
      </c>
      <c r="F73" s="68" t="n">
        <f aca="false">DATE(2021,4,12)</f>
        <v>44298</v>
      </c>
      <c r="G73" s="32"/>
      <c r="H73" s="32"/>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4" s="33" customFormat="true" ht="45.95" hidden="false" customHeight="true" outlineLevel="0" collapsed="false">
      <c r="A74" s="1"/>
      <c r="B74" s="72" t="s">
        <v>92</v>
      </c>
      <c r="C74" s="73"/>
      <c r="D74" s="67" t="n">
        <v>1</v>
      </c>
      <c r="E74" s="68" t="n">
        <f aca="false">DATE(2021,4,12)</f>
        <v>44298</v>
      </c>
      <c r="F74" s="68" t="n">
        <f aca="false">DATE(2021,4,12)</f>
        <v>44298</v>
      </c>
      <c r="G74" s="32"/>
      <c r="H74" s="32"/>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row>
    <row r="75" s="33" customFormat="true" ht="42" hidden="false" customHeight="true" outlineLevel="0" collapsed="false">
      <c r="A75" s="1"/>
      <c r="B75" s="72" t="s">
        <v>93</v>
      </c>
      <c r="C75" s="73"/>
      <c r="D75" s="67" t="n">
        <v>1</v>
      </c>
      <c r="E75" s="68" t="n">
        <f aca="false">DATE(2021,4,12)</f>
        <v>44298</v>
      </c>
      <c r="F75" s="68" t="n">
        <f aca="false">DATE(2021,4,12)</f>
        <v>44298</v>
      </c>
      <c r="G75" s="32"/>
      <c r="H75" s="32"/>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33" customFormat="true" ht="42" hidden="false" customHeight="true" outlineLevel="0" collapsed="false">
      <c r="A76" s="1"/>
      <c r="B76" s="72" t="s">
        <v>94</v>
      </c>
      <c r="C76" s="73"/>
      <c r="D76" s="67" t="n">
        <v>1</v>
      </c>
      <c r="E76" s="68" t="n">
        <f aca="false">DATE(2021,4,26)</f>
        <v>44312</v>
      </c>
      <c r="F76" s="68" t="n">
        <f aca="false">DATE(2021,4,26)</f>
        <v>44312</v>
      </c>
      <c r="G76" s="32"/>
      <c r="H76" s="32"/>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33" customFormat="true" ht="42" hidden="false" customHeight="true" outlineLevel="0" collapsed="false">
      <c r="A77" s="1"/>
      <c r="B77" s="72" t="s">
        <v>95</v>
      </c>
      <c r="C77" s="73"/>
      <c r="D77" s="67" t="n">
        <v>1</v>
      </c>
      <c r="E77" s="68" t="n">
        <f aca="false">DATE(2021,4,23)</f>
        <v>44309</v>
      </c>
      <c r="F77" s="68" t="n">
        <f aca="false">DATE(2021,4,23)</f>
        <v>44309</v>
      </c>
      <c r="G77" s="32"/>
      <c r="H77" s="32"/>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33" customFormat="true" ht="42" hidden="false" customHeight="true" outlineLevel="0" collapsed="false">
      <c r="A78" s="1"/>
      <c r="B78" s="72" t="s">
        <v>96</v>
      </c>
      <c r="C78" s="73"/>
      <c r="D78" s="67" t="n">
        <v>1</v>
      </c>
      <c r="E78" s="68" t="n">
        <f aca="false">DATE(2021,4,26)</f>
        <v>44312</v>
      </c>
      <c r="F78" s="68" t="n">
        <f aca="false">DATE(2021,4,27)</f>
        <v>44313</v>
      </c>
      <c r="G78" s="32"/>
      <c r="H78" s="32"/>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33" customFormat="true" ht="42" hidden="false" customHeight="true" outlineLevel="0" collapsed="false">
      <c r="A79" s="1"/>
      <c r="B79" s="72" t="s">
        <v>97</v>
      </c>
      <c r="C79" s="73"/>
      <c r="D79" s="67" t="n">
        <v>1</v>
      </c>
      <c r="E79" s="68" t="n">
        <f aca="false">DATE(2021,4,30)</f>
        <v>44316</v>
      </c>
      <c r="F79" s="68" t="n">
        <f aca="false">DATE(2021,4,30)</f>
        <v>44316</v>
      </c>
      <c r="G79" s="32"/>
      <c r="H79" s="32"/>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33" customFormat="true" ht="42" hidden="false" customHeight="true" outlineLevel="0" collapsed="false">
      <c r="A80" s="1"/>
      <c r="B80" s="72" t="s">
        <v>98</v>
      </c>
      <c r="C80" s="73"/>
      <c r="D80" s="67" t="n">
        <v>1</v>
      </c>
      <c r="E80" s="68" t="n">
        <f aca="false">DATE(2021,4,23)</f>
        <v>44309</v>
      </c>
      <c r="F80" s="68" t="n">
        <f aca="false">DATE(2021,4,23)</f>
        <v>44309</v>
      </c>
      <c r="G80" s="32"/>
      <c r="H80" s="32"/>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33" customFormat="true" ht="42" hidden="false" customHeight="true" outlineLevel="0" collapsed="false">
      <c r="A81" s="1"/>
      <c r="B81" s="72"/>
      <c r="C81" s="73"/>
      <c r="D81" s="67"/>
      <c r="E81" s="68"/>
      <c r="F81" s="68"/>
      <c r="G81" s="32"/>
      <c r="H81" s="32"/>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33" customFormat="true" ht="30" hidden="false" customHeight="true" outlineLevel="0" collapsed="false">
      <c r="A82" s="1"/>
      <c r="B82" s="74" t="s">
        <v>99</v>
      </c>
      <c r="C82" s="75" t="s">
        <v>29</v>
      </c>
      <c r="D82" s="29"/>
      <c r="E82" s="30"/>
      <c r="F82" s="31"/>
      <c r="G82" s="32"/>
      <c r="H82" s="32"/>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33" customFormat="true" ht="30" hidden="false" customHeight="true" outlineLevel="0" collapsed="false">
      <c r="A83" s="1"/>
      <c r="B83" s="76" t="s">
        <v>100</v>
      </c>
      <c r="C83" s="77"/>
      <c r="D83" s="36" t="n">
        <v>1</v>
      </c>
      <c r="E83" s="37" t="n">
        <f aca="false">DATE(2021,4,7)</f>
        <v>44293</v>
      </c>
      <c r="F83" s="37" t="n">
        <f aca="false">DATE(2021,4,7)</f>
        <v>44293</v>
      </c>
      <c r="G83" s="32"/>
      <c r="H83" s="32"/>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33" customFormat="true" ht="42.95" hidden="false" customHeight="true" outlineLevel="0" collapsed="false">
      <c r="A84" s="1"/>
      <c r="B84" s="76" t="s">
        <v>101</v>
      </c>
      <c r="C84" s="77"/>
      <c r="D84" s="36" t="n">
        <v>1</v>
      </c>
      <c r="E84" s="37" t="n">
        <f aca="false">DATE(2021,4,7)</f>
        <v>44293</v>
      </c>
      <c r="F84" s="37" t="n">
        <f aca="false">DATE(2021,4,7)</f>
        <v>44293</v>
      </c>
      <c r="G84" s="32"/>
      <c r="H84" s="32"/>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33" customFormat="true" ht="45" hidden="false" customHeight="true" outlineLevel="0" collapsed="false">
      <c r="A85" s="1"/>
      <c r="B85" s="76" t="s">
        <v>102</v>
      </c>
      <c r="C85" s="77"/>
      <c r="D85" s="36" t="n">
        <v>1</v>
      </c>
      <c r="E85" s="37" t="n">
        <f aca="false">DATE(2021,4,8)</f>
        <v>44294</v>
      </c>
      <c r="F85" s="37" t="n">
        <f aca="false">DATE(2021,4,8)</f>
        <v>44294</v>
      </c>
      <c r="G85" s="32"/>
      <c r="H85" s="32"/>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33" customFormat="true" ht="42" hidden="false" customHeight="true" outlineLevel="0" collapsed="false">
      <c r="A86" s="1"/>
      <c r="B86" s="76" t="s">
        <v>103</v>
      </c>
      <c r="C86" s="77"/>
      <c r="D86" s="36" t="n">
        <v>1</v>
      </c>
      <c r="E86" s="37" t="n">
        <f aca="false">DATE(2021,4,7)</f>
        <v>44293</v>
      </c>
      <c r="F86" s="37" t="n">
        <f aca="false">DATE(2021,4,7)</f>
        <v>44293</v>
      </c>
      <c r="G86" s="32"/>
      <c r="H86" s="32"/>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33" customFormat="true" ht="42.6" hidden="false" customHeight="true" outlineLevel="0" collapsed="false">
      <c r="A87" s="1"/>
      <c r="B87" s="76" t="s">
        <v>104</v>
      </c>
      <c r="C87" s="77"/>
      <c r="D87" s="36" t="n">
        <v>1</v>
      </c>
      <c r="E87" s="37" t="n">
        <f aca="false">DATE(2021,4,21)</f>
        <v>44307</v>
      </c>
      <c r="F87" s="37" t="n">
        <f aca="false">DATE(2021,4,21)</f>
        <v>44307</v>
      </c>
      <c r="G87" s="32"/>
      <c r="H87" s="32"/>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33" customFormat="true" ht="48.6" hidden="false" customHeight="true" outlineLevel="0" collapsed="false">
      <c r="A88" s="1"/>
      <c r="B88" s="76" t="s">
        <v>105</v>
      </c>
      <c r="C88" s="77"/>
      <c r="D88" s="36" t="n">
        <v>1</v>
      </c>
      <c r="E88" s="37" t="n">
        <f aca="false">DATE(2021,4,7)</f>
        <v>44293</v>
      </c>
      <c r="F88" s="37" t="n">
        <f aca="false">DATE(2021,4,7)</f>
        <v>44293</v>
      </c>
      <c r="G88" s="32"/>
      <c r="H88" s="32"/>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33" customFormat="true" ht="45" hidden="false" customHeight="true" outlineLevel="0" collapsed="false">
      <c r="A89" s="1"/>
      <c r="B89" s="76" t="s">
        <v>106</v>
      </c>
      <c r="C89" s="77"/>
      <c r="D89" s="36" t="n">
        <v>1</v>
      </c>
      <c r="E89" s="37" t="n">
        <f aca="false">DATE(2021,4,8)</f>
        <v>44294</v>
      </c>
      <c r="F89" s="37" t="n">
        <f aca="false">DATE(2021,4,8)</f>
        <v>44294</v>
      </c>
      <c r="G89" s="32"/>
      <c r="H89" s="32"/>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0" s="33" customFormat="true" ht="37.5" hidden="false" customHeight="true" outlineLevel="0" collapsed="false">
      <c r="A90" s="1"/>
      <c r="B90" s="76" t="s">
        <v>107</v>
      </c>
      <c r="C90" s="77"/>
      <c r="D90" s="36" t="n">
        <v>1</v>
      </c>
      <c r="E90" s="37" t="n">
        <f aca="false">DATE(2021,4,23)</f>
        <v>44309</v>
      </c>
      <c r="F90" s="37" t="n">
        <f aca="false">DATE(2021,4,23)</f>
        <v>44309</v>
      </c>
      <c r="G90" s="32"/>
      <c r="H90" s="32"/>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row>
    <row r="91" s="33" customFormat="true" ht="42.6" hidden="false" customHeight="true" outlineLevel="0" collapsed="false">
      <c r="A91" s="1"/>
      <c r="B91" s="76" t="s">
        <v>108</v>
      </c>
      <c r="C91" s="77"/>
      <c r="D91" s="36" t="n">
        <v>1</v>
      </c>
      <c r="E91" s="37" t="n">
        <f aca="false">DATE(2021,4,7)</f>
        <v>44293</v>
      </c>
      <c r="F91" s="37" t="n">
        <f aca="false">DATE(2021,4,7)</f>
        <v>44293</v>
      </c>
      <c r="G91" s="32"/>
      <c r="H91" s="32"/>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row>
    <row r="92" s="33" customFormat="true" ht="30" hidden="false" customHeight="true" outlineLevel="0" collapsed="false">
      <c r="A92" s="1"/>
      <c r="B92" s="78" t="s">
        <v>109</v>
      </c>
      <c r="C92" s="79" t="s">
        <v>29</v>
      </c>
      <c r="D92" s="43"/>
      <c r="E92" s="44"/>
      <c r="F92" s="45"/>
      <c r="G92" s="32"/>
      <c r="H92" s="32"/>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row>
    <row r="93" s="33" customFormat="true" ht="42.95" hidden="false" customHeight="true" outlineLevel="0" collapsed="false">
      <c r="A93" s="1"/>
      <c r="B93" s="80" t="s">
        <v>110</v>
      </c>
      <c r="C93" s="81"/>
      <c r="D93" s="48" t="n">
        <v>1</v>
      </c>
      <c r="E93" s="49" t="n">
        <f aca="false">DATE(2021,4,12)</f>
        <v>44298</v>
      </c>
      <c r="F93" s="49" t="n">
        <f aca="false">DATE(2021,4,12)</f>
        <v>44298</v>
      </c>
      <c r="G93" s="32"/>
      <c r="H93" s="32"/>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row>
    <row r="94" s="33" customFormat="true" ht="39.6" hidden="false" customHeight="true" outlineLevel="0" collapsed="false">
      <c r="A94" s="1"/>
      <c r="B94" s="80" t="s">
        <v>111</v>
      </c>
      <c r="C94" s="81"/>
      <c r="D94" s="48" t="n">
        <v>1</v>
      </c>
      <c r="E94" s="49" t="n">
        <f aca="false">DATE(2021,4,12)</f>
        <v>44298</v>
      </c>
      <c r="F94" s="49" t="n">
        <f aca="false">DATE(2021,4,12)</f>
        <v>44298</v>
      </c>
      <c r="G94" s="32"/>
      <c r="H94" s="32"/>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row>
    <row r="95" s="33" customFormat="true" ht="30" hidden="false" customHeight="true" outlineLevel="0" collapsed="false">
      <c r="A95" s="1"/>
      <c r="B95" s="80" t="s">
        <v>112</v>
      </c>
      <c r="C95" s="81"/>
      <c r="D95" s="48" t="n">
        <v>1</v>
      </c>
      <c r="E95" s="49" t="n">
        <f aca="false">DATE(2021,4,12)</f>
        <v>44298</v>
      </c>
      <c r="F95" s="49" t="n">
        <f aca="false">DATE(2021,4,12)</f>
        <v>44298</v>
      </c>
      <c r="G95" s="32"/>
      <c r="H95" s="32"/>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row>
    <row r="96" s="33" customFormat="true" ht="30" hidden="false" customHeight="true" outlineLevel="0" collapsed="false">
      <c r="A96" s="1"/>
      <c r="B96" s="80" t="s">
        <v>113</v>
      </c>
      <c r="C96" s="81"/>
      <c r="D96" s="48" t="n">
        <v>1</v>
      </c>
      <c r="E96" s="49" t="n">
        <f aca="false">DATE(2021,4,15)</f>
        <v>44301</v>
      </c>
      <c r="F96" s="49" t="n">
        <f aca="false">DATE(2021,4,15)</f>
        <v>44301</v>
      </c>
      <c r="G96" s="32"/>
      <c r="H96" s="32"/>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row>
    <row r="97" s="33" customFormat="true" ht="30" hidden="false" customHeight="true" outlineLevel="0" collapsed="false">
      <c r="A97" s="1"/>
      <c r="B97" s="80" t="s">
        <v>114</v>
      </c>
      <c r="C97" s="81"/>
      <c r="D97" s="48" t="n">
        <v>1</v>
      </c>
      <c r="E97" s="49" t="n">
        <f aca="false">DATE(2021,4,21)</f>
        <v>44307</v>
      </c>
      <c r="F97" s="49" t="n">
        <f aca="false">DATE(2021,4,21)</f>
        <v>44307</v>
      </c>
      <c r="G97" s="32"/>
      <c r="H97" s="32"/>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row>
    <row r="98" s="33" customFormat="true" ht="30" hidden="false" customHeight="true" outlineLevel="0" collapsed="false">
      <c r="A98" s="1"/>
      <c r="B98" s="80" t="s">
        <v>115</v>
      </c>
      <c r="C98" s="81"/>
      <c r="D98" s="48" t="n">
        <v>1</v>
      </c>
      <c r="E98" s="49" t="n">
        <f aca="false">DATE(2021,4,21)</f>
        <v>44307</v>
      </c>
      <c r="F98" s="49" t="n">
        <f aca="false">DATE(2021,4,21)</f>
        <v>44307</v>
      </c>
      <c r="G98" s="32"/>
      <c r="H98" s="32"/>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row>
    <row r="99" s="33" customFormat="true" ht="30" hidden="false" customHeight="true" outlineLevel="0" collapsed="false">
      <c r="A99" s="1"/>
      <c r="B99" s="82" t="s">
        <v>116</v>
      </c>
      <c r="C99" s="83" t="s">
        <v>29</v>
      </c>
      <c r="D99" s="84"/>
      <c r="E99" s="85"/>
      <c r="F99" s="86"/>
      <c r="G99" s="32"/>
      <c r="H99" s="32"/>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row>
    <row r="100" s="33" customFormat="true" ht="37.5" hidden="false" customHeight="true" outlineLevel="0" collapsed="false">
      <c r="A100" s="1"/>
      <c r="B100" s="87" t="s">
        <v>117</v>
      </c>
      <c r="C100" s="88"/>
      <c r="D100" s="89" t="n">
        <v>1</v>
      </c>
      <c r="E100" s="90" t="n">
        <f aca="false">DATE(2021,4,15)</f>
        <v>44301</v>
      </c>
      <c r="F100" s="90" t="n">
        <f aca="false">DATE(2021,4,15)</f>
        <v>44301</v>
      </c>
      <c r="G100" s="32"/>
      <c r="H100" s="32"/>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row>
    <row r="101" s="33" customFormat="true" ht="47.1" hidden="false" customHeight="true" outlineLevel="0" collapsed="false">
      <c r="A101" s="1"/>
      <c r="B101" s="87" t="s">
        <v>118</v>
      </c>
      <c r="C101" s="88"/>
      <c r="D101" s="89" t="n">
        <v>1</v>
      </c>
      <c r="E101" s="90" t="n">
        <f aca="false">DATE(2021,4,15)</f>
        <v>44301</v>
      </c>
      <c r="F101" s="90" t="n">
        <f aca="false">DATE(2021,4,15)</f>
        <v>44301</v>
      </c>
      <c r="G101" s="32"/>
      <c r="H101" s="32"/>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row>
    <row r="102" s="33" customFormat="true" ht="36" hidden="false" customHeight="true" outlineLevel="0" collapsed="false">
      <c r="A102" s="1"/>
      <c r="B102" s="87" t="s">
        <v>119</v>
      </c>
      <c r="C102" s="88"/>
      <c r="D102" s="89" t="n">
        <v>1</v>
      </c>
      <c r="E102" s="90" t="n">
        <f aca="false">DATE(2021,4,21)</f>
        <v>44307</v>
      </c>
      <c r="F102" s="90" t="n">
        <f aca="false">DATE(2021,4,21)</f>
        <v>44307</v>
      </c>
      <c r="G102" s="32"/>
      <c r="H102" s="32"/>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row>
    <row r="103" s="33" customFormat="true" ht="30" hidden="false" customHeight="true" outlineLevel="0" collapsed="false">
      <c r="A103" s="1"/>
      <c r="B103" s="87" t="s">
        <v>120</v>
      </c>
      <c r="C103" s="88"/>
      <c r="D103" s="89" t="n">
        <v>1</v>
      </c>
      <c r="E103" s="90" t="n">
        <f aca="false">DATE(2021,4,21)</f>
        <v>44307</v>
      </c>
      <c r="F103" s="90" t="n">
        <f aca="false">DATE(2021,4,21)</f>
        <v>44307</v>
      </c>
      <c r="G103" s="32"/>
      <c r="H103" s="32"/>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row>
    <row r="104" s="33" customFormat="true" ht="38.1" hidden="false" customHeight="true" outlineLevel="0" collapsed="false">
      <c r="A104" s="1"/>
      <c r="B104" s="87" t="s">
        <v>121</v>
      </c>
      <c r="C104" s="88"/>
      <c r="D104" s="89" t="n">
        <v>1</v>
      </c>
      <c r="E104" s="90" t="n">
        <f aca="false">DATE(2021,4,21)</f>
        <v>44307</v>
      </c>
      <c r="F104" s="90" t="n">
        <f aca="false">DATE(2021,4,21)</f>
        <v>44307</v>
      </c>
      <c r="G104" s="32"/>
      <c r="H104" s="32"/>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row>
    <row r="105" s="33" customFormat="true" ht="48.95" hidden="false" customHeight="true" outlineLevel="0" collapsed="false">
      <c r="A105" s="1"/>
      <c r="B105" s="87" t="s">
        <v>122</v>
      </c>
      <c r="C105" s="88"/>
      <c r="D105" s="89" t="n">
        <v>1</v>
      </c>
      <c r="E105" s="90" t="n">
        <f aca="false">DATE(2021,4,21)</f>
        <v>44307</v>
      </c>
      <c r="F105" s="90" t="n">
        <f aca="false">DATE(2021,4,21)</f>
        <v>44307</v>
      </c>
      <c r="G105" s="32"/>
      <c r="H105" s="32"/>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row>
    <row r="106" s="33" customFormat="true" ht="46" hidden="false" customHeight="true" outlineLevel="0" collapsed="false">
      <c r="A106" s="1"/>
      <c r="B106" s="87" t="s">
        <v>123</v>
      </c>
      <c r="C106" s="88"/>
      <c r="D106" s="89" t="n">
        <v>1</v>
      </c>
      <c r="E106" s="90" t="n">
        <f aca="false">DATE(2021,4,23)</f>
        <v>44309</v>
      </c>
      <c r="F106" s="90" t="n">
        <f aca="false">DATE(2021,4,23)</f>
        <v>44309</v>
      </c>
      <c r="G106" s="32"/>
      <c r="H106" s="32"/>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row>
    <row r="107" s="33" customFormat="true" ht="39" hidden="false" customHeight="true" outlineLevel="0" collapsed="false">
      <c r="A107" s="1"/>
      <c r="B107" s="87" t="s">
        <v>124</v>
      </c>
      <c r="C107" s="88"/>
      <c r="D107" s="89" t="n">
        <v>1</v>
      </c>
      <c r="E107" s="90" t="n">
        <f aca="false">DATE(2021,4,23)</f>
        <v>44309</v>
      </c>
      <c r="F107" s="90" t="n">
        <f aca="false">DATE(2021,4,23)</f>
        <v>44309</v>
      </c>
      <c r="G107" s="32"/>
      <c r="H107" s="32"/>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row>
    <row r="108" s="33" customFormat="true" ht="30" hidden="false" customHeight="true" outlineLevel="0" collapsed="false">
      <c r="A108" s="1"/>
      <c r="B108" s="91" t="s">
        <v>125</v>
      </c>
      <c r="C108" s="92" t="s">
        <v>53</v>
      </c>
      <c r="D108" s="62"/>
      <c r="E108" s="63"/>
      <c r="F108" s="64"/>
      <c r="G108" s="32"/>
      <c r="H108" s="32"/>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row>
    <row r="109" s="33" customFormat="true" ht="30" hidden="false" customHeight="true" outlineLevel="0" collapsed="false">
      <c r="A109" s="1"/>
      <c r="B109" s="72" t="s">
        <v>126</v>
      </c>
      <c r="C109" s="73"/>
      <c r="D109" s="67" t="n">
        <v>1</v>
      </c>
      <c r="E109" s="68" t="n">
        <f aca="false">DATE(2021,4,13)</f>
        <v>44299</v>
      </c>
      <c r="F109" s="68" t="n">
        <f aca="false">DATE(2021,4,13)</f>
        <v>44299</v>
      </c>
      <c r="G109" s="32"/>
      <c r="H109" s="32"/>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row>
    <row r="110" s="33" customFormat="true" ht="43.5" hidden="false" customHeight="true" outlineLevel="0" collapsed="false">
      <c r="A110" s="1"/>
      <c r="B110" s="72" t="s">
        <v>127</v>
      </c>
      <c r="C110" s="73"/>
      <c r="D110" s="67" t="n">
        <v>1</v>
      </c>
      <c r="E110" s="68" t="n">
        <f aca="false">DATE(2021,4,13)</f>
        <v>44299</v>
      </c>
      <c r="F110" s="68" t="n">
        <f aca="false">DATE(2021,4,13)</f>
        <v>44299</v>
      </c>
      <c r="G110" s="32"/>
      <c r="H110" s="32"/>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row>
    <row r="111" s="33" customFormat="true" ht="42.6" hidden="false" customHeight="true" outlineLevel="0" collapsed="false">
      <c r="A111" s="1"/>
      <c r="B111" s="72" t="s">
        <v>128</v>
      </c>
      <c r="C111" s="73"/>
      <c r="D111" s="67" t="n">
        <v>1</v>
      </c>
      <c r="E111" s="68" t="n">
        <f aca="false">DATE(2021,4,13)</f>
        <v>44299</v>
      </c>
      <c r="F111" s="68" t="n">
        <f aca="false">DATE(2021,4,13)</f>
        <v>44299</v>
      </c>
      <c r="G111" s="32"/>
      <c r="H111" s="32"/>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row>
    <row r="112" s="33" customFormat="true" ht="30" hidden="false" customHeight="true" outlineLevel="0" collapsed="false">
      <c r="A112" s="1"/>
      <c r="B112" s="72" t="s">
        <v>129</v>
      </c>
      <c r="C112" s="73"/>
      <c r="D112" s="67" t="n">
        <v>1</v>
      </c>
      <c r="E112" s="68" t="n">
        <f aca="false">DATE(2021,4,14)</f>
        <v>44300</v>
      </c>
      <c r="F112" s="68" t="n">
        <f aca="false">DATE(2021,4,14)</f>
        <v>44300</v>
      </c>
      <c r="G112" s="32"/>
      <c r="H112" s="32"/>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row>
    <row r="113" s="33" customFormat="true" ht="37.5" hidden="false" customHeight="true" outlineLevel="0" collapsed="false">
      <c r="A113" s="1"/>
      <c r="B113" s="72" t="s">
        <v>130</v>
      </c>
      <c r="C113" s="73"/>
      <c r="D113" s="67" t="n">
        <v>1</v>
      </c>
      <c r="E113" s="68" t="n">
        <f aca="false">DATE(2021,4,14)</f>
        <v>44300</v>
      </c>
      <c r="F113" s="68" t="n">
        <f aca="false">DATE(2021,4,14)</f>
        <v>44300</v>
      </c>
      <c r="G113" s="32"/>
      <c r="H113" s="32"/>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row>
    <row r="114" s="33" customFormat="true" ht="37.5" hidden="false" customHeight="true" outlineLevel="0" collapsed="false">
      <c r="A114" s="1"/>
      <c r="B114" s="72" t="s">
        <v>131</v>
      </c>
      <c r="C114" s="73"/>
      <c r="D114" s="67" t="n">
        <v>1</v>
      </c>
      <c r="E114" s="68" t="n">
        <f aca="false">DATE(2021,4,23)</f>
        <v>44309</v>
      </c>
      <c r="F114" s="68" t="n">
        <f aca="false">DATE(2021,4,23)</f>
        <v>44309</v>
      </c>
      <c r="G114" s="32"/>
      <c r="H114" s="32"/>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row>
    <row r="115" s="33" customFormat="true" ht="37.5" hidden="false" customHeight="true" outlineLevel="0" collapsed="false">
      <c r="A115" s="1"/>
      <c r="B115" s="72" t="s">
        <v>132</v>
      </c>
      <c r="C115" s="73"/>
      <c r="D115" s="67" t="n">
        <v>1</v>
      </c>
      <c r="E115" s="68" t="n">
        <f aca="false">DATE(2021,4,29)</f>
        <v>44315</v>
      </c>
      <c r="F115" s="68" t="n">
        <f aca="false">DATE(2021,4,29)</f>
        <v>44315</v>
      </c>
      <c r="G115" s="32"/>
      <c r="H115" s="32"/>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row>
    <row r="116" s="33" customFormat="true" ht="37.5" hidden="false" customHeight="true" outlineLevel="0" collapsed="false">
      <c r="A116" s="1"/>
      <c r="B116" s="72" t="s">
        <v>133</v>
      </c>
      <c r="C116" s="73"/>
      <c r="D116" s="67" t="n">
        <v>1</v>
      </c>
      <c r="E116" s="68" t="n">
        <f aca="false">DATE(2021,4,27)</f>
        <v>44313</v>
      </c>
      <c r="F116" s="68" t="n">
        <f aca="false">DATE(2021,4,27)</f>
        <v>44313</v>
      </c>
      <c r="G116" s="32"/>
      <c r="H116" s="32"/>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row>
    <row r="117" s="33" customFormat="true" ht="37.5" hidden="false" customHeight="true" outlineLevel="0" collapsed="false">
      <c r="A117" s="1"/>
      <c r="B117" s="72" t="s">
        <v>134</v>
      </c>
      <c r="C117" s="73"/>
      <c r="D117" s="67" t="n">
        <v>1</v>
      </c>
      <c r="E117" s="68" t="n">
        <f aca="false">DATE(2021,4,25)</f>
        <v>44311</v>
      </c>
      <c r="F117" s="68" t="n">
        <f aca="false">DATE(2021,4,25)</f>
        <v>44311</v>
      </c>
      <c r="G117" s="32"/>
      <c r="H117" s="32"/>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row>
    <row r="118" s="33" customFormat="true" ht="30" hidden="false" customHeight="true" outlineLevel="0" collapsed="false">
      <c r="A118" s="1"/>
      <c r="B118" s="74" t="s">
        <v>135</v>
      </c>
      <c r="C118" s="75" t="s">
        <v>53</v>
      </c>
      <c r="D118" s="29"/>
      <c r="E118" s="30"/>
      <c r="F118" s="31"/>
      <c r="G118" s="32"/>
      <c r="H118" s="32"/>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row>
    <row r="119" s="33" customFormat="true" ht="30" hidden="false" customHeight="true" outlineLevel="0" collapsed="false">
      <c r="A119" s="1"/>
      <c r="B119" s="76" t="s">
        <v>136</v>
      </c>
      <c r="C119" s="77"/>
      <c r="D119" s="36" t="n">
        <v>1</v>
      </c>
      <c r="E119" s="93" t="n">
        <f aca="false">DATE(2021,4,14)</f>
        <v>44300</v>
      </c>
      <c r="F119" s="93" t="n">
        <f aca="false">DATE(2021,4,14)</f>
        <v>44300</v>
      </c>
      <c r="G119" s="32"/>
      <c r="H119" s="32"/>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row>
    <row r="120" s="33" customFormat="true" ht="40.5" hidden="false" customHeight="true" outlineLevel="0" collapsed="false">
      <c r="A120" s="1"/>
      <c r="B120" s="76" t="s">
        <v>137</v>
      </c>
      <c r="C120" s="77"/>
      <c r="D120" s="36" t="n">
        <v>1</v>
      </c>
      <c r="E120" s="93" t="n">
        <f aca="false">DATE(2021,4,14)</f>
        <v>44300</v>
      </c>
      <c r="F120" s="93" t="n">
        <f aca="false">DATE(2021,4,14)</f>
        <v>44300</v>
      </c>
      <c r="G120" s="32"/>
      <c r="H120" s="32"/>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row>
    <row r="121" s="33" customFormat="true" ht="38.45" hidden="false" customHeight="true" outlineLevel="0" collapsed="false">
      <c r="A121" s="1"/>
      <c r="B121" s="76" t="s">
        <v>138</v>
      </c>
      <c r="C121" s="77"/>
      <c r="D121" s="36" t="n">
        <v>1</v>
      </c>
      <c r="E121" s="93" t="n">
        <f aca="false">DATE(2021,4,14)</f>
        <v>44300</v>
      </c>
      <c r="F121" s="93" t="n">
        <f aca="false">DATE(2021,4,14)</f>
        <v>44300</v>
      </c>
      <c r="G121" s="32"/>
      <c r="H121" s="32"/>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row>
    <row r="122" s="33" customFormat="true" ht="30" hidden="false" customHeight="true" outlineLevel="0" collapsed="false">
      <c r="A122" s="1"/>
      <c r="B122" s="76" t="s">
        <v>139</v>
      </c>
      <c r="C122" s="77"/>
      <c r="D122" s="36" t="n">
        <v>1</v>
      </c>
      <c r="E122" s="93" t="n">
        <f aca="false">DATE(2021,4,22)</f>
        <v>44308</v>
      </c>
      <c r="F122" s="93" t="n">
        <f aca="false">DATE(2021,4,22)</f>
        <v>44308</v>
      </c>
      <c r="G122" s="32"/>
      <c r="H122" s="32"/>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row>
    <row r="123" s="33" customFormat="true" ht="42.95" hidden="false" customHeight="true" outlineLevel="0" collapsed="false">
      <c r="A123" s="1"/>
      <c r="B123" s="76" t="s">
        <v>103</v>
      </c>
      <c r="C123" s="77"/>
      <c r="D123" s="36" t="n">
        <v>1</v>
      </c>
      <c r="E123" s="93" t="n">
        <f aca="false">DATE(2021,4,14)</f>
        <v>44300</v>
      </c>
      <c r="F123" s="93" t="n">
        <f aca="false">DATE(2021,4,14)</f>
        <v>44300</v>
      </c>
      <c r="G123" s="32"/>
      <c r="H123" s="32"/>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row>
    <row r="124" s="33" customFormat="true" ht="39" hidden="false" customHeight="true" outlineLevel="0" collapsed="false">
      <c r="A124" s="1"/>
      <c r="B124" s="76" t="s">
        <v>140</v>
      </c>
      <c r="C124" s="77"/>
      <c r="D124" s="36" t="n">
        <v>1</v>
      </c>
      <c r="E124" s="93" t="n">
        <f aca="false">DATE(2021,4,15)</f>
        <v>44301</v>
      </c>
      <c r="F124" s="93" t="n">
        <f aca="false">DATE(2021,4,15)</f>
        <v>44301</v>
      </c>
      <c r="G124" s="32"/>
      <c r="H124" s="32"/>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row>
    <row r="125" s="33" customFormat="true" ht="48" hidden="false" customHeight="true" outlineLevel="0" collapsed="false">
      <c r="A125" s="1"/>
      <c r="B125" s="76" t="s">
        <v>141</v>
      </c>
      <c r="C125" s="77"/>
      <c r="D125" s="36" t="n">
        <v>1</v>
      </c>
      <c r="E125" s="93" t="n">
        <f aca="false">DATE(2021,4,15)</f>
        <v>44301</v>
      </c>
      <c r="F125" s="93" t="n">
        <f aca="false">DATE(2021,4,15)</f>
        <v>44301</v>
      </c>
      <c r="G125" s="32"/>
      <c r="H125" s="32"/>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row>
    <row r="126" s="33" customFormat="true" ht="43.5" hidden="false" customHeight="true" outlineLevel="0" collapsed="false">
      <c r="A126" s="1"/>
      <c r="B126" s="76" t="s">
        <v>142</v>
      </c>
      <c r="C126" s="77"/>
      <c r="D126" s="36" t="n">
        <v>1</v>
      </c>
      <c r="E126" s="93" t="n">
        <f aca="false">DATE(2021,4,15)</f>
        <v>44301</v>
      </c>
      <c r="F126" s="93" t="n">
        <f aca="false">DATE(2021,4,15)</f>
        <v>44301</v>
      </c>
      <c r="G126" s="32"/>
      <c r="H126" s="32"/>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row>
    <row r="127" s="33" customFormat="true" ht="30" hidden="false" customHeight="true" outlineLevel="0" collapsed="false">
      <c r="A127" s="1"/>
      <c r="B127" s="76" t="s">
        <v>107</v>
      </c>
      <c r="C127" s="77"/>
      <c r="D127" s="36" t="n">
        <v>1</v>
      </c>
      <c r="E127" s="93" t="n">
        <f aca="false">DATE(2021,4,23)</f>
        <v>44309</v>
      </c>
      <c r="F127" s="93" t="n">
        <f aca="false">DATE(2021,4,23)</f>
        <v>44309</v>
      </c>
      <c r="G127" s="32"/>
      <c r="H127" s="32"/>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row>
    <row r="128" s="33" customFormat="true" ht="30" hidden="false" customHeight="true" outlineLevel="0" collapsed="false">
      <c r="A128" s="1"/>
      <c r="B128" s="76" t="s">
        <v>50</v>
      </c>
      <c r="C128" s="77"/>
      <c r="D128" s="36" t="n">
        <v>1</v>
      </c>
      <c r="E128" s="93" t="n">
        <f aca="false">DATE(2021,4,27)</f>
        <v>44313</v>
      </c>
      <c r="F128" s="93" t="n">
        <f aca="false">DATE(2021,4,27)</f>
        <v>44313</v>
      </c>
      <c r="G128" s="32"/>
      <c r="H128" s="32"/>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row>
    <row r="129" s="33" customFormat="true" ht="30" hidden="false" customHeight="true" outlineLevel="0" collapsed="false">
      <c r="A129" s="1"/>
      <c r="B129" s="76" t="s">
        <v>143</v>
      </c>
      <c r="C129" s="77"/>
      <c r="D129" s="36" t="n">
        <v>1</v>
      </c>
      <c r="E129" s="93" t="n">
        <f aca="false">DATE(2021,4,27)</f>
        <v>44313</v>
      </c>
      <c r="F129" s="93" t="n">
        <f aca="false">DATE(2021,4,27)</f>
        <v>44313</v>
      </c>
      <c r="G129" s="32"/>
      <c r="H129" s="32"/>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row>
    <row r="130" s="33" customFormat="true" ht="30" hidden="false" customHeight="true" outlineLevel="0" collapsed="false">
      <c r="A130" s="1"/>
      <c r="B130" s="78" t="s">
        <v>144</v>
      </c>
      <c r="C130" s="79" t="s">
        <v>53</v>
      </c>
      <c r="D130" s="43"/>
      <c r="E130" s="44"/>
      <c r="F130" s="45"/>
      <c r="G130" s="32"/>
      <c r="H130" s="32"/>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row>
    <row r="131" s="33" customFormat="true" ht="30" hidden="false" customHeight="true" outlineLevel="0" collapsed="false">
      <c r="A131" s="1"/>
      <c r="B131" s="80" t="s">
        <v>117</v>
      </c>
      <c r="C131" s="81"/>
      <c r="D131" s="48" t="n">
        <v>1</v>
      </c>
      <c r="E131" s="49" t="n">
        <f aca="false">DATE(2021,4,21)</f>
        <v>44307</v>
      </c>
      <c r="F131" s="49" t="n">
        <f aca="false">DATE(2021,4,21)</f>
        <v>44307</v>
      </c>
      <c r="G131" s="32"/>
      <c r="H131" s="32"/>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row>
    <row r="132" s="33" customFormat="true" ht="30" hidden="false" customHeight="true" outlineLevel="0" collapsed="false">
      <c r="A132" s="1"/>
      <c r="B132" s="80" t="s">
        <v>145</v>
      </c>
      <c r="C132" s="81"/>
      <c r="D132" s="48" t="n">
        <v>1</v>
      </c>
      <c r="E132" s="49" t="n">
        <f aca="false">DATE(2021,4,21)</f>
        <v>44307</v>
      </c>
      <c r="F132" s="49" t="n">
        <f aca="false">DATE(2021,4,21)</f>
        <v>44307</v>
      </c>
      <c r="G132" s="32"/>
      <c r="H132" s="32"/>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row>
    <row r="133" s="33" customFormat="true" ht="30" hidden="false" customHeight="true" outlineLevel="0" collapsed="false">
      <c r="A133" s="1"/>
      <c r="B133" s="80" t="s">
        <v>120</v>
      </c>
      <c r="C133" s="81"/>
      <c r="D133" s="48" t="n">
        <v>1</v>
      </c>
      <c r="E133" s="49" t="n">
        <f aca="false">DATE(2021,4,21)</f>
        <v>44307</v>
      </c>
      <c r="F133" s="49" t="n">
        <f aca="false">DATE(2021,4,21)</f>
        <v>44307</v>
      </c>
      <c r="G133" s="32"/>
      <c r="H133" s="32"/>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row>
    <row r="134" s="33" customFormat="true" ht="30" hidden="false" customHeight="true" outlineLevel="0" collapsed="false">
      <c r="A134" s="1"/>
      <c r="B134" s="80" t="s">
        <v>121</v>
      </c>
      <c r="C134" s="81"/>
      <c r="D134" s="48" t="n">
        <v>1</v>
      </c>
      <c r="E134" s="49" t="n">
        <f aca="false">DATE(2021,4,21)</f>
        <v>44307</v>
      </c>
      <c r="F134" s="49" t="n">
        <f aca="false">DATE(2021,4,21)</f>
        <v>44307</v>
      </c>
      <c r="G134" s="32"/>
      <c r="H134" s="32"/>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row>
    <row r="135" s="33" customFormat="true" ht="38.1" hidden="false" customHeight="true" outlineLevel="0" collapsed="false">
      <c r="A135" s="1"/>
      <c r="B135" s="82" t="s">
        <v>146</v>
      </c>
      <c r="C135" s="83" t="s">
        <v>29</v>
      </c>
      <c r="D135" s="84"/>
      <c r="E135" s="85"/>
      <c r="F135" s="86"/>
      <c r="G135" s="32"/>
      <c r="H135" s="32"/>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row>
    <row r="136" s="33" customFormat="true" ht="30" hidden="false" customHeight="true" outlineLevel="0" collapsed="false">
      <c r="A136" s="1"/>
      <c r="B136" s="87" t="s">
        <v>147</v>
      </c>
      <c r="C136" s="88"/>
      <c r="D136" s="89" t="n">
        <v>1</v>
      </c>
      <c r="E136" s="90" t="n">
        <f aca="false">DATE(2021,4,16)</f>
        <v>44302</v>
      </c>
      <c r="F136" s="90" t="n">
        <f aca="false">DATE(2021,4,16)</f>
        <v>44302</v>
      </c>
      <c r="G136" s="32"/>
      <c r="H136" s="32"/>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row>
    <row r="137" s="33" customFormat="true" ht="35.1" hidden="false" customHeight="true" outlineLevel="0" collapsed="false">
      <c r="A137" s="1"/>
      <c r="B137" s="87" t="s">
        <v>148</v>
      </c>
      <c r="C137" s="88"/>
      <c r="D137" s="89" t="n">
        <v>1</v>
      </c>
      <c r="E137" s="90" t="n">
        <f aca="false">DATE(2021,4,16)</f>
        <v>44302</v>
      </c>
      <c r="F137" s="90" t="n">
        <f aca="false">DATE(2021,4,16)</f>
        <v>44302</v>
      </c>
      <c r="G137" s="32"/>
      <c r="H137" s="32"/>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row>
    <row r="138" s="33" customFormat="true" ht="30" hidden="false" customHeight="true" outlineLevel="0" collapsed="false">
      <c r="A138" s="1"/>
      <c r="B138" s="87" t="s">
        <v>149</v>
      </c>
      <c r="C138" s="88"/>
      <c r="D138" s="89" t="n">
        <v>1</v>
      </c>
      <c r="E138" s="90" t="n">
        <f aca="false">DATE(2021,4,16)</f>
        <v>44302</v>
      </c>
      <c r="F138" s="90" t="n">
        <f aca="false">DATE(2021,4,16)</f>
        <v>44302</v>
      </c>
      <c r="G138" s="32"/>
      <c r="H138" s="32"/>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row>
    <row r="139" s="33" customFormat="true" ht="45.6" hidden="false" customHeight="true" outlineLevel="0" collapsed="false">
      <c r="A139" s="1"/>
      <c r="B139" s="91" t="s">
        <v>150</v>
      </c>
      <c r="C139" s="92" t="s">
        <v>53</v>
      </c>
      <c r="D139" s="62"/>
      <c r="E139" s="63"/>
      <c r="F139" s="64"/>
      <c r="G139" s="32"/>
      <c r="H139" s="32"/>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row>
    <row r="140" s="33" customFormat="true" ht="30" hidden="false" customHeight="true" outlineLevel="0" collapsed="false">
      <c r="A140" s="1"/>
      <c r="B140" s="72" t="s">
        <v>151</v>
      </c>
      <c r="C140" s="73"/>
      <c r="D140" s="67" t="n">
        <v>1</v>
      </c>
      <c r="E140" s="68" t="n">
        <f aca="false">DATE(2021,4,16)</f>
        <v>44302</v>
      </c>
      <c r="F140" s="68" t="n">
        <f aca="false">DATE(2021,4,16)</f>
        <v>44302</v>
      </c>
      <c r="G140" s="32"/>
      <c r="H140" s="32"/>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row>
    <row r="141" s="33" customFormat="true" ht="51" hidden="false" customHeight="true" outlineLevel="0" collapsed="false">
      <c r="A141" s="1"/>
      <c r="B141" s="72" t="s">
        <v>152</v>
      </c>
      <c r="C141" s="73"/>
      <c r="D141" s="67" t="n">
        <v>1</v>
      </c>
      <c r="E141" s="68" t="n">
        <f aca="false">DATE(2021,4,16)</f>
        <v>44302</v>
      </c>
      <c r="F141" s="68" t="n">
        <f aca="false">DATE(2021,4,16)</f>
        <v>44302</v>
      </c>
      <c r="G141" s="32"/>
      <c r="H141" s="32"/>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row>
    <row r="142" s="33" customFormat="true" ht="95.1" hidden="false" customHeight="true" outlineLevel="0" collapsed="false">
      <c r="A142" s="1"/>
      <c r="B142" s="72" t="s">
        <v>153</v>
      </c>
      <c r="C142" s="73"/>
      <c r="D142" s="67" t="n">
        <v>1</v>
      </c>
      <c r="E142" s="68" t="n">
        <f aca="false">DATE(2021,4,16)</f>
        <v>44302</v>
      </c>
      <c r="F142" s="68" t="n">
        <f aca="false">DATE(2021,4,16)</f>
        <v>44302</v>
      </c>
      <c r="G142" s="32"/>
      <c r="H142" s="32"/>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row>
    <row r="143" s="33" customFormat="true" ht="59.1" hidden="false" customHeight="true" outlineLevel="0" collapsed="false">
      <c r="A143" s="1"/>
      <c r="B143" s="72" t="s">
        <v>154</v>
      </c>
      <c r="C143" s="73"/>
      <c r="D143" s="67" t="n">
        <v>1</v>
      </c>
      <c r="E143" s="68" t="n">
        <f aca="false">DATE(2021,4,19)</f>
        <v>44305</v>
      </c>
      <c r="F143" s="68" t="n">
        <f aca="false">DATE(2021,4,19)</f>
        <v>44305</v>
      </c>
      <c r="G143" s="32"/>
      <c r="H143" s="32"/>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row>
    <row r="144" s="33" customFormat="true" ht="30" hidden="false" customHeight="true" outlineLevel="0" collapsed="false">
      <c r="A144" s="1"/>
      <c r="B144" s="72" t="s">
        <v>155</v>
      </c>
      <c r="C144" s="73"/>
      <c r="D144" s="67" t="n">
        <v>1</v>
      </c>
      <c r="E144" s="68" t="n">
        <f aca="false">DATE(2021,4,19)</f>
        <v>44305</v>
      </c>
      <c r="F144" s="68" t="n">
        <f aca="false">DATE(2021,4,19)</f>
        <v>44305</v>
      </c>
      <c r="G144" s="32"/>
      <c r="H144" s="32"/>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row>
    <row r="145" s="33" customFormat="true" ht="57.6" hidden="false" customHeight="true" outlineLevel="0" collapsed="false">
      <c r="A145" s="1"/>
      <c r="B145" s="72" t="s">
        <v>156</v>
      </c>
      <c r="C145" s="73"/>
      <c r="D145" s="67" t="n">
        <v>1</v>
      </c>
      <c r="E145" s="68" t="n">
        <f aca="false">DATE(2021,4,19)</f>
        <v>44305</v>
      </c>
      <c r="F145" s="68" t="n">
        <f aca="false">DATE(2021,4,19)</f>
        <v>44305</v>
      </c>
      <c r="G145" s="32"/>
      <c r="H145" s="32"/>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row>
    <row r="146" s="33" customFormat="true" ht="43.5" hidden="false" customHeight="true" outlineLevel="0" collapsed="false">
      <c r="A146" s="94"/>
      <c r="B146" s="72" t="s">
        <v>157</v>
      </c>
      <c r="C146" s="73"/>
      <c r="D146" s="67" t="n">
        <v>1</v>
      </c>
      <c r="E146" s="68" t="n">
        <f aca="false">DATE(2021,4,19)</f>
        <v>44305</v>
      </c>
      <c r="F146" s="68" t="n">
        <f aca="false">DATE(2021,4,19)</f>
        <v>44305</v>
      </c>
      <c r="G146" s="32"/>
      <c r="H146" s="32"/>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row>
    <row r="147" s="33" customFormat="true" ht="96" hidden="false" customHeight="true" outlineLevel="0" collapsed="false">
      <c r="A147" s="1"/>
      <c r="B147" s="72" t="s">
        <v>158</v>
      </c>
      <c r="C147" s="73"/>
      <c r="D147" s="67" t="n">
        <v>1</v>
      </c>
      <c r="E147" s="68" t="n">
        <f aca="false">DATE(2021,4,20)</f>
        <v>44306</v>
      </c>
      <c r="F147" s="68" t="n">
        <f aca="false">DATE(2021,4,20)</f>
        <v>44306</v>
      </c>
      <c r="G147" s="32"/>
      <c r="H147" s="32"/>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row>
    <row r="148" s="33" customFormat="true" ht="35.5" hidden="false" customHeight="true" outlineLevel="0" collapsed="false">
      <c r="A148" s="1"/>
      <c r="B148" s="72" t="s">
        <v>159</v>
      </c>
      <c r="C148" s="73"/>
      <c r="D148" s="67" t="n">
        <v>1</v>
      </c>
      <c r="E148" s="68" t="n">
        <f aca="false">DATE(2021,4,26)</f>
        <v>44312</v>
      </c>
      <c r="F148" s="68" t="n">
        <f aca="false">DATE(2021,4,26)</f>
        <v>44312</v>
      </c>
      <c r="G148" s="32"/>
      <c r="H148" s="32"/>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row>
    <row r="149" s="33" customFormat="true" ht="35.5" hidden="false" customHeight="true" outlineLevel="0" collapsed="false">
      <c r="A149" s="1"/>
      <c r="B149" s="72" t="s">
        <v>160</v>
      </c>
      <c r="C149" s="73"/>
      <c r="D149" s="67" t="n">
        <v>1</v>
      </c>
      <c r="E149" s="68" t="n">
        <f aca="false">DATE(2021,4,26)</f>
        <v>44312</v>
      </c>
      <c r="F149" s="68" t="n">
        <f aca="false">DATE(2021,4,26)</f>
        <v>44312</v>
      </c>
      <c r="G149" s="32"/>
      <c r="H149" s="32"/>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row>
    <row r="150" s="33" customFormat="true" ht="30.95" hidden="false" customHeight="true" outlineLevel="0" collapsed="false">
      <c r="A150" s="1"/>
      <c r="B150" s="74" t="s">
        <v>161</v>
      </c>
      <c r="C150" s="75" t="s">
        <v>29</v>
      </c>
      <c r="D150" s="29"/>
      <c r="E150" s="30"/>
      <c r="F150" s="31"/>
      <c r="G150" s="32"/>
      <c r="H150" s="32"/>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row>
    <row r="151" s="33" customFormat="true" ht="56.1" hidden="false" customHeight="true" outlineLevel="0" collapsed="false">
      <c r="A151" s="1"/>
      <c r="B151" s="76" t="s">
        <v>162</v>
      </c>
      <c r="C151" s="77"/>
      <c r="D151" s="36" t="n">
        <v>1</v>
      </c>
      <c r="E151" s="37" t="n">
        <f aca="false">DATE(2021,4,19)</f>
        <v>44305</v>
      </c>
      <c r="F151" s="37" t="n">
        <f aca="false">DATE(2021,4,19)</f>
        <v>44305</v>
      </c>
      <c r="G151" s="32"/>
      <c r="H151" s="32"/>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row>
    <row r="152" s="33" customFormat="true" ht="85.5" hidden="false" customHeight="true" outlineLevel="0" collapsed="false">
      <c r="A152" s="1"/>
      <c r="B152" s="76" t="s">
        <v>163</v>
      </c>
      <c r="C152" s="77"/>
      <c r="D152" s="36" t="n">
        <v>1</v>
      </c>
      <c r="E152" s="37" t="n">
        <f aca="false">DATE(2021,4,19)</f>
        <v>44305</v>
      </c>
      <c r="F152" s="37" t="n">
        <f aca="false">DATE(2021,4,19)</f>
        <v>44305</v>
      </c>
      <c r="G152" s="32"/>
      <c r="H152" s="32"/>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row>
    <row r="153" s="33" customFormat="true" ht="57.95" hidden="false" customHeight="true" outlineLevel="0" collapsed="false">
      <c r="A153" s="1"/>
      <c r="B153" s="76" t="s">
        <v>164</v>
      </c>
      <c r="C153" s="77"/>
      <c r="D153" s="36" t="n">
        <v>1</v>
      </c>
      <c r="E153" s="37" t="n">
        <f aca="false">DATE(2021,4,19)</f>
        <v>44305</v>
      </c>
      <c r="F153" s="37" t="n">
        <f aca="false">DATE(2021,4,19)</f>
        <v>44305</v>
      </c>
      <c r="G153" s="32"/>
      <c r="H153" s="32"/>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row>
    <row r="154" s="33" customFormat="true" ht="48.95" hidden="false" customHeight="true" outlineLevel="0" collapsed="false">
      <c r="A154" s="1"/>
      <c r="B154" s="76" t="s">
        <v>165</v>
      </c>
      <c r="C154" s="77"/>
      <c r="D154" s="36" t="n">
        <v>1</v>
      </c>
      <c r="E154" s="37" t="n">
        <f aca="false">DATE(2021,4,19)</f>
        <v>44305</v>
      </c>
      <c r="F154" s="37" t="n">
        <f aca="false">DATE(2021,4,19)</f>
        <v>44305</v>
      </c>
      <c r="G154" s="32"/>
      <c r="H154" s="32"/>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row>
    <row r="155" s="33" customFormat="true" ht="36" hidden="false" customHeight="true" outlineLevel="0" collapsed="false">
      <c r="A155" s="1"/>
      <c r="B155" s="76" t="s">
        <v>166</v>
      </c>
      <c r="C155" s="77"/>
      <c r="D155" s="36" t="n">
        <v>1</v>
      </c>
      <c r="E155" s="37" t="n">
        <f aca="false">DATE(2021,4,19)</f>
        <v>44305</v>
      </c>
      <c r="F155" s="37" t="n">
        <f aca="false">DATE(2021,4,19)</f>
        <v>44305</v>
      </c>
      <c r="G155" s="32"/>
      <c r="H155" s="32"/>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row>
    <row r="156" s="33" customFormat="true" ht="38.1" hidden="false" customHeight="true" outlineLevel="0" collapsed="false">
      <c r="A156" s="1"/>
      <c r="B156" s="76" t="s">
        <v>167</v>
      </c>
      <c r="C156" s="77"/>
      <c r="D156" s="36" t="n">
        <v>1</v>
      </c>
      <c r="E156" s="37" t="n">
        <f aca="false">DATE(2021,4,20)</f>
        <v>44306</v>
      </c>
      <c r="F156" s="37" t="n">
        <f aca="false">DATE(2021,4,20)</f>
        <v>44306</v>
      </c>
      <c r="G156" s="32"/>
      <c r="H156" s="32"/>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row>
    <row r="157" s="33" customFormat="true" ht="43.5" hidden="false" customHeight="true" outlineLevel="0" collapsed="false">
      <c r="A157" s="1"/>
      <c r="B157" s="76" t="s">
        <v>168</v>
      </c>
      <c r="C157" s="77"/>
      <c r="D157" s="36" t="n">
        <v>1</v>
      </c>
      <c r="E157" s="37" t="n">
        <f aca="false">DATE(2021,4,21)</f>
        <v>44307</v>
      </c>
      <c r="F157" s="37" t="n">
        <f aca="false">DATE(2021,4,21)</f>
        <v>44307</v>
      </c>
      <c r="G157" s="32"/>
      <c r="H157" s="32"/>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row>
    <row r="158" s="33" customFormat="true" ht="37.5" hidden="false" customHeight="true" outlineLevel="0" collapsed="false">
      <c r="A158" s="1"/>
      <c r="B158" s="41" t="s">
        <v>169</v>
      </c>
      <c r="C158" s="42" t="s">
        <v>29</v>
      </c>
      <c r="D158" s="43"/>
      <c r="E158" s="44"/>
      <c r="F158" s="45"/>
      <c r="G158" s="32"/>
      <c r="H158" s="32"/>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row>
    <row r="159" s="33" customFormat="true" ht="30" hidden="false" customHeight="true" outlineLevel="0" collapsed="false">
      <c r="A159" s="1"/>
      <c r="B159" s="46" t="s">
        <v>170</v>
      </c>
      <c r="C159" s="47"/>
      <c r="D159" s="48" t="n">
        <v>1</v>
      </c>
      <c r="E159" s="49" t="n">
        <f aca="false">DATE(2021,4,20)</f>
        <v>44306</v>
      </c>
      <c r="F159" s="49" t="n">
        <f aca="false">DATE(2021,4,20)</f>
        <v>44306</v>
      </c>
      <c r="G159" s="32"/>
      <c r="H159" s="32"/>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row>
    <row r="160" s="33" customFormat="true" ht="50.1" hidden="false" customHeight="true" outlineLevel="0" collapsed="false">
      <c r="A160" s="1"/>
      <c r="B160" s="80" t="s">
        <v>171</v>
      </c>
      <c r="C160" s="81"/>
      <c r="D160" s="48" t="n">
        <v>1</v>
      </c>
      <c r="E160" s="49" t="n">
        <f aca="false">DATE(2021,4,20)</f>
        <v>44306</v>
      </c>
      <c r="F160" s="49" t="n">
        <f aca="false">DATE(2021,4,20)</f>
        <v>44306</v>
      </c>
      <c r="G160" s="32"/>
      <c r="H160" s="32"/>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row>
    <row r="161" s="33" customFormat="true" ht="60.6" hidden="false" customHeight="true" outlineLevel="0" collapsed="false">
      <c r="A161" s="1"/>
      <c r="B161" s="80" t="s">
        <v>172</v>
      </c>
      <c r="C161" s="81"/>
      <c r="D161" s="48" t="n">
        <v>1</v>
      </c>
      <c r="E161" s="49" t="n">
        <f aca="false">DATE(2021,4,20)</f>
        <v>44306</v>
      </c>
      <c r="F161" s="49" t="n">
        <f aca="false">DATE(2021,4,20)</f>
        <v>44306</v>
      </c>
      <c r="G161" s="32"/>
      <c r="H161" s="32"/>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row>
    <row r="162" s="33" customFormat="true" ht="54" hidden="false" customHeight="true" outlineLevel="0" collapsed="false">
      <c r="A162" s="1"/>
      <c r="B162" s="80" t="s">
        <v>173</v>
      </c>
      <c r="C162" s="81"/>
      <c r="D162" s="48" t="n">
        <v>1</v>
      </c>
      <c r="E162" s="49" t="n">
        <f aca="false">DATE(2021,4,21)</f>
        <v>44307</v>
      </c>
      <c r="F162" s="49" t="n">
        <f aca="false">DATE(2021,4,21)</f>
        <v>44307</v>
      </c>
      <c r="G162" s="32"/>
      <c r="H162" s="32"/>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row>
    <row r="163" s="33" customFormat="true" ht="44.1" hidden="false" customHeight="true" outlineLevel="0" collapsed="false">
      <c r="A163" s="1"/>
      <c r="B163" s="80" t="s">
        <v>174</v>
      </c>
      <c r="C163" s="81"/>
      <c r="D163" s="48" t="n">
        <v>1</v>
      </c>
      <c r="E163" s="49" t="n">
        <f aca="false">DATE(2021,4,21)</f>
        <v>44307</v>
      </c>
      <c r="F163" s="49" t="n">
        <f aca="false">DATE(2021,4,21)</f>
        <v>44307</v>
      </c>
      <c r="G163" s="32"/>
      <c r="H163" s="32"/>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row>
    <row r="164" s="33" customFormat="true" ht="54.95" hidden="false" customHeight="true" outlineLevel="0" collapsed="false">
      <c r="A164" s="1"/>
      <c r="B164" s="80" t="s">
        <v>175</v>
      </c>
      <c r="C164" s="81"/>
      <c r="D164" s="48" t="n">
        <v>1</v>
      </c>
      <c r="E164" s="49" t="n">
        <f aca="false">DATE(2021,4,21)</f>
        <v>44307</v>
      </c>
      <c r="F164" s="49" t="n">
        <f aca="false">DATE(2021,4,21)</f>
        <v>44307</v>
      </c>
      <c r="G164" s="32"/>
      <c r="H164" s="32"/>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row>
    <row r="165" s="33" customFormat="true" ht="37.5" hidden="false" customHeight="true" outlineLevel="0" collapsed="false">
      <c r="A165" s="1"/>
      <c r="B165" s="80" t="s">
        <v>176</v>
      </c>
      <c r="C165" s="81"/>
      <c r="D165" s="48" t="n">
        <v>1</v>
      </c>
      <c r="E165" s="49" t="n">
        <f aca="false">DATE(2021,4,26)</f>
        <v>44312</v>
      </c>
      <c r="F165" s="49" t="n">
        <f aca="false">DATE(2021,4,30)</f>
        <v>44316</v>
      </c>
      <c r="G165" s="32"/>
      <c r="H165" s="32"/>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row>
    <row r="166" s="33" customFormat="true" ht="37.5" hidden="false" customHeight="true" outlineLevel="0" collapsed="false">
      <c r="A166" s="1"/>
      <c r="B166" s="80" t="s">
        <v>177</v>
      </c>
      <c r="C166" s="81"/>
      <c r="D166" s="48" t="n">
        <v>1</v>
      </c>
      <c r="E166" s="49" t="n">
        <f aca="false">DATE(2021,4,26)</f>
        <v>44312</v>
      </c>
      <c r="F166" s="49" t="n">
        <f aca="false">DATE(2021,4,30)</f>
        <v>44316</v>
      </c>
      <c r="G166" s="32"/>
      <c r="H166" s="32"/>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row>
    <row r="167" s="33" customFormat="true" ht="37.5" hidden="false" customHeight="true" outlineLevel="0" collapsed="false">
      <c r="A167" s="1"/>
      <c r="B167" s="80" t="s">
        <v>178</v>
      </c>
      <c r="C167" s="81"/>
      <c r="D167" s="48" t="n">
        <v>1</v>
      </c>
      <c r="E167" s="49" t="n">
        <f aca="false">DATE(2021,4,26)</f>
        <v>44312</v>
      </c>
      <c r="F167" s="49" t="n">
        <f aca="false">DATE(2021,4,26)</f>
        <v>44312</v>
      </c>
      <c r="G167" s="32"/>
      <c r="H167" s="32"/>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row>
    <row r="168" s="33" customFormat="true" ht="52.5" hidden="false" customHeight="true" outlineLevel="0" collapsed="false">
      <c r="A168" s="1"/>
      <c r="B168" s="80" t="s">
        <v>179</v>
      </c>
      <c r="C168" s="81"/>
      <c r="D168" s="48" t="n">
        <v>1</v>
      </c>
      <c r="E168" s="49" t="n">
        <f aca="false">DATE(2021,4,23)</f>
        <v>44309</v>
      </c>
      <c r="F168" s="49" t="n">
        <f aca="false">DATE(2021,4,23)</f>
        <v>44309</v>
      </c>
      <c r="G168" s="32"/>
      <c r="H168" s="32"/>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row>
    <row r="169" s="33" customFormat="true" ht="38.1" hidden="false" customHeight="true" outlineLevel="0" collapsed="false">
      <c r="A169" s="1"/>
      <c r="B169" s="82" t="s">
        <v>180</v>
      </c>
      <c r="C169" s="83" t="s">
        <v>181</v>
      </c>
      <c r="D169" s="84"/>
      <c r="E169" s="85"/>
      <c r="F169" s="86"/>
      <c r="G169" s="32"/>
      <c r="H169" s="32"/>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row>
    <row r="170" s="33" customFormat="true" ht="30" hidden="false" customHeight="true" outlineLevel="0" collapsed="false">
      <c r="A170" s="1"/>
      <c r="B170" s="87" t="s">
        <v>182</v>
      </c>
      <c r="C170" s="88"/>
      <c r="D170" s="89"/>
      <c r="E170" s="90" t="n">
        <f aca="false">DATE(2021,5,5)</f>
        <v>44321</v>
      </c>
      <c r="F170" s="90" t="n">
        <f aca="false">DATE(2021,5,7)</f>
        <v>44323</v>
      </c>
      <c r="G170" s="32"/>
      <c r="H170" s="32"/>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row>
    <row r="171" s="33" customFormat="true" ht="30" hidden="false" customHeight="true" outlineLevel="0" collapsed="false">
      <c r="A171" s="1"/>
      <c r="B171" s="87" t="s">
        <v>183</v>
      </c>
      <c r="C171" s="88"/>
      <c r="D171" s="89"/>
      <c r="E171" s="90" t="n">
        <f aca="false">DATE(2021,5,5)</f>
        <v>44321</v>
      </c>
      <c r="F171" s="90" t="n">
        <f aca="false">DATE(2021,5,7)</f>
        <v>44323</v>
      </c>
      <c r="G171" s="32"/>
      <c r="H171" s="32"/>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row>
    <row r="172" s="33" customFormat="true" ht="30" hidden="false" customHeight="true" outlineLevel="0" collapsed="false">
      <c r="A172" s="1"/>
      <c r="B172" s="87" t="s">
        <v>184</v>
      </c>
      <c r="C172" s="88"/>
      <c r="D172" s="89"/>
      <c r="E172" s="90" t="n">
        <f aca="false">DATE(2021,5,5)</f>
        <v>44321</v>
      </c>
      <c r="F172" s="90" t="n">
        <f aca="false">DATE(2021,5,7)</f>
        <v>44323</v>
      </c>
      <c r="G172" s="32"/>
      <c r="H172" s="32"/>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row>
    <row r="173" s="33" customFormat="true" ht="30" hidden="false" customHeight="true" outlineLevel="0" collapsed="false">
      <c r="A173" s="1"/>
      <c r="B173" s="87" t="s">
        <v>185</v>
      </c>
      <c r="C173" s="88"/>
      <c r="D173" s="89"/>
      <c r="E173" s="90" t="n">
        <f aca="false">DATE(2021,5,5)</f>
        <v>44321</v>
      </c>
      <c r="F173" s="90" t="n">
        <f aca="false">DATE(2021,5,7)</f>
        <v>44323</v>
      </c>
      <c r="G173" s="32"/>
      <c r="H173" s="32"/>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row>
    <row r="174" s="33" customFormat="true" ht="52.5" hidden="false" customHeight="true" outlineLevel="0" collapsed="false">
      <c r="A174" s="1"/>
      <c r="B174" s="91" t="s">
        <v>186</v>
      </c>
      <c r="C174" s="92" t="s">
        <v>181</v>
      </c>
      <c r="D174" s="62"/>
      <c r="E174" s="63"/>
      <c r="F174" s="64"/>
      <c r="G174" s="32"/>
      <c r="H174" s="32"/>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row>
    <row r="175" s="33" customFormat="true" ht="52.5" hidden="false" customHeight="true" outlineLevel="0" collapsed="false">
      <c r="A175" s="1"/>
      <c r="B175" s="72" t="s">
        <v>187</v>
      </c>
      <c r="C175" s="73"/>
      <c r="D175" s="67"/>
      <c r="E175" s="68" t="n">
        <f aca="false">DATE(2021,5,5)</f>
        <v>44321</v>
      </c>
      <c r="F175" s="68" t="n">
        <f aca="false">DATE(2021,5,14)</f>
        <v>44330</v>
      </c>
      <c r="G175" s="32"/>
      <c r="H175" s="32"/>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row>
    <row r="176" s="33" customFormat="true" ht="52.5" hidden="false" customHeight="true" outlineLevel="0" collapsed="false">
      <c r="A176" s="1"/>
      <c r="B176" s="72" t="s">
        <v>188</v>
      </c>
      <c r="C176" s="73"/>
      <c r="D176" s="67"/>
      <c r="E176" s="68" t="n">
        <f aca="false">DATE(2021,5,5)</f>
        <v>44321</v>
      </c>
      <c r="F176" s="68" t="n">
        <f aca="false">DATE(2021,5,14)</f>
        <v>44330</v>
      </c>
      <c r="G176" s="32"/>
      <c r="H176" s="32"/>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row>
    <row r="177" s="33" customFormat="true" ht="52.5" hidden="false" customHeight="true" outlineLevel="0" collapsed="false">
      <c r="A177" s="1"/>
      <c r="B177" s="72" t="s">
        <v>189</v>
      </c>
      <c r="C177" s="73"/>
      <c r="D177" s="67"/>
      <c r="E177" s="68" t="n">
        <f aca="false">DATE(2021,5,5)</f>
        <v>44321</v>
      </c>
      <c r="F177" s="68" t="n">
        <f aca="false">DATE(2021,5,14)</f>
        <v>44330</v>
      </c>
      <c r="G177" s="32"/>
      <c r="H177" s="32"/>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row>
    <row r="178" s="33" customFormat="true" ht="52.5" hidden="false" customHeight="true" outlineLevel="0" collapsed="false">
      <c r="A178" s="1"/>
      <c r="B178" s="72" t="s">
        <v>190</v>
      </c>
      <c r="C178" s="73"/>
      <c r="D178" s="67"/>
      <c r="E178" s="68" t="n">
        <f aca="false">DATE(2021,5,5)</f>
        <v>44321</v>
      </c>
      <c r="F178" s="68" t="n">
        <f aca="false">DATE(2021,5,14)</f>
        <v>44330</v>
      </c>
      <c r="G178" s="32"/>
      <c r="H178" s="32"/>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row>
    <row r="179" s="33" customFormat="true" ht="52.5" hidden="false" customHeight="true" outlineLevel="0" collapsed="false">
      <c r="A179" s="1"/>
      <c r="B179" s="72" t="s">
        <v>191</v>
      </c>
      <c r="C179" s="73"/>
      <c r="D179" s="67"/>
      <c r="E179" s="68" t="n">
        <f aca="false">DATE(2021,5,5)</f>
        <v>44321</v>
      </c>
      <c r="F179" s="68" t="n">
        <f aca="false">DATE(2021,5,14)</f>
        <v>44330</v>
      </c>
      <c r="G179" s="32"/>
      <c r="H179" s="32"/>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row>
    <row r="180" s="33" customFormat="true" ht="52.5" hidden="false" customHeight="true" outlineLevel="0" collapsed="false">
      <c r="A180" s="1"/>
      <c r="B180" s="72" t="s">
        <v>192</v>
      </c>
      <c r="C180" s="73"/>
      <c r="D180" s="67"/>
      <c r="E180" s="68" t="n">
        <f aca="false">DATE(2021,5,5)</f>
        <v>44321</v>
      </c>
      <c r="F180" s="68" t="n">
        <f aca="false">DATE(2021,5,14)</f>
        <v>44330</v>
      </c>
      <c r="G180" s="32"/>
      <c r="H180" s="32"/>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row>
    <row r="181" s="33" customFormat="true" ht="52.5" hidden="false" customHeight="true" outlineLevel="0" collapsed="false">
      <c r="A181" s="1"/>
      <c r="B181" s="72" t="s">
        <v>193</v>
      </c>
      <c r="C181" s="73"/>
      <c r="D181" s="67"/>
      <c r="E181" s="68" t="n">
        <f aca="false">DATE(2021,5,5)</f>
        <v>44321</v>
      </c>
      <c r="F181" s="68" t="n">
        <f aca="false">DATE(2021,5,14)</f>
        <v>44330</v>
      </c>
      <c r="G181" s="32"/>
      <c r="H181" s="32"/>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row>
    <row r="182" s="33" customFormat="true" ht="52.5" hidden="false" customHeight="true" outlineLevel="0" collapsed="false">
      <c r="A182" s="1"/>
      <c r="B182" s="72"/>
      <c r="C182" s="73"/>
      <c r="D182" s="67"/>
      <c r="E182" s="68"/>
      <c r="F182" s="68"/>
      <c r="G182" s="32"/>
      <c r="H182" s="32"/>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row>
    <row r="183" s="33" customFormat="true" ht="54.6" hidden="false" customHeight="true" outlineLevel="0" collapsed="false">
      <c r="A183" s="1"/>
      <c r="B183" s="95" t="s">
        <v>194</v>
      </c>
      <c r="C183" s="96"/>
      <c r="D183" s="97"/>
      <c r="E183" s="98"/>
      <c r="F183" s="99"/>
      <c r="G183" s="32"/>
      <c r="H183" s="32"/>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row>
    <row r="184" s="33" customFormat="true" ht="30" hidden="false" customHeight="true" outlineLevel="0" collapsed="false">
      <c r="A184" s="4" t="s">
        <v>195</v>
      </c>
      <c r="B184" s="100"/>
      <c r="E184" s="3"/>
      <c r="G184" s="101"/>
      <c r="H184" s="101" t="str">
        <f aca="false">IF(OR(ISBLANK(task_start),ISBLANK(task_end)),"",task_end-task_start+1)</f>
        <v/>
      </c>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102"/>
      <c r="AO184" s="102"/>
      <c r="AP184" s="102"/>
      <c r="AQ184" s="102"/>
      <c r="AR184" s="102"/>
      <c r="AS184" s="102"/>
      <c r="AT184" s="102"/>
      <c r="AU184" s="102"/>
      <c r="AV184" s="102"/>
      <c r="AW184" s="102"/>
      <c r="AX184" s="102"/>
      <c r="AY184" s="102"/>
      <c r="AZ184" s="102"/>
      <c r="BA184" s="102"/>
      <c r="BB184" s="102"/>
      <c r="BC184" s="102"/>
      <c r="BD184" s="102"/>
      <c r="BE184" s="102"/>
      <c r="BF184" s="102"/>
      <c r="BG184" s="102"/>
      <c r="BH184" s="102"/>
      <c r="BI184" s="102"/>
      <c r="BJ184" s="102"/>
      <c r="BK184" s="102"/>
      <c r="BL184" s="102"/>
    </row>
    <row r="185" customFormat="false" ht="30" hidden="false" customHeight="true" outlineLevel="0" collapsed="false">
      <c r="C185" s="10"/>
      <c r="F185" s="103"/>
      <c r="G185" s="104"/>
    </row>
    <row r="186" customFormat="false" ht="30" hidden="false" customHeight="true" outlineLevel="0" collapsed="false">
      <c r="C186" s="105"/>
    </row>
    <row r="187" customFormat="false" ht="13.8" hidden="false" customHeight="false" outlineLevel="0" collapsed="false"/>
    <row r="1048576" customFormat="false" ht="12.8" hidden="false" customHeight="fals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6 D72:D81 D88:D91 D98 D101:D107 D125:D129 D146:D149">
    <cfRule type="dataBar" priority="2">
      <dataBar showValue="1" minLength="10" maxLength="90">
        <cfvo type="num" val="0"/>
        <cfvo type="num" val="1"/>
        <color rgb="FFBFBFBF"/>
      </dataBar>
      <extLst>
        <ext xmlns:x14="http://schemas.microsoft.com/office/spreadsheetml/2009/9/main" uri="{B025F937-C7B1-47D3-B67F-A62EFF666E3E}">
          <x14:id>{2496F3D7-EB94-42A1-ACE1-1CA134FD798C}</x14:id>
        </ext>
      </extLst>
    </cfRule>
  </conditionalFormatting>
  <conditionalFormatting sqref="I5:BL184">
    <cfRule type="expression" priority="3" aboveAverage="0" equalAverage="0" bottom="0" percent="0" rank="0" text="" dxfId="0">
      <formula>AND(TODAY()&gt;=I$5,TODAY()&lt;J$5)</formula>
    </cfRule>
  </conditionalFormatting>
  <conditionalFormatting sqref="I7:BL184">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92:D97">
    <cfRule type="dataBar" priority="6">
      <dataBar showValue="1" minLength="10" maxLength="90">
        <cfvo type="num" val="0"/>
        <cfvo type="num" val="1"/>
        <color rgb="FFBFBFBF"/>
      </dataBar>
      <extLst>
        <ext xmlns:x14="http://schemas.microsoft.com/office/spreadsheetml/2009/9/main" uri="{B025F937-C7B1-47D3-B67F-A62EFF666E3E}">
          <x14:id>{FD4EDE31-D4E8-4CF6-BD1B-BD8C1ED637A1}</x14:id>
        </ext>
      </extLst>
    </cfRule>
  </conditionalFormatting>
  <conditionalFormatting sqref="D135:D136">
    <cfRule type="dataBar" priority="7">
      <dataBar showValue="1" minLength="10" maxLength="90">
        <cfvo type="num" val="0"/>
        <cfvo type="num" val="1"/>
        <color rgb="FFBFBFBF"/>
      </dataBar>
      <extLst>
        <ext xmlns:x14="http://schemas.microsoft.com/office/spreadsheetml/2009/9/main" uri="{B025F937-C7B1-47D3-B67F-A62EFF666E3E}">
          <x14:id>{6DC4883A-AF30-4613-A54C-61851019B0D6}</x14:id>
        </ext>
      </extLst>
    </cfRule>
  </conditionalFormatting>
  <conditionalFormatting sqref="D158:D168">
    <cfRule type="dataBar" priority="8">
      <dataBar showValue="1" minLength="10" maxLength="90">
        <cfvo type="num" val="0"/>
        <cfvo type="num" val="1"/>
        <color rgb="FFBFBFBF"/>
      </dataBar>
      <extLst>
        <ext xmlns:x14="http://schemas.microsoft.com/office/spreadsheetml/2009/9/main" uri="{B025F937-C7B1-47D3-B67F-A62EFF666E3E}">
          <x14:id>{671F2827-3C1A-45C0-9A6E-DAD3DAD4287A}</x14:id>
        </ext>
      </extLst>
    </cfRule>
  </conditionalFormatting>
  <conditionalFormatting sqref="D47:D53">
    <cfRule type="dataBar" priority="9">
      <dataBar showValue="1" minLength="10" maxLength="90">
        <cfvo type="num" val="0"/>
        <cfvo type="num" val="1"/>
        <color rgb="FFBFBFBF"/>
      </dataBar>
      <extLst>
        <ext xmlns:x14="http://schemas.microsoft.com/office/spreadsheetml/2009/9/main" uri="{B025F937-C7B1-47D3-B67F-A62EFF666E3E}">
          <x14:id>{2323572B-35ED-411B-A313-6A16EECBD317}</x14:id>
        </ext>
      </extLst>
    </cfRule>
  </conditionalFormatting>
  <conditionalFormatting sqref="D54:D60">
    <cfRule type="dataBar" priority="10">
      <dataBar showValue="1" minLength="10" maxLength="90">
        <cfvo type="num" val="0"/>
        <cfvo type="num" val="1"/>
        <color rgb="FFBFBFBF"/>
      </dataBar>
      <extLst>
        <ext xmlns:x14="http://schemas.microsoft.com/office/spreadsheetml/2009/9/main" uri="{B025F937-C7B1-47D3-B67F-A62EFF666E3E}">
          <x14:id>{65EDD242-98C9-4818-8D8D-1C9DE41023AC}</x14:id>
        </ext>
      </extLst>
    </cfRule>
  </conditionalFormatting>
  <conditionalFormatting sqref="D61:D63">
    <cfRule type="dataBar" priority="11">
      <dataBar showValue="1" minLength="10" maxLength="90">
        <cfvo type="num" val="0"/>
        <cfvo type="num" val="1"/>
        <color rgb="FFBFBFBF"/>
      </dataBar>
      <extLst>
        <ext xmlns:x14="http://schemas.microsoft.com/office/spreadsheetml/2009/9/main" uri="{B025F937-C7B1-47D3-B67F-A62EFF666E3E}">
          <x14:id>{ADFD99E0-785F-4FB9-9EF1-C7A73D31E035}</x14:id>
        </ext>
      </extLst>
    </cfRule>
  </conditionalFormatting>
  <conditionalFormatting sqref="D64:D71">
    <cfRule type="dataBar" priority="12">
      <dataBar showValue="1" minLength="10" maxLength="90">
        <cfvo type="num" val="0"/>
        <cfvo type="num" val="1"/>
        <color rgb="FFBFBFBF"/>
      </dataBar>
      <extLst>
        <ext xmlns:x14="http://schemas.microsoft.com/office/spreadsheetml/2009/9/main" uri="{B025F937-C7B1-47D3-B67F-A62EFF666E3E}">
          <x14:id>{92D65F2B-484A-468B-8671-20C29FF37B66}</x14:id>
        </ext>
      </extLst>
    </cfRule>
  </conditionalFormatting>
  <conditionalFormatting sqref="D82:D87">
    <cfRule type="dataBar" priority="13">
      <dataBar showValue="1" minLength="10" maxLength="90">
        <cfvo type="num" val="0"/>
        <cfvo type="num" val="1"/>
        <color rgb="FFBFBFBF"/>
      </dataBar>
      <extLst>
        <ext xmlns:x14="http://schemas.microsoft.com/office/spreadsheetml/2009/9/main" uri="{B025F937-C7B1-47D3-B67F-A62EFF666E3E}">
          <x14:id>{779A1E49-9338-4FD6-B6B0-9A366F70CB10}</x14:id>
        </ext>
      </extLst>
    </cfRule>
  </conditionalFormatting>
  <conditionalFormatting sqref="D99:D100">
    <cfRule type="dataBar" priority="14">
      <dataBar showValue="1" minLength="10" maxLength="90">
        <cfvo type="num" val="0"/>
        <cfvo type="num" val="1"/>
        <color rgb="FFBFBFBF"/>
      </dataBar>
      <extLst>
        <ext xmlns:x14="http://schemas.microsoft.com/office/spreadsheetml/2009/9/main" uri="{B025F937-C7B1-47D3-B67F-A62EFF666E3E}">
          <x14:id>{804C36AA-99CF-4D45-AC8F-A0A0B981F4A3}</x14:id>
        </ext>
      </extLst>
    </cfRule>
  </conditionalFormatting>
  <conditionalFormatting sqref="D137:D138">
    <cfRule type="dataBar" priority="15">
      <dataBar showValue="1" minLength="10" maxLength="90">
        <cfvo type="num" val="0"/>
        <cfvo type="num" val="1"/>
        <color rgb="FFBFBFBF"/>
      </dataBar>
      <extLst>
        <ext xmlns:x14="http://schemas.microsoft.com/office/spreadsheetml/2009/9/main" uri="{B025F937-C7B1-47D3-B67F-A62EFF666E3E}">
          <x14:id>{54D87E69-93BB-40B2-826A-BF43B5D0637A}</x14:id>
        </ext>
      </extLst>
    </cfRule>
  </conditionalFormatting>
  <conditionalFormatting sqref="D108:D117">
    <cfRule type="dataBar" priority="16">
      <dataBar showValue="1" minLength="10" maxLength="90">
        <cfvo type="num" val="0"/>
        <cfvo type="num" val="1"/>
        <color rgb="FFBFBFBF"/>
      </dataBar>
      <extLst>
        <ext xmlns:x14="http://schemas.microsoft.com/office/spreadsheetml/2009/9/main" uri="{B025F937-C7B1-47D3-B67F-A62EFF666E3E}">
          <x14:id>{9729BA9A-7039-40EE-92FD-328C1644ADCA}</x14:id>
        </ext>
      </extLst>
    </cfRule>
  </conditionalFormatting>
  <conditionalFormatting sqref="D124">
    <cfRule type="dataBar" priority="17">
      <dataBar showValue="1" minLength="10" maxLength="90">
        <cfvo type="num" val="0"/>
        <cfvo type="num" val="1"/>
        <color rgb="FFBFBFBF"/>
      </dataBar>
      <extLst>
        <ext xmlns:x14="http://schemas.microsoft.com/office/spreadsheetml/2009/9/main" uri="{B025F937-C7B1-47D3-B67F-A62EFF666E3E}">
          <x14:id>{4C176762-A47F-45A8-BD43-30809E272BFA}</x14:id>
        </ext>
      </extLst>
    </cfRule>
  </conditionalFormatting>
  <conditionalFormatting sqref="D118:D123">
    <cfRule type="dataBar" priority="18">
      <dataBar showValue="1" minLength="10" maxLength="90">
        <cfvo type="num" val="0"/>
        <cfvo type="num" val="1"/>
        <color rgb="FFBFBFBF"/>
      </dataBar>
      <extLst>
        <ext xmlns:x14="http://schemas.microsoft.com/office/spreadsheetml/2009/9/main" uri="{B025F937-C7B1-47D3-B67F-A62EFF666E3E}">
          <x14:id>{1FEDF2B1-F200-4DFC-9130-59DCE25AED36}</x14:id>
        </ext>
      </extLst>
    </cfRule>
  </conditionalFormatting>
  <conditionalFormatting sqref="D130:D134">
    <cfRule type="dataBar" priority="19">
      <dataBar showValue="1" minLength="10" maxLength="90">
        <cfvo type="num" val="0"/>
        <cfvo type="num" val="1"/>
        <color rgb="FFBFBFBF"/>
      </dataBar>
      <extLst>
        <ext xmlns:x14="http://schemas.microsoft.com/office/spreadsheetml/2009/9/main" uri="{B025F937-C7B1-47D3-B67F-A62EFF666E3E}">
          <x14:id>{7C6D9C4D-7F87-4F39-B3C2-C4D855A67419}</x14:id>
        </ext>
      </extLst>
    </cfRule>
  </conditionalFormatting>
  <conditionalFormatting sqref="D150:D155">
    <cfRule type="dataBar" priority="20">
      <dataBar showValue="1" minLength="10" maxLength="90">
        <cfvo type="num" val="0"/>
        <cfvo type="num" val="1"/>
        <color rgb="FFBFBFBF"/>
      </dataBar>
      <extLst>
        <ext xmlns:x14="http://schemas.microsoft.com/office/spreadsheetml/2009/9/main" uri="{B025F937-C7B1-47D3-B67F-A62EFF666E3E}">
          <x14:id>{E336233C-2637-41A5-9E20-7FDDB56A305A}</x14:id>
        </ext>
      </extLst>
    </cfRule>
  </conditionalFormatting>
  <conditionalFormatting sqref="D139:D145">
    <cfRule type="dataBar" priority="21">
      <dataBar showValue="1" minLength="10" maxLength="90">
        <cfvo type="num" val="0"/>
        <cfvo type="num" val="1"/>
        <color rgb="FFBFBFBF"/>
      </dataBar>
      <extLst>
        <ext xmlns:x14="http://schemas.microsoft.com/office/spreadsheetml/2009/9/main" uri="{B025F937-C7B1-47D3-B67F-A62EFF666E3E}">
          <x14:id>{E79E3E69-7CC2-4CA4-845C-95A0F6B76772}</x14:id>
        </ext>
      </extLst>
    </cfRule>
  </conditionalFormatting>
  <conditionalFormatting sqref="D157">
    <cfRule type="dataBar" priority="22">
      <dataBar showValue="1" minLength="10" maxLength="90">
        <cfvo type="num" val="0"/>
        <cfvo type="num" val="1"/>
        <color rgb="FFBFBFBF"/>
      </dataBar>
      <extLst>
        <ext xmlns:x14="http://schemas.microsoft.com/office/spreadsheetml/2009/9/main" uri="{B025F937-C7B1-47D3-B67F-A62EFF666E3E}">
          <x14:id>{38A06069-F5C3-4D7F-B03E-F9D083FC5738}</x14:id>
        </ext>
      </extLst>
    </cfRule>
  </conditionalFormatting>
  <conditionalFormatting sqref="D156">
    <cfRule type="dataBar" priority="23">
      <dataBar showValue="1" minLength="10" maxLength="90">
        <cfvo type="num" val="0"/>
        <cfvo type="num" val="1"/>
        <color rgb="FFBFBFBF"/>
      </dataBar>
      <extLst>
        <ext xmlns:x14="http://schemas.microsoft.com/office/spreadsheetml/2009/9/main" uri="{B025F937-C7B1-47D3-B67F-A62EFF666E3E}">
          <x14:id>{D98AC5C7-DCE5-4840-A630-B7BDA28551BA}</x14:id>
        </ext>
      </extLst>
    </cfRule>
  </conditionalFormatting>
  <conditionalFormatting sqref="D183">
    <cfRule type="dataBar" priority="24">
      <dataBar showValue="1" minLength="10" maxLength="90">
        <cfvo type="num" val="0"/>
        <cfvo type="num" val="1"/>
        <color rgb="FFBFBFBF"/>
      </dataBar>
      <extLst>
        <ext xmlns:x14="http://schemas.microsoft.com/office/spreadsheetml/2009/9/main" uri="{B025F937-C7B1-47D3-B67F-A62EFF666E3E}">
          <x14:id>{B4FD725B-3E1C-4943-902E-E5F3632D51F0}</x14:id>
        </ext>
      </extLst>
    </cfRule>
  </conditionalFormatting>
  <conditionalFormatting sqref="D174:D182">
    <cfRule type="dataBar" priority="25">
      <dataBar showValue="1" minLength="10" maxLength="90">
        <cfvo type="num" val="0"/>
        <cfvo type="num" val="1"/>
        <color rgb="FFBFBFBF"/>
      </dataBar>
      <extLst>
        <ext xmlns:x14="http://schemas.microsoft.com/office/spreadsheetml/2009/9/main" uri="{B025F937-C7B1-47D3-B67F-A62EFF666E3E}">
          <x14:id>{61602AB5-7FC4-40EE-B7C1-4F40B86CE1B0}</x14:id>
        </ext>
      </extLst>
    </cfRule>
  </conditionalFormatting>
  <conditionalFormatting sqref="D170:D173">
    <cfRule type="dataBar" priority="26">
      <dataBar showValue="1" minLength="10" maxLength="90">
        <cfvo type="num" val="0"/>
        <cfvo type="num" val="1"/>
        <color rgb="FFBFBFBF"/>
      </dataBar>
      <extLst>
        <ext xmlns:x14="http://schemas.microsoft.com/office/spreadsheetml/2009/9/main" uri="{B025F937-C7B1-47D3-B67F-A62EFF666E3E}">
          <x14:id>{3EFBD28A-30CB-4820-BAFE-19AAEBE44D99}</x14:id>
        </ext>
      </extLst>
    </cfRule>
  </conditionalFormatting>
  <conditionalFormatting sqref="D169">
    <cfRule type="dataBar" priority="27">
      <dataBar showValue="1" minLength="10" maxLength="90">
        <cfvo type="num" val="0"/>
        <cfvo type="num" val="1"/>
        <color rgb="FFBFBFBF"/>
      </dataBar>
      <extLst>
        <ext xmlns:x14="http://schemas.microsoft.com/office/spreadsheetml/2009/9/main" uri="{B025F937-C7B1-47D3-B67F-A62EFF666E3E}">
          <x14:id>{3DEA6182-52A3-42FE-AB7B-7CBECFD57CEB}</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2496F3D7-EB94-42A1-ACE1-1CA134FD798C}">
            <x14:dataBar minLength="10" maxLength="90" axisPosition="automatic" gradient="false">
              <x14:cfvo type="num">
                <xm:f>0</xm:f>
              </x14:cfvo>
              <x14:cfvo type="num">
                <xm:f>1</xm:f>
              </x14:cfvo>
              <x14:negativeFillColor rgb="FFFF0000"/>
              <x14:axisColor rgb="FF000000"/>
            </x14:dataBar>
          </x14:cfRule>
          <xm:sqref>D7:D46 D72:D81 D88:D91 D98 D101:D107 D125:D129 D146:D149</xm:sqref>
        </x14:conditionalFormatting>
        <x14:conditionalFormatting xmlns:xm="http://schemas.microsoft.com/office/excel/2006/main">
          <x14:cfRule type="dataBar" id="{FD4EDE31-D4E8-4CF6-BD1B-BD8C1ED637A1}">
            <x14:dataBar minLength="10" maxLength="90" axisPosition="automatic" gradient="false">
              <x14:cfvo type="num">
                <xm:f>0</xm:f>
              </x14:cfvo>
              <x14:cfvo type="num">
                <xm:f>1</xm:f>
              </x14:cfvo>
              <x14:negativeFillColor rgb="FFFF0000"/>
              <x14:axisColor rgb="FF000000"/>
            </x14:dataBar>
          </x14:cfRule>
          <xm:sqref>D92:D97</xm:sqref>
        </x14:conditionalFormatting>
        <x14:conditionalFormatting xmlns:xm="http://schemas.microsoft.com/office/excel/2006/main">
          <x14:cfRule type="dataBar" id="{6DC4883A-AF30-4613-A54C-61851019B0D6}">
            <x14:dataBar minLength="10" maxLength="90" axisPosition="automatic" gradient="false">
              <x14:cfvo type="num">
                <xm:f>0</xm:f>
              </x14:cfvo>
              <x14:cfvo type="num">
                <xm:f>1</xm:f>
              </x14:cfvo>
              <x14:negativeFillColor rgb="FFFF0000"/>
              <x14:axisColor rgb="FF000000"/>
            </x14:dataBar>
          </x14:cfRule>
          <xm:sqref>D135:D136</xm:sqref>
        </x14:conditionalFormatting>
        <x14:conditionalFormatting xmlns:xm="http://schemas.microsoft.com/office/excel/2006/main">
          <x14:cfRule type="dataBar" id="{671F2827-3C1A-45C0-9A6E-DAD3DAD4287A}">
            <x14:dataBar minLength="10" maxLength="90" axisPosition="automatic" gradient="false">
              <x14:cfvo type="num">
                <xm:f>0</xm:f>
              </x14:cfvo>
              <x14:cfvo type="num">
                <xm:f>1</xm:f>
              </x14:cfvo>
              <x14:negativeFillColor rgb="FFFF0000"/>
              <x14:axisColor rgb="FF000000"/>
            </x14:dataBar>
          </x14:cfRule>
          <xm:sqref>D158:D168</xm:sqref>
        </x14:conditionalFormatting>
        <x14:conditionalFormatting xmlns:xm="http://schemas.microsoft.com/office/excel/2006/main">
          <x14:cfRule type="dataBar" id="{2323572B-35ED-411B-A313-6A16EECBD317}">
            <x14:dataBar minLength="10" maxLength="90" axisPosition="automatic" gradient="false">
              <x14:cfvo type="num">
                <xm:f>0</xm:f>
              </x14:cfvo>
              <x14:cfvo type="num">
                <xm:f>1</xm:f>
              </x14:cfvo>
              <x14:negativeFillColor rgb="FFFF0000"/>
              <x14:axisColor rgb="FF000000"/>
            </x14:dataBar>
          </x14:cfRule>
          <xm:sqref>D47:D53</xm:sqref>
        </x14:conditionalFormatting>
        <x14:conditionalFormatting xmlns:xm="http://schemas.microsoft.com/office/excel/2006/main">
          <x14:cfRule type="dataBar" id="{65EDD242-98C9-4818-8D8D-1C9DE41023AC}">
            <x14:dataBar minLength="10" maxLength="90" axisPosition="automatic" gradient="false">
              <x14:cfvo type="num">
                <xm:f>0</xm:f>
              </x14:cfvo>
              <x14:cfvo type="num">
                <xm:f>1</xm:f>
              </x14:cfvo>
              <x14:negativeFillColor rgb="FFFF0000"/>
              <x14:axisColor rgb="FF000000"/>
            </x14:dataBar>
          </x14:cfRule>
          <xm:sqref>D54:D60</xm:sqref>
        </x14:conditionalFormatting>
        <x14:conditionalFormatting xmlns:xm="http://schemas.microsoft.com/office/excel/2006/main">
          <x14:cfRule type="dataBar" id="{ADFD99E0-785F-4FB9-9EF1-C7A73D31E035}">
            <x14:dataBar minLength="10" maxLength="90" axisPosition="automatic" gradient="false">
              <x14:cfvo type="num">
                <xm:f>0</xm:f>
              </x14:cfvo>
              <x14:cfvo type="num">
                <xm:f>1</xm:f>
              </x14:cfvo>
              <x14:negativeFillColor rgb="FFFF0000"/>
              <x14:axisColor rgb="FF000000"/>
            </x14:dataBar>
          </x14:cfRule>
          <xm:sqref>D61:D63</xm:sqref>
        </x14:conditionalFormatting>
        <x14:conditionalFormatting xmlns:xm="http://schemas.microsoft.com/office/excel/2006/main">
          <x14:cfRule type="dataBar" id="{92D65F2B-484A-468B-8671-20C29FF37B66}">
            <x14:dataBar minLength="10" maxLength="90" axisPosition="automatic" gradient="false">
              <x14:cfvo type="num">
                <xm:f>0</xm:f>
              </x14:cfvo>
              <x14:cfvo type="num">
                <xm:f>1</xm:f>
              </x14:cfvo>
              <x14:negativeFillColor rgb="FFFF0000"/>
              <x14:axisColor rgb="FF000000"/>
            </x14:dataBar>
          </x14:cfRule>
          <xm:sqref>D64:D71</xm:sqref>
        </x14:conditionalFormatting>
        <x14:conditionalFormatting xmlns:xm="http://schemas.microsoft.com/office/excel/2006/main">
          <x14:cfRule type="dataBar" id="{779A1E49-9338-4FD6-B6B0-9A366F70CB10}">
            <x14:dataBar minLength="10" maxLength="90" axisPosition="automatic" gradient="false">
              <x14:cfvo type="num">
                <xm:f>0</xm:f>
              </x14:cfvo>
              <x14:cfvo type="num">
                <xm:f>1</xm:f>
              </x14:cfvo>
              <x14:negativeFillColor rgb="FFFF0000"/>
              <x14:axisColor rgb="FF000000"/>
            </x14:dataBar>
          </x14:cfRule>
          <xm:sqref>D82:D87</xm:sqref>
        </x14:conditionalFormatting>
        <x14:conditionalFormatting xmlns:xm="http://schemas.microsoft.com/office/excel/2006/main">
          <x14:cfRule type="dataBar" id="{804C36AA-99CF-4D45-AC8F-A0A0B981F4A3}">
            <x14:dataBar minLength="10" maxLength="90" axisPosition="automatic" gradient="false">
              <x14:cfvo type="num">
                <xm:f>0</xm:f>
              </x14:cfvo>
              <x14:cfvo type="num">
                <xm:f>1</xm:f>
              </x14:cfvo>
              <x14:negativeFillColor rgb="FFFF0000"/>
              <x14:axisColor rgb="FF000000"/>
            </x14:dataBar>
          </x14:cfRule>
          <xm:sqref>D99:D100</xm:sqref>
        </x14:conditionalFormatting>
        <x14:conditionalFormatting xmlns:xm="http://schemas.microsoft.com/office/excel/2006/main">
          <x14:cfRule type="dataBar" id="{54D87E69-93BB-40B2-826A-BF43B5D0637A}">
            <x14:dataBar minLength="10" maxLength="90" axisPosition="automatic" gradient="false">
              <x14:cfvo type="num">
                <xm:f>0</xm:f>
              </x14:cfvo>
              <x14:cfvo type="num">
                <xm:f>1</xm:f>
              </x14:cfvo>
              <x14:negativeFillColor rgb="FFFF0000"/>
              <x14:axisColor rgb="FF000000"/>
            </x14:dataBar>
          </x14:cfRule>
          <xm:sqref>D137:D138</xm:sqref>
        </x14:conditionalFormatting>
        <x14:conditionalFormatting xmlns:xm="http://schemas.microsoft.com/office/excel/2006/main">
          <x14:cfRule type="dataBar" id="{9729BA9A-7039-40EE-92FD-328C1644ADCA}">
            <x14:dataBar minLength="10" maxLength="90" axisPosition="automatic" gradient="false">
              <x14:cfvo type="num">
                <xm:f>0</xm:f>
              </x14:cfvo>
              <x14:cfvo type="num">
                <xm:f>1</xm:f>
              </x14:cfvo>
              <x14:negativeFillColor rgb="FFFF0000"/>
              <x14:axisColor rgb="FF000000"/>
            </x14:dataBar>
          </x14:cfRule>
          <xm:sqref>D108:D117</xm:sqref>
        </x14:conditionalFormatting>
        <x14:conditionalFormatting xmlns:xm="http://schemas.microsoft.com/office/excel/2006/main">
          <x14:cfRule type="dataBar" id="{4C176762-A47F-45A8-BD43-30809E272BFA}">
            <x14:dataBar minLength="10" maxLength="90" axisPosition="automatic" gradient="false">
              <x14:cfvo type="num">
                <xm:f>0</xm:f>
              </x14:cfvo>
              <x14:cfvo type="num">
                <xm:f>1</xm:f>
              </x14:cfvo>
              <x14:negativeFillColor rgb="FFFF0000"/>
              <x14:axisColor rgb="FF000000"/>
            </x14:dataBar>
          </x14:cfRule>
          <xm:sqref>D124</xm:sqref>
        </x14:conditionalFormatting>
        <x14:conditionalFormatting xmlns:xm="http://schemas.microsoft.com/office/excel/2006/main">
          <x14:cfRule type="dataBar" id="{1FEDF2B1-F200-4DFC-9130-59DCE25AED36}">
            <x14:dataBar minLength="10" maxLength="90" axisPosition="automatic" gradient="false">
              <x14:cfvo type="num">
                <xm:f>0</xm:f>
              </x14:cfvo>
              <x14:cfvo type="num">
                <xm:f>1</xm:f>
              </x14:cfvo>
              <x14:negativeFillColor rgb="FFFF0000"/>
              <x14:axisColor rgb="FF000000"/>
            </x14:dataBar>
          </x14:cfRule>
          <xm:sqref>D118:D123</xm:sqref>
        </x14:conditionalFormatting>
        <x14:conditionalFormatting xmlns:xm="http://schemas.microsoft.com/office/excel/2006/main">
          <x14:cfRule type="dataBar" id="{7C6D9C4D-7F87-4F39-B3C2-C4D855A67419}">
            <x14:dataBar minLength="10" maxLength="90" axisPosition="automatic" gradient="false">
              <x14:cfvo type="num">
                <xm:f>0</xm:f>
              </x14:cfvo>
              <x14:cfvo type="num">
                <xm:f>1</xm:f>
              </x14:cfvo>
              <x14:negativeFillColor rgb="FFFF0000"/>
              <x14:axisColor rgb="FF000000"/>
            </x14:dataBar>
          </x14:cfRule>
          <xm:sqref>D130:D134</xm:sqref>
        </x14:conditionalFormatting>
        <x14:conditionalFormatting xmlns:xm="http://schemas.microsoft.com/office/excel/2006/main">
          <x14:cfRule type="dataBar" id="{E336233C-2637-41A5-9E20-7FDDB56A305A}">
            <x14:dataBar minLength="10" maxLength="90" axisPosition="automatic" gradient="false">
              <x14:cfvo type="num">
                <xm:f>0</xm:f>
              </x14:cfvo>
              <x14:cfvo type="num">
                <xm:f>1</xm:f>
              </x14:cfvo>
              <x14:negativeFillColor rgb="FFFF0000"/>
              <x14:axisColor rgb="FF000000"/>
            </x14:dataBar>
          </x14:cfRule>
          <xm:sqref>D150:D155</xm:sqref>
        </x14:conditionalFormatting>
        <x14:conditionalFormatting xmlns:xm="http://schemas.microsoft.com/office/excel/2006/main">
          <x14:cfRule type="dataBar" id="{E79E3E69-7CC2-4CA4-845C-95A0F6B76772}">
            <x14:dataBar minLength="10" maxLength="90" axisPosition="automatic" gradient="false">
              <x14:cfvo type="num">
                <xm:f>0</xm:f>
              </x14:cfvo>
              <x14:cfvo type="num">
                <xm:f>1</xm:f>
              </x14:cfvo>
              <x14:negativeFillColor rgb="FFFF0000"/>
              <x14:axisColor rgb="FF000000"/>
            </x14:dataBar>
          </x14:cfRule>
          <xm:sqref>D139:D145</xm:sqref>
        </x14:conditionalFormatting>
        <x14:conditionalFormatting xmlns:xm="http://schemas.microsoft.com/office/excel/2006/main">
          <x14:cfRule type="dataBar" id="{38A06069-F5C3-4D7F-B03E-F9D083FC5738}">
            <x14:dataBar minLength="10" maxLength="90" axisPosition="automatic" gradient="false">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D98AC5C7-DCE5-4840-A630-B7BDA28551BA}">
            <x14:dataBar minLength="10" maxLength="90" axisPosition="automatic" gradient="false">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B4FD725B-3E1C-4943-902E-E5F3632D51F0}">
            <x14:dataBar minLength="10" maxLength="90" axisPosition="automatic" gradient="false">
              <x14:cfvo type="num">
                <xm:f>0</xm:f>
              </x14:cfvo>
              <x14:cfvo type="num">
                <xm:f>1</xm:f>
              </x14:cfvo>
              <x14:negativeFillColor rgb="FFFF0000"/>
              <x14:axisColor rgb="FF000000"/>
            </x14:dataBar>
          </x14:cfRule>
          <xm:sqref>D183</xm:sqref>
        </x14:conditionalFormatting>
        <x14:conditionalFormatting xmlns:xm="http://schemas.microsoft.com/office/excel/2006/main">
          <x14:cfRule type="dataBar" id="{61602AB5-7FC4-40EE-B7C1-4F40B86CE1B0}">
            <x14:dataBar minLength="10" maxLength="90" axisPosition="automatic" gradient="false">
              <x14:cfvo type="num">
                <xm:f>0</xm:f>
              </x14:cfvo>
              <x14:cfvo type="num">
                <xm:f>1</xm:f>
              </x14:cfvo>
              <x14:negativeFillColor rgb="FFFF0000"/>
              <x14:axisColor rgb="FF000000"/>
            </x14:dataBar>
          </x14:cfRule>
          <xm:sqref>D174:D182</xm:sqref>
        </x14:conditionalFormatting>
        <x14:conditionalFormatting xmlns:xm="http://schemas.microsoft.com/office/excel/2006/main">
          <x14:cfRule type="dataBar" id="{3EFBD28A-30CB-4820-BAFE-19AAEBE44D99}">
            <x14:dataBar minLength="10" maxLength="90" axisPosition="automatic" gradient="false">
              <x14:cfvo type="num">
                <xm:f>0</xm:f>
              </x14:cfvo>
              <x14:cfvo type="num">
                <xm:f>1</xm:f>
              </x14:cfvo>
              <x14:negativeFillColor rgb="FFFF0000"/>
              <x14:axisColor rgb="FF000000"/>
            </x14:dataBar>
          </x14:cfRule>
          <xm:sqref>D170:D173</xm:sqref>
        </x14:conditionalFormatting>
        <x14:conditionalFormatting xmlns:xm="http://schemas.microsoft.com/office/excel/2006/main">
          <x14:cfRule type="dataBar" id="{3DEA6182-52A3-42FE-AB7B-7CBECFD57CEB}">
            <x14:dataBar minLength="10" maxLength="90" axisPosition="automatic" gradient="false">
              <x14:cfvo type="num">
                <xm:f>0</xm:f>
              </x14:cfvo>
              <x14:cfvo type="num">
                <xm:f>1</xm:f>
              </x14:cfvo>
              <x14:negativeFillColor rgb="FFFF0000"/>
              <x14:axisColor rgb="FF000000"/>
            </x14:dataBar>
          </x14:cfRule>
          <xm:sqref>D169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106" width="87.14"/>
    <col collapsed="false" customWidth="false" hidden="false" outlineLevel="0" max="1024" min="2" style="7" width="9.13"/>
  </cols>
  <sheetData>
    <row r="1" customFormat="false" ht="46.5" hidden="false" customHeight="true" outlineLevel="0" collapsed="false"/>
    <row r="2" s="108" customFormat="true" ht="15.75" hidden="false" customHeight="false" outlineLevel="0" collapsed="false">
      <c r="A2" s="107" t="s">
        <v>196</v>
      </c>
      <c r="B2" s="107"/>
    </row>
    <row r="3" s="110" customFormat="true" ht="27" hidden="false" customHeight="true" outlineLevel="0" collapsed="false">
      <c r="A3" s="109" t="s">
        <v>197</v>
      </c>
      <c r="B3" s="109"/>
    </row>
    <row r="4" s="112" customFormat="true" ht="26.25" hidden="false" customHeight="false" outlineLevel="0" collapsed="false">
      <c r="A4" s="111" t="s">
        <v>198</v>
      </c>
    </row>
    <row r="5" customFormat="false" ht="74.1" hidden="false" customHeight="true" outlineLevel="0" collapsed="false">
      <c r="A5" s="113" t="s">
        <v>199</v>
      </c>
    </row>
    <row r="6" customFormat="false" ht="26.25" hidden="false" customHeight="true" outlineLevel="0" collapsed="false">
      <c r="A6" s="111" t="s">
        <v>200</v>
      </c>
    </row>
    <row r="7" s="106" customFormat="true" ht="204.95" hidden="false" customHeight="true" outlineLevel="0" collapsed="false">
      <c r="A7" s="114" t="s">
        <v>201</v>
      </c>
    </row>
    <row r="8" s="112" customFormat="true" ht="26.25" hidden="false" customHeight="false" outlineLevel="0" collapsed="false">
      <c r="A8" s="111" t="s">
        <v>202</v>
      </c>
    </row>
    <row r="9" customFormat="false" ht="60" hidden="false" customHeight="false" outlineLevel="0" collapsed="false">
      <c r="A9" s="113" t="s">
        <v>203</v>
      </c>
    </row>
    <row r="10" s="106" customFormat="true" ht="27.95" hidden="false" customHeight="true" outlineLevel="0" collapsed="false">
      <c r="A10" s="115" t="s">
        <v>204</v>
      </c>
    </row>
    <row r="11" s="112" customFormat="true" ht="26.25" hidden="false" customHeight="false" outlineLevel="0" collapsed="false">
      <c r="A11" s="111" t="s">
        <v>205</v>
      </c>
    </row>
    <row r="12" customFormat="false" ht="30" hidden="false" customHeight="false" outlineLevel="0" collapsed="false">
      <c r="A12" s="113" t="s">
        <v>206</v>
      </c>
    </row>
    <row r="13" s="106" customFormat="true" ht="27.95" hidden="false" customHeight="true" outlineLevel="0" collapsed="false">
      <c r="A13" s="115" t="s">
        <v>207</v>
      </c>
    </row>
    <row r="14" s="112" customFormat="true" ht="26.25" hidden="false" customHeight="false" outlineLevel="0" collapsed="false">
      <c r="A14" s="111" t="s">
        <v>208</v>
      </c>
    </row>
    <row r="15" customFormat="false" ht="75" hidden="false" customHeight="true" outlineLevel="0" collapsed="false">
      <c r="A15" s="113" t="s">
        <v>209</v>
      </c>
    </row>
    <row r="16" customFormat="false" ht="75" hidden="false" customHeight="false" outlineLevel="0" collapsed="false">
      <c r="A16" s="113" t="s">
        <v>210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1878</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2021-05-13T10:09:28Z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file>