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<sst xmlns="http://schemas.openxmlformats.org/spreadsheetml/2006/main" count="193" uniqueCount="171">
  <si>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</si>
  <si>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</si>
  <si>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</si>
  <si>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</si>
  <si>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</si>
  <si>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</si>
  <si>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</si>
  <si>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</si>
  <si>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</si>
  <si>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</si>
  <si>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</si>
  <si>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</si>
  <si>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</si>
  <si>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</si>
  <si>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</si>
  <si>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</si>
  <si>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</si>
  <si>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</si>
  <si>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</si>
  <si>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</si>
  <si>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</si>
  <si>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</si>
  <si>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</si>
  <si>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</si>
  <si>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</si>
  <si>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</si>
  <si>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</si>
  <si>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</si>
  <si>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</si>
  <si>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</si>
  <si>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</si>
  <si>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</si>
  <si>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</si>
  <si>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</si>
  <si>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</si>
  <si>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</si>
  <si>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</si>
  <si>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</si>
  <si>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</si>
  <si>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</si>
  <si>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</si>
  <si>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</si>
  <si>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</si>
  <si>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</si>
  <si>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</si>
  <si>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</si>
  <si>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</si>
  <si>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</si>
  <si>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</si>
  <si>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</si>
  <si>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</si>
  <si>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</si>
  <si>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</si>
  <si>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</si>
  <si>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</si>
  <si>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</si>
  <si>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</si>
  <si>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</si>
  <si>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</si>
  <si>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</si>
  <si>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</si>
  <si>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</si>
  <si>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</si>
  <si>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</si>
  <si>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</si>
  <si>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</si>
  <si>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</si>
  <si>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</si>
  <si>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</si>
  <si>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</si>
  <si>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</si>
  <si>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</si>
  <si>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</si>
  <si>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</si>
  <si>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</si>
  <si>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</si>
  <si>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</si>
  <si>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</si>
  <si>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</si>
  <si>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</si>
  <si>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</si>
  <si>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</si>
  <si>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</si>
  <si>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</si>
  <si>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</si>
  <si>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</si>
  <si>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</si>
  <si>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</si>
  <si>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</si>
  <si>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</si>
  <si>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</si>
  <si>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</si>
  <si>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</si>
  <si>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</si>
  <si>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</si>
  <si>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</si>
  <si>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</si>
  <si>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</si>
  <si>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</si>
  <si>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</si>
  <si>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</si>
  <si>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</si>
  <si>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</si>
  <si>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redirect User to the Request page</t>
  </si>
  <si>
    <t xml:space="preserve">Write a function to show a confirm box when the “Cancel” button is pressed.</t>
  </si>
  <si>
    <t xml:space="preserve">Write a function to remove the request from the Requestor’s “Outgoing” and travellers “Incoming” request. </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</si>
  <si>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</si>
  <si>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</si>
  <si>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</si>
  <si>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</si>
  <si>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</si>
  <si>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</si>
  <si>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</si>
  <si>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</si>
  <si>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</si>
  <si>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</si>
  <si>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</si>
  <si>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</si>
  <si>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</si>
  <si>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</si>
  <si>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</si>
  <si>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</si>
  <si>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</si>
  <si>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</si>
  <si>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</si>
  <si>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</si>
  <si>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Write a function to handle user location</t>
  </si>
  <si>
    <t xml:space="preserve">Write a function that takes requests location and user location and sorts the array by nearest to farthest
</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</si>
  <si>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</si>
  <si>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</si>
  <si>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</si>
  <si>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</si>
  <si>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</si>
  <si>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</si>
  <si>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</si>
  <si>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</si>
  <si>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</si>
  <si>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</si>
  <si>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</si>
  <si>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</si>
  <si>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</si>
  <si>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</si>
  <si>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</si>
  <si>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</si>
  <si>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</si>
  <si>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</si>
  <si>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</si>
  <si>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</si>
  <si>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</si>
  <si>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</si>
  <si>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</si>
  <si>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</si>
  <si>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</si>
  <si>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Write function to check whether selected image fits within constraints (size, file type, number of images selected)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</si>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</sst>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4"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3" applyFont="tru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true" indent="4"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true" applyBorder="false" applyAlignment="false" applyProtection="false">
      <alignment horizontal="left" vertical="center" textRotation="0" wrapText="false" indent="4" shrinkToFit="false"/>
      <protection locked="true" hidden="false"/>
    </xf>
    <xf numFmtId="164" fontId="0" fillId="6" borderId="1" xfId="24" applyFont="false" applyBorder="false" applyAlignment="false" applyProtection="false">
      <alignment horizontal="left" vertical="center" textRotation="0" wrapText="false" indent="4" shrinkToFit="false"/>
      <protection locked="true" hidden="false"/>
    </xf>
    <xf numFmtId="164" fontId="15" fillId="7" borderId="1" xfId="0" applyFont="true" applyBorder="true" applyAlignment="true" applyProtection="false">
      <alignment horizontal="left" vertical="center" textRotation="0" wrapText="false" indent="1"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true" indent="4"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1"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true" indent="4"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0" fillId="10" borderId="1" xfId="24" applyFont="false" applyBorder="false" applyAlignment="false" applyProtection="false">
      <alignment horizontal="left" vertical="center" textRotation="0" wrapText="false" indent="4" shrinkToFit="false"/>
      <protection locked="true" hidden="false"/>
    </xf>
    <xf numFmtId="164" fontId="15" fillId="11" borderId="1" xfId="0" applyFont="true" applyBorder="true" applyAlignment="true" applyProtection="false">
      <alignment horizontal="left" vertical="center" textRotation="0" wrapText="false" indent="1"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true" indent="4"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4" shrinkToFit="false"/>
      <protection locked="true" hidden="false"/>
    </xf>
    <xf numFmtId="164" fontId="15" fillId="13" borderId="1" xfId="0" applyFont="true" applyBorder="true" applyAlignment="true" applyProtection="false">
      <alignment horizontal="left" vertical="center" textRotation="0" wrapText="false" indent="1" shrinkToFit="false"/>
      <protection locked="true" hidden="false"/>
    </xf>
    <xf numFmtId="164" fontId="0" fillId="13" borderId="1" xfId="22" applyFont="true" applyBorder="false" applyAlignment="false" applyProtection="false">
      <alignment horizontal="center" vertical="center" textRotation="0" wrapText="fals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4" shrinkToFit="false"/>
      <protection locked="true" hidden="false"/>
    </xf>
    <xf numFmtId="164" fontId="0" fillId="14" borderId="1" xfId="22" applyFont="false" applyBorder="false" applyAlignment="false" applyProtection="false">
      <alignment horizontal="center" vertical="center" textRotation="0" wrapText="fals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0" fillId="12" borderId="1" xfId="22" applyFont="false" applyBorder="false" applyAlignment="tru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1"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1904400</xdr:colOff>
      <xdr:row>0</xdr:row>
      <xdr:rowOff>523440</xdr:rowOff>
    </xdr:to>
    <xdr:pic>
      <xdr:nvPicPr>
        <xdr:cNvPr id="0" name="Picture 1" descr="Vertex42 logo">
          <a:hlinkClick r:id="rId1"/>
        </xdr:cNvPr>
        <xdr:cNvPicPr/>
      </xdr:nvPicPr>
      <xdr:blipFill>
        <a:blip r:embed="rId2"/>
        <a:stretch/>
      </xdr:blipFill>
      <xdr:spPr>
        <a:xfrm>
          <a:off x="0" y="95400"/>
          <a:ext cx="1904400" cy="4280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88" activePane="bottomLeft" state="frozen"/>
      <selection pane="topLeft" activeCell="A1" activeCellId="0" sqref="A1"/>
      <selection pane="bottomLeft" activeCell="D90" activeCellId="0" sqref="D90"/>
    </sheetView>
  </sheetViews>
  <sheetFormatPr defaultColWidth="8.43359375" defaultRowHeight="15" zeroHeight="false" outlineLevelRow="0" outlineLevelCol="0"/>
  <cols>
    <col collapsed="false" customWidth="true" hidden="false" outlineLevel="0" max="1" min="1" style="1" width="2.71"/>
    <col collapsed="false" customWidth="true" hidden="false" outlineLevel="0" max="2" min="2" style="0" width="35.58"/>
    <col collapsed="false" customWidth="true" hidden="false" outlineLevel="0" max="3" min="3" style="0" width="21.29"/>
    <col collapsed="false" customWidth="true" hidden="false" outlineLevel="0" max="4" min="4" style="0" width="10.71"/>
    <col collapsed="false" customWidth="true" hidden="false" outlineLevel="0" max="5" min="5" style="2"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3" t="s">
        <v>0</v>
      </c>
      <c r="B1" s="4" t="s">
        <v>1</v>
      </c>
      <c r="C1" s="5"/>
      <c r="D1" s="6"/>
      <c r="E1" s="7"/>
      <c r="F1" s="8"/>
      <c r="H1" s="6"/>
      <c r="I1" s="9"/>
    </row>
    <row r="2" customFormat="false" ht="30" hidden="false" customHeight="true" outlineLevel="0" collapsed="false">
      <c r="A2" s="1" t="s">
        <v>2</v>
      </c>
      <c r="B2" s="10" t="s">
        <v>3</v>
      </c>
      <c r="I2" s="11"/>
    </row>
    <row r="3" customFormat="false" ht="30" hidden="false" customHeight="true" outlineLevel="0" collapsed="false">
      <c r="A3" s="1" t="s">
        <v>4</v>
      </c>
      <c r="B3" s="12" t="s">
        <v>5</v>
      </c>
      <c r="C3" s="13" t="s">
        <v>6</v>
      </c>
      <c r="D3" s="13"/>
      <c r="E3" s="14" t="n">
        <f aca="false">DATE(2021,3,31)</f>
        <v>44286</v>
      </c>
      <c r="F3" s="14"/>
    </row>
    <row r="4" customFormat="false" ht="30" hidden="false" customHeight="true" outlineLevel="0" collapsed="false">
      <c r="A4" s="3" t="s">
        <v>7</v>
      </c>
      <c r="C4" s="13" t="s">
        <v>8</v>
      </c>
      <c r="D4" s="13"/>
      <c r="E4" s="15" t="n">
        <v>1</v>
      </c>
      <c r="I4" s="16" t="n">
        <f aca="false">I5</f>
        <v>44284</v>
      </c>
      <c r="J4" s="16"/>
      <c r="K4" s="16"/>
      <c r="L4" s="16"/>
      <c r="M4" s="16"/>
      <c r="N4" s="16"/>
      <c r="O4" s="16"/>
      <c r="P4" s="16" t="n">
        <f aca="false">P5</f>
        <v>44291</v>
      </c>
      <c r="Q4" s="16"/>
      <c r="R4" s="16"/>
      <c r="S4" s="16"/>
      <c r="T4" s="16"/>
      <c r="U4" s="16"/>
      <c r="V4" s="16"/>
      <c r="W4" s="16" t="n">
        <f aca="false">W5</f>
        <v>44298</v>
      </c>
      <c r="X4" s="16"/>
      <c r="Y4" s="16"/>
      <c r="Z4" s="16"/>
      <c r="AA4" s="16"/>
      <c r="AB4" s="16"/>
      <c r="AC4" s="16"/>
      <c r="AD4" s="16" t="n">
        <f aca="false">AD5</f>
        <v>44305</v>
      </c>
      <c r="AE4" s="16"/>
      <c r="AF4" s="16"/>
      <c r="AG4" s="16"/>
      <c r="AH4" s="16"/>
      <c r="AI4" s="16"/>
      <c r="AJ4" s="16"/>
      <c r="AK4" s="16" t="n">
        <f aca="false">AK5</f>
        <v>44312</v>
      </c>
      <c r="AL4" s="16"/>
      <c r="AM4" s="16"/>
      <c r="AN4" s="16"/>
      <c r="AO4" s="16"/>
      <c r="AP4" s="16"/>
      <c r="AQ4" s="16"/>
      <c r="AR4" s="16" t="n">
        <f aca="false">AR5</f>
        <v>44319</v>
      </c>
      <c r="AS4" s="16"/>
      <c r="AT4" s="16"/>
      <c r="AU4" s="16"/>
      <c r="AV4" s="16"/>
      <c r="AW4" s="16"/>
      <c r="AX4" s="16"/>
      <c r="AY4" s="16" t="n">
        <f aca="false">AY5</f>
        <v>44326</v>
      </c>
      <c r="AZ4" s="16"/>
      <c r="BA4" s="16"/>
      <c r="BB4" s="16"/>
      <c r="BC4" s="16"/>
      <c r="BD4" s="16"/>
      <c r="BE4" s="16"/>
      <c r="BF4" s="16" t="n">
        <f aca="false">BF5</f>
        <v>44333</v>
      </c>
      <c r="BG4" s="16"/>
      <c r="BH4" s="16"/>
      <c r="BI4" s="16"/>
      <c r="BJ4" s="16"/>
      <c r="BK4" s="16"/>
      <c r="BL4" s="16"/>
    </row>
    <row r="5" customFormat="false" ht="15" hidden="false" customHeight="true" outlineLevel="0" collapsed="false">
      <c r="A5" s="3" t="s">
        <v>9</v>
      </c>
      <c r="B5" s="17"/>
      <c r="C5" s="17"/>
      <c r="D5" s="17"/>
      <c r="E5" s="17"/>
      <c r="F5" s="17"/>
      <c r="G5" s="17"/>
      <c r="I5" s="18" t="n">
        <f aca="false">Project_Start-WEEKDAY(Project_Start,1)+2+7*(Display_Week-1)</f>
        <v>44284</v>
      </c>
      <c r="J5" s="19" t="n">
        <f aca="false">I5+1</f>
        <v>44285</v>
      </c>
      <c r="K5" s="19" t="n">
        <f aca="false">J5+1</f>
        <v>44286</v>
      </c>
      <c r="L5" s="19" t="n">
        <f aca="false">K5+1</f>
        <v>44287</v>
      </c>
      <c r="M5" s="19" t="n">
        <f aca="false">L5+1</f>
        <v>44288</v>
      </c>
      <c r="N5" s="19" t="n">
        <f aca="false">M5+1</f>
        <v>44289</v>
      </c>
      <c r="O5" s="20" t="n">
        <f aca="false">N5+1</f>
        <v>44290</v>
      </c>
      <c r="P5" s="18" t="n">
        <f aca="false">O5+1</f>
        <v>44291</v>
      </c>
      <c r="Q5" s="19" t="n">
        <f aca="false">P5+1</f>
        <v>44292</v>
      </c>
      <c r="R5" s="19" t="n">
        <f aca="false">Q5+1</f>
        <v>44293</v>
      </c>
      <c r="S5" s="19" t="n">
        <f aca="false">R5+1</f>
        <v>44294</v>
      </c>
      <c r="T5" s="19" t="n">
        <f aca="false">S5+1</f>
        <v>44295</v>
      </c>
      <c r="U5" s="19" t="n">
        <f aca="false">T5+1</f>
        <v>44296</v>
      </c>
      <c r="V5" s="20" t="n">
        <f aca="false">U5+1</f>
        <v>44297</v>
      </c>
      <c r="W5" s="18" t="n">
        <f aca="false">V5+1</f>
        <v>44298</v>
      </c>
      <c r="X5" s="19" t="n">
        <f aca="false">W5+1</f>
        <v>44299</v>
      </c>
      <c r="Y5" s="19" t="n">
        <f aca="false">X5+1</f>
        <v>44300</v>
      </c>
      <c r="Z5" s="19" t="n">
        <f aca="false">Y5+1</f>
        <v>44301</v>
      </c>
      <c r="AA5" s="19" t="n">
        <f aca="false">Z5+1</f>
        <v>44302</v>
      </c>
      <c r="AB5" s="19" t="n">
        <f aca="false">AA5+1</f>
        <v>44303</v>
      </c>
      <c r="AC5" s="20" t="n">
        <f aca="false">AB5+1</f>
        <v>44304</v>
      </c>
      <c r="AD5" s="18" t="n">
        <f aca="false">AC5+1</f>
        <v>44305</v>
      </c>
      <c r="AE5" s="19" t="n">
        <f aca="false">AD5+1</f>
        <v>44306</v>
      </c>
      <c r="AF5" s="19" t="n">
        <f aca="false">AE5+1</f>
        <v>44307</v>
      </c>
      <c r="AG5" s="19" t="n">
        <f aca="false">AF5+1</f>
        <v>44308</v>
      </c>
      <c r="AH5" s="19" t="n">
        <f aca="false">AG5+1</f>
        <v>44309</v>
      </c>
      <c r="AI5" s="19" t="n">
        <f aca="false">AH5+1</f>
        <v>44310</v>
      </c>
      <c r="AJ5" s="20" t="n">
        <f aca="false">AI5+1</f>
        <v>44311</v>
      </c>
      <c r="AK5" s="18" t="n">
        <f aca="false">AJ5+1</f>
        <v>44312</v>
      </c>
      <c r="AL5" s="19" t="n">
        <f aca="false">AK5+1</f>
        <v>44313</v>
      </c>
      <c r="AM5" s="19" t="n">
        <f aca="false">AL5+1</f>
        <v>44314</v>
      </c>
      <c r="AN5" s="19" t="n">
        <f aca="false">AM5+1</f>
        <v>44315</v>
      </c>
      <c r="AO5" s="19" t="n">
        <f aca="false">AN5+1</f>
        <v>44316</v>
      </c>
      <c r="AP5" s="19" t="n">
        <f aca="false">AO5+1</f>
        <v>44317</v>
      </c>
      <c r="AQ5" s="20" t="n">
        <f aca="false">AP5+1</f>
        <v>44318</v>
      </c>
      <c r="AR5" s="18" t="n">
        <f aca="false">AQ5+1</f>
        <v>44319</v>
      </c>
      <c r="AS5" s="19" t="n">
        <f aca="false">AR5+1</f>
        <v>44320</v>
      </c>
      <c r="AT5" s="19" t="n">
        <f aca="false">AS5+1</f>
        <v>44321</v>
      </c>
      <c r="AU5" s="19" t="n">
        <f aca="false">AT5+1</f>
        <v>44322</v>
      </c>
      <c r="AV5" s="19" t="n">
        <f aca="false">AU5+1</f>
        <v>44323</v>
      </c>
      <c r="AW5" s="19" t="n">
        <f aca="false">AV5+1</f>
        <v>44324</v>
      </c>
      <c r="AX5" s="20" t="n">
        <f aca="false">AW5+1</f>
        <v>44325</v>
      </c>
      <c r="AY5" s="18" t="n">
        <f aca="false">AX5+1</f>
        <v>44326</v>
      </c>
      <c r="AZ5" s="19" t="n">
        <f aca="false">AY5+1</f>
        <v>44327</v>
      </c>
      <c r="BA5" s="19" t="n">
        <f aca="false">AZ5+1</f>
        <v>44328</v>
      </c>
      <c r="BB5" s="19" t="n">
        <f aca="false">BA5+1</f>
        <v>44329</v>
      </c>
      <c r="BC5" s="19" t="n">
        <f aca="false">BB5+1</f>
        <v>44330</v>
      </c>
      <c r="BD5" s="19" t="n">
        <f aca="false">BC5+1</f>
        <v>44331</v>
      </c>
      <c r="BE5" s="20" t="n">
        <f aca="false">BD5+1</f>
        <v>44332</v>
      </c>
      <c r="BF5" s="18" t="n">
        <f aca="false">BE5+1</f>
        <v>44333</v>
      </c>
      <c r="BG5" s="19" t="n">
        <f aca="false">BF5+1</f>
        <v>44334</v>
      </c>
      <c r="BH5" s="19" t="n">
        <f aca="false">BG5+1</f>
        <v>44335</v>
      </c>
      <c r="BI5" s="19" t="n">
        <f aca="false">BH5+1</f>
        <v>44336</v>
      </c>
      <c r="BJ5" s="19" t="n">
        <f aca="false">BI5+1</f>
        <v>44337</v>
      </c>
      <c r="BK5" s="19" t="n">
        <f aca="false">BJ5+1</f>
        <v>44338</v>
      </c>
      <c r="BL5" s="20" t="n">
        <f aca="false">BK5+1</f>
        <v>44339</v>
      </c>
    </row>
    <row r="6" customFormat="false" ht="30" hidden="false" customHeight="true" outlineLevel="0" collapsed="false">
      <c r="A6" s="3" t="s">
        <v>10</v>
      </c>
      <c r="B6" s="21" t="s">
        <v>11</v>
      </c>
      <c r="C6" s="22" t="s">
        <v>12</v>
      </c>
      <c r="D6" s="22" t="s">
        <v>13</v>
      </c>
      <c r="E6" s="22" t="s">
        <v>14</v>
      </c>
      <c r="F6" s="22" t="s">
        <v>15</v>
      </c>
      <c r="G6" s="22"/>
      <c r="H6" s="22" t="s">
        <v>16</v>
      </c>
      <c r="I6" s="23" t="str">
        <f aca="false">LEFT(TEXT(I5,"ddd"),1)</f>
        <v>M</v>
      </c>
      <c r="J6" s="23" t="str">
        <f aca="false">LEFT(TEXT(J5,"ddd"),1)</f>
        <v>T</v>
      </c>
      <c r="K6" s="23" t="str">
        <f aca="false">LEFT(TEXT(K5,"ddd"),1)</f>
        <v>W</v>
      </c>
      <c r="L6" s="23" t="str">
        <f aca="false">LEFT(TEXT(L5,"ddd"),1)</f>
        <v>T</v>
      </c>
      <c r="M6" s="23" t="str">
        <f aca="false">LEFT(TEXT(M5,"ddd"),1)</f>
        <v>F</v>
      </c>
      <c r="N6" s="23" t="str">
        <f aca="false">LEFT(TEXT(N5,"ddd"),1)</f>
        <v>S</v>
      </c>
      <c r="O6" s="23" t="str">
        <f aca="false">LEFT(TEXT(O5,"ddd"),1)</f>
        <v>S</v>
      </c>
      <c r="P6" s="23" t="str">
        <f aca="false">LEFT(TEXT(P5,"ddd"),1)</f>
        <v>M</v>
      </c>
      <c r="Q6" s="23" t="str">
        <f aca="false">LEFT(TEXT(Q5,"ddd"),1)</f>
        <v>T</v>
      </c>
      <c r="R6" s="23" t="str">
        <f aca="false">LEFT(TEXT(R5,"ddd"),1)</f>
        <v>W</v>
      </c>
      <c r="S6" s="23" t="str">
        <f aca="false">LEFT(TEXT(S5,"ddd"),1)</f>
        <v>T</v>
      </c>
      <c r="T6" s="23" t="str">
        <f aca="false">LEFT(TEXT(T5,"ddd"),1)</f>
        <v>F</v>
      </c>
      <c r="U6" s="23" t="str">
        <f aca="false">LEFT(TEXT(U5,"ddd"),1)</f>
        <v>S</v>
      </c>
      <c r="V6" s="23" t="str">
        <f aca="false">LEFT(TEXT(V5,"ddd"),1)</f>
        <v>S</v>
      </c>
      <c r="W6" s="23" t="str">
        <f aca="false">LEFT(TEXT(W5,"ddd"),1)</f>
        <v>M</v>
      </c>
      <c r="X6" s="23" t="str">
        <f aca="false">LEFT(TEXT(X5,"ddd"),1)</f>
        <v>T</v>
      </c>
      <c r="Y6" s="23" t="str">
        <f aca="false">LEFT(TEXT(Y5,"ddd"),1)</f>
        <v>W</v>
      </c>
      <c r="Z6" s="23" t="str">
        <f aca="false">LEFT(TEXT(Z5,"ddd"),1)</f>
        <v>T</v>
      </c>
      <c r="AA6" s="23" t="str">
        <f aca="false">LEFT(TEXT(AA5,"ddd"),1)</f>
        <v>F</v>
      </c>
      <c r="AB6" s="23" t="str">
        <f aca="false">LEFT(TEXT(AB5,"ddd"),1)</f>
        <v>S</v>
      </c>
      <c r="AC6" s="23" t="str">
        <f aca="false">LEFT(TEXT(AC5,"ddd"),1)</f>
        <v>S</v>
      </c>
      <c r="AD6" s="23" t="str">
        <f aca="false">LEFT(TEXT(AD5,"ddd"),1)</f>
        <v>M</v>
      </c>
      <c r="AE6" s="23" t="str">
        <f aca="false">LEFT(TEXT(AE5,"ddd"),1)</f>
        <v>T</v>
      </c>
      <c r="AF6" s="23" t="str">
        <f aca="false">LEFT(TEXT(AF5,"ddd"),1)</f>
        <v>W</v>
      </c>
      <c r="AG6" s="23" t="str">
        <f aca="false">LEFT(TEXT(AG5,"ddd"),1)</f>
        <v>T</v>
      </c>
      <c r="AH6" s="23" t="str">
        <f aca="false">LEFT(TEXT(AH5,"ddd"),1)</f>
        <v>F</v>
      </c>
      <c r="AI6" s="23" t="str">
        <f aca="false">LEFT(TEXT(AI5,"ddd"),1)</f>
        <v>S</v>
      </c>
      <c r="AJ6" s="23" t="str">
        <f aca="false">LEFT(TEXT(AJ5,"ddd"),1)</f>
        <v>S</v>
      </c>
      <c r="AK6" s="23" t="str">
        <f aca="false">LEFT(TEXT(AK5,"ddd"),1)</f>
        <v>M</v>
      </c>
      <c r="AL6" s="23" t="str">
        <f aca="false">LEFT(TEXT(AL5,"ddd"),1)</f>
        <v>T</v>
      </c>
      <c r="AM6" s="23" t="str">
        <f aca="false">LEFT(TEXT(AM5,"ddd"),1)</f>
        <v>W</v>
      </c>
      <c r="AN6" s="23" t="str">
        <f aca="false">LEFT(TEXT(AN5,"ddd"),1)</f>
        <v>T</v>
      </c>
      <c r="AO6" s="23" t="str">
        <f aca="false">LEFT(TEXT(AO5,"ddd"),1)</f>
        <v>F</v>
      </c>
      <c r="AP6" s="23" t="str">
        <f aca="false">LEFT(TEXT(AP5,"ddd"),1)</f>
        <v>S</v>
      </c>
      <c r="AQ6" s="23" t="str">
        <f aca="false">LEFT(TEXT(AQ5,"ddd"),1)</f>
        <v>S</v>
      </c>
      <c r="AR6" s="23" t="str">
        <f aca="false">LEFT(TEXT(AR5,"ddd"),1)</f>
        <v>M</v>
      </c>
      <c r="AS6" s="23" t="str">
        <f aca="false">LEFT(TEXT(AS5,"ddd"),1)</f>
        <v>T</v>
      </c>
      <c r="AT6" s="23" t="str">
        <f aca="false">LEFT(TEXT(AT5,"ddd"),1)</f>
        <v>W</v>
      </c>
      <c r="AU6" s="23" t="str">
        <f aca="false">LEFT(TEXT(AU5,"ddd"),1)</f>
        <v>T</v>
      </c>
      <c r="AV6" s="23" t="str">
        <f aca="false">LEFT(TEXT(AV5,"ddd"),1)</f>
        <v>F</v>
      </c>
      <c r="AW6" s="23" t="str">
        <f aca="false">LEFT(TEXT(AW5,"ddd"),1)</f>
        <v>S</v>
      </c>
      <c r="AX6" s="23" t="str">
        <f aca="false">LEFT(TEXT(AX5,"ddd"),1)</f>
        <v>S</v>
      </c>
      <c r="AY6" s="23" t="str">
        <f aca="false">LEFT(TEXT(AY5,"ddd"),1)</f>
        <v>M</v>
      </c>
      <c r="AZ6" s="23" t="str">
        <f aca="false">LEFT(TEXT(AZ5,"ddd"),1)</f>
        <v>T</v>
      </c>
      <c r="BA6" s="23" t="str">
        <f aca="false">LEFT(TEXT(BA5,"ddd"),1)</f>
        <v>W</v>
      </c>
      <c r="BB6" s="23" t="str">
        <f aca="false">LEFT(TEXT(BB5,"ddd"),1)</f>
        <v>T</v>
      </c>
      <c r="BC6" s="23" t="str">
        <f aca="false">LEFT(TEXT(BC5,"ddd"),1)</f>
        <v>F</v>
      </c>
      <c r="BD6" s="23" t="str">
        <f aca="false">LEFT(TEXT(BD5,"ddd"),1)</f>
        <v>S</v>
      </c>
      <c r="BE6" s="23" t="str">
        <f aca="false">LEFT(TEXT(BE5,"ddd"),1)</f>
        <v>S</v>
      </c>
      <c r="BF6" s="23" t="str">
        <f aca="false">LEFT(TEXT(BF5,"ddd"),1)</f>
        <v>M</v>
      </c>
      <c r="BG6" s="23" t="str">
        <f aca="false">LEFT(TEXT(BG5,"ddd"),1)</f>
        <v>T</v>
      </c>
      <c r="BH6" s="23" t="str">
        <f aca="false">LEFT(TEXT(BH5,"ddd"),1)</f>
        <v>W</v>
      </c>
      <c r="BI6" s="23" t="str">
        <f aca="false">LEFT(TEXT(BI5,"ddd"),1)</f>
        <v>T</v>
      </c>
      <c r="BJ6" s="23" t="str">
        <f aca="false">LEFT(TEXT(BJ5,"ddd"),1)</f>
        <v>F</v>
      </c>
      <c r="BK6" s="23" t="str">
        <f aca="false">LEFT(TEXT(BK5,"ddd"),1)</f>
        <v>S</v>
      </c>
      <c r="BL6" s="23" t="str">
        <f aca="false">LEFT(TEXT(BL5,"ddd"),1)</f>
        <v>S</v>
      </c>
    </row>
    <row r="7" customFormat="false" ht="30" hidden="true" customHeight="true" outlineLevel="0" collapsed="false">
      <c r="A7" s="1" t="s">
        <v>17</v>
      </c>
      <c r="C7" s="24"/>
      <c r="H7" s="0" t="str">
        <f aca="false">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29.25" hidden="false" customHeight="true" outlineLevel="0" collapsed="false">
      <c r="A8" s="3" t="s">
        <v>18</v>
      </c>
      <c r="B8" s="26" t="s">
        <v>19</v>
      </c>
      <c r="C8" s="27" t="s">
        <v>20</v>
      </c>
      <c r="D8" s="28"/>
      <c r="E8" s="29"/>
      <c r="F8" s="30"/>
      <c r="G8" s="31"/>
      <c r="H8" s="31" t="str">
        <f aca="false">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21</v>
      </c>
      <c r="B9" s="33" t="s">
        <v>22</v>
      </c>
      <c r="C9" s="34"/>
      <c r="D9" s="35" t="n">
        <v>1</v>
      </c>
      <c r="E9" s="36" t="n">
        <f aca="false">Project_Start</f>
        <v>44286</v>
      </c>
      <c r="F9" s="36" t="n">
        <f aca="false">DATE(2021,4,2)</f>
        <v>44288</v>
      </c>
      <c r="G9" s="31"/>
      <c r="H9" s="31" t="n">
        <f aca="false">IF(OR(ISBLANK(task_start),ISBLANK(task_end)),"",task_end-task_start+1)</f>
        <v>3</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23</v>
      </c>
      <c r="B10" s="33" t="s">
        <v>24</v>
      </c>
      <c r="C10" s="37"/>
      <c r="D10" s="35" t="n">
        <v>1</v>
      </c>
      <c r="E10" s="36" t="n">
        <f aca="false">DATE(2021,3,31)</f>
        <v>44286</v>
      </c>
      <c r="F10" s="36" t="n">
        <f aca="false">DATE(2021,4,2)</f>
        <v>44288</v>
      </c>
      <c r="G10" s="31"/>
      <c r="H10" s="31" t="n">
        <f aca="false">IF(OR(ISBLANK(task_start),ISBLANK(task_end)),"",task_end-task_start+1)</f>
        <v>3</v>
      </c>
      <c r="I10" s="25"/>
      <c r="J10" s="25"/>
      <c r="K10" s="25"/>
      <c r="L10" s="25"/>
      <c r="M10" s="25"/>
      <c r="N10" s="25"/>
      <c r="O10" s="25"/>
      <c r="P10" s="25"/>
      <c r="Q10" s="25"/>
      <c r="R10" s="25"/>
      <c r="S10" s="25"/>
      <c r="T10" s="25"/>
      <c r="U10" s="38"/>
      <c r="V10" s="38"/>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30" hidden="false" customHeight="true" outlineLevel="0" collapsed="false">
      <c r="A11" s="1"/>
      <c r="B11" s="39" t="s">
        <v>25</v>
      </c>
      <c r="C11" s="37"/>
      <c r="D11" s="35" t="n">
        <v>1</v>
      </c>
      <c r="E11" s="36" t="n">
        <f aca="false">DATE(2021,3,31)</f>
        <v>44286</v>
      </c>
      <c r="F11" s="36" t="n">
        <f aca="false">DATE(2021,4,2)</f>
        <v>44288</v>
      </c>
      <c r="G11" s="31"/>
      <c r="H11" s="31" t="n">
        <f aca="false">IF(OR(ISBLANK(task_start),ISBLANK(task_end)),"",task_end-task_start+1)</f>
        <v>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9" t="s">
        <v>26</v>
      </c>
      <c r="C12" s="37"/>
      <c r="D12" s="35" t="n">
        <v>1</v>
      </c>
      <c r="E12" s="36" t="n">
        <f aca="false">DATE(2021,3,31)</f>
        <v>44286</v>
      </c>
      <c r="F12" s="36" t="n">
        <f aca="false">DATE(2021,4,2)</f>
        <v>44288</v>
      </c>
      <c r="G12" s="31"/>
      <c r="H12" s="31" t="n">
        <f aca="false">IF(OR(ISBLANK(task_start),ISBLANK(task_end)),"",task_end-task_start+1)</f>
        <v>3</v>
      </c>
      <c r="I12" s="25"/>
      <c r="J12" s="25"/>
      <c r="K12" s="25"/>
      <c r="L12" s="25"/>
      <c r="M12" s="25"/>
      <c r="N12" s="25"/>
      <c r="O12" s="25"/>
      <c r="P12" s="25"/>
      <c r="Q12" s="25"/>
      <c r="R12" s="25"/>
      <c r="S12" s="25"/>
      <c r="T12" s="25"/>
      <c r="U12" s="25"/>
      <c r="V12" s="25"/>
      <c r="W12" s="25"/>
      <c r="X12" s="25"/>
      <c r="Y12" s="38"/>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40"/>
      <c r="C13" s="34"/>
      <c r="D13" s="35"/>
      <c r="E13" s="36"/>
      <c r="F13" s="36"/>
      <c r="G13" s="31"/>
      <c r="H13" s="31" t="str">
        <f aca="false">IF(OR(ISBLANK(task_start),ISBLANK(task_end)),"",task_end-task_start+1)</f>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3" t="s">
        <v>27</v>
      </c>
      <c r="B14" s="41" t="s">
        <v>28</v>
      </c>
      <c r="C14" s="42" t="s">
        <v>29</v>
      </c>
      <c r="D14" s="43"/>
      <c r="E14" s="44"/>
      <c r="F14" s="45"/>
      <c r="G14" s="31"/>
      <c r="H14" s="31" t="str">
        <f aca="false">IF(OR(ISBLANK(task_start),ISBLANK(task_end)),"",task_end-task_start+1)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c r="B15" s="46" t="s">
        <v>30</v>
      </c>
      <c r="C15" s="47"/>
      <c r="D15" s="48" t="n">
        <v>1</v>
      </c>
      <c r="E15" s="49" t="n">
        <f aca="false">DATE(2021,4,5)</f>
        <v>44291</v>
      </c>
      <c r="F15" s="49" t="n">
        <f aca="false">DATE(2021,4,5)</f>
        <v>44291</v>
      </c>
      <c r="G15" s="31"/>
      <c r="H15" s="31" t="n">
        <f aca="false">IF(OR(ISBLANK(task_start),ISBLANK(task_end)),"",task_end-task_start+1)</f>
        <v>1</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1"/>
      <c r="B16" s="46" t="s">
        <v>31</v>
      </c>
      <c r="C16" s="47"/>
      <c r="D16" s="48" t="n">
        <v>1</v>
      </c>
      <c r="E16" s="49" t="n">
        <f aca="false">DATE(2021,4,5)</f>
        <v>44291</v>
      </c>
      <c r="F16" s="49" t="n">
        <f aca="false">DATE(2021,4,5)</f>
        <v>44291</v>
      </c>
      <c r="G16" s="31"/>
      <c r="H16" s="31" t="n">
        <f aca="false">IF(OR(ISBLANK(task_start),ISBLANK(task_end)),"",task_end-task_start+1)</f>
        <v>1</v>
      </c>
      <c r="I16" s="25"/>
      <c r="J16" s="25"/>
      <c r="K16" s="25"/>
      <c r="L16" s="25"/>
      <c r="M16" s="25"/>
      <c r="N16" s="25"/>
      <c r="O16" s="25"/>
      <c r="P16" s="25"/>
      <c r="Q16" s="25"/>
      <c r="R16" s="25"/>
      <c r="S16" s="25"/>
      <c r="T16" s="25"/>
      <c r="U16" s="38"/>
      <c r="V16" s="38"/>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6" t="s">
        <v>32</v>
      </c>
      <c r="C17" s="47"/>
      <c r="D17" s="48" t="n">
        <v>1</v>
      </c>
      <c r="E17" s="49" t="n">
        <f aca="false">DATE(2021,4,5)</f>
        <v>44291</v>
      </c>
      <c r="F17" s="49" t="n">
        <f aca="false">DATE(2021,4,5)</f>
        <v>44291</v>
      </c>
      <c r="G17" s="31"/>
      <c r="H17" s="31" t="n">
        <f aca="false">IF(OR(ISBLANK(task_start),ISBLANK(task_end)),"",task_end-task_start+1)</f>
        <v>1</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6" t="s">
        <v>33</v>
      </c>
      <c r="C18" s="47"/>
      <c r="D18" s="48" t="n">
        <v>1</v>
      </c>
      <c r="E18" s="49" t="n">
        <f aca="false">DATE(2021,4,5)</f>
        <v>44291</v>
      </c>
      <c r="F18" s="49" t="n">
        <f aca="false">DATE(2021,4,5)</f>
        <v>44291</v>
      </c>
      <c r="G18" s="31"/>
      <c r="H18" s="31" t="n">
        <f aca="false">IF(OR(ISBLANK(task_start),ISBLANK(task_end)),"",task_end-task_start+1)</f>
        <v>1</v>
      </c>
      <c r="I18" s="25"/>
      <c r="J18" s="25"/>
      <c r="K18" s="25"/>
      <c r="L18" s="25"/>
      <c r="M18" s="25"/>
      <c r="N18" s="25"/>
      <c r="O18" s="25"/>
      <c r="P18" s="25"/>
      <c r="Q18" s="25"/>
      <c r="R18" s="25"/>
      <c r="S18" s="25"/>
      <c r="T18" s="25"/>
      <c r="U18" s="25"/>
      <c r="V18" s="25"/>
      <c r="W18" s="25"/>
      <c r="X18" s="25"/>
      <c r="Y18" s="38"/>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6" t="s">
        <v>34</v>
      </c>
      <c r="C19" s="47"/>
      <c r="D19" s="48" t="n">
        <v>1</v>
      </c>
      <c r="E19" s="49" t="n">
        <f aca="false">DATE(2021,4,5)</f>
        <v>44291</v>
      </c>
      <c r="F19" s="49" t="n">
        <f aca="false">DATE(2021,4,5)</f>
        <v>44291</v>
      </c>
      <c r="G19" s="31"/>
      <c r="H19" s="31" t="n">
        <f aca="false">IF(OR(ISBLANK(task_start),ISBLANK(task_end)),"",task_end-task_start+1)</f>
        <v>1</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7.5" hidden="false" customHeight="true" outlineLevel="0" collapsed="false">
      <c r="A20" s="1"/>
      <c r="B20" s="46" t="s">
        <v>35</v>
      </c>
      <c r="C20" s="47"/>
      <c r="D20" s="48" t="n">
        <v>1</v>
      </c>
      <c r="E20" s="49" t="n">
        <f aca="false">DATE(2021,4,6)</f>
        <v>44292</v>
      </c>
      <c r="F20" s="49" t="n">
        <f aca="false">DATE(2021,4,6)</f>
        <v>44292</v>
      </c>
      <c r="G20" s="31"/>
      <c r="H20" s="31"/>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t="s">
        <v>36</v>
      </c>
      <c r="B21" s="50" t="s">
        <v>37</v>
      </c>
      <c r="C21" s="51" t="s">
        <v>29</v>
      </c>
      <c r="D21" s="52"/>
      <c r="E21" s="53"/>
      <c r="F21" s="54"/>
      <c r="G21" s="31"/>
      <c r="H21" s="31" t="str">
        <f aca="false">IF(OR(ISBLANK(task_start),ISBLANK(task_end)),"",task_end-task_start+1)</f>
        <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5" t="s">
        <v>38</v>
      </c>
      <c r="C22" s="56"/>
      <c r="D22" s="57" t="n">
        <v>1</v>
      </c>
      <c r="E22" s="58" t="n">
        <f aca="false">DATE(2021,4,6)</f>
        <v>44292</v>
      </c>
      <c r="F22" s="58" t="n">
        <f aca="false">DATE(2021,4,6)</f>
        <v>44292</v>
      </c>
      <c r="G22" s="31"/>
      <c r="H22" s="31" t="n">
        <f aca="false">IF(OR(ISBLANK(task_start),ISBLANK(task_end)),"",task_end-task_start+1)</f>
        <v>1</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5" t="s">
        <v>39</v>
      </c>
      <c r="C23" s="56"/>
      <c r="D23" s="57" t="n">
        <v>1</v>
      </c>
      <c r="E23" s="58" t="n">
        <f aca="false">DATE(2021,4,6)</f>
        <v>44292</v>
      </c>
      <c r="F23" s="58" t="n">
        <f aca="false">DATE(2021,4,6)</f>
        <v>44292</v>
      </c>
      <c r="G23" s="31"/>
      <c r="H23" s="31" t="n">
        <f aca="false">IF(OR(ISBLANK(task_start),ISBLANK(task_end)),"",task_end-task_start+1)</f>
        <v>1</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32" customFormat="true" ht="30" hidden="false" customHeight="true" outlineLevel="0" collapsed="false">
      <c r="A24" s="1"/>
      <c r="B24" s="55" t="s">
        <v>40</v>
      </c>
      <c r="C24" s="56"/>
      <c r="D24" s="57" t="n">
        <v>1</v>
      </c>
      <c r="E24" s="58" t="n">
        <f aca="false">DATE(2021,4,6)</f>
        <v>44292</v>
      </c>
      <c r="F24" s="58" t="n">
        <f aca="false">DATE(2021,4,6)</f>
        <v>44292</v>
      </c>
      <c r="G24" s="31"/>
      <c r="H24" s="31" t="n">
        <f aca="false">IF(OR(ISBLANK(task_start),ISBLANK(task_end)),"",task_end-task_start+1)</f>
        <v>1</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32" customFormat="true" ht="30" hidden="false" customHeight="true" outlineLevel="0" collapsed="false">
      <c r="A25" s="1"/>
      <c r="B25" s="55" t="s">
        <v>41</v>
      </c>
      <c r="C25" s="56"/>
      <c r="D25" s="57" t="n">
        <v>1</v>
      </c>
      <c r="E25" s="58" t="n">
        <f aca="false">DATE(2021,4,6)</f>
        <v>44292</v>
      </c>
      <c r="F25" s="58" t="n">
        <f aca="false">DATE(2021,4,6)</f>
        <v>44292</v>
      </c>
      <c r="G25" s="31"/>
      <c r="H25" s="31" t="n">
        <f aca="false">IF(OR(ISBLANK(task_start),ISBLANK(task_end)),"",task_end-task_start+1)</f>
        <v>1</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32" customFormat="true" ht="30" hidden="false" customHeight="true" outlineLevel="0" collapsed="false">
      <c r="A26" s="1"/>
      <c r="B26" s="55" t="s">
        <v>42</v>
      </c>
      <c r="C26" s="56"/>
      <c r="D26" s="57" t="n">
        <v>1</v>
      </c>
      <c r="E26" s="58" t="n">
        <f aca="false">DATE(2021,4,6)</f>
        <v>44292</v>
      </c>
      <c r="F26" s="58" t="n">
        <f aca="false">DATE(2021,4,6)</f>
        <v>44292</v>
      </c>
      <c r="G26" s="31"/>
      <c r="H26" s="31"/>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32" customFormat="true" ht="30" hidden="false" customHeight="true" outlineLevel="0" collapsed="false">
      <c r="A27" s="1"/>
      <c r="B27" s="55" t="s">
        <v>43</v>
      </c>
      <c r="C27" s="56"/>
      <c r="D27" s="57" t="n">
        <v>1</v>
      </c>
      <c r="E27" s="58" t="n">
        <f aca="false">DATE(2021,4,6)</f>
        <v>44292</v>
      </c>
      <c r="F27" s="58" t="n">
        <f aca="false">DATE(2021,4,6)</f>
        <v>44292</v>
      </c>
      <c r="G27" s="31"/>
      <c r="H27" s="31"/>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32" customFormat="true" ht="30" hidden="false" customHeight="true" outlineLevel="0" collapsed="false">
      <c r="A28" s="1"/>
      <c r="B28" s="55" t="s">
        <v>44</v>
      </c>
      <c r="C28" s="56"/>
      <c r="D28" s="57" t="n">
        <v>1</v>
      </c>
      <c r="E28" s="58" t="n">
        <f aca="false">DATE(2021,4,7)</f>
        <v>44293</v>
      </c>
      <c r="F28" s="58" t="n">
        <f aca="false">DATE(2021,4,7)</f>
        <v>44293</v>
      </c>
      <c r="G28" s="31"/>
      <c r="H28" s="31"/>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32" customFormat="true" ht="30" hidden="false" customHeight="true" outlineLevel="0" collapsed="false">
      <c r="A29" s="1"/>
      <c r="B29" s="55" t="s">
        <v>45</v>
      </c>
      <c r="C29" s="56"/>
      <c r="D29" s="57" t="n">
        <v>1</v>
      </c>
      <c r="E29" s="58" t="n">
        <f aca="false">DATE(2021,4,7)</f>
        <v>44293</v>
      </c>
      <c r="F29" s="58" t="n">
        <f aca="false">DATE(2021,4,7)</f>
        <v>44293</v>
      </c>
      <c r="G29" s="31"/>
      <c r="H29" s="31"/>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32" customFormat="true" ht="30" hidden="false" customHeight="true" outlineLevel="0" collapsed="false">
      <c r="A30" s="1"/>
      <c r="B30" s="59"/>
      <c r="C30" s="56"/>
      <c r="D30" s="57"/>
      <c r="E30" s="58"/>
      <c r="F30" s="58"/>
      <c r="G30" s="31"/>
      <c r="H30" s="31" t="str">
        <f aca="false">IF(OR(ISBLANK(task_start),ISBLANK(task_end)),"",task_end-task_start+1)</f>
        <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32" customFormat="true" ht="30" hidden="false" customHeight="true" outlineLevel="0" collapsed="false">
      <c r="A31" s="1" t="s">
        <v>36</v>
      </c>
      <c r="B31" s="60" t="s">
        <v>46</v>
      </c>
      <c r="C31" s="61" t="s">
        <v>47</v>
      </c>
      <c r="D31" s="62"/>
      <c r="E31" s="63"/>
      <c r="F31" s="64"/>
      <c r="G31" s="31"/>
      <c r="H31" s="31" t="str">
        <f aca="false">IF(OR(ISBLANK(task_start),ISBLANK(task_end)),"",task_end-task_start+1)</f>
        <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32" customFormat="true" ht="30" hidden="false" customHeight="true" outlineLevel="0" collapsed="false">
      <c r="A32" s="1"/>
      <c r="B32" s="65" t="s">
        <v>48</v>
      </c>
      <c r="C32" s="66"/>
      <c r="D32" s="67" t="n">
        <v>1</v>
      </c>
      <c r="E32" s="68" t="n">
        <f aca="false">DATE(2021,4,5)</f>
        <v>44291</v>
      </c>
      <c r="F32" s="68" t="n">
        <f aca="false">DATE(2021,4,5)</f>
        <v>44291</v>
      </c>
      <c r="G32" s="31"/>
      <c r="H32" s="31" t="n">
        <f aca="false">IF(OR(ISBLANK(task_start),ISBLANK(task_end)),"",task_end-task_start+1)</f>
        <v>1</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32" customFormat="true" ht="30" hidden="false" customHeight="true" outlineLevel="0" collapsed="false">
      <c r="A33" s="1"/>
      <c r="B33" s="65" t="s">
        <v>49</v>
      </c>
      <c r="C33" s="66"/>
      <c r="D33" s="67" t="n">
        <v>1</v>
      </c>
      <c r="E33" s="68" t="n">
        <f aca="false">DATE(2021,4,5)</f>
        <v>44291</v>
      </c>
      <c r="F33" s="68" t="n">
        <f aca="false">DATE(2021,4,5)</f>
        <v>44291</v>
      </c>
      <c r="G33" s="31"/>
      <c r="H33" s="31" t="n">
        <f aca="false">IF(OR(ISBLANK(task_start),ISBLANK(task_end)),"",task_end-task_start+1)</f>
        <v>1</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row>
    <row r="34" s="32" customFormat="true" ht="30" hidden="false" customHeight="true" outlineLevel="0" collapsed="false">
      <c r="A34" s="1"/>
      <c r="B34" s="65" t="s">
        <v>50</v>
      </c>
      <c r="C34" s="66"/>
      <c r="D34" s="67" t="n">
        <v>1</v>
      </c>
      <c r="E34" s="68" t="n">
        <f aca="false">DATE(2021,4,5)</f>
        <v>44291</v>
      </c>
      <c r="F34" s="68" t="n">
        <f aca="false">DATE(2021,4,5)</f>
        <v>44291</v>
      </c>
      <c r="G34" s="31"/>
      <c r="H34" s="31" t="n">
        <f aca="false">IF(OR(ISBLANK(task_start),ISBLANK(task_end)),"",task_end-task_start+1)</f>
        <v>1</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row>
    <row r="35" s="32" customFormat="true" ht="30" hidden="false" customHeight="true" outlineLevel="0" collapsed="false">
      <c r="A35" s="1"/>
      <c r="B35" s="65" t="s">
        <v>51</v>
      </c>
      <c r="C35" s="66"/>
      <c r="D35" s="67" t="n">
        <v>1</v>
      </c>
      <c r="E35" s="68" t="n">
        <f aca="false">DATE(2021,4,5)</f>
        <v>44291</v>
      </c>
      <c r="F35" s="68" t="n">
        <f aca="false">DATE(2021,4,5)</f>
        <v>44291</v>
      </c>
      <c r="G35" s="31"/>
      <c r="H35" s="31" t="n">
        <f aca="false">IF(OR(ISBLANK(task_start),ISBLANK(task_end)),"",task_end-task_start+1)</f>
        <v>1</v>
      </c>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row>
    <row r="36" s="32" customFormat="true" ht="30" hidden="false" customHeight="true" outlineLevel="0" collapsed="false">
      <c r="A36" s="1"/>
      <c r="B36" s="65" t="s">
        <v>52</v>
      </c>
      <c r="C36" s="66"/>
      <c r="D36" s="67" t="n">
        <v>1</v>
      </c>
      <c r="E36" s="68" t="n">
        <f aca="false">DATE(2021,4,12)</f>
        <v>44298</v>
      </c>
      <c r="F36" s="68" t="n">
        <f aca="false">DATE(2021,4,12)</f>
        <v>44298</v>
      </c>
      <c r="G36" s="31"/>
      <c r="H36" s="31"/>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row>
    <row r="37" s="32" customFormat="true" ht="30" hidden="false" customHeight="true" outlineLevel="0" collapsed="false">
      <c r="A37" s="1"/>
      <c r="B37" s="65" t="s">
        <v>53</v>
      </c>
      <c r="C37" s="66"/>
      <c r="D37" s="67" t="n">
        <v>1</v>
      </c>
      <c r="E37" s="68" t="n">
        <f aca="false">DATE(2021,4,5)</f>
        <v>44291</v>
      </c>
      <c r="F37" s="68" t="n">
        <f aca="false">DATE(2021,4,5)</f>
        <v>44291</v>
      </c>
      <c r="G37" s="31"/>
      <c r="H37" s="31"/>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row>
    <row r="38" s="32" customFormat="true" ht="30" hidden="false" customHeight="true" outlineLevel="0" collapsed="false">
      <c r="A38" s="1"/>
      <c r="B38" s="65" t="s">
        <v>54</v>
      </c>
      <c r="C38" s="66"/>
      <c r="D38" s="67" t="n">
        <v>1</v>
      </c>
      <c r="E38" s="68" t="n">
        <f aca="false">DATE(2021,4,5)</f>
        <v>44291</v>
      </c>
      <c r="F38" s="68" t="n">
        <f aca="false">DATE(2021,4,5)</f>
        <v>44291</v>
      </c>
      <c r="G38" s="31"/>
      <c r="H38" s="31" t="n">
        <f aca="false">IF(OR(ISBLANK(task_start),ISBLANK(task_end)),"",task_end-task_start+1)</f>
        <v>1</v>
      </c>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row>
    <row r="39" s="32" customFormat="true" ht="30" hidden="false" customHeight="true" outlineLevel="0" collapsed="false">
      <c r="A39" s="1" t="s">
        <v>55</v>
      </c>
      <c r="B39" s="26" t="s">
        <v>56</v>
      </c>
      <c r="C39" s="69" t="s">
        <v>47</v>
      </c>
      <c r="D39" s="28"/>
      <c r="E39" s="29"/>
      <c r="F39" s="30"/>
      <c r="G39" s="31"/>
      <c r="H39" s="31" t="str">
        <f aca="false">IF(OR(ISBLANK(task_start),ISBLANK(task_end)),"",task_end-task_start+1)</f>
        <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row>
    <row r="40" s="32" customFormat="true" ht="42" hidden="false" customHeight="true" outlineLevel="0" collapsed="false">
      <c r="A40" s="1"/>
      <c r="B40" s="33" t="s">
        <v>57</v>
      </c>
      <c r="C40" s="34"/>
      <c r="D40" s="35" t="n">
        <v>1</v>
      </c>
      <c r="E40" s="36" t="n">
        <f aca="false">DATE(2021,4,6)</f>
        <v>44292</v>
      </c>
      <c r="F40" s="36" t="n">
        <f aca="false">DATE(2021,4,6)</f>
        <v>44292</v>
      </c>
      <c r="G40" s="31"/>
      <c r="H40" s="31"/>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row>
    <row r="41" s="32" customFormat="true" ht="30" hidden="false" customHeight="true" outlineLevel="0" collapsed="false">
      <c r="A41" s="1"/>
      <c r="B41" s="33" t="s">
        <v>58</v>
      </c>
      <c r="C41" s="34"/>
      <c r="D41" s="35" t="n">
        <v>1</v>
      </c>
      <c r="E41" s="36" t="n">
        <f aca="false">DATE(2021,4,6)</f>
        <v>44292</v>
      </c>
      <c r="F41" s="36" t="n">
        <f aca="false">DATE(2021,4,6)</f>
        <v>44292</v>
      </c>
      <c r="G41" s="31"/>
      <c r="H41" s="31"/>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row>
    <row r="42" s="32" customFormat="true" ht="30" hidden="false" customHeight="true" outlineLevel="0" collapsed="false">
      <c r="A42" s="1"/>
      <c r="B42" s="33" t="s">
        <v>59</v>
      </c>
      <c r="C42" s="34"/>
      <c r="D42" s="35"/>
      <c r="E42" s="36" t="n">
        <f aca="false">DATE(2021,4,7)</f>
        <v>44293</v>
      </c>
      <c r="F42" s="36" t="n">
        <f aca="false">DATE(2021,4,7)</f>
        <v>44293</v>
      </c>
      <c r="G42" s="31"/>
      <c r="H42" s="31"/>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row>
    <row r="43" s="32" customFormat="true" ht="30" hidden="false" customHeight="true" outlineLevel="0" collapsed="false">
      <c r="A43" s="1"/>
      <c r="B43" s="33" t="s">
        <v>60</v>
      </c>
      <c r="C43" s="34"/>
      <c r="D43" s="35"/>
      <c r="E43" s="36" t="n">
        <f aca="false">DATE(2021,4,7)</f>
        <v>44293</v>
      </c>
      <c r="F43" s="36" t="n">
        <f aca="false">DATE(2021,4,7)</f>
        <v>44293</v>
      </c>
      <c r="G43" s="31"/>
      <c r="H43" s="31"/>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row>
    <row r="44" s="32" customFormat="true" ht="30" hidden="false" customHeight="true" outlineLevel="0" collapsed="false">
      <c r="A44" s="1"/>
      <c r="B44" s="33" t="s">
        <v>61</v>
      </c>
      <c r="C44" s="34"/>
      <c r="D44" s="35"/>
      <c r="E44" s="36" t="n">
        <f aca="false">DATE(2021,4,6)</f>
        <v>44292</v>
      </c>
      <c r="F44" s="36" t="n">
        <f aca="false">DATE(2021,4,6)</f>
        <v>44292</v>
      </c>
      <c r="G44" s="31"/>
      <c r="H44" s="31"/>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row>
    <row r="45" s="32" customFormat="true" ht="30" hidden="false" customHeight="true" outlineLevel="0" collapsed="false">
      <c r="A45" s="1"/>
      <c r="B45" s="41" t="s">
        <v>62</v>
      </c>
      <c r="C45" s="42" t="s">
        <v>47</v>
      </c>
      <c r="D45" s="43"/>
      <c r="E45" s="44"/>
      <c r="F45" s="45"/>
      <c r="G45" s="31"/>
      <c r="H45" s="31"/>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row>
    <row r="46" s="32" customFormat="true" ht="30" hidden="false" customHeight="true" outlineLevel="0" collapsed="false">
      <c r="A46" s="1"/>
      <c r="B46" s="46" t="s">
        <v>63</v>
      </c>
      <c r="C46" s="47"/>
      <c r="D46" s="48" t="n">
        <v>1</v>
      </c>
      <c r="E46" s="49" t="n">
        <f aca="false">DATE(2021,4,7)</f>
        <v>44293</v>
      </c>
      <c r="F46" s="49" t="n">
        <f aca="false">DATE(2021,4,7)</f>
        <v>44293</v>
      </c>
      <c r="G46" s="31"/>
      <c r="H46" s="31"/>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row>
    <row r="47" s="32" customFormat="true" ht="30" hidden="false" customHeight="true" outlineLevel="0" collapsed="false">
      <c r="A47" s="1"/>
      <c r="B47" s="46" t="s">
        <v>64</v>
      </c>
      <c r="C47" s="47"/>
      <c r="D47" s="48" t="n">
        <v>1</v>
      </c>
      <c r="E47" s="49" t="n">
        <f aca="false">DATE(2021,4,8)</f>
        <v>44294</v>
      </c>
      <c r="F47" s="49" t="n">
        <f aca="false">DATE(2021,4,8)</f>
        <v>44294</v>
      </c>
      <c r="G47" s="31"/>
      <c r="H47" s="31"/>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row>
    <row r="48" s="32" customFormat="true" ht="30" hidden="false" customHeight="true" outlineLevel="0" collapsed="false">
      <c r="A48" s="1"/>
      <c r="B48" s="46" t="s">
        <v>65</v>
      </c>
      <c r="C48" s="47"/>
      <c r="D48" s="48" t="n">
        <v>1</v>
      </c>
      <c r="E48" s="49" t="n">
        <f aca="false">DATE(2021,4,8)</f>
        <v>44294</v>
      </c>
      <c r="F48" s="49" t="n">
        <f aca="false">DATE(2021,4,8)</f>
        <v>44294</v>
      </c>
      <c r="G48" s="31"/>
      <c r="H48" s="31"/>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row>
    <row r="49" s="32" customFormat="true" ht="30" hidden="false" customHeight="true" outlineLevel="0" collapsed="false">
      <c r="A49" s="1"/>
      <c r="B49" s="46" t="s">
        <v>66</v>
      </c>
      <c r="C49" s="47"/>
      <c r="D49" s="48" t="n">
        <v>1</v>
      </c>
      <c r="E49" s="49" t="n">
        <f aca="false">DATE(2021,4,8)</f>
        <v>44294</v>
      </c>
      <c r="F49" s="49" t="n">
        <f aca="false">DATE(2021,4,8)</f>
        <v>44294</v>
      </c>
      <c r="G49" s="31"/>
      <c r="H49" s="31"/>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row>
    <row r="50" s="32" customFormat="true" ht="30" hidden="false" customHeight="true" outlineLevel="0" collapsed="false">
      <c r="A50" s="1"/>
      <c r="B50" s="46" t="s">
        <v>67</v>
      </c>
      <c r="C50" s="47"/>
      <c r="D50" s="48" t="n">
        <v>0.7</v>
      </c>
      <c r="E50" s="49" t="n">
        <f aca="false">DATE(2021,4,7)</f>
        <v>44293</v>
      </c>
      <c r="F50" s="49" t="n">
        <f aca="false">DATE(2021,4,7)</f>
        <v>44293</v>
      </c>
      <c r="G50" s="31"/>
      <c r="H50" s="31"/>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row>
    <row r="51" s="32" customFormat="true" ht="30" hidden="false" customHeight="true" outlineLevel="0" collapsed="false">
      <c r="A51" s="1"/>
      <c r="B51" s="50" t="s">
        <v>68</v>
      </c>
      <c r="C51" s="51" t="s">
        <v>47</v>
      </c>
      <c r="D51" s="52"/>
      <c r="E51" s="53"/>
      <c r="F51" s="54"/>
      <c r="G51" s="31"/>
      <c r="H51" s="31"/>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row>
    <row r="52" s="32" customFormat="true" ht="45" hidden="false" customHeight="false" outlineLevel="0" collapsed="false">
      <c r="A52" s="1"/>
      <c r="B52" s="70" t="s">
        <v>69</v>
      </c>
      <c r="C52" s="56"/>
      <c r="D52" s="57" t="n">
        <v>1</v>
      </c>
      <c r="E52" s="58" t="n">
        <f aca="false">DATE(2021,4,8)</f>
        <v>44294</v>
      </c>
      <c r="F52" s="58" t="n">
        <f aca="false">DATE(2021,4,8)</f>
        <v>44294</v>
      </c>
      <c r="G52" s="31"/>
      <c r="H52" s="31"/>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row>
    <row r="53" s="32" customFormat="true" ht="30" hidden="false" customHeight="true" outlineLevel="0" collapsed="false">
      <c r="A53" s="1"/>
      <c r="B53" s="60" t="s">
        <v>70</v>
      </c>
      <c r="C53" s="61" t="s">
        <v>47</v>
      </c>
      <c r="D53" s="62"/>
      <c r="E53" s="63"/>
      <c r="F53" s="64"/>
      <c r="G53" s="31"/>
      <c r="H53" s="31"/>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row>
    <row r="54" s="32" customFormat="true" ht="30" hidden="false" customHeight="true" outlineLevel="0" collapsed="false">
      <c r="A54" s="1"/>
      <c r="B54" s="65" t="s">
        <v>71</v>
      </c>
      <c r="C54" s="66"/>
      <c r="D54" s="67" t="n">
        <v>1</v>
      </c>
      <c r="E54" s="68" t="n">
        <f aca="false">DATE(2021,4,9)</f>
        <v>44295</v>
      </c>
      <c r="F54" s="68" t="n">
        <f aca="false">DATE(2021,4,9)</f>
        <v>44295</v>
      </c>
      <c r="G54" s="31"/>
      <c r="H54" s="31"/>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row>
    <row r="55" s="32" customFormat="true" ht="30" hidden="false" customHeight="true" outlineLevel="0" collapsed="false">
      <c r="A55" s="1"/>
      <c r="B55" s="65" t="s">
        <v>72</v>
      </c>
      <c r="C55" s="66"/>
      <c r="D55" s="67" t="n">
        <v>1</v>
      </c>
      <c r="E55" s="68" t="n">
        <f aca="false">DATE(2021,4,9)</f>
        <v>44295</v>
      </c>
      <c r="F55" s="68" t="n">
        <f aca="false">DATE(2021,4,9)</f>
        <v>44295</v>
      </c>
      <c r="G55" s="31"/>
      <c r="H55" s="31"/>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row>
    <row r="56" s="32" customFormat="true" ht="30" hidden="false" customHeight="true" outlineLevel="0" collapsed="false">
      <c r="A56" s="1"/>
      <c r="B56" s="65" t="s">
        <v>73</v>
      </c>
      <c r="C56" s="66"/>
      <c r="D56" s="67" t="n">
        <v>1</v>
      </c>
      <c r="E56" s="68" t="n">
        <f aca="false">DATE(2021,4,12)</f>
        <v>44298</v>
      </c>
      <c r="F56" s="68" t="n">
        <f aca="false">DATE(2021,4,12)</f>
        <v>44298</v>
      </c>
      <c r="G56" s="31"/>
      <c r="H56" s="31"/>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row>
    <row r="57" s="32" customFormat="true" ht="30" hidden="false" customHeight="true" outlineLevel="0" collapsed="false">
      <c r="A57" s="1"/>
      <c r="B57" s="65" t="s">
        <v>74</v>
      </c>
      <c r="C57" s="66"/>
      <c r="D57" s="67" t="n">
        <v>1</v>
      </c>
      <c r="E57" s="68" t="n">
        <f aca="false">DATE(2021,4,9)</f>
        <v>44295</v>
      </c>
      <c r="F57" s="68" t="n">
        <f aca="false">DATE(2021,4,9)</f>
        <v>44295</v>
      </c>
      <c r="G57" s="31"/>
      <c r="H57" s="31"/>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row>
    <row r="58" s="32" customFormat="true" ht="30" hidden="false" customHeight="true" outlineLevel="0" collapsed="false">
      <c r="A58" s="1"/>
      <c r="B58" s="65" t="s">
        <v>75</v>
      </c>
      <c r="C58" s="66"/>
      <c r="D58" s="67" t="n">
        <v>1</v>
      </c>
      <c r="E58" s="68" t="n">
        <f aca="false">DATE(2021,4,12)</f>
        <v>44298</v>
      </c>
      <c r="F58" s="68" t="n">
        <f aca="false">DATE(2021,4,12)</f>
        <v>44298</v>
      </c>
      <c r="G58" s="31"/>
      <c r="H58" s="31"/>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row>
    <row r="59" s="32" customFormat="true" ht="30" hidden="false" customHeight="true" outlineLevel="0" collapsed="false">
      <c r="A59" s="1"/>
      <c r="B59" s="65" t="s">
        <v>76</v>
      </c>
      <c r="C59" s="66"/>
      <c r="D59" s="67" t="n">
        <v>1</v>
      </c>
      <c r="E59" s="68" t="n">
        <f aca="false">DATE(2021,4,12)</f>
        <v>44298</v>
      </c>
      <c r="F59" s="68" t="n">
        <f aca="false">DATE(2021,4,12)</f>
        <v>44298</v>
      </c>
      <c r="G59" s="31"/>
      <c r="H59" s="31"/>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row>
    <row r="60" s="32" customFormat="true" ht="39.95" hidden="false" customHeight="true" outlineLevel="0" collapsed="false">
      <c r="A60" s="1"/>
      <c r="B60" s="65" t="s">
        <v>77</v>
      </c>
      <c r="C60" s="66"/>
      <c r="D60" s="67" t="n">
        <v>1</v>
      </c>
      <c r="E60" s="68" t="n">
        <f aca="false">DATE(2021,4,12)</f>
        <v>44298</v>
      </c>
      <c r="F60" s="68" t="n">
        <f aca="false">DATE(2021,4,12)</f>
        <v>44298</v>
      </c>
      <c r="G60" s="31"/>
      <c r="H60" s="31"/>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row>
    <row r="61" s="32" customFormat="true" ht="41.45" hidden="false" customHeight="true" outlineLevel="0" collapsed="false">
      <c r="A61" s="1"/>
      <c r="B61" s="65" t="s">
        <v>78</v>
      </c>
      <c r="C61" s="66"/>
      <c r="D61" s="67" t="n">
        <v>1</v>
      </c>
      <c r="E61" s="68" t="n">
        <f aca="false">DATE(2021,4,12)</f>
        <v>44298</v>
      </c>
      <c r="F61" s="68" t="n">
        <f aca="false">DATE(2021,4,12)</f>
        <v>44298</v>
      </c>
      <c r="G61" s="31"/>
      <c r="H61" s="31"/>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row>
    <row r="62" s="32" customFormat="true" ht="40.5" hidden="false" customHeight="true" outlineLevel="0" collapsed="false">
      <c r="A62" s="1"/>
      <c r="B62" s="65" t="s">
        <v>79</v>
      </c>
      <c r="C62" s="66"/>
      <c r="D62" s="67" t="n">
        <v>0.5</v>
      </c>
      <c r="E62" s="68" t="n">
        <f aca="false">DATE(2021,4,12)</f>
        <v>44298</v>
      </c>
      <c r="F62" s="68" t="n">
        <f aca="false">DATE(2021,4,12)</f>
        <v>44298</v>
      </c>
      <c r="G62" s="31"/>
      <c r="H62" s="31"/>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row>
    <row r="63" s="32" customFormat="true" ht="45.95" hidden="false" customHeight="true" outlineLevel="0" collapsed="false">
      <c r="A63" s="1"/>
      <c r="B63" s="65" t="s">
        <v>80</v>
      </c>
      <c r="C63" s="66"/>
      <c r="D63" s="67" t="n">
        <v>1</v>
      </c>
      <c r="E63" s="68" t="n">
        <f aca="false">DATE(2021,4,12)</f>
        <v>44298</v>
      </c>
      <c r="F63" s="68" t="n">
        <f aca="false">DATE(2021,4,12)</f>
        <v>44298</v>
      </c>
      <c r="G63" s="31"/>
      <c r="H63" s="31"/>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row>
    <row r="64" s="32" customFormat="true" ht="42" hidden="false" customHeight="true" outlineLevel="0" collapsed="false">
      <c r="A64" s="1"/>
      <c r="B64" s="65" t="s">
        <v>81</v>
      </c>
      <c r="C64" s="66"/>
      <c r="D64" s="67" t="n">
        <v>0.8</v>
      </c>
      <c r="E64" s="68" t="n">
        <f aca="false">DATE(2021,4,12)</f>
        <v>44298</v>
      </c>
      <c r="F64" s="68" t="n">
        <f aca="false">DATE(2021,4,12)</f>
        <v>44298</v>
      </c>
      <c r="G64" s="31"/>
      <c r="H64" s="31"/>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row>
    <row r="65" s="32" customFormat="true" ht="30" hidden="false" customHeight="true" outlineLevel="0" collapsed="false">
      <c r="A65" s="1"/>
      <c r="B65" s="26" t="s">
        <v>82</v>
      </c>
      <c r="C65" s="69" t="s">
        <v>29</v>
      </c>
      <c r="D65" s="28"/>
      <c r="E65" s="29"/>
      <c r="F65" s="30"/>
      <c r="G65" s="31"/>
      <c r="H65" s="31"/>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row>
    <row r="66" s="32" customFormat="true" ht="30" hidden="false" customHeight="true" outlineLevel="0" collapsed="false">
      <c r="A66" s="1"/>
      <c r="B66" s="33" t="s">
        <v>83</v>
      </c>
      <c r="C66" s="34"/>
      <c r="D66" s="35" t="n">
        <v>1</v>
      </c>
      <c r="E66" s="36" t="n">
        <f aca="false">DATE(2021,4,7)</f>
        <v>44293</v>
      </c>
      <c r="F66" s="36" t="n">
        <f aca="false">DATE(2021,4,7)</f>
        <v>44293</v>
      </c>
      <c r="G66" s="31"/>
      <c r="H66" s="31"/>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row>
    <row r="67" s="32" customFormat="true" ht="42.95" hidden="false" customHeight="true" outlineLevel="0" collapsed="false">
      <c r="A67" s="1"/>
      <c r="B67" s="33" t="s">
        <v>84</v>
      </c>
      <c r="C67" s="34"/>
      <c r="D67" s="35" t="n">
        <v>1</v>
      </c>
      <c r="E67" s="36" t="n">
        <f aca="false">DATE(2021,4,7)</f>
        <v>44293</v>
      </c>
      <c r="F67" s="36" t="n">
        <f aca="false">DATE(2021,4,7)</f>
        <v>44293</v>
      </c>
      <c r="G67" s="31"/>
      <c r="H67" s="31"/>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row>
    <row r="68" s="32" customFormat="true" ht="45" hidden="false" customHeight="true" outlineLevel="0" collapsed="false">
      <c r="A68" s="1"/>
      <c r="B68" s="33" t="s">
        <v>85</v>
      </c>
      <c r="C68" s="34"/>
      <c r="D68" s="35" t="n">
        <v>1</v>
      </c>
      <c r="E68" s="36" t="n">
        <f aca="false">DATE(2021,4,8)</f>
        <v>44294</v>
      </c>
      <c r="F68" s="36" t="n">
        <f aca="false">DATE(2021,4,8)</f>
        <v>44294</v>
      </c>
      <c r="G68" s="31"/>
      <c r="H68" s="31"/>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row>
    <row r="69" s="32" customFormat="true" ht="42" hidden="false" customHeight="true" outlineLevel="0" collapsed="false">
      <c r="A69" s="1"/>
      <c r="B69" s="33" t="s">
        <v>86</v>
      </c>
      <c r="C69" s="34"/>
      <c r="D69" s="35" t="n">
        <v>1</v>
      </c>
      <c r="E69" s="36" t="n">
        <f aca="false">DATE(2021,4,7)</f>
        <v>44293</v>
      </c>
      <c r="F69" s="36" t="n">
        <f aca="false">DATE(2021,4,7)</f>
        <v>44293</v>
      </c>
      <c r="G69" s="31"/>
      <c r="H69" s="31"/>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row>
    <row r="70" s="32" customFormat="true" ht="42.6" hidden="false" customHeight="true" outlineLevel="0" collapsed="false">
      <c r="A70" s="1"/>
      <c r="B70" s="33" t="s">
        <v>87</v>
      </c>
      <c r="C70" s="34"/>
      <c r="D70" s="35"/>
      <c r="E70" s="36" t="n">
        <f aca="false">DATE(2021,4,12)</f>
        <v>44298</v>
      </c>
      <c r="F70" s="36" t="n">
        <f aca="false">DATE(2021,4,12)</f>
        <v>44298</v>
      </c>
      <c r="G70" s="31"/>
      <c r="H70" s="31"/>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row>
    <row r="71" s="32" customFormat="true" ht="48.6" hidden="false" customHeight="true" outlineLevel="0" collapsed="false">
      <c r="A71" s="1"/>
      <c r="B71" s="33" t="s">
        <v>88</v>
      </c>
      <c r="C71" s="34"/>
      <c r="D71" s="35" t="n">
        <v>1</v>
      </c>
      <c r="E71" s="36" t="n">
        <f aca="false">DATE(2021,4,7)</f>
        <v>44293</v>
      </c>
      <c r="F71" s="36" t="n">
        <f aca="false">DATE(2021,4,7)</f>
        <v>44293</v>
      </c>
      <c r="G71" s="31"/>
      <c r="H71" s="31"/>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row>
    <row r="72" s="32" customFormat="true" ht="45" hidden="false" customHeight="true" outlineLevel="0" collapsed="false">
      <c r="A72" s="1"/>
      <c r="B72" s="33" t="s">
        <v>89</v>
      </c>
      <c r="C72" s="34"/>
      <c r="D72" s="35" t="n">
        <v>0.6</v>
      </c>
      <c r="E72" s="36" t="n">
        <f aca="false">DATE(2021,4,8)</f>
        <v>44294</v>
      </c>
      <c r="F72" s="36" t="n">
        <f aca="false">DATE(2021,4,8)</f>
        <v>44294</v>
      </c>
      <c r="G72" s="31"/>
      <c r="H72" s="31"/>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row>
    <row r="73" s="32" customFormat="true" ht="37.5" hidden="false" customHeight="true" outlineLevel="0" collapsed="false">
      <c r="A73" s="1"/>
      <c r="B73" s="33" t="s">
        <v>60</v>
      </c>
      <c r="C73" s="34"/>
      <c r="D73" s="35"/>
      <c r="E73" s="36" t="n">
        <f aca="false">DATE(2021,4,8)</f>
        <v>44294</v>
      </c>
      <c r="F73" s="36" t="n">
        <f aca="false">DATE(2021,4,8)</f>
        <v>44294</v>
      </c>
      <c r="G73" s="31"/>
      <c r="H73" s="31"/>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row>
    <row r="74" s="32" customFormat="true" ht="42.6" hidden="false" customHeight="true" outlineLevel="0" collapsed="false">
      <c r="A74" s="1"/>
      <c r="B74" s="33" t="s">
        <v>90</v>
      </c>
      <c r="C74" s="34"/>
      <c r="D74" s="35" t="n">
        <v>1</v>
      </c>
      <c r="E74" s="36" t="n">
        <f aca="false">DATE(2021,4,7)</f>
        <v>44293</v>
      </c>
      <c r="F74" s="36" t="n">
        <f aca="false">DATE(2021,4,7)</f>
        <v>44293</v>
      </c>
      <c r="G74" s="31"/>
      <c r="H74" s="31"/>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row>
    <row r="75" s="32" customFormat="true" ht="30" hidden="false" customHeight="true" outlineLevel="0" collapsed="false">
      <c r="A75" s="1"/>
      <c r="B75" s="41" t="s">
        <v>91</v>
      </c>
      <c r="C75" s="42" t="s">
        <v>29</v>
      </c>
      <c r="D75" s="43"/>
      <c r="E75" s="44"/>
      <c r="F75" s="45"/>
      <c r="G75" s="31"/>
      <c r="H75" s="31"/>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row>
    <row r="76" s="32" customFormat="true" ht="42.95" hidden="false" customHeight="true" outlineLevel="0" collapsed="false">
      <c r="A76" s="1"/>
      <c r="B76" s="46" t="s">
        <v>92</v>
      </c>
      <c r="C76" s="47"/>
      <c r="D76" s="48"/>
      <c r="E76" s="49" t="n">
        <f aca="false">DATE(2021,4,12)</f>
        <v>44298</v>
      </c>
      <c r="F76" s="49" t="n">
        <f aca="false">DATE(2021,4,12)</f>
        <v>44298</v>
      </c>
      <c r="G76" s="31"/>
      <c r="H76" s="31"/>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row>
    <row r="77" s="32" customFormat="true" ht="39.6" hidden="false" customHeight="true" outlineLevel="0" collapsed="false">
      <c r="A77" s="1"/>
      <c r="B77" s="46" t="s">
        <v>93</v>
      </c>
      <c r="C77" s="47"/>
      <c r="D77" s="48"/>
      <c r="E77" s="49" t="n">
        <f aca="false">DATE(2021,4,12)</f>
        <v>44298</v>
      </c>
      <c r="F77" s="49" t="n">
        <f aca="false">DATE(2021,4,12)</f>
        <v>44298</v>
      </c>
      <c r="G77" s="31"/>
      <c r="H77" s="31"/>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row>
    <row r="78" s="32" customFormat="true" ht="30" hidden="false" customHeight="true" outlineLevel="0" collapsed="false">
      <c r="A78" s="1"/>
      <c r="B78" s="46" t="s">
        <v>94</v>
      </c>
      <c r="C78" s="47"/>
      <c r="D78" s="48"/>
      <c r="E78" s="49" t="n">
        <f aca="false">DATE(2021,4,12)</f>
        <v>44298</v>
      </c>
      <c r="F78" s="49" t="n">
        <f aca="false">DATE(2021,4,12)</f>
        <v>44298</v>
      </c>
      <c r="G78" s="31"/>
      <c r="H78" s="31"/>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row>
    <row r="79" s="32" customFormat="true" ht="30" hidden="false" customHeight="true" outlineLevel="0" collapsed="false">
      <c r="A79" s="1"/>
      <c r="B79" s="46" t="s">
        <v>95</v>
      </c>
      <c r="C79" s="47"/>
      <c r="D79" s="48"/>
      <c r="E79" s="49" t="n">
        <f aca="false">DATE(2021,4,15)</f>
        <v>44301</v>
      </c>
      <c r="F79" s="49" t="n">
        <f aca="false">DATE(2021,4,15)</f>
        <v>44301</v>
      </c>
      <c r="G79" s="31"/>
      <c r="H79" s="31"/>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row>
    <row r="80" s="32" customFormat="true" ht="30" hidden="false" customHeight="true" outlineLevel="0" collapsed="false">
      <c r="A80" s="1"/>
      <c r="B80" s="46" t="s">
        <v>96</v>
      </c>
      <c r="C80" s="47"/>
      <c r="D80" s="48"/>
      <c r="E80" s="49" t="n">
        <f aca="false">DATE(2021,4,15)</f>
        <v>44301</v>
      </c>
      <c r="F80" s="49" t="n">
        <f aca="false">DATE(2021,4,15)</f>
        <v>44301</v>
      </c>
      <c r="G80" s="31"/>
      <c r="H80" s="31"/>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row>
    <row r="81" s="32" customFormat="true" ht="30" hidden="false" customHeight="true" outlineLevel="0" collapsed="false">
      <c r="A81" s="1"/>
      <c r="B81" s="46" t="s">
        <v>97</v>
      </c>
      <c r="C81" s="47"/>
      <c r="D81" s="48"/>
      <c r="E81" s="49" t="n">
        <f aca="false">DATE(2021,4,16)</f>
        <v>44302</v>
      </c>
      <c r="F81" s="49" t="n">
        <f aca="false">DATE(2021,4,19)</f>
        <v>44305</v>
      </c>
      <c r="G81" s="31"/>
      <c r="H81" s="31"/>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row>
    <row r="82" s="32" customFormat="true" ht="30" hidden="false" customHeight="true" outlineLevel="0" collapsed="false">
      <c r="A82" s="1"/>
      <c r="B82" s="71" t="s">
        <v>98</v>
      </c>
      <c r="C82" s="72" t="s">
        <v>29</v>
      </c>
      <c r="D82" s="73"/>
      <c r="E82" s="74"/>
      <c r="F82" s="75"/>
      <c r="G82" s="31"/>
      <c r="H82" s="31"/>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row>
    <row r="83" s="32" customFormat="true" ht="37.5" hidden="false" customHeight="true" outlineLevel="0" collapsed="false">
      <c r="A83" s="1"/>
      <c r="B83" s="76" t="s">
        <v>99</v>
      </c>
      <c r="C83" s="77"/>
      <c r="D83" s="78"/>
      <c r="E83" s="79" t="n">
        <f aca="false">DATE(2021,4,15)</f>
        <v>44301</v>
      </c>
      <c r="F83" s="79" t="n">
        <f aca="false">DATE(2021,4,15)</f>
        <v>44301</v>
      </c>
      <c r="G83" s="31"/>
      <c r="H83" s="31"/>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row>
    <row r="84" s="32" customFormat="true" ht="47.1" hidden="false" customHeight="true" outlineLevel="0" collapsed="false">
      <c r="A84" s="1"/>
      <c r="B84" s="76" t="s">
        <v>100</v>
      </c>
      <c r="C84" s="77"/>
      <c r="D84" s="78"/>
      <c r="E84" s="79" t="n">
        <f aca="false">DATE(2021,4,15)</f>
        <v>44301</v>
      </c>
      <c r="F84" s="79" t="n">
        <f aca="false">DATE(2021,4,15)</f>
        <v>44301</v>
      </c>
      <c r="G84" s="31"/>
      <c r="H84" s="31"/>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row>
    <row r="85" s="32" customFormat="true" ht="38.1" hidden="false" customHeight="true" outlineLevel="0" collapsed="false">
      <c r="A85" s="1"/>
      <c r="B85" s="76" t="s">
        <v>101</v>
      </c>
      <c r="C85" s="77"/>
      <c r="D85" s="78"/>
      <c r="E85" s="79" t="n">
        <f aca="false">DATE(2021,4,21)</f>
        <v>44307</v>
      </c>
      <c r="F85" s="79" t="n">
        <f aca="false">DATE(2021,4,21)</f>
        <v>44307</v>
      </c>
      <c r="G85" s="31"/>
      <c r="H85" s="31"/>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row>
    <row r="86" s="32" customFormat="true" ht="30" hidden="false" customHeight="true" outlineLevel="0" collapsed="false">
      <c r="A86" s="1"/>
      <c r="B86" s="76" t="s">
        <v>102</v>
      </c>
      <c r="C86" s="77"/>
      <c r="D86" s="78"/>
      <c r="E86" s="79" t="n">
        <f aca="false">DATE(2021,4,21)</f>
        <v>44307</v>
      </c>
      <c r="F86" s="79" t="n">
        <f aca="false">DATE(2021,4,21)</f>
        <v>44307</v>
      </c>
      <c r="G86" s="31"/>
      <c r="H86" s="31"/>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row>
    <row r="87" s="32" customFormat="true" ht="30" hidden="false" customHeight="true" outlineLevel="0" collapsed="false">
      <c r="A87" s="1"/>
      <c r="B87" s="76" t="s">
        <v>103</v>
      </c>
      <c r="C87" s="77"/>
      <c r="D87" s="78"/>
      <c r="E87" s="79" t="n">
        <f aca="false">DATE(2021,4,21)</f>
        <v>44307</v>
      </c>
      <c r="F87" s="79" t="n">
        <f aca="false">DATE(2021,4,21)</f>
        <v>44307</v>
      </c>
      <c r="G87" s="31"/>
      <c r="H87" s="31"/>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row>
    <row r="88" s="32" customFormat="true" ht="38.1" hidden="false" customHeight="true" outlineLevel="0" collapsed="false">
      <c r="A88" s="1"/>
      <c r="B88" s="76" t="s">
        <v>104</v>
      </c>
      <c r="C88" s="77"/>
      <c r="D88" s="78"/>
      <c r="E88" s="79" t="n">
        <f aca="false">DATE(2021,4,21)</f>
        <v>44307</v>
      </c>
      <c r="F88" s="79" t="n">
        <f aca="false">DATE(2021,4,21)</f>
        <v>44307</v>
      </c>
      <c r="G88" s="31"/>
      <c r="H88" s="31"/>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row>
    <row r="89" s="32" customFormat="true" ht="48.95" hidden="false" customHeight="true" outlineLevel="0" collapsed="false">
      <c r="A89" s="1"/>
      <c r="B89" s="76" t="s">
        <v>105</v>
      </c>
      <c r="C89" s="77"/>
      <c r="D89" s="78"/>
      <c r="E89" s="79" t="n">
        <f aca="false">DATE(2021,4,21)</f>
        <v>44307</v>
      </c>
      <c r="F89" s="79" t="n">
        <f aca="false">DATE(2021,4,21)</f>
        <v>44307</v>
      </c>
      <c r="G89" s="31"/>
      <c r="H89" s="31"/>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row>
    <row r="90" s="32" customFormat="true" ht="30" hidden="false" customHeight="true" outlineLevel="0" collapsed="false">
      <c r="A90" s="1"/>
      <c r="B90" s="60" t="s">
        <v>106</v>
      </c>
      <c r="C90" s="61" t="s">
        <v>47</v>
      </c>
      <c r="D90" s="62"/>
      <c r="E90" s="63"/>
      <c r="F90" s="64"/>
      <c r="G90" s="31"/>
      <c r="H90" s="31"/>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row>
    <row r="91" s="32" customFormat="true" ht="30" hidden="false" customHeight="true" outlineLevel="0" collapsed="false">
      <c r="A91" s="1"/>
      <c r="B91" s="65" t="s">
        <v>107</v>
      </c>
      <c r="C91" s="66"/>
      <c r="D91" s="67" t="n">
        <v>1</v>
      </c>
      <c r="E91" s="68" t="n">
        <f aca="false">DATE(2021,4,13)</f>
        <v>44299</v>
      </c>
      <c r="F91" s="68" t="n">
        <f aca="false">DATE(2021,4,13)</f>
        <v>44299</v>
      </c>
      <c r="G91" s="31"/>
      <c r="H91" s="31"/>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row>
    <row r="92" s="32" customFormat="true" ht="43.5" hidden="false" customHeight="true" outlineLevel="0" collapsed="false">
      <c r="A92" s="1"/>
      <c r="B92" s="65" t="s">
        <v>108</v>
      </c>
      <c r="C92" s="66"/>
      <c r="D92" s="67" t="n">
        <v>1</v>
      </c>
      <c r="E92" s="68" t="n">
        <f aca="false">DATE(2021,4,13)</f>
        <v>44299</v>
      </c>
      <c r="F92" s="68" t="n">
        <f aca="false">DATE(2021,4,13)</f>
        <v>44299</v>
      </c>
      <c r="G92" s="31"/>
      <c r="H92" s="31"/>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row>
    <row r="93" s="32" customFormat="true" ht="42.6" hidden="false" customHeight="true" outlineLevel="0" collapsed="false">
      <c r="A93" s="1"/>
      <c r="B93" s="65" t="s">
        <v>109</v>
      </c>
      <c r="C93" s="66"/>
      <c r="D93" s="67" t="n">
        <v>1</v>
      </c>
      <c r="E93" s="68" t="n">
        <f aca="false">DATE(2021,4,13)</f>
        <v>44299</v>
      </c>
      <c r="F93" s="68" t="n">
        <f aca="false">DATE(2021,4,13)</f>
        <v>44299</v>
      </c>
      <c r="G93" s="31"/>
      <c r="H93" s="31"/>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row>
    <row r="94" s="32" customFormat="true" ht="30" hidden="false" customHeight="true" outlineLevel="0" collapsed="false">
      <c r="A94" s="1"/>
      <c r="B94" s="65" t="s">
        <v>110</v>
      </c>
      <c r="C94" s="66"/>
      <c r="D94" s="67" t="n">
        <v>1</v>
      </c>
      <c r="E94" s="68" t="n">
        <f aca="false">DATE(2021,4,14)</f>
        <v>44300</v>
      </c>
      <c r="F94" s="68" t="n">
        <f aca="false">DATE(2021,4,14)</f>
        <v>44300</v>
      </c>
      <c r="G94" s="31"/>
      <c r="H94" s="31"/>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row>
    <row r="95" s="32" customFormat="true" ht="37.5" hidden="false" customHeight="true" outlineLevel="0" collapsed="false">
      <c r="A95" s="1"/>
      <c r="B95" s="65" t="s">
        <v>111</v>
      </c>
      <c r="C95" s="66"/>
      <c r="D95" s="67" t="n">
        <v>1</v>
      </c>
      <c r="E95" s="68" t="n">
        <f aca="false">DATE(2021,4,14)</f>
        <v>44300</v>
      </c>
      <c r="F95" s="68" t="n">
        <f aca="false">DATE(2021,4,14)</f>
        <v>44300</v>
      </c>
      <c r="G95" s="31"/>
      <c r="H95" s="31"/>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row>
    <row r="96" s="32" customFormat="true" ht="30" hidden="false" customHeight="true" outlineLevel="0" collapsed="false">
      <c r="A96" s="1"/>
      <c r="B96" s="26" t="s">
        <v>112</v>
      </c>
      <c r="C96" s="69" t="s">
        <v>47</v>
      </c>
      <c r="D96" s="28"/>
      <c r="E96" s="29"/>
      <c r="F96" s="30"/>
      <c r="G96" s="31"/>
      <c r="H96" s="31"/>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row>
    <row r="97" s="32" customFormat="true" ht="30" hidden="false" customHeight="true" outlineLevel="0" collapsed="false">
      <c r="A97" s="1"/>
      <c r="B97" s="33" t="s">
        <v>113</v>
      </c>
      <c r="C97" s="34"/>
      <c r="D97" s="35" t="n">
        <v>1</v>
      </c>
      <c r="E97" s="80" t="n">
        <f aca="false">DATE(2021,4,14)</f>
        <v>44300</v>
      </c>
      <c r="F97" s="80" t="n">
        <f aca="false">DATE(2021,4,14)</f>
        <v>44300</v>
      </c>
      <c r="G97" s="31"/>
      <c r="H97" s="31"/>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row>
    <row r="98" s="32" customFormat="true" ht="40.5" hidden="false" customHeight="true" outlineLevel="0" collapsed="false">
      <c r="A98" s="1"/>
      <c r="B98" s="33" t="s">
        <v>114</v>
      </c>
      <c r="C98" s="34"/>
      <c r="D98" s="35" t="n">
        <v>1</v>
      </c>
      <c r="E98" s="80" t="n">
        <f aca="false">DATE(2021,4,14)</f>
        <v>44300</v>
      </c>
      <c r="F98" s="80" t="n">
        <f aca="false">DATE(2021,4,14)</f>
        <v>44300</v>
      </c>
      <c r="G98" s="31"/>
      <c r="H98" s="31"/>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row>
    <row r="99" s="32" customFormat="true" ht="38.45" hidden="false" customHeight="true" outlineLevel="0" collapsed="false">
      <c r="A99" s="1"/>
      <c r="B99" s="33" t="s">
        <v>115</v>
      </c>
      <c r="C99" s="34"/>
      <c r="D99" s="35" t="n">
        <v>1</v>
      </c>
      <c r="E99" s="80" t="n">
        <f aca="false">DATE(2021,4,14)</f>
        <v>44300</v>
      </c>
      <c r="F99" s="80" t="n">
        <f aca="false">DATE(2021,4,14)</f>
        <v>44300</v>
      </c>
      <c r="G99" s="31"/>
      <c r="H99" s="31"/>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row>
    <row r="100" s="32" customFormat="true" ht="30" hidden="false" customHeight="true" outlineLevel="0" collapsed="false">
      <c r="A100" s="1"/>
      <c r="B100" s="33" t="s">
        <v>116</v>
      </c>
      <c r="C100" s="34"/>
      <c r="D100" s="35"/>
      <c r="E100" s="80" t="n">
        <f aca="false">DATE(2021,4,15)</f>
        <v>44301</v>
      </c>
      <c r="F100" s="80" t="n">
        <f aca="false">DATE(2021,4,15)</f>
        <v>44301</v>
      </c>
      <c r="G100" s="31"/>
      <c r="H100" s="31"/>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row>
    <row r="101" s="32" customFormat="true" ht="42.95" hidden="false" customHeight="true" outlineLevel="0" collapsed="false">
      <c r="A101" s="1"/>
      <c r="B101" s="33" t="s">
        <v>86</v>
      </c>
      <c r="C101" s="34"/>
      <c r="D101" s="35" t="n">
        <v>1</v>
      </c>
      <c r="E101" s="80" t="n">
        <f aca="false">DATE(2021,4,14)</f>
        <v>44300</v>
      </c>
      <c r="F101" s="80" t="n">
        <f aca="false">DATE(2021,4,14)</f>
        <v>44300</v>
      </c>
      <c r="G101" s="31"/>
      <c r="H101" s="31"/>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row>
    <row r="102" s="32" customFormat="true" ht="39" hidden="false" customHeight="true" outlineLevel="0" collapsed="false">
      <c r="A102" s="1"/>
      <c r="B102" s="33" t="s">
        <v>117</v>
      </c>
      <c r="C102" s="34"/>
      <c r="D102" s="35"/>
      <c r="E102" s="80" t="n">
        <f aca="false">DATE(2021,4,15)</f>
        <v>44301</v>
      </c>
      <c r="F102" s="80" t="n">
        <f aca="false">DATE(2021,4,15)</f>
        <v>44301</v>
      </c>
      <c r="G102" s="31"/>
      <c r="H102" s="31"/>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row>
    <row r="103" s="32" customFormat="true" ht="48" hidden="false" customHeight="true" outlineLevel="0" collapsed="false">
      <c r="A103" s="1"/>
      <c r="B103" s="33" t="s">
        <v>118</v>
      </c>
      <c r="C103" s="34"/>
      <c r="D103" s="35" t="n">
        <v>1</v>
      </c>
      <c r="E103" s="80" t="n">
        <f aca="false">DATE(2021,4,15)</f>
        <v>44301</v>
      </c>
      <c r="F103" s="80" t="n">
        <f aca="false">DATE(2021,4,15)</f>
        <v>44301</v>
      </c>
      <c r="G103" s="31"/>
      <c r="H103" s="31"/>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row>
    <row r="104" s="32" customFormat="true" ht="43.5" hidden="false" customHeight="true" outlineLevel="0" collapsed="false">
      <c r="A104" s="1"/>
      <c r="B104" s="33" t="s">
        <v>119</v>
      </c>
      <c r="C104" s="34"/>
      <c r="D104" s="35"/>
      <c r="E104" s="80" t="n">
        <f aca="false">DATE(2021,4,15)</f>
        <v>44301</v>
      </c>
      <c r="F104" s="80" t="n">
        <f aca="false">DATE(2021,4,15)</f>
        <v>44301</v>
      </c>
      <c r="G104" s="31"/>
      <c r="H104" s="31"/>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row>
    <row r="105" s="32" customFormat="true" ht="30" hidden="false" customHeight="true" outlineLevel="0" collapsed="false">
      <c r="A105" s="1"/>
      <c r="B105" s="33" t="s">
        <v>60</v>
      </c>
      <c r="C105" s="34"/>
      <c r="D105" s="35"/>
      <c r="E105" s="80" t="n">
        <f aca="false">DATE(2021,4,15)</f>
        <v>44301</v>
      </c>
      <c r="F105" s="80" t="n">
        <f aca="false">DATE(2021,4,15)</f>
        <v>44301</v>
      </c>
      <c r="G105" s="31"/>
      <c r="H105" s="31"/>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row>
    <row r="106" s="32" customFormat="true" ht="30" hidden="false" customHeight="true" outlineLevel="0" collapsed="false">
      <c r="A106" s="1"/>
      <c r="B106" s="41" t="s">
        <v>120</v>
      </c>
      <c r="C106" s="42" t="s">
        <v>47</v>
      </c>
      <c r="D106" s="43"/>
      <c r="E106" s="44"/>
      <c r="F106" s="45"/>
      <c r="G106" s="31"/>
      <c r="H106" s="31"/>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row>
    <row r="107" s="32" customFormat="true" ht="30" hidden="false" customHeight="true" outlineLevel="0" collapsed="false">
      <c r="A107" s="1"/>
      <c r="B107" s="46" t="s">
        <v>99</v>
      </c>
      <c r="C107" s="47"/>
      <c r="D107" s="48"/>
      <c r="E107" s="49" t="n">
        <f aca="false">DATE(2021,4,21)</f>
        <v>44307</v>
      </c>
      <c r="F107" s="49" t="n">
        <f aca="false">DATE(2021,4,21)</f>
        <v>44307</v>
      </c>
      <c r="G107" s="31"/>
      <c r="H107" s="31"/>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row>
    <row r="108" s="32" customFormat="true" ht="30" hidden="false" customHeight="true" outlineLevel="0" collapsed="false">
      <c r="A108" s="1"/>
      <c r="B108" s="46" t="s">
        <v>121</v>
      </c>
      <c r="C108" s="47"/>
      <c r="D108" s="48"/>
      <c r="E108" s="49" t="n">
        <f aca="false">DATE(2021,4,21)</f>
        <v>44307</v>
      </c>
      <c r="F108" s="49" t="n">
        <f aca="false">DATE(2021,4,21)</f>
        <v>44307</v>
      </c>
      <c r="G108" s="31"/>
      <c r="H108" s="31"/>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row>
    <row r="109" s="32" customFormat="true" ht="30" hidden="false" customHeight="true" outlineLevel="0" collapsed="false">
      <c r="A109" s="1"/>
      <c r="B109" s="46" t="s">
        <v>102</v>
      </c>
      <c r="C109" s="47"/>
      <c r="D109" s="48"/>
      <c r="E109" s="49" t="n">
        <f aca="false">DATE(2021,4,21)</f>
        <v>44307</v>
      </c>
      <c r="F109" s="49" t="n">
        <f aca="false">DATE(2021,4,21)</f>
        <v>44307</v>
      </c>
      <c r="G109" s="31"/>
      <c r="H109" s="31"/>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row>
    <row r="110" s="32" customFormat="true" ht="30" hidden="false" customHeight="true" outlineLevel="0" collapsed="false">
      <c r="A110" s="1"/>
      <c r="B110" s="46" t="s">
        <v>104</v>
      </c>
      <c r="C110" s="47"/>
      <c r="D110" s="48"/>
      <c r="E110" s="49" t="n">
        <f aca="false">DATE(2021,4,21)</f>
        <v>44307</v>
      </c>
      <c r="F110" s="49" t="n">
        <f aca="false">DATE(2021,4,21)</f>
        <v>44307</v>
      </c>
      <c r="G110" s="31"/>
      <c r="H110" s="31"/>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row>
    <row r="111" s="32" customFormat="true" ht="38.1" hidden="false" customHeight="true" outlineLevel="0" collapsed="false">
      <c r="A111" s="1"/>
      <c r="B111" s="71" t="s">
        <v>122</v>
      </c>
      <c r="C111" s="72" t="s">
        <v>29</v>
      </c>
      <c r="D111" s="73"/>
      <c r="E111" s="74"/>
      <c r="F111" s="75"/>
      <c r="G111" s="31"/>
      <c r="H111" s="31"/>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row>
    <row r="112" s="32" customFormat="true" ht="30" hidden="false" customHeight="true" outlineLevel="0" collapsed="false">
      <c r="A112" s="1"/>
      <c r="B112" s="76" t="s">
        <v>123</v>
      </c>
      <c r="C112" s="77"/>
      <c r="D112" s="78"/>
      <c r="E112" s="79" t="n">
        <f aca="false">DATE(2021,4,16)</f>
        <v>44302</v>
      </c>
      <c r="F112" s="79" t="n">
        <f aca="false">DATE(2021,4,16)</f>
        <v>44302</v>
      </c>
      <c r="G112" s="31"/>
      <c r="H112" s="31"/>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row>
    <row r="113" s="32" customFormat="true" ht="35.1" hidden="false" customHeight="true" outlineLevel="0" collapsed="false">
      <c r="A113" s="1"/>
      <c r="B113" s="76" t="s">
        <v>124</v>
      </c>
      <c r="C113" s="77"/>
      <c r="D113" s="78"/>
      <c r="E113" s="79" t="n">
        <f aca="false">DATE(2021,4,16)</f>
        <v>44302</v>
      </c>
      <c r="F113" s="79" t="n">
        <f aca="false">DATE(2021,4,16)</f>
        <v>44302</v>
      </c>
      <c r="G113" s="31"/>
      <c r="H113" s="31"/>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row>
    <row r="114" s="32" customFormat="true" ht="30" hidden="false" customHeight="true" outlineLevel="0" collapsed="false">
      <c r="A114" s="1"/>
      <c r="B114" s="76" t="s">
        <v>125</v>
      </c>
      <c r="C114" s="77"/>
      <c r="D114" s="78"/>
      <c r="E114" s="79" t="n">
        <f aca="false">DATE(2021,4,16)</f>
        <v>44302</v>
      </c>
      <c r="F114" s="79" t="n">
        <f aca="false">DATE(2021,4,16)</f>
        <v>44302</v>
      </c>
      <c r="G114" s="31"/>
      <c r="H114" s="31"/>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row>
    <row r="115" s="32" customFormat="true" ht="30" hidden="false" customHeight="true" outlineLevel="0" collapsed="false">
      <c r="A115" s="1"/>
      <c r="B115" s="76" t="s">
        <v>126</v>
      </c>
      <c r="C115" s="77"/>
      <c r="D115" s="78"/>
      <c r="E115" s="79" t="n">
        <f aca="false">DATE(2021,4,16)</f>
        <v>44302</v>
      </c>
      <c r="F115" s="79" t="n">
        <f aca="false">DATE(2021,4,16)</f>
        <v>44302</v>
      </c>
      <c r="G115" s="31"/>
      <c r="H115" s="31"/>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row>
    <row r="116" s="32" customFormat="true" ht="30" hidden="false" customHeight="true" outlineLevel="0" collapsed="false">
      <c r="A116" s="1"/>
      <c r="B116" s="76" t="s">
        <v>127</v>
      </c>
      <c r="C116" s="77"/>
      <c r="D116" s="78"/>
      <c r="E116" s="79" t="n">
        <f aca="false">DATE(2021,4,16)</f>
        <v>44302</v>
      </c>
      <c r="F116" s="79" t="n">
        <f aca="false">DATE(2021,4,16)</f>
        <v>44302</v>
      </c>
      <c r="G116" s="31"/>
      <c r="H116" s="31"/>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row>
    <row r="117" s="32" customFormat="true" ht="45.6" hidden="false" customHeight="true" outlineLevel="0" collapsed="false">
      <c r="A117" s="1"/>
      <c r="B117" s="60" t="s">
        <v>128</v>
      </c>
      <c r="C117" s="61" t="s">
        <v>47</v>
      </c>
      <c r="D117" s="62"/>
      <c r="E117" s="63"/>
      <c r="F117" s="64"/>
      <c r="G117" s="31"/>
      <c r="H117" s="31"/>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row>
    <row r="118" s="32" customFormat="true" ht="30" hidden="false" customHeight="true" outlineLevel="0" collapsed="false">
      <c r="A118" s="1"/>
      <c r="B118" s="65" t="s">
        <v>129</v>
      </c>
      <c r="C118" s="66"/>
      <c r="D118" s="67"/>
      <c r="E118" s="68" t="n">
        <f aca="false">DATE(2021,4,16)</f>
        <v>44302</v>
      </c>
      <c r="F118" s="68" t="n">
        <f aca="false">DATE(2021,4,16)</f>
        <v>44302</v>
      </c>
      <c r="G118" s="31"/>
      <c r="H118" s="31"/>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row>
    <row r="119" s="32" customFormat="true" ht="51" hidden="false" customHeight="true" outlineLevel="0" collapsed="false">
      <c r="A119" s="1"/>
      <c r="B119" s="65" t="s">
        <v>130</v>
      </c>
      <c r="C119" s="66"/>
      <c r="D119" s="67"/>
      <c r="E119" s="68" t="n">
        <f aca="false">DATE(2021,4,16)</f>
        <v>44302</v>
      </c>
      <c r="F119" s="68" t="n">
        <f aca="false">DATE(2021,4,16)</f>
        <v>44302</v>
      </c>
      <c r="G119" s="31"/>
      <c r="H119" s="31"/>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row>
    <row r="120" s="32" customFormat="true" ht="68.1" hidden="false" customHeight="true" outlineLevel="0" collapsed="false">
      <c r="A120" s="1"/>
      <c r="B120" s="65" t="s">
        <v>131</v>
      </c>
      <c r="C120" s="66"/>
      <c r="D120" s="67"/>
      <c r="E120" s="68" t="n">
        <f aca="false">DATE(2021,4,16)</f>
        <v>44302</v>
      </c>
      <c r="F120" s="68" t="n">
        <f aca="false">DATE(2021,4,16)</f>
        <v>44302</v>
      </c>
      <c r="G120" s="31"/>
      <c r="H120" s="31"/>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row>
    <row r="121" s="32" customFormat="true" ht="59.1" hidden="false" customHeight="true" outlineLevel="0" collapsed="false">
      <c r="A121" s="1"/>
      <c r="B121" s="65" t="s">
        <v>132</v>
      </c>
      <c r="C121" s="66"/>
      <c r="D121" s="67"/>
      <c r="E121" s="68" t="n">
        <f aca="false">DATE(2021,4,19)</f>
        <v>44305</v>
      </c>
      <c r="F121" s="68" t="n">
        <f aca="false">DATE(2021,4,19)</f>
        <v>44305</v>
      </c>
      <c r="G121" s="31"/>
      <c r="H121" s="31"/>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row>
    <row r="122" s="32" customFormat="true" ht="30" hidden="false" customHeight="true" outlineLevel="0" collapsed="false">
      <c r="A122" s="1"/>
      <c r="B122" s="65" t="s">
        <v>133</v>
      </c>
      <c r="C122" s="66"/>
      <c r="D122" s="67"/>
      <c r="E122" s="68" t="n">
        <f aca="false">DATE(2021,4,19)</f>
        <v>44305</v>
      </c>
      <c r="F122" s="68" t="n">
        <f aca="false">DATE(2021,4,19)</f>
        <v>44305</v>
      </c>
      <c r="G122" s="31"/>
      <c r="H122" s="31"/>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row>
    <row r="123" s="32" customFormat="true" ht="43.5" hidden="false" customHeight="true" outlineLevel="0" collapsed="false">
      <c r="A123" s="1"/>
      <c r="B123" s="65" t="s">
        <v>134</v>
      </c>
      <c r="C123" s="81"/>
      <c r="D123" s="67"/>
      <c r="E123" s="68" t="n">
        <f aca="false">DATE(2021,4,19)</f>
        <v>44305</v>
      </c>
      <c r="F123" s="68" t="n">
        <f aca="false">DATE(2021,4,19)</f>
        <v>44305</v>
      </c>
      <c r="G123" s="31"/>
      <c r="H123" s="31"/>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row>
    <row r="124" s="32" customFormat="true" ht="43.5" hidden="false" customHeight="true" outlineLevel="0" collapsed="false">
      <c r="A124" s="82"/>
      <c r="B124" s="65" t="s">
        <v>135</v>
      </c>
      <c r="C124" s="66"/>
      <c r="D124" s="67"/>
      <c r="E124" s="68" t="n">
        <f aca="false">DATE(2021,4,19)</f>
        <v>44305</v>
      </c>
      <c r="F124" s="68" t="n">
        <f aca="false">DATE(2021,4,19)</f>
        <v>44305</v>
      </c>
      <c r="G124" s="31"/>
      <c r="H124" s="31"/>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row>
    <row r="125" s="32" customFormat="true" ht="57.6" hidden="false" customHeight="true" outlineLevel="0" collapsed="false">
      <c r="A125" s="1"/>
      <c r="B125" s="65" t="s">
        <v>136</v>
      </c>
      <c r="C125" s="66"/>
      <c r="D125" s="67"/>
      <c r="E125" s="68" t="n">
        <f aca="false">DATE(2021,4,20)</f>
        <v>44306</v>
      </c>
      <c r="F125" s="68" t="n">
        <f aca="false">DATE(2021,4,20)</f>
        <v>44306</v>
      </c>
      <c r="G125" s="31"/>
      <c r="H125" s="31"/>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row>
    <row r="126" s="32" customFormat="true" ht="30.95" hidden="false" customHeight="true" outlineLevel="0" collapsed="false">
      <c r="A126" s="1"/>
      <c r="B126" s="26" t="s">
        <v>137</v>
      </c>
      <c r="C126" s="69" t="s">
        <v>29</v>
      </c>
      <c r="D126" s="28"/>
      <c r="E126" s="29"/>
      <c r="F126" s="30"/>
      <c r="G126" s="31"/>
      <c r="H126" s="31"/>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row>
    <row r="127" s="32" customFormat="true" ht="30" hidden="false" customHeight="true" outlineLevel="0" collapsed="false">
      <c r="A127" s="1"/>
      <c r="B127" s="33" t="s">
        <v>138</v>
      </c>
      <c r="C127" s="34"/>
      <c r="D127" s="35"/>
      <c r="E127" s="36" t="n">
        <f aca="false">DATE(2021,4,19)</f>
        <v>44305</v>
      </c>
      <c r="F127" s="36" t="n">
        <f aca="false">DATE(2021,4,19)</f>
        <v>44305</v>
      </c>
      <c r="G127" s="31"/>
      <c r="H127" s="31"/>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row>
    <row r="128" s="32" customFormat="true" ht="69.95" hidden="false" customHeight="true" outlineLevel="0" collapsed="false">
      <c r="A128" s="1"/>
      <c r="B128" s="33" t="s">
        <v>139</v>
      </c>
      <c r="C128" s="34"/>
      <c r="D128" s="35"/>
      <c r="E128" s="36" t="n">
        <f aca="false">DATE(2021,4,19)</f>
        <v>44305</v>
      </c>
      <c r="F128" s="36" t="n">
        <f aca="false">DATE(2021,4,19)</f>
        <v>44305</v>
      </c>
      <c r="G128" s="31"/>
      <c r="H128" s="31"/>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row>
    <row r="129" s="32" customFormat="true" ht="46.5" hidden="false" customHeight="true" outlineLevel="0" collapsed="false">
      <c r="A129" s="1"/>
      <c r="B129" s="33" t="s">
        <v>140</v>
      </c>
      <c r="C129" s="34"/>
      <c r="D129" s="35"/>
      <c r="E129" s="36" t="n">
        <f aca="false">DATE(2021,4,19)</f>
        <v>44305</v>
      </c>
      <c r="F129" s="36" t="n">
        <f aca="false">DATE(2021,4,19)</f>
        <v>44305</v>
      </c>
      <c r="G129" s="31"/>
      <c r="H129" s="31"/>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row>
    <row r="130" s="32" customFormat="true" ht="33.95" hidden="false" customHeight="true" outlineLevel="0" collapsed="false">
      <c r="A130" s="1"/>
      <c r="B130" s="33" t="s">
        <v>141</v>
      </c>
      <c r="C130" s="34"/>
      <c r="D130" s="35"/>
      <c r="E130" s="36" t="n">
        <f aca="false">DATE(2021,4,19)</f>
        <v>44305</v>
      </c>
      <c r="F130" s="36" t="n">
        <f aca="false">DATE(2021,4,19)</f>
        <v>44305</v>
      </c>
      <c r="G130" s="31"/>
      <c r="H130" s="31"/>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row>
    <row r="131" s="32" customFormat="true" ht="36" hidden="false" customHeight="true" outlineLevel="0" collapsed="false">
      <c r="A131" s="1"/>
      <c r="B131" s="33" t="s">
        <v>142</v>
      </c>
      <c r="C131" s="34"/>
      <c r="D131" s="35"/>
      <c r="E131" s="36" t="n">
        <f aca="false">DATE(2021,4,19)</f>
        <v>44305</v>
      </c>
      <c r="F131" s="36" t="n">
        <f aca="false">DATE(2021,4,19)</f>
        <v>44305</v>
      </c>
      <c r="G131" s="31"/>
      <c r="H131" s="31"/>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row>
    <row r="132" s="32" customFormat="true" ht="38.1" hidden="false" customHeight="true" outlineLevel="0" collapsed="false">
      <c r="A132" s="1"/>
      <c r="B132" s="33" t="s">
        <v>143</v>
      </c>
      <c r="C132" s="34"/>
      <c r="D132" s="35"/>
      <c r="E132" s="36" t="n">
        <f aca="false">DATE(2021,4,20)</f>
        <v>44306</v>
      </c>
      <c r="F132" s="36" t="n">
        <f aca="false">DATE(2021,4,20)</f>
        <v>44306</v>
      </c>
      <c r="G132" s="31"/>
      <c r="H132" s="31"/>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row>
    <row r="133" s="32" customFormat="true" ht="43.5" hidden="false" customHeight="true" outlineLevel="0" collapsed="false">
      <c r="A133" s="1"/>
      <c r="B133" s="33" t="s">
        <v>144</v>
      </c>
      <c r="C133" s="34"/>
      <c r="D133" s="35"/>
      <c r="E133" s="36" t="n">
        <f aca="false">DATE(2021,4,20)</f>
        <v>44306</v>
      </c>
      <c r="F133" s="36" t="n">
        <f aca="false">DATE(2021,4,20)</f>
        <v>44306</v>
      </c>
      <c r="G133" s="31"/>
      <c r="H133" s="31"/>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row>
    <row r="134" s="32" customFormat="true" ht="37.5" hidden="false" customHeight="true" outlineLevel="0" collapsed="false">
      <c r="A134" s="1"/>
      <c r="B134" s="41" t="s">
        <v>145</v>
      </c>
      <c r="C134" s="42" t="s">
        <v>29</v>
      </c>
      <c r="D134" s="43"/>
      <c r="E134" s="44"/>
      <c r="F134" s="45"/>
      <c r="G134" s="31"/>
      <c r="H134" s="31"/>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row>
    <row r="135" s="32" customFormat="true" ht="30" hidden="false" customHeight="true" outlineLevel="0" collapsed="false">
      <c r="A135" s="1"/>
      <c r="B135" s="46" t="s">
        <v>146</v>
      </c>
      <c r="C135" s="47"/>
      <c r="D135" s="48"/>
      <c r="E135" s="49" t="n">
        <f aca="false">DATE(2021,4,20)</f>
        <v>44306</v>
      </c>
      <c r="F135" s="49" t="n">
        <f aca="false">DATE(2021,4,20)</f>
        <v>44306</v>
      </c>
      <c r="G135" s="31"/>
      <c r="H135" s="31"/>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row>
    <row r="136" s="32" customFormat="true" ht="50.1" hidden="false" customHeight="true" outlineLevel="0" collapsed="false">
      <c r="A136" s="1"/>
      <c r="B136" s="46" t="s">
        <v>147</v>
      </c>
      <c r="C136" s="47"/>
      <c r="D136" s="48"/>
      <c r="E136" s="49" t="n">
        <f aca="false">DATE(2021,4,20)</f>
        <v>44306</v>
      </c>
      <c r="F136" s="49" t="n">
        <f aca="false">DATE(2021,4,20)</f>
        <v>44306</v>
      </c>
      <c r="G136" s="31"/>
      <c r="H136" s="31"/>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row>
    <row r="137" s="32" customFormat="true" ht="60.6" hidden="false" customHeight="true" outlineLevel="0" collapsed="false">
      <c r="A137" s="1"/>
      <c r="B137" s="46" t="s">
        <v>148</v>
      </c>
      <c r="C137" s="47"/>
      <c r="D137" s="48"/>
      <c r="E137" s="49" t="n">
        <f aca="false">DATE(2021,4,20)</f>
        <v>44306</v>
      </c>
      <c r="F137" s="49" t="n">
        <f aca="false">DATE(2021,4,20)</f>
        <v>44306</v>
      </c>
      <c r="G137" s="31"/>
      <c r="H137" s="31"/>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row>
    <row r="138" s="32" customFormat="true" ht="54" hidden="false" customHeight="true" outlineLevel="0" collapsed="false">
      <c r="A138" s="1"/>
      <c r="B138" s="46" t="s">
        <v>149</v>
      </c>
      <c r="C138" s="47"/>
      <c r="D138" s="48"/>
      <c r="E138" s="49" t="n">
        <f aca="false">DATE(2021,4,21)</f>
        <v>44307</v>
      </c>
      <c r="F138" s="49" t="n">
        <f aca="false">DATE(2021,4,21)</f>
        <v>44307</v>
      </c>
      <c r="G138" s="31"/>
      <c r="H138" s="31"/>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row>
    <row r="139" s="32" customFormat="true" ht="44.1" hidden="false" customHeight="true" outlineLevel="0" collapsed="false">
      <c r="A139" s="1"/>
      <c r="B139" s="46" t="s">
        <v>150</v>
      </c>
      <c r="C139" s="47"/>
      <c r="D139" s="48"/>
      <c r="E139" s="49" t="n">
        <f aca="false">DATE(2021,4,21)</f>
        <v>44307</v>
      </c>
      <c r="F139" s="49" t="n">
        <f aca="false">DATE(2021,4,21)</f>
        <v>44307</v>
      </c>
      <c r="G139" s="31"/>
      <c r="H139" s="31"/>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row>
    <row r="140" s="32" customFormat="true" ht="54.95" hidden="false" customHeight="true" outlineLevel="0" collapsed="false">
      <c r="A140" s="1"/>
      <c r="B140" s="46" t="s">
        <v>151</v>
      </c>
      <c r="C140" s="47"/>
      <c r="D140" s="48"/>
      <c r="E140" s="49" t="n">
        <f aca="false">DATE(2021,4,21)</f>
        <v>44307</v>
      </c>
      <c r="F140" s="49" t="n">
        <f aca="false">DATE(2021,4,21)</f>
        <v>44307</v>
      </c>
      <c r="G140" s="31"/>
      <c r="H140" s="31"/>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row>
    <row r="141" s="32" customFormat="true" ht="37.5" hidden="false" customHeight="true" outlineLevel="0" collapsed="false">
      <c r="A141" s="1"/>
      <c r="B141" s="46" t="s">
        <v>152</v>
      </c>
      <c r="C141" s="47"/>
      <c r="D141" s="48"/>
      <c r="E141" s="49" t="n">
        <f aca="false">DATE(2021,4,22)</f>
        <v>44308</v>
      </c>
      <c r="F141" s="49" t="n">
        <f aca="false">DATE(2021,4,22)</f>
        <v>44308</v>
      </c>
      <c r="G141" s="31"/>
      <c r="H141" s="31"/>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row>
    <row r="142" s="32" customFormat="true" ht="52.5" hidden="false" customHeight="true" outlineLevel="0" collapsed="false">
      <c r="A142" s="1"/>
      <c r="B142" s="46" t="s">
        <v>153</v>
      </c>
      <c r="C142" s="47"/>
      <c r="D142" s="48"/>
      <c r="E142" s="49" t="n">
        <f aca="false">DATE(2021,4,22)</f>
        <v>44308</v>
      </c>
      <c r="F142" s="49" t="n">
        <f aca="false">DATE(2021,4,22)</f>
        <v>44308</v>
      </c>
      <c r="G142" s="31"/>
      <c r="H142" s="31"/>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row>
    <row r="143" s="32" customFormat="true" ht="54.6" hidden="false" customHeight="true" outlineLevel="0" collapsed="false">
      <c r="A143" s="1"/>
      <c r="B143" s="83" t="s">
        <v>154</v>
      </c>
      <c r="C143" s="84"/>
      <c r="D143" s="85"/>
      <c r="E143" s="86"/>
      <c r="F143" s="87"/>
      <c r="G143" s="31"/>
      <c r="H143" s="31"/>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row>
    <row r="144" s="32" customFormat="true" ht="30" hidden="false" customHeight="true" outlineLevel="0" collapsed="false">
      <c r="A144" s="3" t="s">
        <v>155</v>
      </c>
      <c r="E144" s="2"/>
      <c r="G144" s="88"/>
      <c r="H144" s="88" t="str">
        <f aca="false">IF(OR(ISBLANK(task_start),ISBLANK(task_end)),"",task_end-task_start+1)</f>
        <v/>
      </c>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row>
    <row r="145" customFormat="false" ht="30" hidden="false" customHeight="true" outlineLevel="0" collapsed="false">
      <c r="C145" s="9"/>
      <c r="F145" s="90"/>
      <c r="G145" s="91"/>
    </row>
    <row r="146" customFormat="false" ht="30" hidden="false" customHeight="true" outlineLevel="0" collapsed="false">
      <c r="C146" s="92"/>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8 D61:D64 D71:D74 D81 D84:D89 D103:D105 D124:D125 D143">
    <cfRule type="dataBar" priority="2">
      <dataBar showValue="1" minLength="10" maxLength="90">
        <cfvo type="num" val="0"/>
        <cfvo type="num" val="1"/>
        <color rgb="FFBFBFBF"/>
      </dataBar>
      <extLst>
        <ext xmlns:x14="http://schemas.microsoft.com/office/spreadsheetml/2009/9/main" uri="{B025F937-C7B1-47D3-B67F-A62EFF666E3E}">
          <x14:id>{8D4FD971-46DD-49BE-A67E-38F4FC549BB6}</x14:id>
        </ext>
      </extLst>
    </cfRule>
  </conditionalFormatting>
  <conditionalFormatting sqref="I5:BL144">
    <cfRule type="expression" priority="3" aboveAverage="0" equalAverage="0" bottom="0" percent="0" rank="0" text="" dxfId="0">
      <formula>AND(TODAY()&gt;=I$5,TODAY()&lt;J$5)</formula>
    </cfRule>
  </conditionalFormatting>
  <conditionalFormatting sqref="I7:BL14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75:D80">
    <cfRule type="dataBar" priority="6">
      <dataBar showValue="1" minLength="10" maxLength="90">
        <cfvo type="num" val="0"/>
        <cfvo type="num" val="1"/>
        <color rgb="FFBFBFBF"/>
      </dataBar>
      <extLst>
        <ext xmlns:x14="http://schemas.microsoft.com/office/spreadsheetml/2009/9/main" uri="{B025F937-C7B1-47D3-B67F-A62EFF666E3E}">
          <x14:id>{ADDD82A2-95DA-418A-AAD6-00FC4295E240}</x14:id>
        </ext>
      </extLst>
    </cfRule>
  </conditionalFormatting>
  <conditionalFormatting sqref="D111:D112">
    <cfRule type="dataBar" priority="7">
      <dataBar showValue="1" minLength="10" maxLength="90">
        <cfvo type="num" val="0"/>
        <cfvo type="num" val="1"/>
        <color rgb="FFBFBFBF"/>
      </dataBar>
      <extLst>
        <ext xmlns:x14="http://schemas.microsoft.com/office/spreadsheetml/2009/9/main" uri="{B025F937-C7B1-47D3-B67F-A62EFF666E3E}">
          <x14:id>{A9B784D7-24DB-4BA0-A67F-10DF5FEFE021}</x14:id>
        </ext>
      </extLst>
    </cfRule>
  </conditionalFormatting>
  <conditionalFormatting sqref="D134:D142">
    <cfRule type="dataBar" priority="8">
      <dataBar showValue="1" minLength="10" maxLength="90">
        <cfvo type="num" val="0"/>
        <cfvo type="num" val="1"/>
        <color rgb="FFBFBFBF"/>
      </dataBar>
      <extLst>
        <ext xmlns:x14="http://schemas.microsoft.com/office/spreadsheetml/2009/9/main" uri="{B025F937-C7B1-47D3-B67F-A62EFF666E3E}">
          <x14:id>{A21D20F8-62B2-4530-9199-1383D77273E0}</x14:id>
        </ext>
      </extLst>
    </cfRule>
  </conditionalFormatting>
  <conditionalFormatting sqref="D39:D44">
    <cfRule type="dataBar" priority="9">
      <dataBar showValue="1" minLength="10" maxLength="90">
        <cfvo type="num" val="0"/>
        <cfvo type="num" val="1"/>
        <color rgb="FFBFBFBF"/>
      </dataBar>
      <extLst>
        <ext xmlns:x14="http://schemas.microsoft.com/office/spreadsheetml/2009/9/main" uri="{B025F937-C7B1-47D3-B67F-A62EFF666E3E}">
          <x14:id>{9AF8987D-B08B-4735-BE5C-1B6D4FED662A}</x14:id>
        </ext>
      </extLst>
    </cfRule>
  </conditionalFormatting>
  <conditionalFormatting sqref="D45:D50">
    <cfRule type="dataBar" priority="10">
      <dataBar showValue="1" minLength="10" maxLength="90">
        <cfvo type="num" val="0"/>
        <cfvo type="num" val="1"/>
        <color rgb="FFBFBFBF"/>
      </dataBar>
      <extLst>
        <ext xmlns:x14="http://schemas.microsoft.com/office/spreadsheetml/2009/9/main" uri="{B025F937-C7B1-47D3-B67F-A62EFF666E3E}">
          <x14:id>{58AF36F2-7DE7-4DF2-91E0-2F67B029CA1F}</x14:id>
        </ext>
      </extLst>
    </cfRule>
  </conditionalFormatting>
  <conditionalFormatting sqref="D51:D52">
    <cfRule type="dataBar" priority="11">
      <dataBar showValue="1" minLength="10" maxLength="90">
        <cfvo type="num" val="0"/>
        <cfvo type="num" val="1"/>
        <color rgb="FFBFBFBF"/>
      </dataBar>
      <extLst>
        <ext xmlns:x14="http://schemas.microsoft.com/office/spreadsheetml/2009/9/main" uri="{B025F937-C7B1-47D3-B67F-A62EFF666E3E}">
          <x14:id>{C9A09AF2-4D3A-4D96-91C7-B664BF9BF16B}</x14:id>
        </ext>
      </extLst>
    </cfRule>
  </conditionalFormatting>
  <conditionalFormatting sqref="D53:D60">
    <cfRule type="dataBar" priority="12">
      <dataBar showValue="1" minLength="10" maxLength="90">
        <cfvo type="num" val="0"/>
        <cfvo type="num" val="1"/>
        <color rgb="FFBFBFBF"/>
      </dataBar>
      <extLst>
        <ext xmlns:x14="http://schemas.microsoft.com/office/spreadsheetml/2009/9/main" uri="{B025F937-C7B1-47D3-B67F-A62EFF666E3E}">
          <x14:id>{E5B1E710-AD4E-4EB1-BEA3-274AE423C811}</x14:id>
        </ext>
      </extLst>
    </cfRule>
  </conditionalFormatting>
  <conditionalFormatting sqref="D65:D70">
    <cfRule type="dataBar" priority="13">
      <dataBar showValue="1" minLength="10" maxLength="90">
        <cfvo type="num" val="0"/>
        <cfvo type="num" val="1"/>
        <color rgb="FFBFBFBF"/>
      </dataBar>
      <extLst>
        <ext xmlns:x14="http://schemas.microsoft.com/office/spreadsheetml/2009/9/main" uri="{B025F937-C7B1-47D3-B67F-A62EFF666E3E}">
          <x14:id>{52DEB4DB-838E-48E1-9E57-1B2C43E9F217}</x14:id>
        </ext>
      </extLst>
    </cfRule>
  </conditionalFormatting>
  <conditionalFormatting sqref="D82:D83">
    <cfRule type="dataBar" priority="14">
      <dataBar showValue="1" minLength="10" maxLength="90">
        <cfvo type="num" val="0"/>
        <cfvo type="num" val="1"/>
        <color rgb="FFBFBFBF"/>
      </dataBar>
      <extLst>
        <ext xmlns:x14="http://schemas.microsoft.com/office/spreadsheetml/2009/9/main" uri="{B025F937-C7B1-47D3-B67F-A62EFF666E3E}">
          <x14:id>{9134B04C-78D0-4940-B03B-A0E591E62E1C}</x14:id>
        </ext>
      </extLst>
    </cfRule>
  </conditionalFormatting>
  <conditionalFormatting sqref="D113:D116">
    <cfRule type="dataBar" priority="15">
      <dataBar showValue="1" minLength="10" maxLength="90">
        <cfvo type="num" val="0"/>
        <cfvo type="num" val="1"/>
        <color rgb="FFBFBFBF"/>
      </dataBar>
      <extLst>
        <ext xmlns:x14="http://schemas.microsoft.com/office/spreadsheetml/2009/9/main" uri="{B025F937-C7B1-47D3-B67F-A62EFF666E3E}">
          <x14:id>{96A89356-ACD2-4CF3-BCC4-BB2C8CA870F6}</x14:id>
        </ext>
      </extLst>
    </cfRule>
  </conditionalFormatting>
  <conditionalFormatting sqref="D90:D95">
    <cfRule type="dataBar" priority="16">
      <dataBar showValue="1" minLength="10" maxLength="90">
        <cfvo type="num" val="0"/>
        <cfvo type="num" val="1"/>
        <color rgb="FFBFBFBF"/>
      </dataBar>
      <extLst>
        <ext xmlns:x14="http://schemas.microsoft.com/office/spreadsheetml/2009/9/main" uri="{B025F937-C7B1-47D3-B67F-A62EFF666E3E}">
          <x14:id>{4A40C62B-3060-45C6-A524-8210E7CD3CEE}</x14:id>
        </ext>
      </extLst>
    </cfRule>
  </conditionalFormatting>
  <conditionalFormatting sqref="D102">
    <cfRule type="dataBar" priority="17">
      <dataBar showValue="1" minLength="10" maxLength="90">
        <cfvo type="num" val="0"/>
        <cfvo type="num" val="1"/>
        <color rgb="FFBFBFBF"/>
      </dataBar>
      <extLst>
        <ext xmlns:x14="http://schemas.microsoft.com/office/spreadsheetml/2009/9/main" uri="{B025F937-C7B1-47D3-B67F-A62EFF666E3E}">
          <x14:id>{14274328-3447-4070-9CBA-E85B4AF86797}</x14:id>
        </ext>
      </extLst>
    </cfRule>
  </conditionalFormatting>
  <conditionalFormatting sqref="D96:D101">
    <cfRule type="dataBar" priority="18">
      <dataBar showValue="1" minLength="10" maxLength="90">
        <cfvo type="num" val="0"/>
        <cfvo type="num" val="1"/>
        <color rgb="FFBFBFBF"/>
      </dataBar>
      <extLst>
        <ext xmlns:x14="http://schemas.microsoft.com/office/spreadsheetml/2009/9/main" uri="{B025F937-C7B1-47D3-B67F-A62EFF666E3E}">
          <x14:id>{806F6952-B58E-4EDE-B17C-93F433A35029}</x14:id>
        </ext>
      </extLst>
    </cfRule>
  </conditionalFormatting>
  <conditionalFormatting sqref="D106:D110">
    <cfRule type="dataBar" priority="19">
      <dataBar showValue="1" minLength="10" maxLength="90">
        <cfvo type="num" val="0"/>
        <cfvo type="num" val="1"/>
        <color rgb="FFBFBFBF"/>
      </dataBar>
      <extLst>
        <ext xmlns:x14="http://schemas.microsoft.com/office/spreadsheetml/2009/9/main" uri="{B025F937-C7B1-47D3-B67F-A62EFF666E3E}">
          <x14:id>{F19E60D1-C8B2-4198-B93A-BBDC3D7E4395}</x14:id>
        </ext>
      </extLst>
    </cfRule>
  </conditionalFormatting>
  <conditionalFormatting sqref="D126:D131">
    <cfRule type="dataBar" priority="20">
      <dataBar showValue="1" minLength="10" maxLength="90">
        <cfvo type="num" val="0"/>
        <cfvo type="num" val="1"/>
        <color rgb="FFBFBFBF"/>
      </dataBar>
      <extLst>
        <ext xmlns:x14="http://schemas.microsoft.com/office/spreadsheetml/2009/9/main" uri="{B025F937-C7B1-47D3-B67F-A62EFF666E3E}">
          <x14:id>{2194E778-6BA8-4F85-BF16-8BDB79105542}</x14:id>
        </ext>
      </extLst>
    </cfRule>
  </conditionalFormatting>
  <conditionalFormatting sqref="D117:D123">
    <cfRule type="dataBar" priority="21">
      <dataBar showValue="1" minLength="10" maxLength="90">
        <cfvo type="num" val="0"/>
        <cfvo type="num" val="1"/>
        <color rgb="FFBFBFBF"/>
      </dataBar>
      <extLst>
        <ext xmlns:x14="http://schemas.microsoft.com/office/spreadsheetml/2009/9/main" uri="{B025F937-C7B1-47D3-B67F-A62EFF666E3E}">
          <x14:id>{B3D47BDB-90A1-4C40-A6D4-1C344D8243E9}</x14:id>
        </ext>
      </extLst>
    </cfRule>
  </conditionalFormatting>
  <conditionalFormatting sqref="D133">
    <cfRule type="dataBar" priority="22">
      <dataBar showValue="1" minLength="10" maxLength="90">
        <cfvo type="num" val="0"/>
        <cfvo type="num" val="1"/>
        <color rgb="FFBFBFBF"/>
      </dataBar>
      <extLst>
        <ext xmlns:x14="http://schemas.microsoft.com/office/spreadsheetml/2009/9/main" uri="{B025F937-C7B1-47D3-B67F-A62EFF666E3E}">
          <x14:id>{C6D5D964-64AF-4294-89D3-6ABC27C0DC1F}</x14:id>
        </ext>
      </extLst>
    </cfRule>
  </conditionalFormatting>
  <conditionalFormatting sqref="D132">
    <cfRule type="dataBar" priority="23">
      <dataBar showValue="1" minLength="10" maxLength="90">
        <cfvo type="num" val="0"/>
        <cfvo type="num" val="1"/>
        <color rgb="FFBFBFBF"/>
      </dataBar>
      <extLst>
        <ext xmlns:x14="http://schemas.microsoft.com/office/spreadsheetml/2009/9/main" uri="{B025F937-C7B1-47D3-B67F-A62EFF666E3E}">
          <x14:id>{994CC823-7492-4028-891A-1D2BA02F7825}</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8D4FD971-46DD-49BE-A67E-38F4FC549BB6}">
            <x14:dataBar minLength="10" maxLength="90" axisPosition="automatic" gradient="false">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ADDD82A2-95DA-418A-AAD6-00FC4295E240}">
            <x14:dataBar minLength="10" maxLength="90" axisPosition="automatic" gradient="false">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A9B784D7-24DB-4BA0-A67F-10DF5FEFE021}">
            <x14:dataBar minLength="10" maxLength="90" axisPosition="automatic" gradient="false">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A21D20F8-62B2-4530-9199-1383D77273E0}">
            <x14:dataBar minLength="10" maxLength="90" axisPosition="automatic" gradient="false">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9AF8987D-B08B-4735-BE5C-1B6D4FED662A}">
            <x14:dataBar minLength="10" maxLength="90" axisPosition="automatic" gradient="false">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58AF36F2-7DE7-4DF2-91E0-2F67B029CA1F}">
            <x14:dataBar minLength="10" maxLength="90" axisPosition="automatic" gradient="false">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C9A09AF2-4D3A-4D96-91C7-B664BF9BF16B}">
            <x14:dataBar minLength="10" maxLength="90" axisPosition="automatic" gradient="false">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E5B1E710-AD4E-4EB1-BEA3-274AE423C811}">
            <x14:dataBar minLength="10" maxLength="90" axisPosition="automatic" gradient="false">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52DEB4DB-838E-48E1-9E57-1B2C43E9F217}">
            <x14:dataBar minLength="10" maxLength="90" axisPosition="automatic" gradient="false">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9134B04C-78D0-4940-B03B-A0E591E62E1C}">
            <x14:dataBar minLength="10" maxLength="90" axisPosition="automatic" gradient="false">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96A89356-ACD2-4CF3-BCC4-BB2C8CA870F6}">
            <x14:dataBar minLength="10" maxLength="90" axisPosition="automatic" gradient="false">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4A40C62B-3060-45C6-A524-8210E7CD3CEE}">
            <x14:dataBar minLength="10" maxLength="90" axisPosition="automatic" gradient="false">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14274328-3447-4070-9CBA-E85B4AF86797}">
            <x14:dataBar minLength="10" maxLength="90" axisPosition="automatic" gradient="false">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806F6952-B58E-4EDE-B17C-93F433A35029}">
            <x14:dataBar minLength="10" maxLength="90" axisPosition="automatic" gradient="false">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F19E60D1-C8B2-4198-B93A-BBDC3D7E4395}">
            <x14:dataBar minLength="10" maxLength="90" axisPosition="automatic" gradient="false">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2194E778-6BA8-4F85-BF16-8BDB79105542}">
            <x14:dataBar minLength="10" maxLength="90" axisPosition="automatic" gradient="false">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B3D47BDB-90A1-4C40-A6D4-1C344D8243E9}">
            <x14:dataBar minLength="10" maxLength="90" axisPosition="automatic" gradient="false">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C6D5D964-64AF-4294-89D3-6ABC27C0DC1F}">
            <x14:dataBar minLength="10" maxLength="90" axisPosition="automatic" gradient="false">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994CC823-7492-4028-891A-1D2BA02F7825}">
            <x14:dataBar minLength="10" maxLength="90" axisPosition="automatic" gradient="false">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5625" defaultRowHeight="15" zeroHeight="false" outlineLevelRow="0" outlineLevelCol="0"/>
  <cols>
    <col collapsed="false" customWidth="true" hidden="false" outlineLevel="0" max="1" min="1" style="93" width="87.14"/>
    <col collapsed="false" customWidth="false" hidden="false" outlineLevel="0" max="1024" min="2" style="6" width="9.14"/>
  </cols>
  <sheetData>
    <row r="1" customFormat="false" ht="46.5" hidden="false" customHeight="true" outlineLevel="0" collapsed="false"/>
    <row r="2" s="95" customFormat="true" ht="15.75" hidden="false" customHeight="false" outlineLevel="0" collapsed="false">
      <c r="A2" s="94" t="s">
        <v>156</v>
      </c>
      <c r="B2" s="94"/>
    </row>
    <row r="3" s="97" customFormat="true" ht="27" hidden="false" customHeight="true" outlineLevel="0" collapsed="false">
      <c r="A3" s="96" t="s">
        <v>157</v>
      </c>
      <c r="B3" s="96"/>
    </row>
    <row r="4" s="99" customFormat="true" ht="26.25" hidden="false" customHeight="false" outlineLevel="0" collapsed="false">
      <c r="A4" s="98" t="s">
        <v>158</v>
      </c>
    </row>
    <row r="5" customFormat="false" ht="74.1" hidden="false" customHeight="true" outlineLevel="0" collapsed="false">
      <c r="A5" s="100" t="s">
        <v>159</v>
      </c>
    </row>
    <row r="6" customFormat="false" ht="26.25" hidden="false" customHeight="true" outlineLevel="0" collapsed="false">
      <c r="A6" s="98" t="s">
        <v>160</v>
      </c>
    </row>
    <row r="7" s="93" customFormat="true" ht="204.95" hidden="false" customHeight="true" outlineLevel="0" collapsed="false">
      <c r="A7" s="101" t="s">
        <v>161</v>
      </c>
    </row>
    <row r="8" s="99" customFormat="true" ht="26.25" hidden="false" customHeight="false" outlineLevel="0" collapsed="false">
      <c r="A8" s="98" t="s">
        <v>162</v>
      </c>
    </row>
    <row r="9" customFormat="false" ht="60" hidden="false" customHeight="false" outlineLevel="0" collapsed="false">
      <c r="A9" s="100" t="s">
        <v>163</v>
      </c>
    </row>
    <row r="10" s="93" customFormat="true" ht="27.95" hidden="false" customHeight="true" outlineLevel="0" collapsed="false">
      <c r="A10" s="102" t="s">
        <v>164</v>
      </c>
    </row>
    <row r="11" s="99" customFormat="true" ht="26.25" hidden="false" customHeight="false" outlineLevel="0" collapsed="false">
      <c r="A11" s="98" t="s">
        <v>165</v>
      </c>
    </row>
    <row r="12" customFormat="false" ht="30" hidden="false" customHeight="false" outlineLevel="0" collapsed="false">
      <c r="A12" s="100" t="s">
        <v>166</v>
      </c>
    </row>
    <row r="13" s="93" customFormat="true" ht="27.95" hidden="false" customHeight="true" outlineLevel="0" collapsed="false">
      <c r="A13" s="102" t="s">
        <v>167</v>
      </c>
    </row>
    <row r="14" s="99" customFormat="true" ht="26.25" hidden="false" customHeight="false" outlineLevel="0" collapsed="false">
      <c r="A14" s="98" t="s">
        <v>168</v>
      </c>
    </row>
    <row r="15" customFormat="false" ht="75" hidden="false" customHeight="true" outlineLevel="0" collapsed="false">
      <c r="A15" s="100" t="s">
        <v>169</v>
      </c>
    </row>
    <row r="16" customFormat="false" ht="75" hidden="false" customHeight="false" outlineLevel="0" collapsed="false">
      <c r="A16" s="100" t="s">
        <v>170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140</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2021-04-14T12:15:07Z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