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<sst xmlns="http://schemas.openxmlformats.org/spreadsheetml/2006/main" count="235" uniqueCount="211">
  <si>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</si>
  <si>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</si>
  <si>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</si>
  <si>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</si>
  <si>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</si>
  <si>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</si>
  <si>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</si>
  <si>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</si>
  <si>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</si>
  <si>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</si>
  <si>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</si>
  <si>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</si>
  <si>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</si>
  <si>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</si>
  <si>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</si>
  <si>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</si>
  <si>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</si>
  <si>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</si>
  <si>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</si>
  <si>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</si>
  <si>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</si>
  <si>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</si>
  <si>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</si>
  <si>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</si>
  <si>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</si>
  <si>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</si>
  <si>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</si>
  <si>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</si>
  <si>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</si>
  <si>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</si>
  <si>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</si>
  <si>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</si>
  <si>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</si>
  <si>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</si>
  <si>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</si>
  <si>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</si>
  <si>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</si>
  <si>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</si>
  <si>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</si>
  <si>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</si>
  <si>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</si>
  <si>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</si>
  <si>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</si>
  <si>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</si>
  <si>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</si>
  <si>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</si>
  <si>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</si>
  <si>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</si>
  <si>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</si>
  <si>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</si>
  <si>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</si>
  <si>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</si>
  <si>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</si>
  <si>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</si>
  <si>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</si>
  <si>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</si>
  <si>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</si>
  <si>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</si>
  <si>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</si>
  <si>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</si>
  <si>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</si>
  <si>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</si>
  <si>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</si>
  <si>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</si>
  <si>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</si>
  <si>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</si>
  <si>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</si>
  <si>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</si>
  <si>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</si>
  <si>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</si>
  <si>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</si>
  <si>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</si>
  <si>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</si>
  <si>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</si>
  <si>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</si>
  <si>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</si>
  <si>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</si>
  <si>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</si>
  <si>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</si>
  <si>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</si>
  <si>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</si>
  <si>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</si>
  <si>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</si>
  <si>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</si>
  <si>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</si>
  <si>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</si>
  <si>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</si>
  <si>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</si>
  <si>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</si>
  <si>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</si>
  <si>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</si>
  <si>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</si>
  <si>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</si>
  <si>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</si>
  <si>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</si>
  <si>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</si>
  <si>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</si>
  <si>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</si>
  <si>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</si>
  <si>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</si>
  <si>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</si>
  <si>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</si>
  <si>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</si>
  <si>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</si>
  <si>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</si>
  <si>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</si>
  <si>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</si>
  <si>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</si>
  <si>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</si>
  <si>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</si>
  <si>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</si>
  <si>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</si>
  <si>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</si>
  <si>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</si>
  <si>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</si>
  <si>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</si>
  <si>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</si>
  <si>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</si>
  <si>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</si>
  <si>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</si>
  <si>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</si>
  <si>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</si>
  <si>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</si>
  <si>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</si>
  <si>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</si>
  <si>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</si>
  <si>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</si>
  <si>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</si>
  <si>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</si>
  <si>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</si>
  <si>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</si>
  <si>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</si>
  <si>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</si>
  <si>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</si>
  <si>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</si>
  <si>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</si>
  <si>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</si>
  <si>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</si>
  <si>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</si>
  <si>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</si>
  <si>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</si>
  <si>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</si>
  <si>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</si>
  <si>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</si>
  <si>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</si>
  <si>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</si>
  <si>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</si>
  <si>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</si>
  <si>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</si>
  <si>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</si>
  <si>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</si>
  <si>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</si>
  <si>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</si>
  <si>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</si>
  <si>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</si>
  <si>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</si>
  <si>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</si>
  <si>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</si>
  <si>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</si>
  <si>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</si>
  <si>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</si>
  <si>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</si>
  <si>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</si>
  <si>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</si>
  <si>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</si>
  <si>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</si>
  <si>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</si>
  <si>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</si>
  <si>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</si>
  <si>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</si>
  <si>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</si>
  <si>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</si>
  <si>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</si>
  <si>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</si>
  <si>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</si>
  <si>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</si>
  <si>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</si>
  <si>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</si>
  <si>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</si>
  <si>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</si>
  <si>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Hosting</t>
  </si>
  <si>
    <t xml:space="preserve">Divya + Akhil</t>
  </si>
  <si>
    <t xml:space="preserve">Prepare project for hosting</t>
  </si>
  <si>
    <t xml:space="preserve">Setup environment for hosting</t>
  </si>
  <si>
    <t xml:space="preserve">Host the system</t>
  </si>
  <si>
    <t xml:space="preserve">Testing</t>
  </si>
  <si>
    <t xml:space="preserve">Documentation</t>
  </si>
  <si>
    <t xml:space="preserve">Add title page, table of contents, list of figures &amp; tables</t>
  </si>
  <si>
    <t xml:space="preserve">Add snapshot of the Gantt chart</t>
  </si>
  <si>
    <t xml:space="preserve">Add test cases</t>
  </si>
  <si>
    <t xml:space="preserve">Add system screenshots</t>
  </si>
  <si>
    <t xml:space="preserve">Add testing results</t>
  </si>
  <si>
    <t xml:space="preserve">Write conclusion, Limitations &amp; Future enhancements</t>
  </si>
  <si>
    <t xml:space="preserve">Update database design &amp; ERD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</si>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</sst>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0"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1899360</xdr:colOff>
      <xdr:row>0</xdr:row>
      <xdr:rowOff>518400</xdr:rowOff>
    </xdr:to>
    <xdr:pic>
      <xdr:nvPicPr>
        <xdr:cNvPr id="0" name="Picture 1" descr="Vertex42 logo">
          <a:hlinkClick r:id="rId1"/>
        </xdr:cNvPr>
        <xdr:cNvPicPr/>
      </xdr:nvPicPr>
      <xdr:blipFill>
        <a:blip r:embed="rId2"/>
        <a:stretch/>
      </xdr:blipFill>
      <xdr:spPr>
        <a:xfrm>
          <a:off x="0" y="95400"/>
          <a:ext cx="1899360" cy="4230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pane xSplit="0" ySplit="6" topLeftCell="A174" activePane="bottomLeft" state="frozen"/>
      <selection pane="topLeft" activeCell="A1" activeCellId="0" sqref="A1"/>
      <selection pane="bottomLeft" activeCell="N179" activeCellId="0" sqref="N179"/>
    </sheetView>
  </sheetViews>
  <sheetFormatPr defaultColWidth="8.652343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t="n">
        <v>1</v>
      </c>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t="n">
        <v>1</v>
      </c>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4" t="s">
        <v>135</v>
      </c>
      <c r="C118" s="75" t="s">
        <v>53</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6" t="s">
        <v>136</v>
      </c>
      <c r="C119" s="77"/>
      <c r="D119" s="36" t="n">
        <v>1</v>
      </c>
      <c r="E119" s="93" t="n">
        <f aca="false">DATE(2021,4,14)</f>
        <v>44300</v>
      </c>
      <c r="F119" s="93"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6" t="s">
        <v>139</v>
      </c>
      <c r="C122" s="77"/>
      <c r="D122" s="36" t="n">
        <v>1</v>
      </c>
      <c r="E122" s="93" t="n">
        <f aca="false">DATE(2021,4,22)</f>
        <v>44308</v>
      </c>
      <c r="F122" s="93"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6" t="s">
        <v>103</v>
      </c>
      <c r="C123" s="77"/>
      <c r="D123" s="36" t="n">
        <v>1</v>
      </c>
      <c r="E123" s="93" t="n">
        <f aca="false">DATE(2021,4,14)</f>
        <v>44300</v>
      </c>
      <c r="F123" s="93"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6" t="s">
        <v>140</v>
      </c>
      <c r="C124" s="77"/>
      <c r="D124" s="36" t="n">
        <v>1</v>
      </c>
      <c r="E124" s="93" t="n">
        <f aca="false">DATE(2021,4,15)</f>
        <v>44301</v>
      </c>
      <c r="F124" s="93"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6" t="s">
        <v>107</v>
      </c>
      <c r="C127" s="77"/>
      <c r="D127" s="36" t="n">
        <v>1</v>
      </c>
      <c r="E127" s="93" t="n">
        <f aca="false">DATE(2021,4,23)</f>
        <v>44309</v>
      </c>
      <c r="F127" s="93"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50</v>
      </c>
      <c r="C128" s="77"/>
      <c r="D128" s="36" t="n">
        <v>1</v>
      </c>
      <c r="E128" s="93" t="n">
        <f aca="false">DATE(2021,4,27)</f>
        <v>44313</v>
      </c>
      <c r="F128" s="93"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143</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8" t="s">
        <v>144</v>
      </c>
      <c r="C130" s="79" t="s">
        <v>53</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80" t="s">
        <v>117</v>
      </c>
      <c r="C131" s="81"/>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145</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120</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121</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2" t="s">
        <v>146</v>
      </c>
      <c r="C135" s="83" t="s">
        <v>29</v>
      </c>
      <c r="D135" s="84"/>
      <c r="E135" s="85"/>
      <c r="F135" s="86"/>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7" t="s">
        <v>147</v>
      </c>
      <c r="C136" s="88"/>
      <c r="D136" s="89" t="n">
        <v>1</v>
      </c>
      <c r="E136" s="90" t="n">
        <f aca="false">DATE(2021,4,16)</f>
        <v>44302</v>
      </c>
      <c r="F136" s="90"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1" t="s">
        <v>150</v>
      </c>
      <c r="C139" s="92" t="s">
        <v>53</v>
      </c>
      <c r="D139" s="62"/>
      <c r="E139" s="63"/>
      <c r="F139" s="64"/>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2" t="s">
        <v>151</v>
      </c>
      <c r="C140" s="73"/>
      <c r="D140" s="67" t="n">
        <v>1</v>
      </c>
      <c r="E140" s="68" t="n">
        <f aca="false">DATE(2021,4,16)</f>
        <v>44302</v>
      </c>
      <c r="F140" s="68"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2" t="s">
        <v>154</v>
      </c>
      <c r="C143" s="73"/>
      <c r="D143" s="67" t="n">
        <v>1</v>
      </c>
      <c r="E143" s="68" t="n">
        <f aca="false">DATE(2021,4,19)</f>
        <v>44305</v>
      </c>
      <c r="F143" s="68"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4"/>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2" t="s">
        <v>158</v>
      </c>
      <c r="C147" s="73"/>
      <c r="D147" s="67" t="n">
        <v>1</v>
      </c>
      <c r="E147" s="68" t="n">
        <f aca="false">DATE(2021,4,20)</f>
        <v>44306</v>
      </c>
      <c r="F147" s="68"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2" t="s">
        <v>159</v>
      </c>
      <c r="C148" s="73"/>
      <c r="D148" s="67" t="n">
        <v>1</v>
      </c>
      <c r="E148" s="68" t="n">
        <f aca="false">DATE(2021,4,26)</f>
        <v>44312</v>
      </c>
      <c r="F148" s="68"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4" t="s">
        <v>161</v>
      </c>
      <c r="C150" s="75"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6" t="s">
        <v>162</v>
      </c>
      <c r="C151" s="77"/>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6" t="s">
        <v>167</v>
      </c>
      <c r="C156" s="77"/>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6" t="s">
        <v>168</v>
      </c>
      <c r="C157" s="77"/>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169</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170</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80" t="s">
        <v>171</v>
      </c>
      <c r="C160" s="81"/>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80" t="s">
        <v>173</v>
      </c>
      <c r="C162" s="81"/>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80" t="s">
        <v>176</v>
      </c>
      <c r="C165" s="81"/>
      <c r="D165" s="48" t="n">
        <v>1</v>
      </c>
      <c r="E165" s="49" t="n">
        <f aca="false">DATE(2021,4,26)</f>
        <v>44312</v>
      </c>
      <c r="F165" s="49" t="n">
        <f aca="false">DATE(2021,4,30)</f>
        <v>44316</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t="n">
        <v>1</v>
      </c>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DATE(2021,4,26)</f>
        <v>44312</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52.5" hidden="false" customHeight="true" outlineLevel="0" collapsed="false">
      <c r="A168" s="1"/>
      <c r="B168" s="80" t="s">
        <v>179</v>
      </c>
      <c r="C168" s="81"/>
      <c r="D168" s="48" t="n">
        <v>1</v>
      </c>
      <c r="E168" s="49" t="n">
        <f aca="false">DATE(2021,4,23)</f>
        <v>44309</v>
      </c>
      <c r="F168" s="49" t="n">
        <f aca="false">DATE(2021,4,23)</f>
        <v>44309</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8.1" hidden="false" customHeight="true" outlineLevel="0" collapsed="false">
      <c r="A169" s="1"/>
      <c r="B169" s="82" t="s">
        <v>180</v>
      </c>
      <c r="C169" s="83" t="s">
        <v>181</v>
      </c>
      <c r="D169" s="84"/>
      <c r="E169" s="85"/>
      <c r="F169" s="86"/>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30" hidden="false" customHeight="true" outlineLevel="0" collapsed="false">
      <c r="A170" s="1"/>
      <c r="B170" s="87" t="s">
        <v>182</v>
      </c>
      <c r="C170" s="88"/>
      <c r="D170" s="89"/>
      <c r="E170" s="90" t="n">
        <f aca="false">DATE(2021,5,5)</f>
        <v>44321</v>
      </c>
      <c r="F170" s="90" t="n">
        <f aca="false">DATE(2021,5,7)</f>
        <v>44323</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30" hidden="false" customHeight="true" outlineLevel="0" collapsed="false">
      <c r="A171" s="1"/>
      <c r="B171" s="87" t="s">
        <v>183</v>
      </c>
      <c r="C171" s="88"/>
      <c r="D171" s="89"/>
      <c r="E171" s="90" t="n">
        <f aca="false">DATE(2021,5,5)</f>
        <v>44321</v>
      </c>
      <c r="F171" s="90" t="n">
        <f aca="false">DATE(2021,5,7)</f>
        <v>44323</v>
      </c>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30" hidden="false" customHeight="true" outlineLevel="0" collapsed="false">
      <c r="A172" s="1"/>
      <c r="B172" s="87" t="s">
        <v>184</v>
      </c>
      <c r="C172" s="88"/>
      <c r="D172" s="89"/>
      <c r="E172" s="90" t="n">
        <f aca="false">DATE(2021,5,5)</f>
        <v>44321</v>
      </c>
      <c r="F172" s="90" t="n">
        <f aca="false">DATE(2021,5,7)</f>
        <v>44323</v>
      </c>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30" hidden="false" customHeight="true" outlineLevel="0" collapsed="false">
      <c r="A173" s="1"/>
      <c r="B173" s="87" t="s">
        <v>185</v>
      </c>
      <c r="C173" s="88"/>
      <c r="D173" s="89"/>
      <c r="E173" s="90" t="n">
        <f aca="false">DATE(2021,5,5)</f>
        <v>44321</v>
      </c>
      <c r="F173" s="90" t="n">
        <f aca="false">DATE(2021,5,7)</f>
        <v>44323</v>
      </c>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91" t="s">
        <v>186</v>
      </c>
      <c r="C174" s="92" t="s">
        <v>181</v>
      </c>
      <c r="D174" s="62"/>
      <c r="E174" s="63"/>
      <c r="F174" s="64"/>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t="s">
        <v>187</v>
      </c>
      <c r="C175" s="73"/>
      <c r="D175" s="67"/>
      <c r="E175" s="68" t="n">
        <f aca="false">DATE(2021,5,5)</f>
        <v>44321</v>
      </c>
      <c r="F175" s="68" t="n">
        <f aca="false">DATE(2021,5,14)</f>
        <v>44330</v>
      </c>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t="s">
        <v>188</v>
      </c>
      <c r="C176" s="73"/>
      <c r="D176" s="67"/>
      <c r="E176" s="68" t="n">
        <f aca="false">DATE(2021,5,5)</f>
        <v>44321</v>
      </c>
      <c r="F176" s="68" t="n">
        <f aca="false">DATE(2021,5,14)</f>
        <v>44330</v>
      </c>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2.5" hidden="false" customHeight="true" outlineLevel="0" collapsed="false">
      <c r="A177" s="1"/>
      <c r="B177" s="72" t="s">
        <v>189</v>
      </c>
      <c r="C177" s="73"/>
      <c r="D177" s="67"/>
      <c r="E177" s="68" t="n">
        <f aca="false">DATE(2021,5,5)</f>
        <v>44321</v>
      </c>
      <c r="F177" s="68" t="n">
        <f aca="false">DATE(2021,5,14)</f>
        <v>44330</v>
      </c>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52.5" hidden="false" customHeight="true" outlineLevel="0" collapsed="false">
      <c r="A178" s="1"/>
      <c r="B178" s="72" t="s">
        <v>190</v>
      </c>
      <c r="C178" s="73"/>
      <c r="D178" s="67"/>
      <c r="E178" s="68" t="n">
        <f aca="false">DATE(2021,5,5)</f>
        <v>44321</v>
      </c>
      <c r="F178" s="68" t="n">
        <f aca="false">DATE(2021,5,14)</f>
        <v>44330</v>
      </c>
      <c r="G178" s="32"/>
      <c r="H178" s="32"/>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row>
    <row r="179" s="33" customFormat="true" ht="52.5" hidden="false" customHeight="true" outlineLevel="0" collapsed="false">
      <c r="A179" s="1"/>
      <c r="B179" s="72" t="s">
        <v>191</v>
      </c>
      <c r="C179" s="73"/>
      <c r="D179" s="67"/>
      <c r="E179" s="68" t="n">
        <f aca="false">DATE(2021,5,5)</f>
        <v>44321</v>
      </c>
      <c r="F179" s="68" t="n">
        <f aca="false">DATE(2021,5,14)</f>
        <v>44330</v>
      </c>
      <c r="G179" s="32"/>
      <c r="H179" s="32"/>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row>
    <row r="180" s="33" customFormat="true" ht="52.5" hidden="false" customHeight="true" outlineLevel="0" collapsed="false">
      <c r="A180" s="1"/>
      <c r="B180" s="72" t="s">
        <v>192</v>
      </c>
      <c r="C180" s="73"/>
      <c r="D180" s="67"/>
      <c r="E180" s="68" t="n">
        <f aca="false">DATE(2021,5,5)</f>
        <v>44321</v>
      </c>
      <c r="F180" s="68" t="n">
        <f aca="false">DATE(2021,5,14)</f>
        <v>44330</v>
      </c>
      <c r="G180" s="32"/>
      <c r="H180" s="32"/>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row>
    <row r="181" s="33" customFormat="true" ht="52.5" hidden="false" customHeight="true" outlineLevel="0" collapsed="false">
      <c r="A181" s="1"/>
      <c r="B181" s="72" t="s">
        <v>193</v>
      </c>
      <c r="C181" s="73"/>
      <c r="D181" s="67"/>
      <c r="E181" s="68" t="n">
        <f aca="false">DATE(2021,5,5)</f>
        <v>44321</v>
      </c>
      <c r="F181" s="68" t="n">
        <f aca="false">DATE(2021,5,14)</f>
        <v>44330</v>
      </c>
      <c r="G181" s="32"/>
      <c r="H181" s="32"/>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row>
    <row r="182" s="33" customFormat="true" ht="52.5" hidden="false" customHeight="true" outlineLevel="0" collapsed="false">
      <c r="A182" s="1"/>
      <c r="B182" s="72"/>
      <c r="C182" s="73"/>
      <c r="D182" s="67"/>
      <c r="E182" s="68"/>
      <c r="F182" s="68"/>
      <c r="G182" s="32"/>
      <c r="H182" s="32"/>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row>
    <row r="183" s="33" customFormat="true" ht="54.6" hidden="false" customHeight="true" outlineLevel="0" collapsed="false">
      <c r="A183" s="1"/>
      <c r="B183" s="95" t="s">
        <v>194</v>
      </c>
      <c r="C183" s="96"/>
      <c r="D183" s="97"/>
      <c r="E183" s="98"/>
      <c r="F183" s="99"/>
      <c r="G183" s="32"/>
      <c r="H183" s="32"/>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row>
    <row r="184" s="33" customFormat="true" ht="30" hidden="false" customHeight="true" outlineLevel="0" collapsed="false">
      <c r="A184" s="4" t="s">
        <v>195</v>
      </c>
      <c r="B184" s="100"/>
      <c r="E184" s="3"/>
      <c r="G184" s="101"/>
      <c r="H184" s="101" t="str">
        <f aca="false">IF(OR(ISBLANK(task_start),ISBLANK(task_end)),"",task_end-task_start+1)</f>
        <v/>
      </c>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row>
    <row r="185" customFormat="false" ht="30" hidden="false" customHeight="true" outlineLevel="0" collapsed="false">
      <c r="C185" s="10"/>
      <c r="F185" s="103"/>
      <c r="G185" s="104"/>
    </row>
    <row r="186" customFormat="false" ht="30" hidden="false" customHeight="true" outlineLevel="0" collapsed="false">
      <c r="C186" s="105"/>
    </row>
    <row r="187" customFormat="false" ht="13.8" hidden="false" customHeight="false" outlineLevel="0" collapsed="false"/>
    <row r="1048576" customFormat="false" ht="12.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{55F3D06A-4087-48F0-87AA-44984B4AD3AB}</x14:id>
        </ext>
      </extLst>
    </cfRule>
  </conditionalFormatting>
  <conditionalFormatting sqref="I5:BL184">
    <cfRule type="expression" priority="3" aboveAverage="0" equalAverage="0" bottom="0" percent="0" rank="0" text="" dxfId="0">
      <formula>AND(TODAY()&gt;=I$5,TODAY()&lt;J$5)</formula>
    </cfRule>
  </conditionalFormatting>
  <conditionalFormatting sqref="I7:BL18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{C58CC04E-8AAE-4A54-B58A-72CB9390A55B}</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{44963873-E622-46D0-B068-A2DFF7FBF05C}</x14:id>
        </ext>
      </extLst>
    </cfRule>
  </conditionalFormatting>
  <conditionalFormatting sqref="D158:D168">
    <cfRule type="dataBar" priority="8">
      <dataBar showValue="1" minLength="10" maxLength="90">
        <cfvo type="num" val="0"/>
        <cfvo type="num" val="1"/>
        <color rgb="FFBFBFBF"/>
      </dataBar>
      <extLst>
        <ext xmlns:x14="http://schemas.microsoft.com/office/spreadsheetml/2009/9/main" uri="{B025F937-C7B1-47D3-B67F-A62EFF666E3E}">
          <x14:id>{E1E944C1-A180-4DE7-97F3-75A6DE3315C4}</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{65936A9D-B6B7-4BB2-9870-689DE89120F5}</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{ACC22428-D0F2-43E4-8BB4-ABA220934233}</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{8226A49E-7B61-444F-B6D6-FAA072536A38}</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{6E1C82AD-F060-43D3-8F90-B7E050F6A01B}</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{D8BDC5AC-2390-425D-8240-2AEF814E5111}</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{1AAD113D-8642-461D-8282-5576B34F5E52}</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{A57B7822-A983-4484-B4DE-601E71F09036}</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{66DCD2C1-42BD-428E-9BE0-8F3021644F6B}</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{E8785D5D-F245-41EB-B28B-228E1874AF4A}</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{3BB02FBB-3055-4B87-8770-E9FEA2B224B7}</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{45CBFD4C-5440-4310-9400-CECFB5959B96}</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{CC4B27AB-312A-4F80-AF11-49DF26CB8290}</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{F4FB795E-13CB-4C8B-8B76-D8ED321A43C1}</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{18B5A84F-B47B-41B2-BBE3-926211C7ED4B}</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{C33A5540-9410-4DBF-8516-C718F8CEE45C}</x14:id>
        </ext>
      </extLst>
    </cfRule>
  </conditionalFormatting>
  <conditionalFormatting sqref="D183">
    <cfRule type="dataBar" priority="24">
      <dataBar showValue="1" minLength="10" maxLength="90">
        <cfvo type="num" val="0"/>
        <cfvo type="num" val="1"/>
        <color rgb="FFBFBFBF"/>
      </dataBar>
      <extLst>
        <ext xmlns:x14="http://schemas.microsoft.com/office/spreadsheetml/2009/9/main" uri="{B025F937-C7B1-47D3-B67F-A62EFF666E3E}">
          <x14:id>{2C9BAD2E-5060-46CA-A252-406133FF56A8}</x14:id>
        </ext>
      </extLst>
    </cfRule>
  </conditionalFormatting>
  <conditionalFormatting sqref="D174:D182">
    <cfRule type="dataBar" priority="25">
      <dataBar showValue="1" minLength="10" maxLength="90">
        <cfvo type="num" val="0"/>
        <cfvo type="num" val="1"/>
        <color rgb="FFBFBFBF"/>
      </dataBar>
      <extLst>
        <ext xmlns:x14="http://schemas.microsoft.com/office/spreadsheetml/2009/9/main" uri="{B025F937-C7B1-47D3-B67F-A62EFF666E3E}">
          <x14:id>{36E78553-2B00-46D4-88F8-501AC3C690B1}</x14:id>
        </ext>
      </extLst>
    </cfRule>
  </conditionalFormatting>
  <conditionalFormatting sqref="D170:D173">
    <cfRule type="dataBar" priority="26">
      <dataBar showValue="1" minLength="10" maxLength="90">
        <cfvo type="num" val="0"/>
        <cfvo type="num" val="1"/>
        <color rgb="FFBFBFBF"/>
      </dataBar>
      <extLst>
        <ext xmlns:x14="http://schemas.microsoft.com/office/spreadsheetml/2009/9/main" uri="{B025F937-C7B1-47D3-B67F-A62EFF666E3E}">
          <x14:id>{1B663B7F-2B47-47E8-B059-B7D07340FEA1}</x14:id>
        </ext>
      </extLst>
    </cfRule>
  </conditionalFormatting>
  <conditionalFormatting sqref="D169">
    <cfRule type="dataBar" priority="27">
      <dataBar showValue="1" minLength="10" maxLength="90">
        <cfvo type="num" val="0"/>
        <cfvo type="num" val="1"/>
        <color rgb="FFBFBFBF"/>
      </dataBar>
      <extLst>
        <ext xmlns:x14="http://schemas.microsoft.com/office/spreadsheetml/2009/9/main" uri="{B025F937-C7B1-47D3-B67F-A62EFF666E3E}">
          <x14:id>{11C0126E-417C-4B48-A5D9-FFFB10D4EE24}</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5F3D06A-4087-48F0-87AA-44984B4AD3AB}">
            <x14:dataBar minLength="10" maxLength="90" axisPosition="automatic" gradient="false">
              <x14:cfvo type="num">
                <xm:f>0</xm:f>
              </x14:cfvo>
              <x14:cfvo type="num">
                <xm:f>1</xm:f>
              </x14:cfvo>
              <x14:negativeFillColor rgb="FFFF0000"/>
              <x14:axisColor rgb="FF000000"/>
            </x14:dataBar>
          </x14:cfRule>
          <xm:sqref>D7:D46 D72:D81 D88:D91 D98 D101:D107 D125:D129 D146:D149</xm:sqref>
        </x14:conditionalFormatting>
        <x14:conditionalFormatting xmlns:xm="http://schemas.microsoft.com/office/excel/2006/main">
          <x14:cfRule type="dataBar" id="{C58CC04E-8AAE-4A54-B58A-72CB9390A55B}">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44963873-E622-46D0-B068-A2DFF7FBF05C}">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E1E944C1-A180-4DE7-97F3-75A6DE3315C4}">
            <x14:dataBar minLength="10" maxLength="90" axisPosition="automatic" gradient="false">
              <x14:cfvo type="num">
                <xm:f>0</xm:f>
              </x14:cfvo>
              <x14:cfvo type="num">
                <xm:f>1</xm:f>
              </x14:cfvo>
              <x14:negativeFillColor rgb="FFFF0000"/>
              <x14:axisColor rgb="FF000000"/>
            </x14:dataBar>
          </x14:cfRule>
          <xm:sqref>D158:D168</xm:sqref>
        </x14:conditionalFormatting>
        <x14:conditionalFormatting xmlns:xm="http://schemas.microsoft.com/office/excel/2006/main">
          <x14:cfRule type="dataBar" id="{65936A9D-B6B7-4BB2-9870-689DE89120F5}">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ACC22428-D0F2-43E4-8BB4-ABA220934233}">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8226A49E-7B61-444F-B6D6-FAA072536A38}">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6E1C82AD-F060-43D3-8F90-B7E050F6A01B}">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D8BDC5AC-2390-425D-8240-2AEF814E5111}">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1AAD113D-8642-461D-8282-5576B34F5E52}">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A57B7822-A983-4484-B4DE-601E71F09036}">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66DCD2C1-42BD-428E-9BE0-8F3021644F6B}">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E8785D5D-F245-41EB-B28B-228E1874AF4A}">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3BB02FBB-3055-4B87-8770-E9FEA2B224B7}">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45CBFD4C-5440-4310-9400-CECFB5959B96}">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CC4B27AB-312A-4F80-AF11-49DF26CB8290}">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F4FB795E-13CB-4C8B-8B76-D8ED321A43C1}">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18B5A84F-B47B-41B2-BBE3-926211C7ED4B}">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C33A5540-9410-4DBF-8516-C718F8CEE45C}">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2C9BAD2E-5060-46CA-A252-406133FF56A8}">
            <x14:dataBar minLength="10" maxLength="90" axisPosition="automatic" gradient="false">
              <x14:cfvo type="num">
                <xm:f>0</xm:f>
              </x14:cfvo>
              <x14:cfvo type="num">
                <xm:f>1</xm:f>
              </x14:cfvo>
              <x14:negativeFillColor rgb="FFFF0000"/>
              <x14:axisColor rgb="FF000000"/>
            </x14:dataBar>
          </x14:cfRule>
          <xm:sqref>D183</xm:sqref>
        </x14:conditionalFormatting>
        <x14:conditionalFormatting xmlns:xm="http://schemas.microsoft.com/office/excel/2006/main">
          <x14:cfRule type="dataBar" id="{36E78553-2B00-46D4-88F8-501AC3C690B1}">
            <x14:dataBar minLength="10" maxLength="90" axisPosition="automatic" gradient="false">
              <x14:cfvo type="num">
                <xm:f>0</xm:f>
              </x14:cfvo>
              <x14:cfvo type="num">
                <xm:f>1</xm:f>
              </x14:cfvo>
              <x14:negativeFillColor rgb="FFFF0000"/>
              <x14:axisColor rgb="FF000000"/>
            </x14:dataBar>
          </x14:cfRule>
          <xm:sqref>D174:D182</xm:sqref>
        </x14:conditionalFormatting>
        <x14:conditionalFormatting xmlns:xm="http://schemas.microsoft.com/office/excel/2006/main">
          <x14:cfRule type="dataBar" id="{1B663B7F-2B47-47E8-B059-B7D07340FEA1}">
            <x14:dataBar minLength="10" maxLength="90" axisPosition="automatic" gradient="false">
              <x14:cfvo type="num">
                <xm:f>0</xm:f>
              </x14:cfvo>
              <x14:cfvo type="num">
                <xm:f>1</xm:f>
              </x14:cfvo>
              <x14:negativeFillColor rgb="FFFF0000"/>
              <x14:axisColor rgb="FF000000"/>
            </x14:dataBar>
          </x14:cfRule>
          <xm:sqref>D170:D173</xm:sqref>
        </x14:conditionalFormatting>
        <x14:conditionalFormatting xmlns:xm="http://schemas.microsoft.com/office/excel/2006/main">
          <x14:cfRule type="dataBar" id="{11C0126E-417C-4B48-A5D9-FFFB10D4EE24}">
            <x14:dataBar minLength="10" maxLength="90" axisPosition="automatic" gradient="false">
              <x14:cfvo type="num">
                <xm:f>0</xm:f>
              </x14:cfvo>
              <x14:cfvo type="num">
                <xm:f>1</xm:f>
              </x14:cfvo>
              <x14:negativeFillColor rgb="FFFF0000"/>
              <x14:axisColor rgb="FF000000"/>
            </x14:dataBar>
          </x14:cfRule>
          <xm:sqref>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75" zoomScaleNormal="75"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196</v>
      </c>
      <c r="B2" s="107"/>
    </row>
    <row r="3" s="110" customFormat="true" ht="27" hidden="false" customHeight="true" outlineLevel="0" collapsed="false">
      <c r="A3" s="109" t="s">
        <v>197</v>
      </c>
      <c r="B3" s="109"/>
    </row>
    <row r="4" s="112" customFormat="true" ht="26.25" hidden="false" customHeight="false" outlineLevel="0" collapsed="false">
      <c r="A4" s="111" t="s">
        <v>198</v>
      </c>
    </row>
    <row r="5" customFormat="false" ht="74.1" hidden="false" customHeight="true" outlineLevel="0" collapsed="false">
      <c r="A5" s="113" t="s">
        <v>199</v>
      </c>
    </row>
    <row r="6" customFormat="false" ht="26.25" hidden="false" customHeight="true" outlineLevel="0" collapsed="false">
      <c r="A6" s="111" t="s">
        <v>200</v>
      </c>
    </row>
    <row r="7" s="106" customFormat="true" ht="204.95" hidden="false" customHeight="true" outlineLevel="0" collapsed="false">
      <c r="A7" s="114" t="s">
        <v>201</v>
      </c>
    </row>
    <row r="8" s="112" customFormat="true" ht="26.25" hidden="false" customHeight="false" outlineLevel="0" collapsed="false">
      <c r="A8" s="111" t="s">
        <v>202</v>
      </c>
    </row>
    <row r="9" customFormat="false" ht="60" hidden="false" customHeight="false" outlineLevel="0" collapsed="false">
      <c r="A9" s="113" t="s">
        <v>203</v>
      </c>
    </row>
    <row r="10" s="106" customFormat="true" ht="27.95" hidden="false" customHeight="true" outlineLevel="0" collapsed="false">
      <c r="A10" s="115" t="s">
        <v>204</v>
      </c>
    </row>
    <row r="11" s="112" customFormat="true" ht="26.25" hidden="false" customHeight="false" outlineLevel="0" collapsed="false">
      <c r="A11" s="111" t="s">
        <v>205</v>
      </c>
    </row>
    <row r="12" customFormat="false" ht="30" hidden="false" customHeight="false" outlineLevel="0" collapsed="false">
      <c r="A12" s="113" t="s">
        <v>206</v>
      </c>
    </row>
    <row r="13" s="106" customFormat="true" ht="27.95" hidden="false" customHeight="true" outlineLevel="0" collapsed="false">
      <c r="A13" s="115" t="s">
        <v>207</v>
      </c>
    </row>
    <row r="14" s="112" customFormat="true" ht="26.25" hidden="false" customHeight="false" outlineLevel="0" collapsed="false">
      <c r="A14" s="111" t="s">
        <v>208</v>
      </c>
    </row>
    <row r="15" customFormat="false" ht="75" hidden="false" customHeight="true" outlineLevel="0" collapsed="false">
      <c r="A15" s="113" t="s">
        <v>209</v>
      </c>
    </row>
    <row r="16" customFormat="false" ht="75" hidden="false" customHeight="false" outlineLevel="0" collapsed="false">
      <c r="A16" s="113" t="s">
        <v>210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149</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2021-05-05T09:57:12Z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