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Imperial\EE 3rd Year Coursework\DSD\"/>
    </mc:Choice>
  </mc:AlternateContent>
  <bookViews>
    <workbookView xWindow="0" yWindow="0" windowWidth="38400" windowHeight="17835" activeTab="3"/>
  </bookViews>
  <sheets>
    <sheet name="Task2" sheetId="1" r:id="rId1"/>
    <sheet name="Task3" sheetId="2" r:id="rId2"/>
    <sheet name="Task4" sheetId="3" r:id="rId3"/>
    <sheet name="Task5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4" l="1"/>
  <c r="L17" i="4"/>
  <c r="E18" i="4"/>
  <c r="W16" i="4" l="1"/>
  <c r="W15" i="4"/>
  <c r="W14" i="4"/>
  <c r="N16" i="4"/>
  <c r="N15" i="4"/>
  <c r="N14" i="4"/>
  <c r="G16" i="4"/>
  <c r="G17" i="4"/>
  <c r="G15" i="4"/>
  <c r="C19" i="1" l="1"/>
  <c r="B19" i="1"/>
  <c r="D17" i="2"/>
  <c r="C17" i="2"/>
  <c r="D18" i="2"/>
  <c r="C18" i="2"/>
  <c r="B17" i="2"/>
  <c r="B18" i="2" s="1"/>
  <c r="C18" i="1"/>
  <c r="D18" i="1"/>
  <c r="B18" i="1"/>
  <c r="C17" i="1"/>
  <c r="B17" i="1"/>
  <c r="D6" i="1"/>
  <c r="B6" i="1"/>
</calcChain>
</file>

<file path=xl/sharedStrings.xml><?xml version="1.0" encoding="utf-8"?>
<sst xmlns="http://schemas.openxmlformats.org/spreadsheetml/2006/main" count="174" uniqueCount="46">
  <si>
    <t>Case1</t>
  </si>
  <si>
    <t>Case2</t>
  </si>
  <si>
    <t>Case3</t>
  </si>
  <si>
    <t>Ticks</t>
  </si>
  <si>
    <t>Result</t>
  </si>
  <si>
    <t>Cas3</t>
  </si>
  <si>
    <t>Stack+Heap</t>
  </si>
  <si>
    <t>elf_size1</t>
  </si>
  <si>
    <t>elf_size2</t>
  </si>
  <si>
    <t>elf_size3</t>
  </si>
  <si>
    <t>Program+init_data</t>
  </si>
  <si>
    <t>N/A</t>
  </si>
  <si>
    <t>48K</t>
  </si>
  <si>
    <t>8141K</t>
  </si>
  <si>
    <t>58K</t>
  </si>
  <si>
    <t>8132K</t>
  </si>
  <si>
    <t>7146K</t>
  </si>
  <si>
    <t>104K</t>
  </si>
  <si>
    <t>http://pastebin.com/8W2YPAGi</t>
  </si>
  <si>
    <t>7892B</t>
  </si>
  <si>
    <t>42K</t>
  </si>
  <si>
    <t>4692B</t>
  </si>
  <si>
    <t>32K</t>
  </si>
  <si>
    <t>14K</t>
  </si>
  <si>
    <t>38K</t>
  </si>
  <si>
    <t>matlab</t>
  </si>
  <si>
    <t>error</t>
  </si>
  <si>
    <t>Throughput</t>
  </si>
  <si>
    <t>case 1</t>
  </si>
  <si>
    <t>size</t>
  </si>
  <si>
    <t>time</t>
  </si>
  <si>
    <t>thgouthput Bps</t>
  </si>
  <si>
    <t>performance'</t>
  </si>
  <si>
    <t>nothing</t>
  </si>
  <si>
    <t>EM</t>
  </si>
  <si>
    <t>LE</t>
  </si>
  <si>
    <t>nios3</t>
  </si>
  <si>
    <t>nios4</t>
  </si>
  <si>
    <t>nios2</t>
  </si>
  <si>
    <t>Used</t>
  </si>
  <si>
    <t>Total</t>
  </si>
  <si>
    <t>MB</t>
  </si>
  <si>
    <t>nocache</t>
  </si>
  <si>
    <t>noonchipmem</t>
  </si>
  <si>
    <t>no on chip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</si>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</sst>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zoomScale="145" zoomScaleNormal="145" workbookViewId="0">
      <selection activeCell="C19" sqref="C19"/>
    </sheetView>
  </sheetViews>
  <sheetFormatPr defaultRowHeight="15" x14ac:dyDescent="0.25"/>
  <cols>
    <col min="1" max="1" width="18.5703125" customWidth="1"/>
    <col min="2" max="2" width="24.42578125" customWidth="1"/>
    <col min="3" max="3" width="16.5703125" customWidth="1"/>
    <col min="4" max="4" width="34.140625" customWidth="1"/>
    <col min="5" max="5" width="28" customWidth="1"/>
  </cols>
  <sheetData>
    <row r="1" spans="1:6" x14ac:dyDescent="0.25">
      <c r="A1" t="s">
        <v>0</v>
      </c>
      <c r="C1" t="s">
        <v>1</v>
      </c>
      <c r="E1" t="s">
        <v>2</v>
      </c>
    </row>
    <row r="2" spans="1:6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6" x14ac:dyDescent="0.25">
      <c r="A3">
        <v>3</v>
      </c>
      <c r="B3" s="1">
        <v>1117.9492190000001</v>
      </c>
      <c r="C3" t="s">
        <v>11</v>
      </c>
      <c r="D3" s="1" t="s">
        <v>11</v>
      </c>
      <c r="E3" t="s">
        <v>11</v>
      </c>
      <c r="F3" s="1" t="s">
        <v>11</v>
      </c>
    </row>
    <row r="4" spans="1:6" x14ac:dyDescent="0.25">
      <c r="A4">
        <v>3</v>
      </c>
      <c r="B4" s="1">
        <v>1117.9492190000001</v>
      </c>
      <c r="C4">
        <v>165</v>
      </c>
      <c r="D4" s="1">
        <v>54326.503909999999</v>
      </c>
      <c r="F4" s="1"/>
    </row>
    <row r="5" spans="1:6" x14ac:dyDescent="0.25">
      <c r="A5" t="s">
        <v>25</v>
      </c>
      <c r="B5" s="1">
        <v>1117.94921875</v>
      </c>
      <c r="D5" s="2">
        <v>54325.214111000001</v>
      </c>
      <c r="E5" s="1">
        <v>5429365.3711639997</v>
      </c>
      <c r="F5" s="1"/>
    </row>
    <row r="6" spans="1:6" x14ac:dyDescent="0.25">
      <c r="A6" t="s">
        <v>26</v>
      </c>
      <c r="B6" s="1">
        <f>B4-B5</f>
        <v>2.5000008463393897E-7</v>
      </c>
      <c r="D6" s="1">
        <f>D4-D5</f>
        <v>1.289798999998311</v>
      </c>
      <c r="F6" s="1"/>
    </row>
    <row r="7" spans="1:6" x14ac:dyDescent="0.25">
      <c r="A7" t="s">
        <v>7</v>
      </c>
      <c r="C7" t="s">
        <v>8</v>
      </c>
      <c r="E7" t="s">
        <v>9</v>
      </c>
    </row>
    <row r="8" spans="1:6" x14ac:dyDescent="0.25">
      <c r="A8" t="s">
        <v>10</v>
      </c>
      <c r="B8" t="s">
        <v>6</v>
      </c>
      <c r="C8" t="s">
        <v>10</v>
      </c>
      <c r="D8" t="s">
        <v>6</v>
      </c>
      <c r="E8" t="s">
        <v>10</v>
      </c>
      <c r="F8" t="s">
        <v>6</v>
      </c>
    </row>
    <row r="9" spans="1:6" x14ac:dyDescent="0.25">
      <c r="A9" t="s">
        <v>24</v>
      </c>
      <c r="B9" t="s">
        <v>19</v>
      </c>
      <c r="C9" t="s">
        <v>11</v>
      </c>
      <c r="D9" t="s">
        <v>11</v>
      </c>
      <c r="E9" t="s">
        <v>11</v>
      </c>
      <c r="F9" t="s">
        <v>11</v>
      </c>
    </row>
    <row r="10" spans="1:6" x14ac:dyDescent="0.25">
      <c r="A10" t="s">
        <v>22</v>
      </c>
      <c r="B10" t="s">
        <v>23</v>
      </c>
      <c r="C10" t="s">
        <v>20</v>
      </c>
      <c r="D10" t="s">
        <v>21</v>
      </c>
    </row>
    <row r="14" spans="1:6" x14ac:dyDescent="0.25">
      <c r="A14" t="s">
        <v>27</v>
      </c>
    </row>
    <row r="15" spans="1:6" x14ac:dyDescent="0.25">
      <c r="B15" t="s">
        <v>28</v>
      </c>
      <c r="C15">
        <v>2</v>
      </c>
      <c r="D15">
        <v>3</v>
      </c>
    </row>
    <row r="16" spans="1:6" x14ac:dyDescent="0.25">
      <c r="A16" t="s">
        <v>29</v>
      </c>
      <c r="B16">
        <v>52</v>
      </c>
      <c r="C16">
        <v>2551</v>
      </c>
      <c r="D16">
        <v>255001</v>
      </c>
    </row>
    <row r="17" spans="1:4" x14ac:dyDescent="0.25">
      <c r="A17" t="s">
        <v>30</v>
      </c>
      <c r="B17">
        <f>A4</f>
        <v>3</v>
      </c>
      <c r="C17">
        <f>C4</f>
        <v>165</v>
      </c>
    </row>
    <row r="18" spans="1:4" x14ac:dyDescent="0.25">
      <c r="A18" t="s">
        <v>31</v>
      </c>
      <c r="B18">
        <f>(4*B16)/(B17*10^-3)</f>
        <v>69333.333333333328</v>
      </c>
      <c r="C18">
        <f t="shared" ref="C18:D18" si="0">(4*C16)/(C17*10^-3)</f>
        <v>61842.42424242424</v>
      </c>
      <c r="D18" t="e">
        <f t="shared" si="0"/>
        <v>#DIV/0!</v>
      </c>
    </row>
    <row r="19" spans="1:4" x14ac:dyDescent="0.25">
      <c r="A19" s="3" t="s">
        <v>32</v>
      </c>
      <c r="B19">
        <f>(32*1024)/(3*10^-3)</f>
        <v>10922666.666666666</v>
      </c>
      <c r="C19">
        <f>(42*1024)/(165*10^-3)</f>
        <v>260654.54545454544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zoomScale="145" zoomScaleNormal="145" workbookViewId="0">
      <selection activeCell="G3" sqref="G3"/>
    </sheetView>
  </sheetViews>
  <sheetFormatPr defaultRowHeight="15" x14ac:dyDescent="0.25"/>
  <cols>
    <col min="1" max="1" width="14.42578125" customWidth="1"/>
    <col min="2" max="2" width="11.140625" customWidth="1"/>
    <col min="4" max="4" width="12.7109375" customWidth="1"/>
    <col min="6" max="6" width="19.7109375" customWidth="1"/>
  </cols>
  <sheetData>
    <row r="1" spans="1:18" x14ac:dyDescent="0.25">
      <c r="A1" t="s">
        <v>0</v>
      </c>
      <c r="C1" t="s">
        <v>1</v>
      </c>
      <c r="E1" t="s">
        <v>5</v>
      </c>
    </row>
    <row r="2" spans="1:18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18" x14ac:dyDescent="0.25">
      <c r="A3">
        <v>3</v>
      </c>
      <c r="B3">
        <v>1117.9490000000001</v>
      </c>
      <c r="C3">
        <v>246</v>
      </c>
      <c r="D3">
        <v>54326.503905999998</v>
      </c>
      <c r="E3">
        <v>25339</v>
      </c>
      <c r="F3" s="1">
        <v>5449760</v>
      </c>
    </row>
    <row r="4" spans="1:18" x14ac:dyDescent="0.25">
      <c r="F4" s="1">
        <v>5429365.3711639997</v>
      </c>
    </row>
    <row r="5" spans="1:18" x14ac:dyDescent="0.25">
      <c r="O5" t="s">
        <v>42</v>
      </c>
      <c r="P5">
        <v>1</v>
      </c>
      <c r="Q5">
        <v>2</v>
      </c>
      <c r="R5">
        <v>3</v>
      </c>
    </row>
    <row r="6" spans="1:18" x14ac:dyDescent="0.25">
      <c r="Q6">
        <v>257</v>
      </c>
    </row>
    <row r="7" spans="1:18" x14ac:dyDescent="0.25">
      <c r="A7" t="s">
        <v>7</v>
      </c>
      <c r="C7" t="s">
        <v>8</v>
      </c>
      <c r="E7" t="s">
        <v>9</v>
      </c>
    </row>
    <row r="8" spans="1:18" x14ac:dyDescent="0.25">
      <c r="A8" t="s">
        <v>10</v>
      </c>
      <c r="B8" t="s">
        <v>6</v>
      </c>
      <c r="C8" t="s">
        <v>10</v>
      </c>
      <c r="D8" t="s">
        <v>6</v>
      </c>
      <c r="E8" t="s">
        <v>10</v>
      </c>
      <c r="F8" t="s">
        <v>6</v>
      </c>
    </row>
    <row r="9" spans="1:18" x14ac:dyDescent="0.25">
      <c r="A9">
        <v>38</v>
      </c>
      <c r="B9">
        <v>8151</v>
      </c>
      <c r="C9">
        <v>48</v>
      </c>
      <c r="D9">
        <v>8141</v>
      </c>
      <c r="E9">
        <v>1035</v>
      </c>
      <c r="F9">
        <v>7155</v>
      </c>
    </row>
    <row r="14" spans="1:18" x14ac:dyDescent="0.25">
      <c r="A14" t="s">
        <v>27</v>
      </c>
    </row>
    <row r="15" spans="1:18" x14ac:dyDescent="0.25">
      <c r="B15" t="s">
        <v>28</v>
      </c>
      <c r="C15">
        <v>2</v>
      </c>
      <c r="D15">
        <v>3</v>
      </c>
    </row>
    <row r="16" spans="1:18" x14ac:dyDescent="0.25">
      <c r="A16" t="s">
        <v>29</v>
      </c>
      <c r="B16">
        <v>52</v>
      </c>
      <c r="C16">
        <v>2551</v>
      </c>
      <c r="D16">
        <v>255001</v>
      </c>
    </row>
    <row r="17" spans="1:4" x14ac:dyDescent="0.25">
      <c r="A17" t="s">
        <v>30</v>
      </c>
      <c r="B17">
        <f>A3</f>
        <v>3</v>
      </c>
      <c r="C17">
        <f>C3</f>
        <v>246</v>
      </c>
      <c r="D17">
        <f>E3</f>
        <v>25339</v>
      </c>
    </row>
    <row r="18" spans="1:4" x14ac:dyDescent="0.25">
      <c r="A18" t="s">
        <v>31</v>
      </c>
      <c r="B18">
        <f>(4*B16)/(B17*10^-3)</f>
        <v>69333.333333333328</v>
      </c>
      <c r="C18">
        <f t="shared" ref="C18:D18" si="0">(4*C16)/(C17*10^-3)</f>
        <v>41479.674796747968</v>
      </c>
      <c r="D18">
        <f t="shared" si="0"/>
        <v>40254.311535577566</v>
      </c>
    </row>
    <row r="19" spans="1:4" x14ac:dyDescent="0.25">
      <c r="A19" s="3" t="s">
        <v>32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30" zoomScaleNormal="130" workbookViewId="0">
      <selection activeCell="P11" sqref="P11"/>
    </sheetView>
  </sheetViews>
  <sheetFormatPr defaultRowHeight="15" x14ac:dyDescent="0.25"/>
  <cols>
    <col min="2" max="2" width="11.140625" customWidth="1"/>
    <col min="4" max="4" width="12.7109375" customWidth="1"/>
    <col min="6" max="6" width="10" customWidth="1"/>
    <col min="15" max="15" width="14" bestFit="1" customWidth="1"/>
  </cols>
  <sheetData>
    <row r="1" spans="1:18" x14ac:dyDescent="0.25">
      <c r="A1" t="s">
        <v>0</v>
      </c>
      <c r="C1" t="s">
        <v>1</v>
      </c>
      <c r="E1" t="s">
        <v>5</v>
      </c>
    </row>
    <row r="2" spans="1:18" x14ac:dyDescent="0.25">
      <c r="A2" t="s">
        <v>3</v>
      </c>
      <c r="B2" t="s">
        <v>4</v>
      </c>
      <c r="C2" t="s">
        <v>3</v>
      </c>
      <c r="D2" t="s">
        <v>4</v>
      </c>
      <c r="E2" t="s">
        <v>3</v>
      </c>
      <c r="F2" t="s">
        <v>4</v>
      </c>
    </row>
    <row r="3" spans="1:18" x14ac:dyDescent="0.25">
      <c r="A3">
        <v>170</v>
      </c>
      <c r="B3">
        <v>57879.867189999997</v>
      </c>
      <c r="C3">
        <v>8465</v>
      </c>
      <c r="D3">
        <v>-76973.140599999999</v>
      </c>
      <c r="E3">
        <v>851667</v>
      </c>
      <c r="F3">
        <v>37022500</v>
      </c>
    </row>
    <row r="7" spans="1:18" x14ac:dyDescent="0.25">
      <c r="A7" t="s">
        <v>7</v>
      </c>
      <c r="C7" t="s">
        <v>8</v>
      </c>
      <c r="E7" t="s">
        <v>9</v>
      </c>
    </row>
    <row r="8" spans="1:18" x14ac:dyDescent="0.25">
      <c r="A8" t="s">
        <v>10</v>
      </c>
      <c r="B8" t="s">
        <v>6</v>
      </c>
      <c r="C8" t="s">
        <v>10</v>
      </c>
      <c r="D8" t="s">
        <v>6</v>
      </c>
      <c r="E8" t="s">
        <v>10</v>
      </c>
      <c r="F8" t="s">
        <v>6</v>
      </c>
      <c r="O8" t="s">
        <v>43</v>
      </c>
      <c r="P8">
        <v>1</v>
      </c>
      <c r="Q8">
        <v>2</v>
      </c>
      <c r="R8">
        <v>3</v>
      </c>
    </row>
    <row r="9" spans="1:18" x14ac:dyDescent="0.25">
      <c r="A9" t="s">
        <v>12</v>
      </c>
      <c r="B9" t="s">
        <v>13</v>
      </c>
      <c r="C9" t="s">
        <v>14</v>
      </c>
      <c r="D9" t="s">
        <v>15</v>
      </c>
      <c r="E9" t="s">
        <v>17</v>
      </c>
      <c r="F9" t="s">
        <v>16</v>
      </c>
      <c r="P9">
        <v>76</v>
      </c>
      <c r="Q9">
        <v>3807</v>
      </c>
      <c r="R9">
        <v>385776</v>
      </c>
    </row>
    <row r="16" spans="1:18" x14ac:dyDescent="0.25">
      <c r="A16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"/>
  <sheetViews>
    <sheetView tabSelected="1" topLeftCell="D1" zoomScale="145" zoomScaleNormal="145" workbookViewId="0">
      <selection activeCell="J18" sqref="J18"/>
    </sheetView>
  </sheetViews>
  <sheetFormatPr defaultRowHeight="15" x14ac:dyDescent="0.25"/>
  <cols>
    <col min="4" max="4" width="15.140625" customWidth="1"/>
    <col min="6" max="6" width="19" customWidth="1"/>
  </cols>
  <sheetData>
    <row r="1" spans="1:25" x14ac:dyDescent="0.25">
      <c r="A1" t="s">
        <v>33</v>
      </c>
      <c r="B1" t="s">
        <v>38</v>
      </c>
      <c r="K1" t="s">
        <v>34</v>
      </c>
      <c r="L1" t="s">
        <v>36</v>
      </c>
      <c r="T1" t="s">
        <v>35</v>
      </c>
      <c r="U1" t="s">
        <v>37</v>
      </c>
    </row>
    <row r="2" spans="1:25" x14ac:dyDescent="0.25">
      <c r="A2" t="s">
        <v>0</v>
      </c>
      <c r="C2" t="s">
        <v>1</v>
      </c>
      <c r="E2" t="s">
        <v>5</v>
      </c>
      <c r="K2" t="s">
        <v>0</v>
      </c>
      <c r="M2" t="s">
        <v>1</v>
      </c>
      <c r="O2" t="s">
        <v>5</v>
      </c>
      <c r="T2" t="s">
        <v>0</v>
      </c>
      <c r="V2" t="s">
        <v>1</v>
      </c>
      <c r="X2" t="s">
        <v>5</v>
      </c>
    </row>
    <row r="3" spans="1:25" x14ac:dyDescent="0.25">
      <c r="A3" t="s">
        <v>3</v>
      </c>
      <c r="B3" t="s">
        <v>4</v>
      </c>
      <c r="C3" t="s">
        <v>3</v>
      </c>
      <c r="D3" t="s">
        <v>4</v>
      </c>
      <c r="E3" t="s">
        <v>3</v>
      </c>
      <c r="F3" t="s">
        <v>4</v>
      </c>
      <c r="K3" t="s">
        <v>3</v>
      </c>
      <c r="L3" t="s">
        <v>4</v>
      </c>
      <c r="M3" t="s">
        <v>3</v>
      </c>
      <c r="N3" t="s">
        <v>4</v>
      </c>
      <c r="O3" t="s">
        <v>3</v>
      </c>
      <c r="P3" t="s">
        <v>4</v>
      </c>
      <c r="T3" t="s">
        <v>3</v>
      </c>
      <c r="U3" t="s">
        <v>4</v>
      </c>
      <c r="V3" t="s">
        <v>3</v>
      </c>
      <c r="W3" t="s">
        <v>4</v>
      </c>
      <c r="X3" t="s">
        <v>3</v>
      </c>
      <c r="Y3" t="s">
        <v>4</v>
      </c>
    </row>
    <row r="4" spans="1:25" x14ac:dyDescent="0.25">
      <c r="A4">
        <v>170</v>
      </c>
      <c r="B4">
        <v>57879.867189999997</v>
      </c>
      <c r="C4">
        <v>8465</v>
      </c>
      <c r="D4">
        <v>-76973.140599999999</v>
      </c>
      <c r="E4">
        <v>851667</v>
      </c>
      <c r="F4">
        <v>37022500</v>
      </c>
      <c r="K4">
        <v>46</v>
      </c>
      <c r="L4">
        <v>57879.867187999997</v>
      </c>
      <c r="M4">
        <v>2197</v>
      </c>
      <c r="N4">
        <v>-76973.640625</v>
      </c>
      <c r="O4">
        <v>226141</v>
      </c>
      <c r="P4">
        <v>37022500</v>
      </c>
      <c r="T4">
        <v>44</v>
      </c>
      <c r="U4">
        <v>57879.867187999997</v>
      </c>
      <c r="V4">
        <v>2277</v>
      </c>
      <c r="W4">
        <v>-76973.640625</v>
      </c>
      <c r="X4">
        <v>224918</v>
      </c>
      <c r="Y4">
        <v>37022500</v>
      </c>
    </row>
    <row r="5" spans="1:25" x14ac:dyDescent="0.25">
      <c r="K5">
        <v>48</v>
      </c>
      <c r="L5">
        <v>57879.867187999997</v>
      </c>
      <c r="M5">
        <v>2374</v>
      </c>
      <c r="N5">
        <v>-76972.4375</v>
      </c>
      <c r="O5">
        <v>244591</v>
      </c>
      <c r="P5">
        <v>37022668</v>
      </c>
      <c r="T5">
        <v>48</v>
      </c>
      <c r="U5">
        <v>57879.867187999997</v>
      </c>
      <c r="V5">
        <v>2450</v>
      </c>
      <c r="W5">
        <v>-76972.4375</v>
      </c>
      <c r="X5">
        <v>242941</v>
      </c>
      <c r="Y5">
        <v>37022668</v>
      </c>
    </row>
    <row r="8" spans="1:25" x14ac:dyDescent="0.25">
      <c r="A8" t="s">
        <v>7</v>
      </c>
      <c r="C8" t="s">
        <v>8</v>
      </c>
      <c r="E8" t="s">
        <v>9</v>
      </c>
      <c r="K8" t="s">
        <v>7</v>
      </c>
      <c r="M8" t="s">
        <v>8</v>
      </c>
      <c r="O8" t="s">
        <v>9</v>
      </c>
      <c r="T8" t="s">
        <v>7</v>
      </c>
      <c r="V8" t="s">
        <v>8</v>
      </c>
      <c r="X8" t="s">
        <v>9</v>
      </c>
    </row>
    <row r="9" spans="1:25" x14ac:dyDescent="0.25">
      <c r="A9" t="s">
        <v>10</v>
      </c>
      <c r="B9" t="s">
        <v>6</v>
      </c>
      <c r="C9" t="s">
        <v>10</v>
      </c>
      <c r="D9" t="s">
        <v>6</v>
      </c>
      <c r="E9" t="s">
        <v>10</v>
      </c>
      <c r="F9" t="s">
        <v>6</v>
      </c>
      <c r="K9" t="s">
        <v>10</v>
      </c>
      <c r="L9" t="s">
        <v>6</v>
      </c>
      <c r="M9" t="s">
        <v>10</v>
      </c>
      <c r="N9" t="s">
        <v>6</v>
      </c>
      <c r="O9" t="s">
        <v>10</v>
      </c>
      <c r="P9" t="s">
        <v>6</v>
      </c>
      <c r="T9" t="s">
        <v>10</v>
      </c>
      <c r="U9" t="s">
        <v>6</v>
      </c>
      <c r="V9" t="s">
        <v>10</v>
      </c>
      <c r="W9" t="s">
        <v>6</v>
      </c>
      <c r="X9" t="s">
        <v>10</v>
      </c>
      <c r="Y9" t="s">
        <v>6</v>
      </c>
    </row>
    <row r="10" spans="1:25" x14ac:dyDescent="0.25">
      <c r="A10" t="s">
        <v>12</v>
      </c>
      <c r="B10" t="s">
        <v>13</v>
      </c>
      <c r="C10" t="s">
        <v>14</v>
      </c>
      <c r="D10" t="s">
        <v>15</v>
      </c>
      <c r="E10" t="s">
        <v>17</v>
      </c>
      <c r="F10" t="s">
        <v>16</v>
      </c>
      <c r="K10">
        <v>66</v>
      </c>
      <c r="L10">
        <v>8122</v>
      </c>
      <c r="M10">
        <v>76</v>
      </c>
      <c r="N10">
        <v>8113</v>
      </c>
      <c r="O10">
        <v>1063</v>
      </c>
      <c r="P10">
        <v>7126</v>
      </c>
      <c r="T10">
        <v>65</v>
      </c>
      <c r="U10">
        <v>8123</v>
      </c>
      <c r="V10">
        <v>75</v>
      </c>
      <c r="W10">
        <v>8113</v>
      </c>
      <c r="X10">
        <v>1062</v>
      </c>
      <c r="Y10">
        <v>7127</v>
      </c>
    </row>
    <row r="13" spans="1:25" x14ac:dyDescent="0.25">
      <c r="L13" t="s">
        <v>39</v>
      </c>
      <c r="M13" t="s">
        <v>40</v>
      </c>
      <c r="U13" t="s">
        <v>39</v>
      </c>
      <c r="V13" t="s">
        <v>40</v>
      </c>
    </row>
    <row r="14" spans="1:25" x14ac:dyDescent="0.25">
      <c r="E14" t="s">
        <v>39</v>
      </c>
      <c r="F14" t="s">
        <v>40</v>
      </c>
      <c r="K14" t="s">
        <v>35</v>
      </c>
      <c r="L14">
        <v>3430</v>
      </c>
      <c r="M14">
        <v>15408</v>
      </c>
      <c r="N14">
        <f>100*L14/M14</f>
        <v>22.261163032191071</v>
      </c>
      <c r="T14" t="s">
        <v>35</v>
      </c>
      <c r="U14">
        <v>3567</v>
      </c>
      <c r="V14">
        <v>15408</v>
      </c>
      <c r="W14">
        <f>100*U14/V14</f>
        <v>23.150311526479751</v>
      </c>
    </row>
    <row r="15" spans="1:25" x14ac:dyDescent="0.25">
      <c r="D15" t="s">
        <v>35</v>
      </c>
      <c r="E15">
        <v>3211</v>
      </c>
      <c r="F15">
        <v>15408</v>
      </c>
      <c r="G15">
        <f>100*E15/F15</f>
        <v>20.839823468328142</v>
      </c>
      <c r="K15" t="s">
        <v>34</v>
      </c>
      <c r="L15">
        <v>4</v>
      </c>
      <c r="M15">
        <v>112</v>
      </c>
      <c r="N15">
        <f t="shared" ref="N15:N16" si="0">100*L15/M15</f>
        <v>3.5714285714285716</v>
      </c>
      <c r="T15" t="s">
        <v>34</v>
      </c>
      <c r="U15">
        <v>0</v>
      </c>
      <c r="V15">
        <v>112</v>
      </c>
      <c r="W15">
        <f t="shared" ref="W15:W16" si="1">100*U15/V15</f>
        <v>0</v>
      </c>
    </row>
    <row r="16" spans="1:25" x14ac:dyDescent="0.25">
      <c r="D16" t="s">
        <v>34</v>
      </c>
      <c r="E16">
        <v>0</v>
      </c>
      <c r="F16">
        <v>112</v>
      </c>
      <c r="G16">
        <f t="shared" ref="G16:G17" si="2">100*E16/F16</f>
        <v>0</v>
      </c>
      <c r="K16" t="s">
        <v>41</v>
      </c>
      <c r="L16">
        <v>422272</v>
      </c>
      <c r="M16">
        <v>516096</v>
      </c>
      <c r="N16">
        <f t="shared" si="0"/>
        <v>81.820436507936506</v>
      </c>
      <c r="T16" t="s">
        <v>41</v>
      </c>
      <c r="U16">
        <v>422272</v>
      </c>
      <c r="V16">
        <v>516096</v>
      </c>
      <c r="W16">
        <f t="shared" si="1"/>
        <v>81.820436507936506</v>
      </c>
    </row>
    <row r="17" spans="4:21" x14ac:dyDescent="0.25">
      <c r="D17" t="s">
        <v>41</v>
      </c>
      <c r="E17">
        <v>422272</v>
      </c>
      <c r="F17">
        <v>516096</v>
      </c>
      <c r="G17">
        <f t="shared" si="2"/>
        <v>81.820436507936506</v>
      </c>
      <c r="L17">
        <f>(1/3)*(L14/M14+L15/M15+L16/M16)</f>
        <v>0.35884342703852046</v>
      </c>
      <c r="U17">
        <f>(1/3)*(U14/V14+U15/V15+U16/V16)</f>
        <v>0.34990249344805419</v>
      </c>
    </row>
    <row r="18" spans="4:21" x14ac:dyDescent="0.25">
      <c r="E18">
        <f>(1/3)*(E15/F15+E16/F16+E17/F17)</f>
        <v>0.34220086658754878</v>
      </c>
      <c r="J18" t="s">
        <v>45</v>
      </c>
    </row>
    <row r="20" spans="4:21" x14ac:dyDescent="0.25">
      <c r="L20" t="s">
        <v>44</v>
      </c>
    </row>
    <row r="21" spans="4:21" x14ac:dyDescent="0.25">
      <c r="O21">
        <v>220554</v>
      </c>
    </row>
    <row r="22" spans="4:21" x14ac:dyDescent="0.25">
      <c r="O22">
        <v>237707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Task2</vt:lpstr>
      <vt:lpstr>Task3</vt:lpstr>
      <vt:lpstr>Task4</vt:lpstr>
      <vt:lpstr>Task5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Kwok, Chak Y D</dc:creator>
  <cp:lastModifiedBy>Jeremy Chan</cp:lastModifiedBy>
  <dcterms:created xsi:type="dcterms:W3CDTF">2016-01-25T18:46:52Z</dcterms:created>
  <dcterms:modified xsi:type="dcterms:W3CDTF">2016-03-18T15:50:50Z</dcterms:modified>
</cp:coreProperties>
</file>