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SE26915\callbox\callbox_mu\"/>
    </mc:Choice>
  </mc:AlternateContent>
  <bookViews>
    <workbookView xWindow="-105" yWindow="-105" windowWidth="19425" windowHeight="10305"/>
  </bookViews>
  <sheets>
    <sheet name="Feuil1" sheetId="1" r:id="rId1"/>
    <sheet name="Sheet2" sheetId="5" r:id="rId2"/>
    <sheet name="Sheet1" sheetId="4" r:id="rId3"/>
    <sheet name="Execution_Plan" sheetId="2" state="hidden" r:id="rId4"/>
    <sheet name="Rollback_Plan" sheetId="3" state="hidden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A49" i="1"/>
  <c r="E11" i="1"/>
  <c r="B38" i="1" l="1"/>
  <c r="C25" i="1" l="1"/>
  <c r="B26" i="1" s="1"/>
  <c r="C26" i="1" s="1"/>
  <c r="F42" i="1"/>
  <c r="I7" i="1"/>
  <c r="B50" i="1"/>
  <c r="B44" i="1"/>
  <c r="A3" i="1" l="1"/>
  <c r="C15" i="1" l="1"/>
  <c r="C20" i="1"/>
  <c r="C19" i="1"/>
  <c r="C18" i="1"/>
  <c r="B27" i="1" l="1"/>
  <c r="D59" i="2" l="1"/>
  <c r="E58" i="2"/>
  <c r="D58" i="2"/>
  <c r="A63" i="2" l="1"/>
  <c r="A64" i="2"/>
  <c r="A65" i="2"/>
  <c r="A58" i="2"/>
  <c r="A59" i="2"/>
  <c r="C58" i="2"/>
  <c r="C59" i="2"/>
  <c r="C9" i="2"/>
  <c r="A9" i="2"/>
  <c r="A4" i="2"/>
  <c r="A5" i="2"/>
  <c r="C4" i="2"/>
  <c r="C5" i="2"/>
  <c r="D3" i="3" l="1"/>
  <c r="F12" i="1" l="1"/>
  <c r="F10" i="1"/>
  <c r="A43" i="3" l="1"/>
  <c r="A44" i="3"/>
  <c r="A45" i="3"/>
  <c r="A46" i="3"/>
  <c r="A47" i="3"/>
  <c r="A48" i="3"/>
  <c r="A34" i="3"/>
  <c r="A35" i="3"/>
  <c r="A36" i="3"/>
  <c r="A37" i="3"/>
  <c r="A38" i="3"/>
  <c r="A39" i="3"/>
  <c r="A25" i="3"/>
  <c r="A26" i="3"/>
  <c r="A27" i="3"/>
  <c r="A28" i="3"/>
  <c r="A29" i="3"/>
  <c r="A30" i="3"/>
  <c r="A24" i="3"/>
  <c r="A16" i="3"/>
  <c r="A17" i="3"/>
  <c r="A18" i="3"/>
  <c r="A19" i="3"/>
  <c r="A20" i="3"/>
  <c r="A21" i="3"/>
  <c r="A7" i="3"/>
  <c r="A8" i="3"/>
  <c r="A9" i="3"/>
  <c r="A10" i="3"/>
  <c r="A11" i="3"/>
  <c r="A12" i="3"/>
  <c r="A3" i="3"/>
  <c r="B3" i="3"/>
  <c r="D5" i="2"/>
  <c r="A42" i="3" l="1"/>
  <c r="A33" i="3"/>
  <c r="A15" i="3"/>
  <c r="B7" i="3"/>
  <c r="B16" i="3" s="1"/>
  <c r="B25" i="3" s="1"/>
  <c r="B8" i="3"/>
  <c r="B17" i="3" s="1"/>
  <c r="B26" i="3" s="1"/>
  <c r="B9" i="3"/>
  <c r="B18" i="3" s="1"/>
  <c r="B27" i="3" s="1"/>
  <c r="B10" i="3"/>
  <c r="B19" i="3" s="1"/>
  <c r="B28" i="3" s="1"/>
  <c r="B11" i="3"/>
  <c r="B20" i="3" s="1"/>
  <c r="B29" i="3" s="1"/>
  <c r="B12" i="3"/>
  <c r="B21" i="3" s="1"/>
  <c r="B30" i="3" s="1"/>
  <c r="B6" i="3"/>
  <c r="B15" i="3" s="1"/>
  <c r="B24" i="3" s="1"/>
  <c r="A6" i="3"/>
  <c r="A5" i="3"/>
  <c r="A61" i="2"/>
  <c r="A49" i="2"/>
  <c r="A50" i="2"/>
  <c r="A51" i="2"/>
  <c r="A52" i="2"/>
  <c r="A53" i="2"/>
  <c r="A54" i="2"/>
  <c r="A56" i="2"/>
  <c r="A57" i="2"/>
  <c r="C57" i="2"/>
  <c r="E49" i="2"/>
  <c r="E50" i="2"/>
  <c r="E51" i="2"/>
  <c r="E52" i="2"/>
  <c r="E53" i="2"/>
  <c r="E54" i="2"/>
  <c r="E57" i="2"/>
  <c r="E59" i="2"/>
  <c r="D50" i="2"/>
  <c r="D51" i="2"/>
  <c r="D52" i="2"/>
  <c r="D53" i="2"/>
  <c r="D54" i="2"/>
  <c r="D57" i="2"/>
  <c r="B40" i="2"/>
  <c r="B41" i="2"/>
  <c r="B42" i="2"/>
  <c r="B43" i="2"/>
  <c r="B44" i="2"/>
  <c r="B45" i="2"/>
  <c r="B39" i="2"/>
  <c r="A40" i="2"/>
  <c r="A41" i="2"/>
  <c r="A42" i="2"/>
  <c r="A43" i="2"/>
  <c r="A44" i="2"/>
  <c r="A45" i="2"/>
  <c r="E40" i="2"/>
  <c r="E41" i="2"/>
  <c r="E42" i="2"/>
  <c r="E43" i="2"/>
  <c r="E44" i="2"/>
  <c r="E45" i="2"/>
  <c r="D41" i="2"/>
  <c r="D42" i="2"/>
  <c r="D43" i="2"/>
  <c r="D44" i="2"/>
  <c r="D45" i="2"/>
  <c r="A31" i="2"/>
  <c r="A32" i="2"/>
  <c r="A33" i="2"/>
  <c r="A34" i="2"/>
  <c r="A35" i="2"/>
  <c r="A36" i="2"/>
  <c r="E31" i="2"/>
  <c r="E32" i="2"/>
  <c r="E33" i="2"/>
  <c r="E34" i="2"/>
  <c r="E35" i="2"/>
  <c r="E36" i="2"/>
  <c r="E30" i="2"/>
  <c r="D32" i="2"/>
  <c r="D33" i="2"/>
  <c r="D34" i="2"/>
  <c r="D35" i="2"/>
  <c r="D36" i="2"/>
  <c r="B31" i="2"/>
  <c r="B32" i="2"/>
  <c r="B33" i="2"/>
  <c r="B34" i="2"/>
  <c r="B35" i="2"/>
  <c r="B36" i="2"/>
  <c r="B30" i="2"/>
  <c r="B22" i="2"/>
  <c r="B23" i="2"/>
  <c r="B24" i="2"/>
  <c r="B25" i="2"/>
  <c r="B26" i="2"/>
  <c r="B27" i="2"/>
  <c r="B21" i="2"/>
  <c r="A22" i="2"/>
  <c r="A23" i="2"/>
  <c r="A24" i="2"/>
  <c r="A25" i="2"/>
  <c r="A26" i="2"/>
  <c r="A27" i="2"/>
  <c r="E22" i="2"/>
  <c r="E23" i="2"/>
  <c r="E24" i="2"/>
  <c r="E25" i="2"/>
  <c r="E26" i="2"/>
  <c r="E27" i="2"/>
  <c r="D23" i="2"/>
  <c r="D24" i="2"/>
  <c r="D25" i="2"/>
  <c r="D26" i="2"/>
  <c r="D27" i="2"/>
  <c r="C13" i="2"/>
  <c r="C14" i="2"/>
  <c r="C15" i="2"/>
  <c r="C16" i="2"/>
  <c r="C17" i="2"/>
  <c r="C18" i="2"/>
  <c r="C12" i="2"/>
  <c r="C8" i="2"/>
  <c r="C3" i="2"/>
  <c r="A13" i="2"/>
  <c r="A14" i="2"/>
  <c r="A15" i="2"/>
  <c r="A16" i="2"/>
  <c r="A17" i="2"/>
  <c r="A18" i="2"/>
  <c r="A12" i="2"/>
  <c r="E13" i="2"/>
  <c r="E14" i="2"/>
  <c r="E15" i="2"/>
  <c r="E16" i="2"/>
  <c r="E17" i="2"/>
  <c r="E18" i="2"/>
  <c r="E12" i="2"/>
  <c r="D13" i="2"/>
  <c r="D14" i="2"/>
  <c r="D15" i="2"/>
  <c r="D16" i="2"/>
  <c r="D17" i="2"/>
  <c r="D18" i="2"/>
  <c r="D12" i="2"/>
  <c r="E8" i="2"/>
  <c r="A8" i="2"/>
  <c r="D8" i="2"/>
  <c r="E4" i="2"/>
  <c r="E5" i="2"/>
  <c r="A3" i="2"/>
  <c r="D4" i="2"/>
  <c r="D3" i="2"/>
  <c r="D9" i="2"/>
  <c r="E43" i="3" l="1"/>
  <c r="D44" i="3"/>
  <c r="E44" i="3"/>
  <c r="D45" i="3"/>
  <c r="E45" i="3"/>
  <c r="D46" i="3"/>
  <c r="E46" i="3"/>
  <c r="D47" i="3"/>
  <c r="E47" i="3"/>
  <c r="D48" i="3"/>
  <c r="E48" i="3"/>
  <c r="E34" i="3"/>
  <c r="D35" i="3"/>
  <c r="E35" i="3"/>
  <c r="D36" i="3"/>
  <c r="E36" i="3"/>
  <c r="D37" i="3"/>
  <c r="E37" i="3"/>
  <c r="D38" i="3"/>
  <c r="E38" i="3"/>
  <c r="D39" i="3"/>
  <c r="E39" i="3"/>
  <c r="E25" i="3"/>
  <c r="E26" i="3"/>
  <c r="E27" i="3"/>
  <c r="E28" i="3"/>
  <c r="E29" i="3"/>
  <c r="E30" i="3"/>
  <c r="E16" i="3"/>
  <c r="E17" i="3"/>
  <c r="E18" i="3"/>
  <c r="E19" i="3"/>
  <c r="E20" i="3"/>
  <c r="E21" i="3"/>
  <c r="C11" i="3"/>
  <c r="C12" i="3"/>
  <c r="D53" i="1"/>
  <c r="C9" i="3"/>
  <c r="C10" i="3"/>
  <c r="E11" i="3"/>
  <c r="E12" i="3"/>
  <c r="E7" i="3"/>
  <c r="E8" i="3"/>
  <c r="E9" i="3"/>
  <c r="E10" i="3"/>
  <c r="E6" i="3"/>
  <c r="D11" i="3"/>
  <c r="D12" i="3"/>
  <c r="D7" i="3"/>
  <c r="D8" i="3"/>
  <c r="D9" i="3"/>
  <c r="D10" i="3"/>
  <c r="D6" i="3"/>
  <c r="C3" i="3"/>
  <c r="C8" i="3" l="1"/>
  <c r="C7" i="3"/>
  <c r="F48" i="1"/>
  <c r="C6" i="3"/>
  <c r="C21" i="2"/>
  <c r="C42" i="3"/>
  <c r="C48" i="2"/>
  <c r="D39" i="2"/>
  <c r="D34" i="3"/>
  <c r="D40" i="2"/>
  <c r="D30" i="2"/>
  <c r="C33" i="3"/>
  <c r="C39" i="2"/>
  <c r="D21" i="2"/>
  <c r="D22" i="2"/>
  <c r="D31" i="2"/>
  <c r="D43" i="3"/>
  <c r="D49" i="2"/>
  <c r="C24" i="3"/>
  <c r="C30" i="2"/>
  <c r="C26" i="3"/>
  <c r="C32" i="2"/>
  <c r="C30" i="3"/>
  <c r="C36" i="2"/>
  <c r="C34" i="3"/>
  <c r="C40" i="2"/>
  <c r="C24" i="2"/>
  <c r="C38" i="3"/>
  <c r="C44" i="2"/>
  <c r="C46" i="3"/>
  <c r="C52" i="2"/>
  <c r="C27" i="2"/>
  <c r="C23" i="2"/>
  <c r="C29" i="3"/>
  <c r="C35" i="2"/>
  <c r="C25" i="3"/>
  <c r="C31" i="2"/>
  <c r="C37" i="3"/>
  <c r="C43" i="2"/>
  <c r="C45" i="3"/>
  <c r="C51" i="2"/>
  <c r="C26" i="2"/>
  <c r="C22" i="2"/>
  <c r="C28" i="3"/>
  <c r="C34" i="2"/>
  <c r="C36" i="3"/>
  <c r="C42" i="2"/>
  <c r="C48" i="3"/>
  <c r="C54" i="2"/>
  <c r="C44" i="3"/>
  <c r="C50" i="2"/>
  <c r="C25" i="2"/>
  <c r="C27" i="3"/>
  <c r="C33" i="2"/>
  <c r="C39" i="3"/>
  <c r="C45" i="2"/>
  <c r="C35" i="3"/>
  <c r="C41" i="2"/>
  <c r="C47" i="3"/>
  <c r="C53" i="2"/>
  <c r="C43" i="3"/>
  <c r="C49" i="2"/>
  <c r="D48" i="2" l="1"/>
  <c r="A41" i="3" l="1"/>
  <c r="A32" i="3"/>
  <c r="A23" i="3"/>
  <c r="A14" i="3"/>
  <c r="E63" i="2"/>
  <c r="E64" i="2"/>
  <c r="E65" i="2"/>
  <c r="E62" i="2"/>
  <c r="E48" i="2"/>
  <c r="E39" i="2"/>
  <c r="E21" i="2"/>
  <c r="E9" i="2"/>
  <c r="E3" i="2"/>
  <c r="A62" i="2"/>
  <c r="A48" i="2"/>
  <c r="A39" i="2"/>
  <c r="A30" i="2"/>
  <c r="A21" i="2"/>
  <c r="A7" i="2"/>
  <c r="D65" i="2"/>
  <c r="C65" i="2"/>
  <c r="D64" i="2"/>
  <c r="C64" i="2"/>
  <c r="C63" i="2"/>
  <c r="C62" i="2"/>
  <c r="A47" i="2"/>
  <c r="A38" i="2"/>
  <c r="A29" i="2"/>
  <c r="A20" i="2"/>
  <c r="A11" i="2"/>
  <c r="D42" i="3" l="1"/>
  <c r="D33" i="3"/>
  <c r="D24" i="3"/>
  <c r="D15" i="3"/>
  <c r="A2" i="3"/>
  <c r="E3" i="3"/>
  <c r="E15" i="3"/>
  <c r="E24" i="3"/>
  <c r="E33" i="3"/>
  <c r="E42" i="3"/>
  <c r="C15" i="3"/>
  <c r="C16" i="3"/>
  <c r="C17" i="3"/>
  <c r="C18" i="3"/>
  <c r="C19" i="3"/>
  <c r="C20" i="3"/>
  <c r="C21" i="3"/>
  <c r="D16" i="3"/>
  <c r="D17" i="3"/>
  <c r="D18" i="3"/>
  <c r="D19" i="3"/>
  <c r="D20" i="3"/>
  <c r="D21" i="3"/>
  <c r="D25" i="3"/>
  <c r="D26" i="3"/>
  <c r="D27" i="3"/>
  <c r="D28" i="3"/>
  <c r="D29" i="3"/>
  <c r="D30" i="3"/>
  <c r="A2" i="2" l="1"/>
  <c r="C27" i="1" l="1"/>
  <c r="B28" i="1" s="1"/>
  <c r="C28" i="1" s="1"/>
  <c r="B29" i="1" s="1"/>
  <c r="C29" i="1" s="1"/>
  <c r="B30" i="1" s="1"/>
  <c r="C30" i="1" s="1"/>
  <c r="B31" i="1" s="1"/>
  <c r="C31" i="1" l="1"/>
  <c r="C50" i="1"/>
  <c r="B51" i="1" s="1"/>
  <c r="C51" i="1" s="1"/>
  <c r="B33" i="1" l="1"/>
  <c r="B32" i="1"/>
  <c r="C32" i="1" s="1"/>
  <c r="B35" i="1" s="1"/>
  <c r="C35" i="1" s="1"/>
  <c r="B36" i="1" s="1"/>
  <c r="B53" i="1"/>
  <c r="C53" i="1" s="1"/>
  <c r="B54" i="1" s="1"/>
  <c r="C54" i="1" s="1"/>
  <c r="B52" i="1"/>
  <c r="C52" i="1" s="1"/>
  <c r="C33" i="1"/>
  <c r="B34" i="1" s="1"/>
  <c r="C34" i="1" s="1"/>
  <c r="B43" i="1" l="1"/>
  <c r="C36" i="1"/>
  <c r="B56" i="1"/>
  <c r="C56" i="1" s="1"/>
  <c r="B55" i="1"/>
  <c r="C55" i="1" s="1"/>
  <c r="B57" i="1" l="1"/>
  <c r="C57" i="1" s="1"/>
  <c r="B58" i="1" s="1"/>
  <c r="C58" i="1" s="1"/>
  <c r="B59" i="1" s="1"/>
  <c r="C59" i="1" s="1"/>
</calcChain>
</file>

<file path=xl/sharedStrings.xml><?xml version="1.0" encoding="utf-8"?>
<sst xmlns="http://schemas.openxmlformats.org/spreadsheetml/2006/main" count="261" uniqueCount="136">
  <si>
    <t xml:space="preserve">Changement </t>
  </si>
  <si>
    <t>Current Production Version</t>
  </si>
  <si>
    <t>New Version</t>
  </si>
  <si>
    <t>Jira's/Incident</t>
  </si>
  <si>
    <t>Times are FR / CET</t>
  </si>
  <si>
    <t>Sr. No.</t>
  </si>
  <si>
    <t>Start</t>
  </si>
  <si>
    <t>Finish</t>
  </si>
  <si>
    <t>Duration in Mins</t>
  </si>
  <si>
    <t>Cutover Activity</t>
  </si>
  <si>
    <t>Server</t>
  </si>
  <si>
    <t>Owner</t>
  </si>
  <si>
    <t>Follow up ownership</t>
  </si>
  <si>
    <t>End</t>
  </si>
  <si>
    <t>Duration</t>
  </si>
  <si>
    <t>Comments</t>
  </si>
  <si>
    <t>Prerequisite Before D-Day</t>
  </si>
  <si>
    <t>Section Duration</t>
  </si>
  <si>
    <t>P-01</t>
  </si>
  <si>
    <t>PSA CAP</t>
  </si>
  <si>
    <t>INDUS CAP</t>
  </si>
  <si>
    <t>P-02</t>
  </si>
  <si>
    <t>Deployment Procedure  - 1</t>
  </si>
  <si>
    <t>Indus CAP</t>
  </si>
  <si>
    <t>SDI change approval check</t>
  </si>
  <si>
    <t>P-03</t>
  </si>
  <si>
    <t xml:space="preserve">SVN Preparation </t>
  </si>
  <si>
    <t>SECTION DURATION</t>
  </si>
  <si>
    <t>D-02</t>
  </si>
  <si>
    <t>Check the URL</t>
  </si>
  <si>
    <t>D-03</t>
  </si>
  <si>
    <t>D-04</t>
  </si>
  <si>
    <t>Indus CAP /PSA PGAs</t>
  </si>
  <si>
    <t>D-05</t>
  </si>
  <si>
    <t>D-07</t>
  </si>
  <si>
    <t>D-08</t>
  </si>
  <si>
    <t>D-09</t>
  </si>
  <si>
    <t>D-10</t>
  </si>
  <si>
    <t>D-11</t>
  </si>
  <si>
    <t>Start the application</t>
  </si>
  <si>
    <t>Post-deployment Validation</t>
  </si>
  <si>
    <t>Etudes</t>
  </si>
  <si>
    <t>Functional validation</t>
  </si>
  <si>
    <t>CAP DEV / PSA PGAs</t>
  </si>
  <si>
    <t>CAP/ PSA PGAs</t>
  </si>
  <si>
    <t>Rollback plan steps remains same, only database restore will be added</t>
  </si>
  <si>
    <t>Rollback Plan</t>
  </si>
  <si>
    <t>R-01</t>
  </si>
  <si>
    <t>R-02</t>
  </si>
  <si>
    <t>R-03</t>
  </si>
  <si>
    <t>R-04</t>
  </si>
  <si>
    <t>R-05</t>
  </si>
  <si>
    <t>Sr No</t>
  </si>
  <si>
    <t>Commands / Procedure</t>
  </si>
  <si>
    <t>Server Name</t>
  </si>
  <si>
    <t xml:space="preserve">http://atlantique.inetpsa.com/topaz/ </t>
  </si>
  <si>
    <t>cd $UNXWEB
cp resources resources_old</t>
  </si>
  <si>
    <t>cd /users91/jbn00/web/AGA00.ear/
cp resources resources_old</t>
  </si>
  <si>
    <t>Run OSP_Disable_as_Custom_aga00  in Parallauncher</t>
  </si>
  <si>
    <t>Run farmOut_as_custom_aga00  in Parallauncher</t>
  </si>
  <si>
    <t>Run deployDevIndus_as_Custom_aga00 in Parallauncher</t>
  </si>
  <si>
    <t>cd /users91/jbn00/web/AGA00.ear/
ls -l resources</t>
  </si>
  <si>
    <t>Validation for Port 9080</t>
  </si>
  <si>
    <t>Validation for Port 9081</t>
  </si>
  <si>
    <t>Validation for Port 9082</t>
  </si>
  <si>
    <t>Validation for Port 9083</t>
  </si>
  <si>
    <t>Validation for Port 9084</t>
  </si>
  <si>
    <t>$UNXEXSCRIPT/aga_stop.sh
$UNXEXSCRIPT/aga_0EAR.sh</t>
  </si>
  <si>
    <t>ps -ef |grep -I http</t>
  </si>
  <si>
    <t>$UNXEXSCRIPT/aga_start.sh</t>
  </si>
  <si>
    <t>VALIDATION</t>
  </si>
  <si>
    <t>Run farmIn_as_custom_aga00  in Parallauncher</t>
  </si>
  <si>
    <t>Validation</t>
  </si>
  <si>
    <r>
      <rPr>
        <b/>
        <sz val="10"/>
        <rFont val="Arial"/>
        <family val="2"/>
      </rPr>
      <t xml:space="preserve">1st Validation: </t>
    </r>
    <r>
      <rPr>
        <sz val="10"/>
        <rFont val="Arial"/>
        <family val="2"/>
      </rPr>
      <t>Application must be validate(Check the functionality + Technical URL validation)  
+ Monitor the Introscope =&gt; (Test AMOA, Test MOA)</t>
    </r>
  </si>
  <si>
    <r>
      <rPr>
        <b/>
        <sz val="10"/>
        <rFont val="Arial"/>
        <family val="2"/>
      </rPr>
      <t xml:space="preserve">2nd Validation: </t>
    </r>
    <r>
      <rPr>
        <sz val="10"/>
        <rFont val="Arial"/>
        <family val="2"/>
      </rPr>
      <t>Application must be validate(Check the functionality + Technical URL validation) 
 + Monitor the Introscope =&gt; (Test AMOA, Test MOA)</t>
    </r>
  </si>
  <si>
    <t>Date</t>
  </si>
  <si>
    <t>Indus CAP/PTA/PGA</t>
  </si>
  <si>
    <t>Deployment verification</t>
  </si>
  <si>
    <t>Application start after the deployment</t>
  </si>
  <si>
    <t>Verification of the application</t>
  </si>
  <si>
    <t>OSP start</t>
  </si>
  <si>
    <t xml:space="preserve">Indus CAP </t>
  </si>
  <si>
    <t>Version release</t>
  </si>
  <si>
    <t>Data files for the version</t>
  </si>
  <si>
    <t>PTA</t>
  </si>
  <si>
    <t>Indus CAP/ PTA</t>
  </si>
  <si>
    <t>Execution of datbase queries and validation by PTA</t>
  </si>
  <si>
    <t>Applicative Package Preparation</t>
  </si>
  <si>
    <t>Install the applicative tar present at $UNXAPPLI/Livarsion/P*/P*</t>
  </si>
  <si>
    <t>Version Deployment and verification</t>
  </si>
  <si>
    <t>Stop Application</t>
  </si>
  <si>
    <t>Run Vmin scenario and Update JDK 1.8.0_321</t>
  </si>
  <si>
    <t>D-01</t>
  </si>
  <si>
    <t>D-06</t>
  </si>
  <si>
    <t>R-06</t>
  </si>
  <si>
    <t>DB restore by importing dump taken before change using REPLACE option</t>
  </si>
  <si>
    <t>Take backup of new version deployed (data/j2ee/lib/sql)</t>
  </si>
  <si>
    <t>Restore the backup of J2ee, lib, data &amp; sql</t>
  </si>
  <si>
    <t>Technical URL validation + Comparing Old and New datafiles</t>
  </si>
  <si>
    <t>Drop DB</t>
  </si>
  <si>
    <t>Install OSD</t>
  </si>
  <si>
    <t>Drop Database</t>
  </si>
  <si>
    <t>Create Database</t>
  </si>
  <si>
    <t>D-13</t>
  </si>
  <si>
    <t>D-14</t>
  </si>
  <si>
    <t>D-15</t>
  </si>
  <si>
    <t>D-16</t>
  </si>
  <si>
    <t>R-07</t>
  </si>
  <si>
    <t>R-08</t>
  </si>
  <si>
    <t xml:space="preserve">   CAP-35635
CAP-35635 
CAP-35635
CAP-35635
CAP-35635 
CAP-35635</t>
  </si>
  <si>
    <t xml:space="preserve">    </t>
  </si>
  <si>
    <t>Get PGA approval before Stopping Monitoring</t>
  </si>
  <si>
    <t>Deploy the old War</t>
  </si>
  <si>
    <t>Pre-Requisite - 15TH JULY</t>
  </si>
  <si>
    <t xml:space="preserve">Run VMAJ scenario </t>
  </si>
  <si>
    <t>Application start after the deployment + cron job activation + add config in ADM file</t>
  </si>
  <si>
    <t xml:space="preserve">DB import </t>
  </si>
  <si>
    <t xml:space="preserve">Take the export of existing data </t>
  </si>
  <si>
    <t xml:space="preserve">Verification of the application </t>
  </si>
  <si>
    <t>Install Indusgen + update toolbox tbo06</t>
  </si>
  <si>
    <t xml:space="preserve">Remove HTTPS URL in monitoring as we as reflex + ora19c </t>
  </si>
  <si>
    <t>R-09</t>
  </si>
  <si>
    <t>R-10</t>
  </si>
  <si>
    <t>CHGT23525458</t>
  </si>
  <si>
    <t>2.6.3</t>
  </si>
  <si>
    <t>28th-JAUG-2024</t>
  </si>
  <si>
    <t>YVKS03R0</t>
  </si>
  <si>
    <t>"Application Deployment  - YVKS03R0"</t>
  </si>
  <si>
    <t>http://mu.mes.callbox.inetpsa.com/</t>
  </si>
  <si>
    <t xml:space="preserve">Stop application </t>
  </si>
  <si>
    <r>
      <rPr>
        <b/>
        <sz val="14"/>
        <rFont val="Arial"/>
        <family val="2"/>
      </rPr>
      <t>CALLBOX:  Scenario -</t>
    </r>
    <r>
      <rPr>
        <sz val="14"/>
        <rFont val="Arial"/>
        <family val="2"/>
      </rPr>
      <t xml:space="preserve">  This delivery is planned for version v 2.6.3</t>
    </r>
  </si>
  <si>
    <t>DEPLOYMENT - 1st Sept</t>
  </si>
  <si>
    <t>Pre-Requisite -  28th Aug</t>
  </si>
  <si>
    <t>YVKS03R1</t>
  </si>
  <si>
    <t>3.0.4</t>
  </si>
  <si>
    <t xml:space="preserve">ORACLE 19C Monitoring update in OSP + Reflex update + activate https url monitoring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</si>
</sst>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1"/>
      <color rgb="FFFFFF00"/>
      <name val="Arial Black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rgb="FFFF0000"/>
      <name val="Arial"/>
      <family val="2"/>
    </font>
    <font>
      <b/>
      <sz val="11"/>
      <color rgb="FF003399"/>
      <name val="HPSimplified"/>
    </font>
    <font>
      <b/>
      <i/>
      <sz val="14"/>
      <color theme="4" tint="-0.249977111117893"/>
      <name val="Arial"/>
      <family val="2"/>
    </font>
    <font>
      <sz val="8"/>
      <name val="Calibri"/>
      <family val="2"/>
      <scheme val="minor"/>
    </font>
    <font>
      <b/>
      <sz val="20"/>
      <color theme="0"/>
      <name val="Arial"/>
      <family val="2"/>
    </font>
    <font>
      <b/>
      <sz val="12"/>
      <color rgb="FFFFFF00"/>
      <name val="Arial Black"/>
      <family val="2"/>
    </font>
    <font>
      <sz val="14"/>
      <color theme="0"/>
      <name val="Arial Black"/>
      <family val="2"/>
    </font>
    <font>
      <b/>
      <sz val="11"/>
      <name val="Arial Black"/>
      <family val="2"/>
    </font>
    <font>
      <sz val="11"/>
      <name val="Calibri"/>
      <family val="2"/>
      <scheme val="minor"/>
    </font>
    <font>
      <b/>
      <sz val="16"/>
      <color rgb="FF0000FF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1" fillId="0" borderId="0"/>
  </cellStyleXfs>
  <cellXfs count="177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20" fontId="6" fillId="5" borderId="2" xfId="0" applyNumberFormat="1" applyFont="1" applyFill="1" applyBorder="1" applyAlignment="1">
      <alignment horizontal="center" vertical="center"/>
    </xf>
    <xf numFmtId="20" fontId="7" fillId="5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2" xfId="0" applyFont="1" applyBorder="1" applyAlignment="1">
      <alignment horizontal="right" vertical="center"/>
    </xf>
    <xf numFmtId="20" fontId="9" fillId="0" borderId="2" xfId="0" applyNumberFormat="1" applyFont="1" applyBorder="1" applyAlignment="1">
      <alignment horizontal="right" vertical="center"/>
    </xf>
    <xf numFmtId="20" fontId="10" fillId="0" borderId="2" xfId="0" applyNumberFormat="1" applyFont="1" applyBorder="1" applyAlignment="1">
      <alignment horizontal="center" vertical="center"/>
    </xf>
    <xf numFmtId="0" fontId="11" fillId="8" borderId="2" xfId="0" applyFont="1" applyFill="1" applyBorder="1" applyAlignment="1">
      <alignment vertical="center" wrapText="1"/>
    </xf>
    <xf numFmtId="20" fontId="0" fillId="10" borderId="2" xfId="0" applyNumberFormat="1" applyFill="1" applyBorder="1" applyAlignment="1">
      <alignment horizontal="center" vertical="center" wrapText="1"/>
    </xf>
    <xf numFmtId="20" fontId="11" fillId="10" borderId="2" xfId="0" applyNumberFormat="1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vertical="center" wrapText="1"/>
    </xf>
    <xf numFmtId="20" fontId="11" fillId="10" borderId="2" xfId="0" applyNumberFormat="1" applyFont="1" applyFill="1" applyBorder="1" applyAlignment="1">
      <alignment vertical="center" wrapText="1"/>
    </xf>
    <xf numFmtId="49" fontId="8" fillId="5" borderId="2" xfId="0" applyNumberFormat="1" applyFont="1" applyFill="1" applyBorder="1" applyAlignment="1">
      <alignment horizontal="center" vertical="center"/>
    </xf>
    <xf numFmtId="20" fontId="0" fillId="13" borderId="2" xfId="0" applyNumberFormat="1" applyFill="1" applyBorder="1" applyAlignment="1">
      <alignment horizontal="center" vertical="center" wrapText="1"/>
    </xf>
    <xf numFmtId="20" fontId="11" fillId="13" borderId="2" xfId="0" applyNumberFormat="1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vertical="center" wrapText="1"/>
    </xf>
    <xf numFmtId="20" fontId="11" fillId="13" borderId="2" xfId="0" applyNumberFormat="1" applyFont="1" applyFill="1" applyBorder="1" applyAlignment="1">
      <alignment vertical="center" wrapText="1"/>
    </xf>
    <xf numFmtId="20" fontId="0" fillId="14" borderId="2" xfId="0" applyNumberFormat="1" applyFill="1" applyBorder="1" applyAlignment="1">
      <alignment horizontal="center" vertical="center" wrapText="1"/>
    </xf>
    <xf numFmtId="20" fontId="11" fillId="14" borderId="2" xfId="0" applyNumberFormat="1" applyFont="1" applyFill="1" applyBorder="1" applyAlignment="1">
      <alignment horizontal="center" vertical="center" wrapText="1"/>
    </xf>
    <xf numFmtId="20" fontId="11" fillId="14" borderId="2" xfId="0" applyNumberFormat="1" applyFont="1" applyFill="1" applyBorder="1" applyAlignment="1">
      <alignment vertical="center" wrapText="1"/>
    </xf>
    <xf numFmtId="0" fontId="0" fillId="10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/>
    <xf numFmtId="0" fontId="0" fillId="0" borderId="0" xfId="0" applyAlignment="1">
      <alignment wrapText="1"/>
    </xf>
    <xf numFmtId="0" fontId="0" fillId="8" borderId="2" xfId="0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0" fillId="13" borderId="2" xfId="0" applyFill="1" applyBorder="1" applyAlignment="1">
      <alignment wrapText="1"/>
    </xf>
    <xf numFmtId="0" fontId="0" fillId="14" borderId="2" xfId="0" applyFill="1" applyBorder="1"/>
    <xf numFmtId="20" fontId="0" fillId="14" borderId="2" xfId="0" applyNumberFormat="1" applyFill="1" applyBorder="1"/>
    <xf numFmtId="0" fontId="0" fillId="14" borderId="14" xfId="0" applyFill="1" applyBorder="1" applyAlignment="1">
      <alignment horizontal="center" vertical="center"/>
    </xf>
    <xf numFmtId="0" fontId="0" fillId="14" borderId="2" xfId="0" applyFill="1" applyBorder="1" applyAlignment="1">
      <alignment wrapText="1"/>
    </xf>
    <xf numFmtId="20" fontId="20" fillId="15" borderId="21" xfId="0" applyNumberFormat="1" applyFont="1" applyFill="1" applyBorder="1" applyAlignment="1">
      <alignment horizontal="center" vertical="center"/>
    </xf>
    <xf numFmtId="20" fontId="10" fillId="15" borderId="2" xfId="0" applyNumberFormat="1" applyFont="1" applyFill="1" applyBorder="1" applyAlignment="1">
      <alignment horizontal="center" vertical="center"/>
    </xf>
    <xf numFmtId="0" fontId="13" fillId="16" borderId="2" xfId="0" applyFont="1" applyFill="1" applyBorder="1" applyAlignment="1">
      <alignment horizontal="right" vertical="center"/>
    </xf>
    <xf numFmtId="20" fontId="13" fillId="16" borderId="2" xfId="0" applyNumberFormat="1" applyFont="1" applyFill="1" applyBorder="1" applyAlignment="1">
      <alignment horizontal="right" vertical="center"/>
    </xf>
    <xf numFmtId="20" fontId="23" fillId="16" borderId="2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24" fillId="10" borderId="2" xfId="0" applyFont="1" applyFill="1" applyBorder="1" applyAlignment="1">
      <alignment vertical="top" wrapText="1"/>
    </xf>
    <xf numFmtId="0" fontId="0" fillId="13" borderId="15" xfId="0" applyFill="1" applyBorder="1"/>
    <xf numFmtId="0" fontId="0" fillId="10" borderId="2" xfId="0" applyFill="1" applyBorder="1" applyAlignment="1">
      <alignment vertical="top"/>
    </xf>
    <xf numFmtId="0" fontId="11" fillId="12" borderId="17" xfId="0" applyFont="1" applyFill="1" applyBorder="1" applyAlignment="1">
      <alignment vertical="top" wrapText="1"/>
    </xf>
    <xf numFmtId="0" fontId="0" fillId="12" borderId="17" xfId="0" applyFill="1" applyBorder="1" applyAlignment="1">
      <alignment vertical="top"/>
    </xf>
    <xf numFmtId="0" fontId="11" fillId="12" borderId="18" xfId="0" applyFont="1" applyFill="1" applyBorder="1" applyAlignment="1">
      <alignment vertical="top" wrapText="1"/>
    </xf>
    <xf numFmtId="0" fontId="0" fillId="10" borderId="15" xfId="0" applyFill="1" applyBorder="1"/>
    <xf numFmtId="0" fontId="0" fillId="14" borderId="15" xfId="0" applyFill="1" applyBorder="1"/>
    <xf numFmtId="0" fontId="0" fillId="13" borderId="1" xfId="0" applyFill="1" applyBorder="1" applyAlignment="1">
      <alignment horizontal="center" vertical="center"/>
    </xf>
    <xf numFmtId="0" fontId="11" fillId="14" borderId="2" xfId="0" applyFont="1" applyFill="1" applyBorder="1" applyAlignment="1">
      <alignment horizontal="left" vertical="center" wrapText="1"/>
    </xf>
    <xf numFmtId="0" fontId="11" fillId="6" borderId="17" xfId="0" applyFont="1" applyFill="1" applyBorder="1" applyAlignment="1">
      <alignment vertical="top" wrapText="1"/>
    </xf>
    <xf numFmtId="0" fontId="0" fillId="6" borderId="17" xfId="0" applyFill="1" applyBorder="1" applyAlignment="1">
      <alignment vertical="top"/>
    </xf>
    <xf numFmtId="0" fontId="11" fillId="6" borderId="18" xfId="0" applyFont="1" applyFill="1" applyBorder="1" applyAlignment="1">
      <alignment vertical="top" wrapText="1"/>
    </xf>
    <xf numFmtId="0" fontId="11" fillId="12" borderId="17" xfId="0" applyFont="1" applyFill="1" applyBorder="1" applyAlignment="1">
      <alignment horizontal="center" vertical="center" wrapText="1"/>
    </xf>
    <xf numFmtId="20" fontId="24" fillId="10" borderId="2" xfId="0" applyNumberFormat="1" applyFont="1" applyFill="1" applyBorder="1" applyAlignment="1">
      <alignment horizontal="center" vertical="center" wrapText="1"/>
    </xf>
    <xf numFmtId="20" fontId="0" fillId="13" borderId="2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1" fillId="6" borderId="17" xfId="0" applyFont="1" applyFill="1" applyBorder="1" applyAlignment="1">
      <alignment horizontal="center" vertical="center" wrapText="1"/>
    </xf>
    <xf numFmtId="20" fontId="0" fillId="14" borderId="2" xfId="0" applyNumberFormat="1" applyFill="1" applyBorder="1" applyAlignment="1">
      <alignment horizontal="center" vertical="center"/>
    </xf>
    <xf numFmtId="0" fontId="11" fillId="12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1" fillId="6" borderId="16" xfId="0" applyFont="1" applyFill="1" applyBorder="1" applyAlignment="1">
      <alignment horizontal="center" vertical="top" wrapText="1"/>
    </xf>
    <xf numFmtId="0" fontId="12" fillId="0" borderId="6" xfId="0" applyFont="1" applyBorder="1" applyAlignment="1">
      <alignment vertical="top"/>
    </xf>
    <xf numFmtId="0" fontId="16" fillId="0" borderId="6" xfId="0" applyFont="1" applyBorder="1" applyAlignment="1">
      <alignment vertical="top"/>
    </xf>
    <xf numFmtId="14" fontId="11" fillId="8" borderId="2" xfId="0" applyNumberFormat="1" applyFont="1" applyFill="1" applyBorder="1" applyAlignment="1">
      <alignment vertical="center" wrapText="1"/>
    </xf>
    <xf numFmtId="20" fontId="0" fillId="13" borderId="1" xfId="0" applyNumberFormat="1" applyFill="1" applyBorder="1" applyAlignment="1">
      <alignment horizontal="center" vertical="center" wrapText="1"/>
    </xf>
    <xf numFmtId="20" fontId="11" fillId="13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vertical="center" wrapText="1"/>
    </xf>
    <xf numFmtId="20" fontId="11" fillId="13" borderId="1" xfId="0" applyNumberFormat="1" applyFont="1" applyFill="1" applyBorder="1" applyAlignment="1">
      <alignment vertical="center" wrapText="1"/>
    </xf>
    <xf numFmtId="20" fontId="11" fillId="13" borderId="24" xfId="0" applyNumberFormat="1" applyFont="1" applyFill="1" applyBorder="1" applyAlignment="1">
      <alignment vertical="center" wrapText="1"/>
    </xf>
    <xf numFmtId="0" fontId="0" fillId="13" borderId="25" xfId="0" applyFill="1" applyBorder="1" applyAlignment="1">
      <alignment horizontal="center"/>
    </xf>
    <xf numFmtId="20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wrapText="1"/>
    </xf>
    <xf numFmtId="0" fontId="0" fillId="13" borderId="1" xfId="0" applyFill="1" applyBorder="1"/>
    <xf numFmtId="0" fontId="0" fillId="14" borderId="4" xfId="0" applyFill="1" applyBorder="1" applyAlignment="1">
      <alignment wrapText="1"/>
    </xf>
    <xf numFmtId="20" fontId="0" fillId="14" borderId="4" xfId="0" applyNumberFormat="1" applyFill="1" applyBorder="1" applyAlignment="1">
      <alignment horizontal="center" vertical="center"/>
    </xf>
    <xf numFmtId="20" fontId="0" fillId="14" borderId="4" xfId="0" applyNumberFormat="1" applyFill="1" applyBorder="1"/>
    <xf numFmtId="0" fontId="0" fillId="14" borderId="23" xfId="0" applyFill="1" applyBorder="1"/>
    <xf numFmtId="0" fontId="11" fillId="13" borderId="19" xfId="0" applyFont="1" applyFill="1" applyBorder="1" applyAlignment="1">
      <alignment horizontal="center" vertical="center"/>
    </xf>
    <xf numFmtId="20" fontId="11" fillId="13" borderId="19" xfId="0" applyNumberFormat="1" applyFont="1" applyFill="1" applyBorder="1" applyAlignment="1">
      <alignment horizontal="center" vertical="center" wrapText="1"/>
    </xf>
    <xf numFmtId="0" fontId="11" fillId="13" borderId="19" xfId="0" applyFont="1" applyFill="1" applyBorder="1" applyAlignment="1">
      <alignment vertical="center" wrapText="1"/>
    </xf>
    <xf numFmtId="20" fontId="11" fillId="13" borderId="19" xfId="0" applyNumberFormat="1" applyFont="1" applyFill="1" applyBorder="1" applyAlignment="1">
      <alignment vertical="center" wrapText="1"/>
    </xf>
    <xf numFmtId="0" fontId="25" fillId="7" borderId="29" xfId="0" applyFont="1" applyFill="1" applyBorder="1" applyAlignment="1">
      <alignment horizontal="right" vertical="center"/>
    </xf>
    <xf numFmtId="20" fontId="25" fillId="7" borderId="29" xfId="0" applyNumberFormat="1" applyFont="1" applyFill="1" applyBorder="1" applyAlignment="1">
      <alignment horizontal="right" vertical="center"/>
    </xf>
    <xf numFmtId="20" fontId="25" fillId="7" borderId="29" xfId="0" applyNumberFormat="1" applyFont="1" applyFill="1" applyBorder="1" applyAlignment="1">
      <alignment horizontal="center" vertical="center"/>
    </xf>
    <xf numFmtId="20" fontId="25" fillId="7" borderId="30" xfId="0" applyNumberFormat="1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4" fillId="0" borderId="0" xfId="1" applyAlignment="1">
      <alignment vertical="center"/>
    </xf>
    <xf numFmtId="20" fontId="11" fillId="10" borderId="2" xfId="0" applyNumberFormat="1" applyFont="1" applyFill="1" applyBorder="1" applyAlignment="1">
      <alignment horizontal="left" vertical="center" wrapText="1"/>
    </xf>
    <xf numFmtId="20" fontId="0" fillId="13" borderId="4" xfId="0" applyNumberFormat="1" applyFill="1" applyBorder="1" applyAlignment="1">
      <alignment horizontal="center" vertical="center" wrapText="1"/>
    </xf>
    <xf numFmtId="20" fontId="11" fillId="13" borderId="4" xfId="0" applyNumberFormat="1" applyFont="1" applyFill="1" applyBorder="1" applyAlignment="1">
      <alignment horizontal="center" vertical="center" wrapText="1"/>
    </xf>
    <xf numFmtId="0" fontId="11" fillId="13" borderId="4" xfId="0" applyFont="1" applyFill="1" applyBorder="1" applyAlignment="1">
      <alignment vertical="center" wrapText="1"/>
    </xf>
    <xf numFmtId="20" fontId="11" fillId="13" borderId="4" xfId="0" applyNumberFormat="1" applyFont="1" applyFill="1" applyBorder="1" applyAlignment="1">
      <alignment vertical="center" wrapText="1"/>
    </xf>
    <xf numFmtId="20" fontId="11" fillId="13" borderId="5" xfId="0" applyNumberFormat="1" applyFont="1" applyFill="1" applyBorder="1" applyAlignment="1">
      <alignment vertical="center" wrapText="1"/>
    </xf>
    <xf numFmtId="0" fontId="0" fillId="14" borderId="14" xfId="0" applyFill="1" applyBorder="1" applyAlignment="1">
      <alignment horizontal="left" vertical="center"/>
    </xf>
    <xf numFmtId="0" fontId="0" fillId="14" borderId="4" xfId="0" applyFill="1" applyBorder="1" applyAlignment="1">
      <alignment horizontal="left" vertical="center"/>
    </xf>
    <xf numFmtId="21" fontId="11" fillId="8" borderId="2" xfId="0" applyNumberFormat="1" applyFont="1" applyFill="1" applyBorder="1" applyAlignment="1">
      <alignment horizontal="center" vertical="center" wrapText="1"/>
    </xf>
    <xf numFmtId="20" fontId="11" fillId="10" borderId="4" xfId="0" applyNumberFormat="1" applyFont="1" applyFill="1" applyBorder="1" applyAlignment="1">
      <alignment horizontal="center" vertical="center" wrapText="1"/>
    </xf>
    <xf numFmtId="20" fontId="11" fillId="10" borderId="5" xfId="0" applyNumberFormat="1" applyFont="1" applyFill="1" applyBorder="1" applyAlignment="1">
      <alignment vertical="center" wrapText="1"/>
    </xf>
    <xf numFmtId="0" fontId="20" fillId="15" borderId="21" xfId="0" applyFont="1" applyFill="1" applyBorder="1" applyAlignment="1">
      <alignment horizontal="left" vertical="center"/>
    </xf>
    <xf numFmtId="0" fontId="0" fillId="13" borderId="14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8" borderId="2" xfId="0" applyFill="1" applyBorder="1" applyAlignment="1">
      <alignment vertical="center"/>
    </xf>
    <xf numFmtId="0" fontId="29" fillId="14" borderId="22" xfId="0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 vertical="center"/>
    </xf>
    <xf numFmtId="0" fontId="29" fillId="14" borderId="23" xfId="0" applyFont="1" applyFill="1" applyBorder="1" applyAlignment="1">
      <alignment horizontal="center" vertical="center"/>
    </xf>
    <xf numFmtId="0" fontId="13" fillId="16" borderId="14" xfId="0" applyFont="1" applyFill="1" applyBorder="1" applyAlignment="1">
      <alignment horizontal="left" vertical="center"/>
    </xf>
    <xf numFmtId="0" fontId="13" fillId="16" borderId="2" xfId="0" applyFont="1" applyFill="1" applyBorder="1" applyAlignment="1">
      <alignment horizontal="left" vertical="center"/>
    </xf>
    <xf numFmtId="0" fontId="28" fillId="17" borderId="22" xfId="0" applyFont="1" applyFill="1" applyBorder="1" applyAlignment="1">
      <alignment horizontal="center" vertical="center" wrapText="1"/>
    </xf>
    <xf numFmtId="0" fontId="28" fillId="17" borderId="4" xfId="0" applyFont="1" applyFill="1" applyBorder="1" applyAlignment="1">
      <alignment horizontal="center" vertical="center" wrapText="1"/>
    </xf>
    <xf numFmtId="0" fontId="28" fillId="17" borderId="5" xfId="0" applyFont="1" applyFill="1" applyBorder="1" applyAlignment="1">
      <alignment horizontal="center" vertical="center" wrapText="1"/>
    </xf>
    <xf numFmtId="0" fontId="15" fillId="9" borderId="0" xfId="0" applyFont="1" applyFill="1" applyAlignment="1">
      <alignment horizontal="center" vertical="center"/>
    </xf>
    <xf numFmtId="0" fontId="15" fillId="9" borderId="1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3" fillId="11" borderId="0" xfId="0" applyFont="1" applyFill="1" applyAlignment="1">
      <alignment horizontal="left" vertical="center"/>
    </xf>
    <xf numFmtId="0" fontId="22" fillId="6" borderId="31" xfId="0" applyFont="1" applyFill="1" applyBorder="1" applyAlignment="1">
      <alignment horizontal="center" vertical="center"/>
    </xf>
    <xf numFmtId="0" fontId="22" fillId="6" borderId="32" xfId="0" applyFont="1" applyFill="1" applyBorder="1" applyAlignment="1">
      <alignment horizontal="center" vertical="center"/>
    </xf>
    <xf numFmtId="0" fontId="22" fillId="6" borderId="33" xfId="0" applyFont="1" applyFill="1" applyBorder="1" applyAlignment="1">
      <alignment horizontal="center" vertical="center"/>
    </xf>
    <xf numFmtId="0" fontId="25" fillId="7" borderId="6" xfId="0" applyFont="1" applyFill="1" applyBorder="1" applyAlignment="1">
      <alignment horizontal="left" vertical="center"/>
    </xf>
    <xf numFmtId="0" fontId="25" fillId="7" borderId="7" xfId="0" applyFont="1" applyFill="1" applyBorder="1" applyAlignment="1">
      <alignment horizontal="left" vertical="center"/>
    </xf>
    <xf numFmtId="0" fontId="25" fillId="7" borderId="28" xfId="0" applyFont="1" applyFill="1" applyBorder="1" applyAlignment="1">
      <alignment horizontal="left" vertical="center"/>
    </xf>
    <xf numFmtId="0" fontId="20" fillId="15" borderId="20" xfId="0" applyFont="1" applyFill="1" applyBorder="1" applyAlignment="1">
      <alignment horizontal="left" vertical="center"/>
    </xf>
    <xf numFmtId="0" fontId="20" fillId="15" borderId="21" xfId="0" applyFont="1" applyFill="1" applyBorder="1" applyAlignment="1">
      <alignment horizontal="left" vertical="center"/>
    </xf>
    <xf numFmtId="0" fontId="21" fillId="11" borderId="22" xfId="0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3" fontId="18" fillId="0" borderId="13" xfId="0" applyNumberFormat="1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27" fillId="7" borderId="0" xfId="0" applyFont="1" applyFill="1" applyAlignment="1">
      <alignment horizontal="left" vertical="center"/>
    </xf>
    <xf numFmtId="0" fontId="12" fillId="0" borderId="6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23" fillId="17" borderId="22" xfId="0" applyFont="1" applyFill="1" applyBorder="1" applyAlignment="1">
      <alignment horizontal="center" vertical="center"/>
    </xf>
    <xf numFmtId="0" fontId="23" fillId="17" borderId="4" xfId="0" applyFont="1" applyFill="1" applyBorder="1" applyAlignment="1">
      <alignment horizontal="center" vertical="center"/>
    </xf>
    <xf numFmtId="0" fontId="23" fillId="17" borderId="23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23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22">
    <dxf>
      <font>
        <color theme="6" tint="0.79998168889431442"/>
      </font>
    </dxf>
    <dxf>
      <font>
        <color theme="0" tint="-4.9989318521683403E-2"/>
      </font>
      <fill>
        <patternFill>
          <fgColor theme="0"/>
          <bgColor theme="0" tint="-4.9989318521683403E-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7C7C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-my.sharepoint.com/Users/msaroj/AppData/Local/Microsoft/Windows/INetCache/Content.Outlook/VKTZEKYV/CutOverPlan_6.4V1_Execution_Agenda_V1_16Dec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Execution_Plan"/>
      <sheetName val="Rollback_Plan"/>
    </sheetNames>
    <sheetDataSet>
      <sheetData sheetId="0" refreshError="1">
        <row r="15">
          <cell r="A15" t="str">
            <v>Pre-Requisite - On D-Day (16-Dec-2019)</v>
          </cell>
        </row>
        <row r="54">
          <cell r="A54" t="str">
            <v>Application Deployment  - 1st Server = YVA2G10 - Version 6.4</v>
          </cell>
        </row>
        <row r="66">
          <cell r="A66" t="str">
            <v>Application Deployment  - 2nd Server = YVA2G20 - Version 6.4</v>
          </cell>
        </row>
        <row r="78">
          <cell r="A78" t="str">
            <v>Application Deployment  - 3rd Server = YVA2GM0 - Version 6.4</v>
          </cell>
        </row>
        <row r="90">
          <cell r="A90" t="str">
            <v>Application Deployment  - 4th Server = YVA2GN0 - Version 6.4</v>
          </cell>
        </row>
        <row r="103">
          <cell r="A103" t="str">
            <v>Application Deployment  -5th Server = YVA50V0 - Version 6.4</v>
          </cell>
        </row>
        <row r="120">
          <cell r="D120">
            <v>4.1666666666666664E-2</v>
          </cell>
        </row>
        <row r="121">
          <cell r="D121">
            <v>4.1666666666666664E-2</v>
          </cell>
        </row>
        <row r="122">
          <cell r="D122">
            <v>6.9444444444444441E-3</v>
          </cell>
          <cell r="E122" t="str">
            <v>Validate the FARM URL - from web security portal</v>
          </cell>
        </row>
        <row r="123">
          <cell r="D123">
            <v>6.9444444444444441E-3</v>
          </cell>
          <cell r="E123" t="str">
            <v xml:space="preserve">Validate the Dynatrace for user frequency. 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u.mes.callbox.inetps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9"/>
  <sheetViews>
    <sheetView tabSelected="1" topLeftCell="A40" zoomScale="85" zoomScaleNormal="85" workbookViewId="0">
      <selection activeCell="C61" sqref="C61"/>
    </sheetView>
  </sheetViews>
  <sheetFormatPr defaultColWidth="11.42578125" defaultRowHeight="15"/>
  <cols>
    <col min="1" max="1" width="11.42578125" style="3"/>
    <col min="2" max="2" width="15.5703125" style="2" customWidth="1"/>
    <col min="3" max="3" width="18.42578125" style="2" customWidth="1"/>
    <col min="4" max="4" width="16" style="2" customWidth="1"/>
    <col min="5" max="5" width="65.85546875" style="3" customWidth="1"/>
    <col min="6" max="6" width="39.5703125" style="3" customWidth="1"/>
    <col min="7" max="7" width="24.5703125" style="3" customWidth="1"/>
    <col min="8" max="8" width="22.85546875" style="3" customWidth="1"/>
    <col min="9" max="11" width="9.140625" style="2" customWidth="1"/>
    <col min="12" max="12" width="60.85546875" style="3" customWidth="1"/>
    <col min="13" max="16384" width="11.42578125" style="3"/>
  </cols>
  <sheetData>
    <row r="1" spans="1:12" ht="18.75" thickBot="1">
      <c r="A1" s="144" t="s">
        <v>130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2" customFormat="1" ht="19.5" thickBot="1">
      <c r="A2" s="145" t="s">
        <v>0</v>
      </c>
      <c r="B2" s="146"/>
      <c r="C2" s="147"/>
      <c r="D2" s="150" t="s">
        <v>123</v>
      </c>
      <c r="E2" s="151"/>
      <c r="F2" s="67" t="s">
        <v>1</v>
      </c>
      <c r="G2" s="68" t="s">
        <v>124</v>
      </c>
      <c r="H2" s="67" t="s">
        <v>2</v>
      </c>
      <c r="I2" s="150" t="s">
        <v>134</v>
      </c>
      <c r="J2" s="152"/>
      <c r="K2" s="2"/>
      <c r="L2" s="2"/>
    </row>
    <row r="3" spans="1:12" customFormat="1" ht="15.75" thickBot="1">
      <c r="A3" s="137" t="str">
        <f>D2 &amp; " :A5  (Reference Preprod change - )"</f>
        <v>CHGT23525458 :A5  (Reference Preprod change - )</v>
      </c>
      <c r="B3" s="138"/>
      <c r="C3" s="138"/>
      <c r="D3" s="138"/>
      <c r="E3" s="138"/>
      <c r="F3" s="138"/>
      <c r="G3" s="138"/>
      <c r="H3" s="148"/>
      <c r="I3" s="148"/>
      <c r="J3" s="149"/>
      <c r="K3" s="2"/>
      <c r="L3" s="2"/>
    </row>
    <row r="4" spans="1:12" customFormat="1" ht="19.5" thickBot="1">
      <c r="A4" s="137" t="s">
        <v>3</v>
      </c>
      <c r="B4" s="138"/>
      <c r="C4" s="139"/>
      <c r="D4" s="141" t="s">
        <v>109</v>
      </c>
      <c r="E4" s="142"/>
      <c r="F4" s="142"/>
      <c r="G4" s="142"/>
      <c r="H4" s="142"/>
      <c r="I4" s="142"/>
      <c r="J4" s="143"/>
      <c r="K4" s="2"/>
      <c r="L4" s="2"/>
    </row>
    <row r="5" spans="1:12" customFormat="1" ht="15.75" thickBot="1">
      <c r="A5" s="137"/>
      <c r="B5" s="138"/>
      <c r="C5" s="138"/>
      <c r="D5" s="138"/>
      <c r="E5" s="138"/>
      <c r="F5" s="138"/>
      <c r="G5" s="138"/>
      <c r="H5" s="138"/>
      <c r="I5" s="138"/>
      <c r="J5" s="139"/>
      <c r="K5" s="2"/>
      <c r="L5" s="2"/>
    </row>
    <row r="6" spans="1:12">
      <c r="A6" s="153" t="s">
        <v>4</v>
      </c>
      <c r="B6" s="153"/>
      <c r="C6" s="153"/>
      <c r="D6" s="153"/>
      <c r="E6" s="1"/>
      <c r="F6" s="1"/>
      <c r="G6" s="1"/>
      <c r="H6" s="1"/>
    </row>
    <row r="7" spans="1:12">
      <c r="A7" s="154"/>
      <c r="B7" s="154"/>
      <c r="C7" s="154"/>
      <c r="D7" s="154"/>
      <c r="E7" s="4"/>
      <c r="F7" s="4"/>
      <c r="G7" s="4"/>
      <c r="H7" s="4"/>
      <c r="I7" s="140" t="str">
        <f>I2&amp;" delivery_"&amp;D2&amp;"- " &amp;E9</f>
        <v>3.0.4 delivery_CHGT23525458- 28th-JAUG-2024</v>
      </c>
      <c r="J7" s="140"/>
      <c r="K7" s="140"/>
      <c r="L7" s="140"/>
    </row>
    <row r="8" spans="1:12" s="7" customFormat="1" ht="30">
      <c r="A8" s="5" t="s">
        <v>5</v>
      </c>
      <c r="B8" s="5" t="s">
        <v>6</v>
      </c>
      <c r="C8" s="5" t="s">
        <v>7</v>
      </c>
      <c r="D8" s="6" t="s">
        <v>8</v>
      </c>
      <c r="E8" s="5" t="s">
        <v>9</v>
      </c>
      <c r="F8" s="5" t="s">
        <v>10</v>
      </c>
      <c r="G8" s="5" t="s">
        <v>11</v>
      </c>
      <c r="H8" s="5" t="s">
        <v>12</v>
      </c>
      <c r="I8" s="5" t="s">
        <v>6</v>
      </c>
      <c r="J8" s="5" t="s">
        <v>13</v>
      </c>
      <c r="K8" s="5" t="s">
        <v>14</v>
      </c>
      <c r="L8" s="5" t="s">
        <v>15</v>
      </c>
    </row>
    <row r="9" spans="1:12" s="11" customFormat="1" ht="15.75">
      <c r="B9" s="8">
        <v>0.625</v>
      </c>
      <c r="C9" s="26"/>
      <c r="D9" s="9">
        <v>5</v>
      </c>
      <c r="E9" s="20" t="s">
        <v>125</v>
      </c>
      <c r="F9" s="10"/>
      <c r="G9" s="10"/>
      <c r="H9" s="10"/>
      <c r="I9" s="10"/>
      <c r="J9" s="10"/>
      <c r="K9" s="10"/>
      <c r="L9" s="10"/>
    </row>
    <row r="10" spans="1:12">
      <c r="A10" s="118" t="s">
        <v>16</v>
      </c>
      <c r="B10" s="118"/>
      <c r="C10" s="118"/>
      <c r="D10" s="119"/>
      <c r="E10" s="13" t="s">
        <v>17</v>
      </c>
      <c r="F10" s="13">
        <f>SUM(D11:D11)</f>
        <v>2.0833333333333332E-2</v>
      </c>
      <c r="G10" s="14"/>
      <c r="H10" s="14"/>
      <c r="I10" s="14"/>
      <c r="J10" s="14"/>
      <c r="K10" s="14"/>
      <c r="L10" s="14"/>
    </row>
    <row r="11" spans="1:12">
      <c r="A11" s="32" t="s">
        <v>18</v>
      </c>
      <c r="B11" s="69">
        <v>45488</v>
      </c>
      <c r="C11" s="69">
        <v>45488</v>
      </c>
      <c r="D11" s="102">
        <v>2.0833333333333332E-2</v>
      </c>
      <c r="E11" s="15" t="str">
        <f>"Prepare SDI changement - "&amp;D2</f>
        <v>Prepare SDI changement - CHGT23525458</v>
      </c>
      <c r="F11" s="15" t="s">
        <v>126</v>
      </c>
      <c r="G11" s="15" t="s">
        <v>19</v>
      </c>
      <c r="H11" s="15" t="s">
        <v>20</v>
      </c>
      <c r="I11" s="15"/>
      <c r="J11" s="15"/>
      <c r="K11" s="15"/>
      <c r="L11" s="15"/>
    </row>
    <row r="12" spans="1:12">
      <c r="A12" s="120" t="s">
        <v>22</v>
      </c>
      <c r="B12" s="120"/>
      <c r="C12" s="120"/>
      <c r="D12" s="121"/>
      <c r="E12" s="12" t="s">
        <v>17</v>
      </c>
      <c r="F12" s="13">
        <f>SUM(D15:D15)</f>
        <v>1.0416666666666666E-2</v>
      </c>
      <c r="G12" s="14"/>
      <c r="H12" s="14"/>
      <c r="I12" s="14"/>
      <c r="J12" s="14"/>
      <c r="K12" s="14"/>
      <c r="L12" s="14"/>
    </row>
    <row r="13" spans="1:12" ht="18.75" hidden="1">
      <c r="A13" s="125" t="s">
        <v>113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</row>
    <row r="14" spans="1:12" hidden="1">
      <c r="A14" s="28" t="s">
        <v>18</v>
      </c>
      <c r="B14" s="16">
        <v>0.58333333333333337</v>
      </c>
      <c r="C14" s="17">
        <v>0.625</v>
      </c>
      <c r="D14" s="17">
        <v>8.3333333333333329E-2</v>
      </c>
      <c r="E14" s="18" t="s">
        <v>82</v>
      </c>
      <c r="F14" s="15" t="s">
        <v>126</v>
      </c>
      <c r="G14" s="19" t="s">
        <v>84</v>
      </c>
      <c r="H14" s="19" t="s">
        <v>20</v>
      </c>
      <c r="I14" s="17"/>
      <c r="J14" s="17"/>
      <c r="K14" s="17"/>
      <c r="L14" s="19"/>
    </row>
    <row r="15" spans="1:12" hidden="1">
      <c r="A15" s="28" t="s">
        <v>21</v>
      </c>
      <c r="B15" s="16">
        <v>0.625</v>
      </c>
      <c r="C15" s="17">
        <f>B15+D15</f>
        <v>0.63541666666666663</v>
      </c>
      <c r="D15" s="17">
        <v>1.0416666666666666E-2</v>
      </c>
      <c r="E15" s="18" t="s">
        <v>83</v>
      </c>
      <c r="F15" s="15" t="s">
        <v>126</v>
      </c>
      <c r="G15" s="19" t="s">
        <v>84</v>
      </c>
      <c r="H15" s="19" t="s">
        <v>23</v>
      </c>
      <c r="I15" s="17"/>
      <c r="J15" s="17"/>
      <c r="K15" s="17"/>
      <c r="L15" s="19"/>
    </row>
    <row r="16" spans="1:12">
      <c r="A16" s="122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4"/>
    </row>
    <row r="17" spans="1:12" ht="18.75">
      <c r="A17" s="125" t="s">
        <v>132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</row>
    <row r="18" spans="1:12">
      <c r="A18" s="28" t="s">
        <v>18</v>
      </c>
      <c r="B18" s="16">
        <v>0.625</v>
      </c>
      <c r="C18" s="17">
        <f t="shared" ref="C18:C19" si="0">B18+D18</f>
        <v>0.63541666666666663</v>
      </c>
      <c r="D18" s="17">
        <v>1.0416666666666666E-2</v>
      </c>
      <c r="E18" s="94" t="s">
        <v>24</v>
      </c>
      <c r="F18" s="15" t="s">
        <v>126</v>
      </c>
      <c r="G18" s="19" t="s">
        <v>23</v>
      </c>
      <c r="H18" s="19" t="s">
        <v>23</v>
      </c>
      <c r="I18" s="17"/>
      <c r="J18" s="17"/>
      <c r="K18" s="17"/>
      <c r="L18" s="19"/>
    </row>
    <row r="19" spans="1:12">
      <c r="A19" s="28" t="s">
        <v>21</v>
      </c>
      <c r="B19" s="16">
        <v>0.63541666666666663</v>
      </c>
      <c r="C19" s="17">
        <f t="shared" si="0"/>
        <v>0.63611111111111107</v>
      </c>
      <c r="D19" s="17">
        <v>6.9444444444444447E-4</v>
      </c>
      <c r="E19" s="18" t="s">
        <v>26</v>
      </c>
      <c r="F19" s="15" t="s">
        <v>126</v>
      </c>
      <c r="G19" s="19" t="s">
        <v>23</v>
      </c>
      <c r="H19" s="19" t="s">
        <v>23</v>
      </c>
      <c r="I19" s="17"/>
      <c r="J19" s="17"/>
      <c r="K19" s="17"/>
      <c r="L19" s="19"/>
    </row>
    <row r="20" spans="1:12">
      <c r="A20" s="28" t="s">
        <v>25</v>
      </c>
      <c r="B20" s="16">
        <v>0.63611111111111118</v>
      </c>
      <c r="C20" s="17">
        <f>B20+D20</f>
        <v>0.65694444444444455</v>
      </c>
      <c r="D20" s="17">
        <v>2.0833333333333332E-2</v>
      </c>
      <c r="E20" s="18" t="s">
        <v>87</v>
      </c>
      <c r="F20" s="15" t="s">
        <v>126</v>
      </c>
      <c r="G20" s="19" t="s">
        <v>23</v>
      </c>
      <c r="H20" s="19" t="s">
        <v>23</v>
      </c>
      <c r="I20" s="103"/>
      <c r="J20" s="103"/>
      <c r="K20" s="103"/>
      <c r="L20" s="104"/>
    </row>
    <row r="21" spans="1:12" ht="15.75" thickBot="1">
      <c r="B21" s="3"/>
      <c r="C21" s="3"/>
      <c r="D21" s="3"/>
      <c r="I21" s="103"/>
      <c r="J21" s="103"/>
      <c r="K21" s="103"/>
      <c r="L21" s="104"/>
    </row>
    <row r="22" spans="1:12" ht="26.25">
      <c r="A22" s="132" t="s">
        <v>131</v>
      </c>
      <c r="B22" s="133"/>
      <c r="C22" s="133"/>
      <c r="D22" s="133"/>
      <c r="E22" s="105" t="s">
        <v>27</v>
      </c>
      <c r="F22" s="39">
        <v>0.1125</v>
      </c>
      <c r="G22" s="40"/>
      <c r="H22" s="40"/>
      <c r="I22" s="40"/>
      <c r="J22" s="40"/>
      <c r="K22" s="40"/>
      <c r="L22" s="40"/>
    </row>
    <row r="23" spans="1:12">
      <c r="A23" s="53"/>
      <c r="B23" s="70"/>
      <c r="C23" s="71"/>
      <c r="D23" s="71"/>
      <c r="E23" s="72"/>
      <c r="F23" s="72"/>
      <c r="G23" s="73"/>
      <c r="H23" s="73"/>
      <c r="I23" s="71"/>
      <c r="J23" s="71"/>
      <c r="K23" s="71"/>
      <c r="L23" s="74"/>
    </row>
    <row r="24" spans="1:12" ht="19.5">
      <c r="A24" s="134" t="s">
        <v>127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6"/>
    </row>
    <row r="25" spans="1:12">
      <c r="A25" s="29" t="s">
        <v>92</v>
      </c>
      <c r="B25" s="21">
        <v>0.25</v>
      </c>
      <c r="C25" s="22">
        <f>B25+D25</f>
        <v>0.25138888888888888</v>
      </c>
      <c r="D25" s="22">
        <v>1.3888888888888889E-3</v>
      </c>
      <c r="E25" s="23" t="s">
        <v>29</v>
      </c>
      <c r="F25" s="93" t="s">
        <v>128</v>
      </c>
      <c r="G25" s="24" t="s">
        <v>23</v>
      </c>
      <c r="H25" s="24" t="s">
        <v>23</v>
      </c>
      <c r="I25" s="22"/>
      <c r="J25" s="22"/>
      <c r="K25" s="22"/>
      <c r="L25" s="24"/>
    </row>
    <row r="26" spans="1:12">
      <c r="A26" s="29" t="s">
        <v>28</v>
      </c>
      <c r="B26" s="21">
        <f>C25</f>
        <v>0.25138888888888888</v>
      </c>
      <c r="C26" s="21">
        <f>B26+D26</f>
        <v>0.25486111111111109</v>
      </c>
      <c r="D26" s="22">
        <v>3.472222222222222E-3</v>
      </c>
      <c r="E26" s="23" t="s">
        <v>111</v>
      </c>
      <c r="F26" s="15" t="s">
        <v>126</v>
      </c>
      <c r="G26" s="24" t="s">
        <v>23</v>
      </c>
      <c r="H26" s="24" t="s">
        <v>23</v>
      </c>
      <c r="I26" s="22"/>
      <c r="J26" s="22"/>
      <c r="K26" s="22"/>
      <c r="L26" s="24"/>
    </row>
    <row r="27" spans="1:12">
      <c r="A27" s="29" t="s">
        <v>30</v>
      </c>
      <c r="B27" s="21">
        <f>C26</f>
        <v>0.25486111111111109</v>
      </c>
      <c r="C27" s="22">
        <f>B27+D27</f>
        <v>0.2583333333333333</v>
      </c>
      <c r="D27" s="22">
        <v>3.472222222222222E-3</v>
      </c>
      <c r="E27" s="23" t="s">
        <v>129</v>
      </c>
      <c r="F27" s="15" t="s">
        <v>126</v>
      </c>
      <c r="G27" s="24" t="s">
        <v>81</v>
      </c>
      <c r="H27" s="24" t="s">
        <v>81</v>
      </c>
      <c r="I27" s="22"/>
      <c r="J27" s="22"/>
      <c r="K27" s="22"/>
      <c r="L27" s="24"/>
    </row>
    <row r="28" spans="1:12">
      <c r="A28" s="29" t="s">
        <v>31</v>
      </c>
      <c r="B28" s="21">
        <f t="shared" ref="B28" si="1">C27</f>
        <v>0.2583333333333333</v>
      </c>
      <c r="C28" s="22">
        <f t="shared" ref="C28:C31" si="2">B28+D28</f>
        <v>0.26180555555555551</v>
      </c>
      <c r="D28" s="22">
        <v>3.472222222222222E-3</v>
      </c>
      <c r="E28" s="23" t="s">
        <v>117</v>
      </c>
      <c r="F28" s="15" t="s">
        <v>126</v>
      </c>
      <c r="G28" s="24" t="s">
        <v>23</v>
      </c>
      <c r="H28" s="24" t="s">
        <v>32</v>
      </c>
      <c r="I28" s="22"/>
      <c r="J28" s="22"/>
      <c r="K28" s="22"/>
      <c r="L28" s="24"/>
    </row>
    <row r="29" spans="1:12">
      <c r="A29" s="29" t="s">
        <v>33</v>
      </c>
      <c r="B29" s="21">
        <f>C28</f>
        <v>0.26180555555555551</v>
      </c>
      <c r="C29" s="22">
        <f>B29+D29</f>
        <v>0.26874999999999993</v>
      </c>
      <c r="D29" s="22">
        <v>6.9444444444444441E-3</v>
      </c>
      <c r="E29" s="23" t="s">
        <v>101</v>
      </c>
      <c r="F29" s="15" t="s">
        <v>126</v>
      </c>
      <c r="G29" s="24" t="s">
        <v>23</v>
      </c>
      <c r="H29" s="24" t="s">
        <v>76</v>
      </c>
      <c r="I29" s="22"/>
      <c r="J29" s="22"/>
      <c r="K29" s="22"/>
      <c r="L29" s="24"/>
    </row>
    <row r="30" spans="1:12">
      <c r="A30" s="29" t="s">
        <v>93</v>
      </c>
      <c r="B30" s="21">
        <f>C29</f>
        <v>0.26874999999999993</v>
      </c>
      <c r="C30" s="22">
        <f>B30+D30</f>
        <v>0.27222222222222214</v>
      </c>
      <c r="D30" s="22">
        <v>3.472222222222222E-3</v>
      </c>
      <c r="E30" s="23" t="s">
        <v>100</v>
      </c>
      <c r="F30" s="15" t="s">
        <v>126</v>
      </c>
      <c r="G30" s="24" t="s">
        <v>23</v>
      </c>
      <c r="H30" s="24" t="s">
        <v>76</v>
      </c>
      <c r="I30" s="22"/>
      <c r="J30" s="22"/>
      <c r="K30" s="22"/>
      <c r="L30" s="24"/>
    </row>
    <row r="31" spans="1:12">
      <c r="A31" s="29" t="s">
        <v>34</v>
      </c>
      <c r="B31" s="21">
        <f>C30</f>
        <v>0.27222222222222214</v>
      </c>
      <c r="C31" s="22">
        <f t="shared" si="2"/>
        <v>0.29305555555555546</v>
      </c>
      <c r="D31" s="22">
        <v>2.0833333333333332E-2</v>
      </c>
      <c r="E31" s="23" t="s">
        <v>114</v>
      </c>
      <c r="F31" s="15" t="s">
        <v>126</v>
      </c>
      <c r="G31" s="24" t="s">
        <v>23</v>
      </c>
      <c r="H31" s="24" t="s">
        <v>76</v>
      </c>
      <c r="I31" s="22"/>
      <c r="J31" s="22"/>
      <c r="K31" s="22"/>
      <c r="L31" s="24"/>
    </row>
    <row r="32" spans="1:12">
      <c r="A32" s="29" t="s">
        <v>35</v>
      </c>
      <c r="B32" s="21">
        <f>C31</f>
        <v>0.29305555555555546</v>
      </c>
      <c r="C32" s="22">
        <f>B32+D32</f>
        <v>0.30694444444444435</v>
      </c>
      <c r="D32" s="22">
        <v>1.3888888888888888E-2</v>
      </c>
      <c r="E32" s="23" t="s">
        <v>119</v>
      </c>
      <c r="F32" s="15" t="s">
        <v>126</v>
      </c>
      <c r="G32" s="24" t="s">
        <v>23</v>
      </c>
      <c r="H32" s="24" t="s">
        <v>76</v>
      </c>
      <c r="I32" s="22"/>
      <c r="J32" s="22"/>
      <c r="K32" s="22"/>
      <c r="L32" s="24"/>
    </row>
    <row r="33" spans="1:12">
      <c r="A33" s="29" t="s">
        <v>36</v>
      </c>
      <c r="B33" s="21">
        <f>C31</f>
        <v>0.29305555555555546</v>
      </c>
      <c r="C33" s="22">
        <f>B33+D33</f>
        <v>0.31388888888888877</v>
      </c>
      <c r="D33" s="22">
        <v>2.0833333333333332E-2</v>
      </c>
      <c r="E33" s="23" t="s">
        <v>102</v>
      </c>
      <c r="F33" s="15" t="s">
        <v>126</v>
      </c>
      <c r="G33" s="24" t="s">
        <v>23</v>
      </c>
      <c r="H33" s="24" t="s">
        <v>76</v>
      </c>
      <c r="I33" s="22"/>
      <c r="J33" s="22"/>
      <c r="K33" s="22"/>
      <c r="L33" s="24"/>
    </row>
    <row r="34" spans="1:12">
      <c r="A34" s="29" t="s">
        <v>37</v>
      </c>
      <c r="B34" s="21">
        <f>C33</f>
        <v>0.31388888888888877</v>
      </c>
      <c r="C34" s="22">
        <f>B34+D34</f>
        <v>0.33472222222222209</v>
      </c>
      <c r="D34" s="22">
        <v>2.0833333333333332E-2</v>
      </c>
      <c r="E34" s="23" t="s">
        <v>116</v>
      </c>
      <c r="F34" s="15" t="s">
        <v>126</v>
      </c>
      <c r="G34" s="24" t="s">
        <v>23</v>
      </c>
      <c r="H34" s="24" t="s">
        <v>76</v>
      </c>
      <c r="I34" s="22"/>
      <c r="J34" s="22"/>
      <c r="K34" s="22"/>
      <c r="L34" s="24"/>
    </row>
    <row r="35" spans="1:12" ht="25.5">
      <c r="A35" s="29" t="s">
        <v>38</v>
      </c>
      <c r="B35" s="21">
        <f>C32</f>
        <v>0.30694444444444435</v>
      </c>
      <c r="C35" s="22">
        <f>B35+D35</f>
        <v>0.31041666666666656</v>
      </c>
      <c r="D35" s="22">
        <v>3.472222222222222E-3</v>
      </c>
      <c r="E35" s="23" t="s">
        <v>115</v>
      </c>
      <c r="F35" s="15" t="s">
        <v>126</v>
      </c>
      <c r="G35" s="24" t="s">
        <v>23</v>
      </c>
      <c r="H35" s="24" t="s">
        <v>23</v>
      </c>
      <c r="I35" s="22"/>
      <c r="J35" s="22"/>
      <c r="K35" s="22"/>
      <c r="L35" s="24"/>
    </row>
    <row r="36" spans="1:12">
      <c r="A36" s="29" t="s">
        <v>103</v>
      </c>
      <c r="B36" s="21">
        <f t="shared" ref="B36:B38" si="3">C35</f>
        <v>0.31041666666666656</v>
      </c>
      <c r="C36" s="22">
        <f>B36+D36</f>
        <v>0.31736111111111098</v>
      </c>
      <c r="D36" s="22">
        <v>6.9444444444444441E-3</v>
      </c>
      <c r="E36" s="23" t="s">
        <v>118</v>
      </c>
      <c r="F36" s="15" t="s">
        <v>126</v>
      </c>
      <c r="G36" s="24" t="s">
        <v>23</v>
      </c>
      <c r="H36" s="24" t="s">
        <v>76</v>
      </c>
      <c r="I36" s="22"/>
      <c r="J36" s="22"/>
      <c r="K36" s="22"/>
      <c r="L36" s="24"/>
    </row>
    <row r="37" spans="1:12" ht="25.5">
      <c r="A37" s="29" t="s">
        <v>104</v>
      </c>
      <c r="B37" s="21">
        <v>0.40069444444444446</v>
      </c>
      <c r="C37" s="22">
        <v>0.40277777777777773</v>
      </c>
      <c r="D37" s="22">
        <v>3.472222222222222E-3</v>
      </c>
      <c r="E37" s="23" t="s">
        <v>135</v>
      </c>
      <c r="F37" s="15" t="s">
        <v>133</v>
      </c>
      <c r="G37" s="24" t="s">
        <v>23</v>
      </c>
      <c r="H37" s="24" t="s">
        <v>76</v>
      </c>
      <c r="I37" s="22"/>
      <c r="J37" s="22"/>
      <c r="K37" s="22"/>
      <c r="L37" s="24"/>
    </row>
    <row r="38" spans="1:12">
      <c r="A38" s="29" t="s">
        <v>105</v>
      </c>
      <c r="B38" s="21">
        <f t="shared" si="3"/>
        <v>0.40277777777777773</v>
      </c>
      <c r="C38" s="22">
        <v>0.40416666666666662</v>
      </c>
      <c r="D38" s="22">
        <v>1.3888888888888889E-3</v>
      </c>
      <c r="E38" s="23" t="s">
        <v>80</v>
      </c>
      <c r="F38" s="15" t="s">
        <v>126</v>
      </c>
      <c r="G38" s="24" t="s">
        <v>23</v>
      </c>
      <c r="H38" s="24" t="s">
        <v>23</v>
      </c>
      <c r="I38" s="22"/>
      <c r="J38" s="22"/>
      <c r="K38" s="22"/>
      <c r="L38" s="24"/>
    </row>
    <row r="40" spans="1:12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2"/>
    </row>
    <row r="41" spans="1:12" ht="15.75" thickBot="1">
      <c r="A41" s="91"/>
      <c r="B41" s="95"/>
      <c r="C41" s="96"/>
      <c r="D41" s="96"/>
      <c r="E41" s="97"/>
      <c r="F41" s="97"/>
      <c r="G41" s="98"/>
      <c r="H41" s="98"/>
      <c r="I41" s="96"/>
      <c r="J41" s="96"/>
      <c r="K41" s="96"/>
      <c r="L41" s="99"/>
    </row>
    <row r="42" spans="1:12" ht="21" thickBot="1">
      <c r="A42" s="129" t="s">
        <v>40</v>
      </c>
      <c r="B42" s="130"/>
      <c r="C42" s="130"/>
      <c r="D42" s="131"/>
      <c r="E42" s="87" t="s">
        <v>17</v>
      </c>
      <c r="F42" s="88">
        <f>SUM(D43:D45)</f>
        <v>2.4305555555555552E-2</v>
      </c>
      <c r="G42" s="89"/>
      <c r="H42" s="89"/>
      <c r="I42" s="89"/>
      <c r="J42" s="89"/>
      <c r="K42" s="89"/>
      <c r="L42" s="90"/>
    </row>
    <row r="43" spans="1:12">
      <c r="A43" s="83" t="s">
        <v>105</v>
      </c>
      <c r="B43" s="84">
        <f>C38</f>
        <v>0.40416666666666662</v>
      </c>
      <c r="C43" s="84">
        <v>0.41597222222222219</v>
      </c>
      <c r="D43" s="84">
        <v>3.472222222222222E-3</v>
      </c>
      <c r="E43" s="85" t="s">
        <v>98</v>
      </c>
      <c r="F43" s="15" t="s">
        <v>126</v>
      </c>
      <c r="G43" s="85" t="s">
        <v>85</v>
      </c>
      <c r="H43" s="85" t="s">
        <v>41</v>
      </c>
      <c r="I43" s="84"/>
      <c r="J43" s="84"/>
      <c r="K43" s="84"/>
      <c r="L43" s="86"/>
    </row>
    <row r="44" spans="1:12">
      <c r="A44" s="83" t="s">
        <v>106</v>
      </c>
      <c r="B44" s="84">
        <f>C43</f>
        <v>0.41597222222222219</v>
      </c>
      <c r="C44" s="84">
        <v>0.4368055555555555</v>
      </c>
      <c r="D44" s="22">
        <v>2.0833333333333332E-2</v>
      </c>
      <c r="E44" s="23" t="s">
        <v>42</v>
      </c>
      <c r="F44" s="15" t="s">
        <v>126</v>
      </c>
      <c r="G44" s="24" t="s">
        <v>43</v>
      </c>
      <c r="H44" s="24" t="s">
        <v>44</v>
      </c>
      <c r="I44" s="22"/>
      <c r="J44" s="22"/>
      <c r="K44" s="22"/>
      <c r="L44" s="24"/>
    </row>
    <row r="45" spans="1:12" ht="15.75" thickBot="1">
      <c r="A45" s="33"/>
      <c r="B45" s="21"/>
      <c r="C45" s="22"/>
      <c r="D45" s="22"/>
      <c r="E45" s="23"/>
      <c r="F45" s="23"/>
      <c r="G45" s="24"/>
      <c r="H45" s="24"/>
      <c r="I45" s="22"/>
      <c r="J45" s="22"/>
      <c r="K45" s="22"/>
      <c r="L45" s="24"/>
    </row>
    <row r="46" spans="1:12" ht="22.5">
      <c r="A46" s="126" t="s">
        <v>110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8"/>
    </row>
    <row r="47" spans="1:12" ht="30.6" customHeight="1">
      <c r="A47" s="110" t="s">
        <v>45</v>
      </c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2"/>
    </row>
    <row r="48" spans="1:12" ht="18.75">
      <c r="A48" s="113" t="s">
        <v>46</v>
      </c>
      <c r="B48" s="114"/>
      <c r="C48" s="114"/>
      <c r="D48" s="114"/>
      <c r="E48" s="41" t="s">
        <v>17</v>
      </c>
      <c r="F48" s="42">
        <f>SUM(D50:D57)</f>
        <v>5.6944444444444443E-2</v>
      </c>
      <c r="G48" s="43"/>
      <c r="H48" s="43"/>
      <c r="I48" s="43"/>
      <c r="J48" s="43"/>
      <c r="K48" s="43"/>
      <c r="L48" s="43"/>
    </row>
    <row r="49" spans="1:12" ht="15.6" customHeight="1">
      <c r="A49" s="115" t="str">
        <f>"Rollback of APPLICATION deployment  = YVKS03R0 - Version2.6.3"</f>
        <v>Rollback of APPLICATION deployment  = YVKS03R0 - Version2.6.3</v>
      </c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7"/>
    </row>
    <row r="50" spans="1:12">
      <c r="A50" s="37" t="s">
        <v>47</v>
      </c>
      <c r="B50" s="26">
        <f>C44</f>
        <v>0.4368055555555555</v>
      </c>
      <c r="C50" s="26">
        <f>B50+D50</f>
        <v>0.43819444444444439</v>
      </c>
      <c r="D50" s="26">
        <v>1.3888888888888889E-3</v>
      </c>
      <c r="E50" s="100" t="s">
        <v>90</v>
      </c>
      <c r="F50" s="54" t="s">
        <v>126</v>
      </c>
      <c r="G50" s="54" t="s">
        <v>23</v>
      </c>
      <c r="H50" s="54" t="s">
        <v>23</v>
      </c>
      <c r="I50" s="26"/>
      <c r="J50" s="26"/>
      <c r="K50" s="26"/>
      <c r="L50" s="54"/>
    </row>
    <row r="51" spans="1:12">
      <c r="A51" s="37" t="s">
        <v>48</v>
      </c>
      <c r="B51" s="25">
        <f>C50</f>
        <v>0.43819444444444439</v>
      </c>
      <c r="C51" s="26">
        <f t="shared" ref="C51:C54" si="4">B51+D51</f>
        <v>0.4416666666666666</v>
      </c>
      <c r="D51" s="26">
        <f>D27</f>
        <v>3.472222222222222E-3</v>
      </c>
      <c r="E51" s="100" t="s">
        <v>96</v>
      </c>
      <c r="F51" s="54" t="s">
        <v>126</v>
      </c>
      <c r="G51" s="54" t="s">
        <v>23</v>
      </c>
      <c r="H51" s="54" t="s">
        <v>23</v>
      </c>
      <c r="I51" s="26"/>
      <c r="J51" s="26"/>
      <c r="K51" s="26"/>
      <c r="L51" s="27"/>
    </row>
    <row r="52" spans="1:12">
      <c r="A52" s="37" t="s">
        <v>49</v>
      </c>
      <c r="B52" s="25">
        <f>C51</f>
        <v>0.4416666666666666</v>
      </c>
      <c r="C52" s="26">
        <f>B52+D52</f>
        <v>0.44861111111111102</v>
      </c>
      <c r="D52" s="26">
        <v>6.9444444444444441E-3</v>
      </c>
      <c r="E52" s="100" t="s">
        <v>99</v>
      </c>
      <c r="F52" s="54" t="s">
        <v>126</v>
      </c>
      <c r="G52" s="54" t="s">
        <v>23</v>
      </c>
      <c r="H52" s="54" t="s">
        <v>23</v>
      </c>
      <c r="I52" s="26"/>
      <c r="J52" s="26"/>
      <c r="K52" s="26"/>
      <c r="L52" s="27"/>
    </row>
    <row r="53" spans="1:12">
      <c r="A53" s="37" t="s">
        <v>50</v>
      </c>
      <c r="B53" s="25">
        <f>C51</f>
        <v>0.4416666666666666</v>
      </c>
      <c r="C53" s="26">
        <f t="shared" si="4"/>
        <v>0.44513888888888881</v>
      </c>
      <c r="D53" s="26">
        <f>D28</f>
        <v>3.472222222222222E-3</v>
      </c>
      <c r="E53" s="100" t="s">
        <v>97</v>
      </c>
      <c r="F53" s="54" t="s">
        <v>126</v>
      </c>
      <c r="G53" s="54" t="s">
        <v>23</v>
      </c>
      <c r="H53" s="54" t="s">
        <v>23</v>
      </c>
      <c r="I53" s="26"/>
      <c r="J53" s="26"/>
      <c r="K53" s="26"/>
      <c r="L53" s="27"/>
    </row>
    <row r="54" spans="1:12">
      <c r="A54" s="37" t="s">
        <v>51</v>
      </c>
      <c r="B54" s="25">
        <f>C53</f>
        <v>0.44513888888888881</v>
      </c>
      <c r="C54" s="26">
        <f t="shared" si="4"/>
        <v>0.45208333333333323</v>
      </c>
      <c r="D54" s="26">
        <v>6.9444444444444441E-3</v>
      </c>
      <c r="E54" s="100" t="s">
        <v>112</v>
      </c>
      <c r="F54" s="54" t="s">
        <v>126</v>
      </c>
      <c r="G54" s="54" t="s">
        <v>23</v>
      </c>
      <c r="H54" s="54" t="s">
        <v>23</v>
      </c>
      <c r="I54" s="26"/>
      <c r="J54" s="26"/>
      <c r="K54" s="26"/>
      <c r="L54" s="27"/>
    </row>
    <row r="55" spans="1:12">
      <c r="A55" s="37" t="s">
        <v>94</v>
      </c>
      <c r="B55" s="25">
        <f>C54</f>
        <v>0.45208333333333323</v>
      </c>
      <c r="C55" s="26">
        <f>B55+D55</f>
        <v>0.47291666666666654</v>
      </c>
      <c r="D55" s="26">
        <v>2.0833333333333332E-2</v>
      </c>
      <c r="E55" s="101" t="s">
        <v>102</v>
      </c>
      <c r="F55" s="54" t="s">
        <v>126</v>
      </c>
      <c r="G55" s="54" t="s">
        <v>23</v>
      </c>
      <c r="H55" s="54" t="s">
        <v>23</v>
      </c>
      <c r="I55" s="26"/>
      <c r="J55" s="26"/>
      <c r="K55" s="26"/>
      <c r="L55" s="27"/>
    </row>
    <row r="56" spans="1:12">
      <c r="A56" s="37" t="s">
        <v>107</v>
      </c>
      <c r="B56" s="25">
        <f>C54</f>
        <v>0.45208333333333323</v>
      </c>
      <c r="C56" s="26">
        <f>B56+D56</f>
        <v>0.46249999999999991</v>
      </c>
      <c r="D56" s="26">
        <v>1.0416666666666666E-2</v>
      </c>
      <c r="E56" s="101" t="s">
        <v>95</v>
      </c>
      <c r="F56" s="54" t="s">
        <v>126</v>
      </c>
      <c r="G56" s="54" t="s">
        <v>23</v>
      </c>
      <c r="H56" s="54" t="s">
        <v>23</v>
      </c>
      <c r="I56" s="26"/>
      <c r="J56" s="26"/>
      <c r="K56" s="26"/>
      <c r="L56" s="27"/>
    </row>
    <row r="57" spans="1:12">
      <c r="A57" s="37" t="s">
        <v>108</v>
      </c>
      <c r="B57" s="25">
        <f>C56</f>
        <v>0.46249999999999991</v>
      </c>
      <c r="C57" s="25">
        <f>B57+D57</f>
        <v>0.46597222222222212</v>
      </c>
      <c r="D57" s="26">
        <v>3.472222222222222E-3</v>
      </c>
      <c r="E57" s="101" t="s">
        <v>39</v>
      </c>
      <c r="F57" s="54" t="s">
        <v>126</v>
      </c>
      <c r="G57" s="54" t="s">
        <v>23</v>
      </c>
      <c r="H57" s="54" t="s">
        <v>23</v>
      </c>
      <c r="I57" s="26"/>
      <c r="J57" s="26"/>
      <c r="K57" s="26"/>
      <c r="L57" s="27"/>
    </row>
    <row r="58" spans="1:12">
      <c r="A58" s="37" t="s">
        <v>121</v>
      </c>
      <c r="B58" s="25">
        <f t="shared" ref="B58:B59" si="5">C57</f>
        <v>0.46597222222222212</v>
      </c>
      <c r="C58" s="25">
        <f t="shared" ref="C58:C59" si="6">B58+D58</f>
        <v>0.51111111111111107</v>
      </c>
      <c r="D58" s="26">
        <v>4.5138888888888902E-2</v>
      </c>
      <c r="E58" s="109" t="s">
        <v>120</v>
      </c>
      <c r="F58" s="54" t="s">
        <v>126</v>
      </c>
      <c r="G58" s="54" t="s">
        <v>23</v>
      </c>
      <c r="H58" s="54" t="s">
        <v>23</v>
      </c>
    </row>
    <row r="59" spans="1:12">
      <c r="A59" s="37" t="s">
        <v>122</v>
      </c>
      <c r="B59" s="25">
        <f t="shared" si="5"/>
        <v>0.51111111111111107</v>
      </c>
      <c r="C59" s="25">
        <f t="shared" si="6"/>
        <v>0.51458333333333328</v>
      </c>
      <c r="D59" s="26">
        <v>3.472222222222222E-3</v>
      </c>
      <c r="E59" s="109" t="s">
        <v>72</v>
      </c>
      <c r="F59" s="54" t="s">
        <v>126</v>
      </c>
      <c r="G59" s="54" t="s">
        <v>23</v>
      </c>
      <c r="H59" s="54" t="s">
        <v>23</v>
      </c>
    </row>
  </sheetData>
  <mergeCells count="23">
    <mergeCell ref="A5:J5"/>
    <mergeCell ref="I7:L7"/>
    <mergeCell ref="D4:J4"/>
    <mergeCell ref="A1:L1"/>
    <mergeCell ref="A2:C2"/>
    <mergeCell ref="A3:J3"/>
    <mergeCell ref="A4:C4"/>
    <mergeCell ref="D2:E2"/>
    <mergeCell ref="I2:J2"/>
    <mergeCell ref="A6:D6"/>
    <mergeCell ref="A7:D7"/>
    <mergeCell ref="A47:L47"/>
    <mergeCell ref="A48:D48"/>
    <mergeCell ref="A49:L49"/>
    <mergeCell ref="A10:D10"/>
    <mergeCell ref="A12:D12"/>
    <mergeCell ref="A16:L16"/>
    <mergeCell ref="A13:L13"/>
    <mergeCell ref="A46:L46"/>
    <mergeCell ref="A42:D42"/>
    <mergeCell ref="A22:D22"/>
    <mergeCell ref="A24:L24"/>
    <mergeCell ref="A17:L17"/>
  </mergeCells>
  <phoneticPr fontId="19" type="noConversion"/>
  <conditionalFormatting sqref="B18">
    <cfRule type="expression" dxfId="21" priority="16">
      <formula>$I17="NA"</formula>
    </cfRule>
  </conditionalFormatting>
  <conditionalFormatting sqref="B25:D38">
    <cfRule type="expression" dxfId="20" priority="1">
      <formula>$I25="NA"</formula>
    </cfRule>
  </conditionalFormatting>
  <conditionalFormatting sqref="B14:E15">
    <cfRule type="expression" dxfId="19" priority="51">
      <formula>$I13="NA"</formula>
    </cfRule>
  </conditionalFormatting>
  <conditionalFormatting sqref="B19:E20">
    <cfRule type="expression" dxfId="18" priority="57">
      <formula>$I18="NA"</formula>
    </cfRule>
  </conditionalFormatting>
  <conditionalFormatting sqref="B23:H23 E25:E26 B43:E44 G43:H44 B45:H45 F50:H59 B50:D59">
    <cfRule type="expression" dxfId="17" priority="121">
      <formula>$I23="NA"</formula>
    </cfRule>
  </conditionalFormatting>
  <conditionalFormatting sqref="B41:H41">
    <cfRule type="expression" dxfId="16" priority="93">
      <formula>$I41="NA"</formula>
    </cfRule>
  </conditionalFormatting>
  <conditionalFormatting sqref="C9">
    <cfRule type="expression" dxfId="15" priority="118">
      <formula>$I9="NA"</formula>
    </cfRule>
  </conditionalFormatting>
  <conditionalFormatting sqref="C18:E18 G18:H18">
    <cfRule type="expression" dxfId="14" priority="58">
      <formula>#REF!="NA"</formula>
    </cfRule>
  </conditionalFormatting>
  <conditionalFormatting sqref="E14:E15">
    <cfRule type="expression" dxfId="13" priority="52">
      <formula>$I14="NA"</formula>
    </cfRule>
  </conditionalFormatting>
  <conditionalFormatting sqref="E18">
    <cfRule type="expression" dxfId="12" priority="60">
      <formula>$I18="NA"</formula>
    </cfRule>
  </conditionalFormatting>
  <conditionalFormatting sqref="E18:E20">
    <cfRule type="expression" dxfId="11" priority="3">
      <formula>$I17="NA"</formula>
    </cfRule>
  </conditionalFormatting>
  <conditionalFormatting sqref="E27:E38">
    <cfRule type="expression" dxfId="10" priority="38">
      <formula>#REF!="NA"</formula>
    </cfRule>
  </conditionalFormatting>
  <conditionalFormatting sqref="G14:H15">
    <cfRule type="expression" dxfId="9" priority="53">
      <formula>$I13="NA"</formula>
    </cfRule>
  </conditionalFormatting>
  <conditionalFormatting sqref="G19:H20">
    <cfRule type="expression" dxfId="8" priority="50">
      <formula>$I18="NA"</formula>
    </cfRule>
  </conditionalFormatting>
  <conditionalFormatting sqref="G25:H38">
    <cfRule type="expression" dxfId="7" priority="4">
      <formula>$I25="NA"</formula>
    </cfRule>
  </conditionalFormatting>
  <hyperlinks>
    <hyperlink ref="F2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"/>
  <sheetViews>
    <sheetView workbookViewId="0">
      <selection activeCell="A9" sqref="A9"/>
    </sheetView>
  </sheetViews>
  <sheetFormatPr defaultRowHeight="15"/>
  <cols>
    <col min="1" max="1" width="74.140625" customWidth="1"/>
  </cols>
  <sheetData>
    <row r="1" spans="1:1">
      <c r="A1" s="23" t="s">
        <v>91</v>
      </c>
    </row>
    <row r="2" spans="1:1">
      <c r="A2" s="23" t="s">
        <v>89</v>
      </c>
    </row>
    <row r="3" spans="1:1">
      <c r="A3" s="23" t="s">
        <v>78</v>
      </c>
    </row>
    <row r="4" spans="1:1">
      <c r="A4" s="23" t="s">
        <v>79</v>
      </c>
    </row>
    <row r="5" spans="1:1">
      <c r="A5" s="23" t="s">
        <v>80</v>
      </c>
    </row>
  </sheetData>
  <conditionalFormatting sqref="A1">
    <cfRule type="expression" dxfId="6" priority="7">
      <formula>#REF!="NA"</formula>
    </cfRule>
  </conditionalFormatting>
  <conditionalFormatting sqref="A1:A3">
    <cfRule type="expression" dxfId="5" priority="1">
      <formula>#REF!="NA"</formula>
    </cfRule>
  </conditionalFormatting>
  <conditionalFormatting sqref="A2">
    <cfRule type="expression" dxfId="4" priority="6">
      <formula>#REF!="NA"</formula>
    </cfRule>
  </conditionalFormatting>
  <conditionalFormatting sqref="A4">
    <cfRule type="expression" dxfId="3" priority="8">
      <formula>#REF!="NA"</formula>
    </cfRule>
  </conditionalFormatting>
  <conditionalFormatting sqref="A5">
    <cfRule type="expression" dxfId="2" priority="4">
      <formula>#REF!="NA"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6"/>
  <sheetViews>
    <sheetView workbookViewId="0">
      <selection activeCell="A4" sqref="A4"/>
    </sheetView>
  </sheetViews>
  <sheetFormatPr defaultRowHeight="15"/>
  <cols>
    <col min="1" max="1" width="34.140625" customWidth="1"/>
  </cols>
  <sheetData>
    <row r="1" spans="1:1">
      <c r="A1" t="s">
        <v>88</v>
      </c>
    </row>
    <row r="2" spans="1:1">
      <c r="A2" t="s">
        <v>77</v>
      </c>
    </row>
    <row r="3" spans="1:1">
      <c r="A3" t="s">
        <v>86</v>
      </c>
    </row>
    <row r="4" spans="1:1">
      <c r="A4" t="s">
        <v>78</v>
      </c>
    </row>
    <row r="5" spans="1:1">
      <c r="A5" t="s">
        <v>79</v>
      </c>
    </row>
    <row r="6" spans="1:1">
      <c r="A6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6"/>
  <sheetViews>
    <sheetView zoomScale="80" zoomScaleNormal="80" workbookViewId="0">
      <selection activeCell="D14" sqref="D14"/>
    </sheetView>
  </sheetViews>
  <sheetFormatPr defaultRowHeight="15"/>
  <cols>
    <col min="1" max="1" width="8.85546875" style="65"/>
    <col min="2" max="2" width="70.5703125" customWidth="1"/>
    <col min="3" max="3" width="9.85546875" style="2" customWidth="1"/>
    <col min="4" max="4" width="78.5703125" bestFit="1" customWidth="1"/>
    <col min="5" max="5" width="58.85546875" bestFit="1" customWidth="1"/>
  </cols>
  <sheetData>
    <row r="1" spans="1:5">
      <c r="A1" s="64" t="s">
        <v>52</v>
      </c>
      <c r="B1" s="48" t="s">
        <v>53</v>
      </c>
      <c r="C1" s="58" t="s">
        <v>14</v>
      </c>
      <c r="D1" s="49" t="s">
        <v>15</v>
      </c>
      <c r="E1" s="50" t="s">
        <v>54</v>
      </c>
    </row>
    <row r="2" spans="1:5" ht="18.75">
      <c r="A2" s="155" t="e">
        <f>Feuil1!#REF!</f>
        <v>#REF!</v>
      </c>
      <c r="B2" s="156"/>
      <c r="C2" s="156"/>
      <c r="D2" s="156"/>
      <c r="E2" s="157"/>
    </row>
    <row r="3" spans="1:5">
      <c r="A3" s="44" t="str">
        <f>Feuil1!A15</f>
        <v>P-02</v>
      </c>
      <c r="B3" s="45" t="s">
        <v>55</v>
      </c>
      <c r="C3" s="59">
        <f>Feuil1!D15</f>
        <v>1.0416666666666666E-2</v>
      </c>
      <c r="D3" s="47" t="e">
        <f>Feuil1!#REF!</f>
        <v>#REF!</v>
      </c>
      <c r="E3" s="51" t="str">
        <f>Feuil1!F15</f>
        <v>YVKS03R0</v>
      </c>
    </row>
    <row r="4" spans="1:5" ht="30">
      <c r="A4" s="44" t="e">
        <f>Feuil1!#REF!</f>
        <v>#REF!</v>
      </c>
      <c r="B4" s="45" t="s">
        <v>56</v>
      </c>
      <c r="C4" s="59" t="e">
        <f>Feuil1!#REF!</f>
        <v>#REF!</v>
      </c>
      <c r="D4" s="47" t="str">
        <f>Feuil1!E15</f>
        <v>Data files for the version</v>
      </c>
      <c r="E4" s="51" t="e">
        <f>Feuil1!#REF!</f>
        <v>#REF!</v>
      </c>
    </row>
    <row r="5" spans="1:5" ht="30">
      <c r="A5" s="44" t="e">
        <f>Feuil1!#REF!</f>
        <v>#REF!</v>
      </c>
      <c r="B5" s="45" t="s">
        <v>57</v>
      </c>
      <c r="C5" s="59" t="e">
        <f>Feuil1!#REF!</f>
        <v>#REF!</v>
      </c>
      <c r="D5" s="47" t="e">
        <f>Feuil1!#REF!</f>
        <v>#REF!</v>
      </c>
      <c r="E5" s="51" t="e">
        <f>Feuil1!#REF!</f>
        <v>#REF!</v>
      </c>
    </row>
    <row r="6" spans="1:5">
      <c r="A6" s="158"/>
      <c r="B6" s="159"/>
      <c r="C6" s="159"/>
      <c r="D6" s="159"/>
      <c r="E6" s="160"/>
    </row>
    <row r="7" spans="1:5" ht="18.75">
      <c r="A7" s="155" t="e">
        <f>Feuil1!#REF!</f>
        <v>#REF!</v>
      </c>
      <c r="B7" s="156"/>
      <c r="C7" s="156"/>
      <c r="D7" s="156"/>
      <c r="E7" s="157"/>
    </row>
    <row r="8" spans="1:5">
      <c r="A8" s="106" t="e">
        <f>Feuil1!#REF!</f>
        <v>#REF!</v>
      </c>
      <c r="B8" s="23" t="s">
        <v>58</v>
      </c>
      <c r="C8" s="60" t="e">
        <f>Feuil1!#REF!</f>
        <v>#REF!</v>
      </c>
      <c r="D8" s="34" t="e">
        <f>Feuil1!#REF!</f>
        <v>#REF!</v>
      </c>
      <c r="E8" s="46" t="e">
        <f>Feuil1!#REF!</f>
        <v>#REF!</v>
      </c>
    </row>
    <row r="9" spans="1:5">
      <c r="A9" s="106" t="e">
        <f>Feuil1!#REF!</f>
        <v>#REF!</v>
      </c>
      <c r="B9" s="23" t="s">
        <v>59</v>
      </c>
      <c r="C9" s="60" t="e">
        <f>Feuil1!#REF!</f>
        <v>#REF!</v>
      </c>
      <c r="D9" s="34" t="e">
        <f>Feuil1!#REF!</f>
        <v>#REF!</v>
      </c>
      <c r="E9" s="46" t="e">
        <f>Feuil1!#REF!</f>
        <v>#REF!</v>
      </c>
    </row>
    <row r="10" spans="1:5">
      <c r="A10" s="75"/>
      <c r="B10" s="72"/>
      <c r="C10" s="76"/>
      <c r="D10" s="77"/>
      <c r="E10" s="78"/>
    </row>
    <row r="11" spans="1:5" ht="18.75">
      <c r="A11" s="155" t="str">
        <f>[1]Feuil1!A54</f>
        <v>Application Deployment  - 1st Server = YVA2G10 - Version 6.4</v>
      </c>
      <c r="B11" s="156"/>
      <c r="C11" s="156"/>
      <c r="D11" s="156"/>
      <c r="E11" s="157"/>
    </row>
    <row r="12" spans="1:5">
      <c r="A12" s="106" t="str">
        <f>Feuil1!A26</f>
        <v>D-02</v>
      </c>
      <c r="B12" s="34" t="s">
        <v>60</v>
      </c>
      <c r="C12" s="60">
        <f>Feuil1!D26</f>
        <v>3.472222222222222E-3</v>
      </c>
      <c r="D12" s="34" t="e">
        <f>Feuil1!#REF!</f>
        <v>#REF!</v>
      </c>
      <c r="E12" s="46" t="str">
        <f>Feuil1!F26</f>
        <v>YVKS03R0</v>
      </c>
    </row>
    <row r="13" spans="1:5" ht="30">
      <c r="A13" s="106" t="str">
        <f>Feuil1!A27</f>
        <v>D-03</v>
      </c>
      <c r="B13" s="34" t="s">
        <v>61</v>
      </c>
      <c r="C13" s="60">
        <f>Feuil1!D27</f>
        <v>3.472222222222222E-3</v>
      </c>
      <c r="D13" s="34" t="str">
        <f>Feuil1!E27</f>
        <v xml:space="preserve">Stop application </v>
      </c>
      <c r="E13" s="46" t="str">
        <f>Feuil1!F27</f>
        <v>YVKS03R0</v>
      </c>
    </row>
    <row r="14" spans="1:5">
      <c r="A14" s="106" t="str">
        <f>Feuil1!A28</f>
        <v>D-04</v>
      </c>
      <c r="B14" s="30" t="s">
        <v>62</v>
      </c>
      <c r="C14" s="60">
        <f>Feuil1!D28</f>
        <v>3.472222222222222E-3</v>
      </c>
      <c r="D14" s="34" t="str">
        <f>Feuil1!E28</f>
        <v xml:space="preserve">Take the export of existing data </v>
      </c>
      <c r="E14" s="46" t="str">
        <f>Feuil1!F28</f>
        <v>YVKS03R0</v>
      </c>
    </row>
    <row r="15" spans="1:5">
      <c r="A15" s="106" t="e">
        <f>Feuil1!#REF!</f>
        <v>#REF!</v>
      </c>
      <c r="B15" s="30" t="s">
        <v>63</v>
      </c>
      <c r="C15" s="60" t="e">
        <f>Feuil1!#REF!</f>
        <v>#REF!</v>
      </c>
      <c r="D15" s="34" t="e">
        <f>Feuil1!#REF!</f>
        <v>#REF!</v>
      </c>
      <c r="E15" s="46" t="e">
        <f>Feuil1!#REF!</f>
        <v>#REF!</v>
      </c>
    </row>
    <row r="16" spans="1:5">
      <c r="A16" s="106" t="str">
        <f>Feuil1!A35</f>
        <v>D-11</v>
      </c>
      <c r="B16" s="30" t="s">
        <v>64</v>
      </c>
      <c r="C16" s="60">
        <f>Feuil1!D35</f>
        <v>3.472222222222222E-3</v>
      </c>
      <c r="D16" s="34" t="e">
        <f>Feuil1!#REF!</f>
        <v>#REF!</v>
      </c>
      <c r="E16" s="46" t="str">
        <f>Feuil1!F35</f>
        <v>YVKS03R0</v>
      </c>
    </row>
    <row r="17" spans="1:5">
      <c r="A17" s="106" t="e">
        <f>Feuil1!#REF!</f>
        <v>#REF!</v>
      </c>
      <c r="B17" s="30" t="s">
        <v>65</v>
      </c>
      <c r="C17" s="60" t="e">
        <f>Feuil1!#REF!</f>
        <v>#REF!</v>
      </c>
      <c r="D17" s="34" t="e">
        <f>Feuil1!#REF!</f>
        <v>#REF!</v>
      </c>
      <c r="E17" s="46" t="e">
        <f>Feuil1!#REF!</f>
        <v>#REF!</v>
      </c>
    </row>
    <row r="18" spans="1:5">
      <c r="A18" s="106" t="str">
        <f>Feuil1!A38</f>
        <v>D-15</v>
      </c>
      <c r="B18" s="30" t="s">
        <v>66</v>
      </c>
      <c r="C18" s="60">
        <f>Feuil1!D38</f>
        <v>1.3888888888888889E-3</v>
      </c>
      <c r="D18" s="34" t="str">
        <f>Feuil1!E35</f>
        <v>Application start after the deployment + cron job activation + add config in ADM file</v>
      </c>
      <c r="E18" s="46" t="str">
        <f>Feuil1!F38</f>
        <v>YVKS03R0</v>
      </c>
    </row>
    <row r="19" spans="1:5">
      <c r="A19" s="163"/>
      <c r="B19" s="164"/>
      <c r="C19" s="164"/>
      <c r="D19" s="164"/>
      <c r="E19" s="165"/>
    </row>
    <row r="20" spans="1:5" ht="18.75">
      <c r="A20" s="155" t="str">
        <f>[1]Feuil1!A66</f>
        <v>Application Deployment  - 2nd Server = YVA2G20 - Version 6.4</v>
      </c>
      <c r="B20" s="156"/>
      <c r="C20" s="156"/>
      <c r="D20" s="156"/>
      <c r="E20" s="157"/>
    </row>
    <row r="21" spans="1:5">
      <c r="A21" s="106" t="e">
        <f>Feuil1!#REF!</f>
        <v>#REF!</v>
      </c>
      <c r="B21" s="34" t="str">
        <f>B12</f>
        <v>Run deployDevIndus_as_Custom_aga00 in Parallauncher</v>
      </c>
      <c r="C21" s="60" t="e">
        <f>Feuil1!#REF!</f>
        <v>#REF!</v>
      </c>
      <c r="D21" s="34" t="e">
        <f>Feuil1!#REF!</f>
        <v>#REF!</v>
      </c>
      <c r="E21" s="46" t="e">
        <f>Feuil1!#REF!</f>
        <v>#REF!</v>
      </c>
    </row>
    <row r="22" spans="1:5" ht="30">
      <c r="A22" s="106" t="e">
        <f>Feuil1!#REF!</f>
        <v>#REF!</v>
      </c>
      <c r="B22" s="34" t="str">
        <f t="shared" ref="B22:B27" si="0">B13</f>
        <v>cd /users91/jbn00/web/AGA00.ear/
ls -l resources</v>
      </c>
      <c r="C22" s="60" t="e">
        <f>Feuil1!#REF!</f>
        <v>#REF!</v>
      </c>
      <c r="D22" s="34" t="e">
        <f>Feuil1!#REF!</f>
        <v>#REF!</v>
      </c>
      <c r="E22" s="46" t="e">
        <f>Feuil1!#REF!</f>
        <v>#REF!</v>
      </c>
    </row>
    <row r="23" spans="1:5">
      <c r="A23" s="106" t="e">
        <f>Feuil1!#REF!</f>
        <v>#REF!</v>
      </c>
      <c r="B23" s="34" t="str">
        <f t="shared" si="0"/>
        <v>Validation for Port 9080</v>
      </c>
      <c r="C23" s="60" t="e">
        <f>Feuil1!#REF!</f>
        <v>#REF!</v>
      </c>
      <c r="D23" s="34" t="e">
        <f>Feuil1!#REF!</f>
        <v>#REF!</v>
      </c>
      <c r="E23" s="46" t="e">
        <f>Feuil1!#REF!</f>
        <v>#REF!</v>
      </c>
    </row>
    <row r="24" spans="1:5">
      <c r="A24" s="106" t="e">
        <f>Feuil1!#REF!</f>
        <v>#REF!</v>
      </c>
      <c r="B24" s="34" t="str">
        <f t="shared" si="0"/>
        <v>Validation for Port 9081</v>
      </c>
      <c r="C24" s="60" t="e">
        <f>Feuil1!#REF!</f>
        <v>#REF!</v>
      </c>
      <c r="D24" s="34" t="e">
        <f>Feuil1!#REF!</f>
        <v>#REF!</v>
      </c>
      <c r="E24" s="46" t="e">
        <f>Feuil1!#REF!</f>
        <v>#REF!</v>
      </c>
    </row>
    <row r="25" spans="1:5">
      <c r="A25" s="106" t="e">
        <f>Feuil1!#REF!</f>
        <v>#REF!</v>
      </c>
      <c r="B25" s="34" t="str">
        <f t="shared" si="0"/>
        <v>Validation for Port 9082</v>
      </c>
      <c r="C25" s="60" t="e">
        <f>Feuil1!#REF!</f>
        <v>#REF!</v>
      </c>
      <c r="D25" s="34" t="e">
        <f>Feuil1!#REF!</f>
        <v>#REF!</v>
      </c>
      <c r="E25" s="46" t="e">
        <f>Feuil1!#REF!</f>
        <v>#REF!</v>
      </c>
    </row>
    <row r="26" spans="1:5">
      <c r="A26" s="106" t="e">
        <f>Feuil1!#REF!</f>
        <v>#REF!</v>
      </c>
      <c r="B26" s="34" t="str">
        <f t="shared" si="0"/>
        <v>Validation for Port 9083</v>
      </c>
      <c r="C26" s="60" t="e">
        <f>Feuil1!#REF!</f>
        <v>#REF!</v>
      </c>
      <c r="D26" s="34" t="e">
        <f>Feuil1!#REF!</f>
        <v>#REF!</v>
      </c>
      <c r="E26" s="46" t="e">
        <f>Feuil1!#REF!</f>
        <v>#REF!</v>
      </c>
    </row>
    <row r="27" spans="1:5">
      <c r="A27" s="106" t="e">
        <f>Feuil1!#REF!</f>
        <v>#REF!</v>
      </c>
      <c r="B27" s="34" t="str">
        <f t="shared" si="0"/>
        <v>Validation for Port 9084</v>
      </c>
      <c r="C27" s="60" t="e">
        <f>Feuil1!#REF!</f>
        <v>#REF!</v>
      </c>
      <c r="D27" s="34" t="e">
        <f>Feuil1!#REF!</f>
        <v>#REF!</v>
      </c>
      <c r="E27" s="46" t="e">
        <f>Feuil1!#REF!</f>
        <v>#REF!</v>
      </c>
    </row>
    <row r="28" spans="1:5">
      <c r="A28" s="163"/>
      <c r="B28" s="164"/>
      <c r="C28" s="164"/>
      <c r="D28" s="164"/>
      <c r="E28" s="165"/>
    </row>
    <row r="29" spans="1:5" ht="18.75">
      <c r="A29" s="155" t="str">
        <f>[1]Feuil1!A78</f>
        <v>Application Deployment  - 3rd Server = YVA2GM0 - Version 6.4</v>
      </c>
      <c r="B29" s="156"/>
      <c r="C29" s="156"/>
      <c r="D29" s="156"/>
      <c r="E29" s="157"/>
    </row>
    <row r="30" spans="1:5">
      <c r="A30" s="106" t="e">
        <f>Feuil1!#REF!</f>
        <v>#REF!</v>
      </c>
      <c r="B30" s="34" t="str">
        <f>B12</f>
        <v>Run deployDevIndus_as_Custom_aga00 in Parallauncher</v>
      </c>
      <c r="C30" s="60" t="e">
        <f>Feuil1!#REF!</f>
        <v>#REF!</v>
      </c>
      <c r="D30" s="34" t="e">
        <f>Feuil1!#REF!</f>
        <v>#REF!</v>
      </c>
      <c r="E30" s="46" t="e">
        <f>Feuil1!#REF!</f>
        <v>#REF!</v>
      </c>
    </row>
    <row r="31" spans="1:5" ht="30">
      <c r="A31" s="106" t="e">
        <f>Feuil1!#REF!</f>
        <v>#REF!</v>
      </c>
      <c r="B31" s="34" t="str">
        <f t="shared" ref="B31:B36" si="1">B13</f>
        <v>cd /users91/jbn00/web/AGA00.ear/
ls -l resources</v>
      </c>
      <c r="C31" s="60" t="e">
        <f>Feuil1!#REF!</f>
        <v>#REF!</v>
      </c>
      <c r="D31" s="34" t="e">
        <f>Feuil1!#REF!</f>
        <v>#REF!</v>
      </c>
      <c r="E31" s="46" t="e">
        <f>Feuil1!#REF!</f>
        <v>#REF!</v>
      </c>
    </row>
    <row r="32" spans="1:5">
      <c r="A32" s="106" t="e">
        <f>Feuil1!#REF!</f>
        <v>#REF!</v>
      </c>
      <c r="B32" s="34" t="str">
        <f t="shared" si="1"/>
        <v>Validation for Port 9080</v>
      </c>
      <c r="C32" s="60" t="e">
        <f>Feuil1!#REF!</f>
        <v>#REF!</v>
      </c>
      <c r="D32" s="34" t="e">
        <f>Feuil1!#REF!</f>
        <v>#REF!</v>
      </c>
      <c r="E32" s="46" t="e">
        <f>Feuil1!#REF!</f>
        <v>#REF!</v>
      </c>
    </row>
    <row r="33" spans="1:5">
      <c r="A33" s="106" t="e">
        <f>Feuil1!#REF!</f>
        <v>#REF!</v>
      </c>
      <c r="B33" s="34" t="str">
        <f t="shared" si="1"/>
        <v>Validation for Port 9081</v>
      </c>
      <c r="C33" s="60" t="e">
        <f>Feuil1!#REF!</f>
        <v>#REF!</v>
      </c>
      <c r="D33" s="34" t="e">
        <f>Feuil1!#REF!</f>
        <v>#REF!</v>
      </c>
      <c r="E33" s="46" t="e">
        <f>Feuil1!#REF!</f>
        <v>#REF!</v>
      </c>
    </row>
    <row r="34" spans="1:5">
      <c r="A34" s="106" t="e">
        <f>Feuil1!#REF!</f>
        <v>#REF!</v>
      </c>
      <c r="B34" s="34" t="str">
        <f t="shared" si="1"/>
        <v>Validation for Port 9082</v>
      </c>
      <c r="C34" s="60" t="e">
        <f>Feuil1!#REF!</f>
        <v>#REF!</v>
      </c>
      <c r="D34" s="34" t="e">
        <f>Feuil1!#REF!</f>
        <v>#REF!</v>
      </c>
      <c r="E34" s="46" t="e">
        <f>Feuil1!#REF!</f>
        <v>#REF!</v>
      </c>
    </row>
    <row r="35" spans="1:5">
      <c r="A35" s="106" t="e">
        <f>Feuil1!#REF!</f>
        <v>#REF!</v>
      </c>
      <c r="B35" s="34" t="str">
        <f t="shared" si="1"/>
        <v>Validation for Port 9083</v>
      </c>
      <c r="C35" s="60" t="e">
        <f>Feuil1!#REF!</f>
        <v>#REF!</v>
      </c>
      <c r="D35" s="34" t="e">
        <f>Feuil1!#REF!</f>
        <v>#REF!</v>
      </c>
      <c r="E35" s="46" t="e">
        <f>Feuil1!#REF!</f>
        <v>#REF!</v>
      </c>
    </row>
    <row r="36" spans="1:5">
      <c r="A36" s="106" t="e">
        <f>Feuil1!#REF!</f>
        <v>#REF!</v>
      </c>
      <c r="B36" s="34" t="str">
        <f t="shared" si="1"/>
        <v>Validation for Port 9084</v>
      </c>
      <c r="C36" s="60" t="e">
        <f>Feuil1!#REF!</f>
        <v>#REF!</v>
      </c>
      <c r="D36" s="34" t="e">
        <f>Feuil1!#REF!</f>
        <v>#REF!</v>
      </c>
      <c r="E36" s="46" t="e">
        <f>Feuil1!#REF!</f>
        <v>#REF!</v>
      </c>
    </row>
    <row r="37" spans="1:5">
      <c r="A37" s="161"/>
      <c r="B37" s="162"/>
      <c r="C37" s="162"/>
      <c r="D37" s="162"/>
      <c r="E37" s="46"/>
    </row>
    <row r="38" spans="1:5" ht="18.75">
      <c r="A38" s="155" t="str">
        <f>[1]Feuil1!A90</f>
        <v>Application Deployment  - 4th Server = YVA2GN0 - Version 6.4</v>
      </c>
      <c r="B38" s="156"/>
      <c r="C38" s="156"/>
      <c r="D38" s="156"/>
      <c r="E38" s="157"/>
    </row>
    <row r="39" spans="1:5">
      <c r="A39" s="106" t="e">
        <f>Feuil1!#REF!</f>
        <v>#REF!</v>
      </c>
      <c r="B39" s="34" t="str">
        <f>B12</f>
        <v>Run deployDevIndus_as_Custom_aga00 in Parallauncher</v>
      </c>
      <c r="C39" s="60" t="e">
        <f>Feuil1!#REF!</f>
        <v>#REF!</v>
      </c>
      <c r="D39" s="34" t="e">
        <f>Feuil1!#REF!</f>
        <v>#REF!</v>
      </c>
      <c r="E39" s="46" t="e">
        <f>Feuil1!#REF!</f>
        <v>#REF!</v>
      </c>
    </row>
    <row r="40" spans="1:5" ht="30">
      <c r="A40" s="106" t="e">
        <f>Feuil1!#REF!</f>
        <v>#REF!</v>
      </c>
      <c r="B40" s="34" t="str">
        <f t="shared" ref="B40:B45" si="2">B13</f>
        <v>cd /users91/jbn00/web/AGA00.ear/
ls -l resources</v>
      </c>
      <c r="C40" s="60" t="e">
        <f>Feuil1!#REF!</f>
        <v>#REF!</v>
      </c>
      <c r="D40" s="34" t="e">
        <f>Feuil1!#REF!</f>
        <v>#REF!</v>
      </c>
      <c r="E40" s="46" t="e">
        <f>Feuil1!#REF!</f>
        <v>#REF!</v>
      </c>
    </row>
    <row r="41" spans="1:5">
      <c r="A41" s="106" t="e">
        <f>Feuil1!#REF!</f>
        <v>#REF!</v>
      </c>
      <c r="B41" s="34" t="str">
        <f t="shared" si="2"/>
        <v>Validation for Port 9080</v>
      </c>
      <c r="C41" s="60" t="e">
        <f>Feuil1!#REF!</f>
        <v>#REF!</v>
      </c>
      <c r="D41" s="34" t="e">
        <f>Feuil1!#REF!</f>
        <v>#REF!</v>
      </c>
      <c r="E41" s="46" t="e">
        <f>Feuil1!#REF!</f>
        <v>#REF!</v>
      </c>
    </row>
    <row r="42" spans="1:5">
      <c r="A42" s="106" t="e">
        <f>Feuil1!#REF!</f>
        <v>#REF!</v>
      </c>
      <c r="B42" s="34" t="str">
        <f t="shared" si="2"/>
        <v>Validation for Port 9081</v>
      </c>
      <c r="C42" s="60" t="e">
        <f>Feuil1!#REF!</f>
        <v>#REF!</v>
      </c>
      <c r="D42" s="34" t="e">
        <f>Feuil1!#REF!</f>
        <v>#REF!</v>
      </c>
      <c r="E42" s="46" t="e">
        <f>Feuil1!#REF!</f>
        <v>#REF!</v>
      </c>
    </row>
    <row r="43" spans="1:5">
      <c r="A43" s="106" t="e">
        <f>Feuil1!#REF!</f>
        <v>#REF!</v>
      </c>
      <c r="B43" s="34" t="str">
        <f t="shared" si="2"/>
        <v>Validation for Port 9082</v>
      </c>
      <c r="C43" s="60" t="e">
        <f>Feuil1!#REF!</f>
        <v>#REF!</v>
      </c>
      <c r="D43" s="34" t="e">
        <f>Feuil1!#REF!</f>
        <v>#REF!</v>
      </c>
      <c r="E43" s="46" t="e">
        <f>Feuil1!#REF!</f>
        <v>#REF!</v>
      </c>
    </row>
    <row r="44" spans="1:5">
      <c r="A44" s="106" t="e">
        <f>Feuil1!#REF!</f>
        <v>#REF!</v>
      </c>
      <c r="B44" s="34" t="str">
        <f t="shared" si="2"/>
        <v>Validation for Port 9083</v>
      </c>
      <c r="C44" s="60" t="e">
        <f>Feuil1!#REF!</f>
        <v>#REF!</v>
      </c>
      <c r="D44" s="34" t="e">
        <f>Feuil1!#REF!</f>
        <v>#REF!</v>
      </c>
      <c r="E44" s="46" t="e">
        <f>Feuil1!#REF!</f>
        <v>#REF!</v>
      </c>
    </row>
    <row r="45" spans="1:5">
      <c r="A45" s="106" t="e">
        <f>Feuil1!#REF!</f>
        <v>#REF!</v>
      </c>
      <c r="B45" s="34" t="str">
        <f t="shared" si="2"/>
        <v>Validation for Port 9084</v>
      </c>
      <c r="C45" s="60" t="e">
        <f>Feuil1!#REF!</f>
        <v>#REF!</v>
      </c>
      <c r="D45" s="34" t="e">
        <f>Feuil1!#REF!</f>
        <v>#REF!</v>
      </c>
      <c r="E45" s="46" t="e">
        <f>Feuil1!#REF!</f>
        <v>#REF!</v>
      </c>
    </row>
    <row r="46" spans="1:5">
      <c r="A46" s="161"/>
      <c r="B46" s="162"/>
      <c r="C46" s="162"/>
      <c r="D46" s="162"/>
      <c r="E46" s="46"/>
    </row>
    <row r="47" spans="1:5" ht="18.75">
      <c r="A47" s="155" t="str">
        <f>[1]Feuil1!A103</f>
        <v>Application Deployment  -5th Server = YVA50V0 - Version 6.4</v>
      </c>
      <c r="B47" s="156"/>
      <c r="C47" s="156"/>
      <c r="D47" s="156"/>
      <c r="E47" s="157"/>
    </row>
    <row r="48" spans="1:5" ht="30">
      <c r="A48" s="106" t="e">
        <f>Feuil1!#REF!</f>
        <v>#REF!</v>
      </c>
      <c r="B48" s="34" t="s">
        <v>67</v>
      </c>
      <c r="C48" s="60" t="e">
        <f>Feuil1!#REF!</f>
        <v>#REF!</v>
      </c>
      <c r="D48" s="34" t="e">
        <f>Feuil1!#REF!</f>
        <v>#REF!</v>
      </c>
      <c r="E48" s="46" t="e">
        <f>Feuil1!#REF!</f>
        <v>#REF!</v>
      </c>
    </row>
    <row r="49" spans="1:5" ht="30">
      <c r="A49" s="106" t="e">
        <f>Feuil1!#REF!</f>
        <v>#REF!</v>
      </c>
      <c r="B49" s="34" t="s">
        <v>61</v>
      </c>
      <c r="C49" s="60" t="e">
        <f>Feuil1!#REF!</f>
        <v>#REF!</v>
      </c>
      <c r="D49" s="34" t="e">
        <f>Feuil1!#REF!</f>
        <v>#REF!</v>
      </c>
      <c r="E49" s="46" t="e">
        <f>Feuil1!#REF!</f>
        <v>#REF!</v>
      </c>
    </row>
    <row r="50" spans="1:5">
      <c r="A50" s="106" t="e">
        <f>Feuil1!#REF!</f>
        <v>#REF!</v>
      </c>
      <c r="B50" s="30" t="s">
        <v>68</v>
      </c>
      <c r="C50" s="60" t="e">
        <f>Feuil1!#REF!</f>
        <v>#REF!</v>
      </c>
      <c r="D50" s="34" t="e">
        <f>Feuil1!#REF!</f>
        <v>#REF!</v>
      </c>
      <c r="E50" s="46" t="e">
        <f>Feuil1!#REF!</f>
        <v>#REF!</v>
      </c>
    </row>
    <row r="51" spans="1:5">
      <c r="A51" s="106" t="e">
        <f>Feuil1!#REF!</f>
        <v>#REF!</v>
      </c>
      <c r="B51" s="30" t="s">
        <v>69</v>
      </c>
      <c r="C51" s="60" t="e">
        <f>Feuil1!#REF!</f>
        <v>#REF!</v>
      </c>
      <c r="D51" s="34" t="e">
        <f>Feuil1!#REF!</f>
        <v>#REF!</v>
      </c>
      <c r="E51" s="46" t="e">
        <f>Feuil1!#REF!</f>
        <v>#REF!</v>
      </c>
    </row>
    <row r="52" spans="1:5">
      <c r="A52" s="106" t="e">
        <f>Feuil1!#REF!</f>
        <v>#REF!</v>
      </c>
      <c r="B52" s="30" t="s">
        <v>70</v>
      </c>
      <c r="C52" s="60" t="e">
        <f>Feuil1!#REF!</f>
        <v>#REF!</v>
      </c>
      <c r="D52" s="34" t="e">
        <f>Feuil1!#REF!</f>
        <v>#REF!</v>
      </c>
      <c r="E52" s="46" t="e">
        <f>Feuil1!#REF!</f>
        <v>#REF!</v>
      </c>
    </row>
    <row r="53" spans="1:5">
      <c r="A53" s="106" t="e">
        <f>Feuil1!#REF!</f>
        <v>#REF!</v>
      </c>
      <c r="B53" s="30" t="s">
        <v>70</v>
      </c>
      <c r="C53" s="60" t="e">
        <f>Feuil1!#REF!</f>
        <v>#REF!</v>
      </c>
      <c r="D53" s="34" t="e">
        <f>Feuil1!#REF!</f>
        <v>#REF!</v>
      </c>
      <c r="E53" s="46" t="e">
        <f>Feuil1!#REF!</f>
        <v>#REF!</v>
      </c>
    </row>
    <row r="54" spans="1:5">
      <c r="A54" s="106" t="e">
        <f>Feuil1!#REF!</f>
        <v>#REF!</v>
      </c>
      <c r="B54" s="30" t="s">
        <v>70</v>
      </c>
      <c r="C54" s="60" t="e">
        <f>Feuil1!#REF!</f>
        <v>#REF!</v>
      </c>
      <c r="D54" s="34" t="e">
        <f>Feuil1!#REF!</f>
        <v>#REF!</v>
      </c>
      <c r="E54" s="46" t="e">
        <f>Feuil1!#REF!</f>
        <v>#REF!</v>
      </c>
    </row>
    <row r="55" spans="1:5">
      <c r="A55" s="163"/>
      <c r="B55" s="164"/>
      <c r="C55" s="164"/>
      <c r="D55" s="164"/>
      <c r="E55" s="165"/>
    </row>
    <row r="56" spans="1:5" ht="18.75">
      <c r="A56" s="155" t="e">
        <f>Feuil1!#REF!</f>
        <v>#REF!</v>
      </c>
      <c r="B56" s="156"/>
      <c r="C56" s="156"/>
      <c r="D56" s="156"/>
      <c r="E56" s="157"/>
    </row>
    <row r="57" spans="1:5">
      <c r="A57" s="106" t="e">
        <f>Feuil1!#REF!</f>
        <v>#REF!</v>
      </c>
      <c r="B57" s="23" t="s">
        <v>71</v>
      </c>
      <c r="C57" s="60" t="e">
        <f>Feuil1!#REF!</f>
        <v>#REF!</v>
      </c>
      <c r="D57" s="34" t="e">
        <f>Feuil1!#REF!</f>
        <v>#REF!</v>
      </c>
      <c r="E57" s="46" t="e">
        <f>Feuil1!#REF!</f>
        <v>#REF!</v>
      </c>
    </row>
    <row r="58" spans="1:5">
      <c r="A58" s="106" t="e">
        <f>Feuil1!#REF!</f>
        <v>#REF!</v>
      </c>
      <c r="B58" s="30" t="s">
        <v>70</v>
      </c>
      <c r="C58" s="60" t="e">
        <f>Feuil1!#REF!</f>
        <v>#REF!</v>
      </c>
      <c r="D58" s="34" t="e">
        <f>Feuil1!#REF!</f>
        <v>#REF!</v>
      </c>
      <c r="E58" s="46" t="e">
        <f>Feuil1!#REF!</f>
        <v>#REF!</v>
      </c>
    </row>
    <row r="59" spans="1:5">
      <c r="A59" s="106" t="e">
        <f>Feuil1!#REF!</f>
        <v>#REF!</v>
      </c>
      <c r="B59" s="30" t="s">
        <v>70</v>
      </c>
      <c r="C59" s="60" t="e">
        <f>Feuil1!#REF!</f>
        <v>#REF!</v>
      </c>
      <c r="D59" s="34" t="e">
        <f>Feuil1!#REF!</f>
        <v>#REF!</v>
      </c>
      <c r="E59" s="46" t="e">
        <f>Feuil1!#REF!</f>
        <v>#REF!</v>
      </c>
    </row>
    <row r="60" spans="1:5">
      <c r="A60" s="161"/>
      <c r="B60" s="162"/>
      <c r="C60" s="162"/>
      <c r="D60" s="162"/>
      <c r="E60" s="46"/>
    </row>
    <row r="61" spans="1:5" ht="18.75">
      <c r="A61" s="155" t="str">
        <f>Feuil1!A42</f>
        <v>Post-deployment Validation</v>
      </c>
      <c r="B61" s="156"/>
      <c r="C61" s="156"/>
      <c r="D61" s="156"/>
      <c r="E61" s="157"/>
    </row>
    <row r="62" spans="1:5" ht="38.25">
      <c r="A62" s="106" t="str">
        <f>Feuil1!A43</f>
        <v>D-15</v>
      </c>
      <c r="B62" s="30" t="s">
        <v>72</v>
      </c>
      <c r="C62" s="60">
        <f>[1]Feuil1!D120</f>
        <v>4.1666666666666664E-2</v>
      </c>
      <c r="D62" s="23" t="s">
        <v>73</v>
      </c>
      <c r="E62" s="46" t="str">
        <f>Feuil1!F43</f>
        <v>YVKS03R0</v>
      </c>
    </row>
    <row r="63" spans="1:5" ht="38.25">
      <c r="A63" s="106" t="str">
        <f>Feuil1!A44</f>
        <v>D-16</v>
      </c>
      <c r="B63" s="30" t="s">
        <v>72</v>
      </c>
      <c r="C63" s="60">
        <f>[1]Feuil1!D121</f>
        <v>4.1666666666666664E-2</v>
      </c>
      <c r="D63" s="23" t="s">
        <v>74</v>
      </c>
      <c r="E63" s="46" t="str">
        <f>Feuil1!F44</f>
        <v>YVKS03R0</v>
      </c>
    </row>
    <row r="64" spans="1:5">
      <c r="A64" s="106" t="e">
        <f>Feuil1!#REF!</f>
        <v>#REF!</v>
      </c>
      <c r="B64" s="30" t="s">
        <v>72</v>
      </c>
      <c r="C64" s="60">
        <f>[1]Feuil1!D122</f>
        <v>6.9444444444444441E-3</v>
      </c>
      <c r="D64" s="34" t="str">
        <f>[1]Feuil1!E122</f>
        <v>Validate the FARM URL - from web security portal</v>
      </c>
      <c r="E64" s="46" t="e">
        <f>Feuil1!#REF!</f>
        <v>#REF!</v>
      </c>
    </row>
    <row r="65" spans="1:5">
      <c r="A65" s="106" t="e">
        <f>Feuil1!#REF!</f>
        <v>#REF!</v>
      </c>
      <c r="B65" s="30" t="s">
        <v>72</v>
      </c>
      <c r="C65" s="60">
        <f>[1]Feuil1!D123</f>
        <v>6.9444444444444441E-3</v>
      </c>
      <c r="D65" s="34" t="str">
        <f>[1]Feuil1!E123</f>
        <v xml:space="preserve">Validate the Dynatrace for user frequency. </v>
      </c>
      <c r="E65" s="46" t="e">
        <f>Feuil1!#REF!</f>
        <v>#REF!</v>
      </c>
    </row>
    <row r="66" spans="1:5">
      <c r="C66" s="61"/>
      <c r="D66" s="31"/>
    </row>
  </sheetData>
  <mergeCells count="16">
    <mergeCell ref="A2:E2"/>
    <mergeCell ref="A6:E6"/>
    <mergeCell ref="A61:E61"/>
    <mergeCell ref="A60:D60"/>
    <mergeCell ref="A37:D37"/>
    <mergeCell ref="A46:D46"/>
    <mergeCell ref="A7:E7"/>
    <mergeCell ref="A11:E11"/>
    <mergeCell ref="A20:E20"/>
    <mergeCell ref="A29:E29"/>
    <mergeCell ref="A38:E38"/>
    <mergeCell ref="A47:E47"/>
    <mergeCell ref="A19:E19"/>
    <mergeCell ref="A28:E28"/>
    <mergeCell ref="A56:E56"/>
    <mergeCell ref="A55:E55"/>
  </mergeCells>
  <conditionalFormatting sqref="D3:E5 B4:B5 B8:B10 D8:E10 B12:B18 D12:E18 B21:B27 D21:E27 B30:B36 D30:E36 B39:B45 D39:E45 B48:B54 D48:E54 B57:B59 D57:E59 B62:B65 D62:E65">
    <cfRule type="expression" dxfId="1" priority="3">
      <formula>$C3=0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9"/>
  <sheetViews>
    <sheetView zoomScale="70" zoomScaleNormal="70" workbookViewId="0">
      <selection activeCell="D6" sqref="D6"/>
    </sheetView>
  </sheetViews>
  <sheetFormatPr defaultRowHeight="15"/>
  <cols>
    <col min="1" max="1" width="8.85546875" style="65"/>
    <col min="2" max="2" width="66.140625" customWidth="1"/>
    <col min="3" max="3" width="9.85546875" style="2" customWidth="1"/>
    <col min="4" max="4" width="56.140625" customWidth="1"/>
    <col min="5" max="5" width="58.85546875" bestFit="1" customWidth="1"/>
    <col min="6" max="6" width="5.42578125" bestFit="1" customWidth="1"/>
  </cols>
  <sheetData>
    <row r="1" spans="1:6">
      <c r="A1" s="66" t="s">
        <v>52</v>
      </c>
      <c r="B1" s="55" t="s">
        <v>53</v>
      </c>
      <c r="C1" s="62" t="s">
        <v>14</v>
      </c>
      <c r="D1" s="56" t="s">
        <v>15</v>
      </c>
      <c r="E1" s="55" t="s">
        <v>54</v>
      </c>
      <c r="F1" s="57" t="s">
        <v>75</v>
      </c>
    </row>
    <row r="2" spans="1:6" ht="18.75">
      <c r="A2" s="166" t="e">
        <f>Feuil1!#REF!</f>
        <v>#REF!</v>
      </c>
      <c r="B2" s="167"/>
      <c r="C2" s="167"/>
      <c r="D2" s="167"/>
      <c r="E2" s="167"/>
      <c r="F2" s="168"/>
    </row>
    <row r="3" spans="1:6">
      <c r="A3" s="107" t="e">
        <f>Feuil1!#REF!</f>
        <v>#REF!</v>
      </c>
      <c r="B3" s="38" t="str">
        <f>Execution_Plan!B58</f>
        <v>VALIDATION</v>
      </c>
      <c r="C3" s="63" t="e">
        <f>Feuil1!#REF!</f>
        <v>#REF!</v>
      </c>
      <c r="D3" s="38" t="e">
        <f>Feuil1!#REF!</f>
        <v>#REF!</v>
      </c>
      <c r="E3" s="36" t="e">
        <f>Feuil1!#REF!</f>
        <v>#REF!</v>
      </c>
      <c r="F3" s="52"/>
    </row>
    <row r="4" spans="1:6">
      <c r="A4" s="108"/>
      <c r="B4" s="79"/>
      <c r="C4" s="80"/>
      <c r="D4" s="79"/>
      <c r="E4" s="81"/>
      <c r="F4" s="82"/>
    </row>
    <row r="5" spans="1:6" ht="18.75">
      <c r="A5" s="166" t="str">
        <f>Feuil1!A49</f>
        <v>Rollback of APPLICATION deployment  = YVKS03R0 - Version2.6.3</v>
      </c>
      <c r="B5" s="167"/>
      <c r="C5" s="167"/>
      <c r="D5" s="167"/>
      <c r="E5" s="167"/>
      <c r="F5" s="168"/>
    </row>
    <row r="6" spans="1:6">
      <c r="A6" s="107" t="str">
        <f>Feuil1!A50</f>
        <v>R-01</v>
      </c>
      <c r="B6" s="35" t="str">
        <f>Execution_Plan!B12</f>
        <v>Run deployDevIndus_as_Custom_aga00 in Parallauncher</v>
      </c>
      <c r="C6" s="63">
        <f>Feuil1!D50</f>
        <v>1.3888888888888889E-3</v>
      </c>
      <c r="D6" s="38" t="str">
        <f>Feuil1!E50</f>
        <v>Stop Application</v>
      </c>
      <c r="E6" s="36" t="str">
        <f>Feuil1!F50</f>
        <v>YVKS03R0</v>
      </c>
      <c r="F6" s="52"/>
    </row>
    <row r="7" spans="1:6">
      <c r="A7" s="107" t="str">
        <f>Feuil1!A51</f>
        <v>R-02</v>
      </c>
      <c r="B7" s="35" t="str">
        <f>Execution_Plan!B13</f>
        <v>cd /users91/jbn00/web/AGA00.ear/
ls -l resources</v>
      </c>
      <c r="C7" s="63">
        <f>Feuil1!D51</f>
        <v>3.472222222222222E-3</v>
      </c>
      <c r="D7" s="38" t="str">
        <f>Feuil1!E51</f>
        <v>Take backup of new version deployed (data/j2ee/lib/sql)</v>
      </c>
      <c r="E7" s="36" t="str">
        <f>Feuil1!F51</f>
        <v>YVKS03R0</v>
      </c>
      <c r="F7" s="52"/>
    </row>
    <row r="8" spans="1:6">
      <c r="A8" s="107" t="str">
        <f>Feuil1!A53</f>
        <v>R-04</v>
      </c>
      <c r="B8" s="35" t="str">
        <f>Execution_Plan!B14</f>
        <v>Validation for Port 9080</v>
      </c>
      <c r="C8" s="63">
        <f>Feuil1!D53</f>
        <v>3.472222222222222E-3</v>
      </c>
      <c r="D8" s="38" t="str">
        <f>Feuil1!E53</f>
        <v>Restore the backup of J2ee, lib, data &amp; sql</v>
      </c>
      <c r="E8" s="36" t="str">
        <f>Feuil1!F53</f>
        <v>YVKS03R0</v>
      </c>
      <c r="F8" s="52"/>
    </row>
    <row r="9" spans="1:6">
      <c r="A9" s="107" t="str">
        <f>Feuil1!A54</f>
        <v>R-05</v>
      </c>
      <c r="B9" s="35" t="str">
        <f>Execution_Plan!B15</f>
        <v>Validation for Port 9081</v>
      </c>
      <c r="C9" s="63">
        <f>Feuil1!D54</f>
        <v>6.9444444444444441E-3</v>
      </c>
      <c r="D9" s="38" t="str">
        <f>Feuil1!E54</f>
        <v>Deploy the old War</v>
      </c>
      <c r="E9" s="36" t="str">
        <f>Feuil1!F54</f>
        <v>YVKS03R0</v>
      </c>
      <c r="F9" s="52"/>
    </row>
    <row r="10" spans="1:6">
      <c r="A10" s="107" t="e">
        <f>Feuil1!#REF!</f>
        <v>#REF!</v>
      </c>
      <c r="B10" s="35" t="str">
        <f>Execution_Plan!B16</f>
        <v>Validation for Port 9082</v>
      </c>
      <c r="C10" s="63" t="e">
        <f>Feuil1!#REF!</f>
        <v>#REF!</v>
      </c>
      <c r="D10" s="38" t="e">
        <f>Feuil1!#REF!</f>
        <v>#REF!</v>
      </c>
      <c r="E10" s="36" t="e">
        <f>Feuil1!#REF!</f>
        <v>#REF!</v>
      </c>
      <c r="F10" s="52"/>
    </row>
    <row r="11" spans="1:6">
      <c r="A11" s="107" t="str">
        <f>Feuil1!A57</f>
        <v>R-08</v>
      </c>
      <c r="B11" s="35" t="str">
        <f>Execution_Plan!B17</f>
        <v>Validation for Port 9083</v>
      </c>
      <c r="C11" s="63">
        <f>Feuil1!D57</f>
        <v>3.472222222222222E-3</v>
      </c>
      <c r="D11" s="38" t="str">
        <f>Feuil1!E57</f>
        <v>Start the application</v>
      </c>
      <c r="E11" s="36" t="str">
        <f>Feuil1!F57</f>
        <v>YVKS03R0</v>
      </c>
      <c r="F11" s="52"/>
    </row>
    <row r="12" spans="1:6">
      <c r="A12" s="107" t="e">
        <f>Feuil1!#REF!</f>
        <v>#REF!</v>
      </c>
      <c r="B12" s="35" t="str">
        <f>Execution_Plan!B18</f>
        <v>Validation for Port 9084</v>
      </c>
      <c r="C12" s="63" t="e">
        <f>Feuil1!#REF!</f>
        <v>#REF!</v>
      </c>
      <c r="D12" s="38" t="e">
        <f>Feuil1!#REF!</f>
        <v>#REF!</v>
      </c>
      <c r="E12" s="36" t="e">
        <f>Feuil1!#REF!</f>
        <v>#REF!</v>
      </c>
      <c r="F12" s="52"/>
    </row>
    <row r="13" spans="1:6">
      <c r="A13" s="169"/>
      <c r="B13" s="170"/>
      <c r="C13" s="170"/>
      <c r="D13" s="170"/>
      <c r="E13" s="35"/>
      <c r="F13" s="52"/>
    </row>
    <row r="14" spans="1:6" ht="18.75">
      <c r="A14" s="166" t="e">
        <f>Feuil1!#REF!</f>
        <v>#REF!</v>
      </c>
      <c r="B14" s="167"/>
      <c r="C14" s="167"/>
      <c r="D14" s="167"/>
      <c r="E14" s="167"/>
      <c r="F14" s="168"/>
    </row>
    <row r="15" spans="1:6">
      <c r="A15" s="107" t="e">
        <f>Feuil1!#REF!</f>
        <v>#REF!</v>
      </c>
      <c r="B15" s="38" t="str">
        <f>B6</f>
        <v>Run deployDevIndus_as_Custom_aga00 in Parallauncher</v>
      </c>
      <c r="C15" s="63" t="e">
        <f>Feuil1!#REF!</f>
        <v>#REF!</v>
      </c>
      <c r="D15" s="38" t="e">
        <f>Feuil1!#REF!</f>
        <v>#REF!</v>
      </c>
      <c r="E15" s="36" t="e">
        <f>Feuil1!#REF!</f>
        <v>#REF!</v>
      </c>
      <c r="F15" s="52"/>
    </row>
    <row r="16" spans="1:6" ht="30">
      <c r="A16" s="107" t="e">
        <f>Feuil1!#REF!</f>
        <v>#REF!</v>
      </c>
      <c r="B16" s="38" t="str">
        <f t="shared" ref="B16:B21" si="0">B7</f>
        <v>cd /users91/jbn00/web/AGA00.ear/
ls -l resources</v>
      </c>
      <c r="C16" s="63" t="e">
        <f>Feuil1!#REF!</f>
        <v>#REF!</v>
      </c>
      <c r="D16" s="38" t="e">
        <f>Feuil1!#REF!</f>
        <v>#REF!</v>
      </c>
      <c r="E16" s="36" t="e">
        <f>Feuil1!#REF!</f>
        <v>#REF!</v>
      </c>
      <c r="F16" s="52"/>
    </row>
    <row r="17" spans="1:6">
      <c r="A17" s="107" t="e">
        <f>Feuil1!#REF!</f>
        <v>#REF!</v>
      </c>
      <c r="B17" s="38" t="str">
        <f t="shared" si="0"/>
        <v>Validation for Port 9080</v>
      </c>
      <c r="C17" s="63" t="e">
        <f>Feuil1!#REF!</f>
        <v>#REF!</v>
      </c>
      <c r="D17" s="38" t="e">
        <f>Feuil1!#REF!</f>
        <v>#REF!</v>
      </c>
      <c r="E17" s="36" t="e">
        <f>Feuil1!#REF!</f>
        <v>#REF!</v>
      </c>
      <c r="F17" s="52"/>
    </row>
    <row r="18" spans="1:6">
      <c r="A18" s="107" t="e">
        <f>Feuil1!#REF!</f>
        <v>#REF!</v>
      </c>
      <c r="B18" s="38" t="str">
        <f t="shared" si="0"/>
        <v>Validation for Port 9081</v>
      </c>
      <c r="C18" s="63" t="e">
        <f>Feuil1!#REF!</f>
        <v>#REF!</v>
      </c>
      <c r="D18" s="38" t="e">
        <f>Feuil1!#REF!</f>
        <v>#REF!</v>
      </c>
      <c r="E18" s="36" t="e">
        <f>Feuil1!#REF!</f>
        <v>#REF!</v>
      </c>
      <c r="F18" s="52"/>
    </row>
    <row r="19" spans="1:6">
      <c r="A19" s="107" t="e">
        <f>Feuil1!#REF!</f>
        <v>#REF!</v>
      </c>
      <c r="B19" s="38" t="str">
        <f t="shared" si="0"/>
        <v>Validation for Port 9082</v>
      </c>
      <c r="C19" s="63" t="e">
        <f>Feuil1!#REF!</f>
        <v>#REF!</v>
      </c>
      <c r="D19" s="38" t="e">
        <f>Feuil1!#REF!</f>
        <v>#REF!</v>
      </c>
      <c r="E19" s="36" t="e">
        <f>Feuil1!#REF!</f>
        <v>#REF!</v>
      </c>
      <c r="F19" s="52"/>
    </row>
    <row r="20" spans="1:6">
      <c r="A20" s="107" t="e">
        <f>Feuil1!#REF!</f>
        <v>#REF!</v>
      </c>
      <c r="B20" s="38" t="str">
        <f t="shared" si="0"/>
        <v>Validation for Port 9083</v>
      </c>
      <c r="C20" s="63" t="e">
        <f>Feuil1!#REF!</f>
        <v>#REF!</v>
      </c>
      <c r="D20" s="38" t="e">
        <f>Feuil1!#REF!</f>
        <v>#REF!</v>
      </c>
      <c r="E20" s="36" t="e">
        <f>Feuil1!#REF!</f>
        <v>#REF!</v>
      </c>
      <c r="F20" s="52"/>
    </row>
    <row r="21" spans="1:6">
      <c r="A21" s="107" t="e">
        <f>Feuil1!#REF!</f>
        <v>#REF!</v>
      </c>
      <c r="B21" s="38" t="str">
        <f t="shared" si="0"/>
        <v>Validation for Port 9084</v>
      </c>
      <c r="C21" s="63" t="e">
        <f>Feuil1!#REF!</f>
        <v>#REF!</v>
      </c>
      <c r="D21" s="38" t="e">
        <f>Feuil1!#REF!</f>
        <v>#REF!</v>
      </c>
      <c r="E21" s="36" t="e">
        <f>Feuil1!#REF!</f>
        <v>#REF!</v>
      </c>
      <c r="F21" s="52"/>
    </row>
    <row r="22" spans="1:6">
      <c r="A22" s="169"/>
      <c r="B22" s="170"/>
      <c r="C22" s="170"/>
      <c r="D22" s="170"/>
      <c r="E22" s="35"/>
      <c r="F22" s="52"/>
    </row>
    <row r="23" spans="1:6" ht="18.75">
      <c r="A23" s="166" t="e">
        <f>Feuil1!#REF!</f>
        <v>#REF!</v>
      </c>
      <c r="B23" s="167"/>
      <c r="C23" s="167"/>
      <c r="D23" s="167"/>
      <c r="E23" s="167"/>
      <c r="F23" s="168"/>
    </row>
    <row r="24" spans="1:6">
      <c r="A24" s="107" t="e">
        <f>Feuil1!#REF!</f>
        <v>#REF!</v>
      </c>
      <c r="B24" s="38" t="str">
        <f>B15</f>
        <v>Run deployDevIndus_as_Custom_aga00 in Parallauncher</v>
      </c>
      <c r="C24" s="63" t="e">
        <f>Feuil1!#REF!</f>
        <v>#REF!</v>
      </c>
      <c r="D24" s="38" t="e">
        <f>Feuil1!#REF!</f>
        <v>#REF!</v>
      </c>
      <c r="E24" s="36" t="e">
        <f>Feuil1!#REF!</f>
        <v>#REF!</v>
      </c>
      <c r="F24" s="52"/>
    </row>
    <row r="25" spans="1:6" ht="30">
      <c r="A25" s="107" t="e">
        <f>Feuil1!#REF!</f>
        <v>#REF!</v>
      </c>
      <c r="B25" s="38" t="str">
        <f t="shared" ref="B25:B30" si="1">B16</f>
        <v>cd /users91/jbn00/web/AGA00.ear/
ls -l resources</v>
      </c>
      <c r="C25" s="63" t="e">
        <f>Feuil1!#REF!</f>
        <v>#REF!</v>
      </c>
      <c r="D25" s="38" t="e">
        <f>Feuil1!#REF!</f>
        <v>#REF!</v>
      </c>
      <c r="E25" s="36" t="e">
        <f>Feuil1!#REF!</f>
        <v>#REF!</v>
      </c>
      <c r="F25" s="52"/>
    </row>
    <row r="26" spans="1:6">
      <c r="A26" s="107" t="e">
        <f>Feuil1!#REF!</f>
        <v>#REF!</v>
      </c>
      <c r="B26" s="38" t="str">
        <f t="shared" si="1"/>
        <v>Validation for Port 9080</v>
      </c>
      <c r="C26" s="63" t="e">
        <f>Feuil1!#REF!</f>
        <v>#REF!</v>
      </c>
      <c r="D26" s="38" t="e">
        <f>Feuil1!#REF!</f>
        <v>#REF!</v>
      </c>
      <c r="E26" s="36" t="e">
        <f>Feuil1!#REF!</f>
        <v>#REF!</v>
      </c>
      <c r="F26" s="52"/>
    </row>
    <row r="27" spans="1:6">
      <c r="A27" s="107" t="e">
        <f>Feuil1!#REF!</f>
        <v>#REF!</v>
      </c>
      <c r="B27" s="38" t="str">
        <f t="shared" si="1"/>
        <v>Validation for Port 9081</v>
      </c>
      <c r="C27" s="63" t="e">
        <f>Feuil1!#REF!</f>
        <v>#REF!</v>
      </c>
      <c r="D27" s="38" t="e">
        <f>Feuil1!#REF!</f>
        <v>#REF!</v>
      </c>
      <c r="E27" s="36" t="e">
        <f>Feuil1!#REF!</f>
        <v>#REF!</v>
      </c>
      <c r="F27" s="52"/>
    </row>
    <row r="28" spans="1:6">
      <c r="A28" s="107" t="e">
        <f>Feuil1!#REF!</f>
        <v>#REF!</v>
      </c>
      <c r="B28" s="38" t="str">
        <f t="shared" si="1"/>
        <v>Validation for Port 9082</v>
      </c>
      <c r="C28" s="63" t="e">
        <f>Feuil1!#REF!</f>
        <v>#REF!</v>
      </c>
      <c r="D28" s="38" t="e">
        <f>Feuil1!#REF!</f>
        <v>#REF!</v>
      </c>
      <c r="E28" s="36" t="e">
        <f>Feuil1!#REF!</f>
        <v>#REF!</v>
      </c>
      <c r="F28" s="52"/>
    </row>
    <row r="29" spans="1:6">
      <c r="A29" s="107" t="e">
        <f>Feuil1!#REF!</f>
        <v>#REF!</v>
      </c>
      <c r="B29" s="38" t="str">
        <f t="shared" si="1"/>
        <v>Validation for Port 9083</v>
      </c>
      <c r="C29" s="63" t="e">
        <f>Feuil1!#REF!</f>
        <v>#REF!</v>
      </c>
      <c r="D29" s="38" t="e">
        <f>Feuil1!#REF!</f>
        <v>#REF!</v>
      </c>
      <c r="E29" s="36" t="e">
        <f>Feuil1!#REF!</f>
        <v>#REF!</v>
      </c>
      <c r="F29" s="52"/>
    </row>
    <row r="30" spans="1:6">
      <c r="A30" s="107" t="e">
        <f>Feuil1!#REF!</f>
        <v>#REF!</v>
      </c>
      <c r="B30" s="38" t="str">
        <f t="shared" si="1"/>
        <v>Validation for Port 9084</v>
      </c>
      <c r="C30" s="63" t="e">
        <f>Feuil1!#REF!</f>
        <v>#REF!</v>
      </c>
      <c r="D30" s="38" t="e">
        <f>Feuil1!#REF!</f>
        <v>#REF!</v>
      </c>
      <c r="E30" s="36" t="e">
        <f>Feuil1!#REF!</f>
        <v>#REF!</v>
      </c>
      <c r="F30" s="52"/>
    </row>
    <row r="31" spans="1:6">
      <c r="A31" s="174"/>
      <c r="B31" s="175"/>
      <c r="C31" s="175"/>
      <c r="D31" s="175"/>
      <c r="E31" s="175"/>
      <c r="F31" s="176"/>
    </row>
    <row r="32" spans="1:6" ht="18.75">
      <c r="A32" s="166" t="e">
        <f>Feuil1!#REF!</f>
        <v>#REF!</v>
      </c>
      <c r="B32" s="167"/>
      <c r="C32" s="167"/>
      <c r="D32" s="167"/>
      <c r="E32" s="167"/>
      <c r="F32" s="168"/>
    </row>
    <row r="33" spans="1:6" ht="30">
      <c r="A33" s="107" t="e">
        <f>Feuil1!#REF!</f>
        <v>#REF!</v>
      </c>
      <c r="B33" s="38" t="s">
        <v>67</v>
      </c>
      <c r="C33" s="63" t="e">
        <f>Feuil1!#REF!</f>
        <v>#REF!</v>
      </c>
      <c r="D33" s="38" t="e">
        <f>Feuil1!#REF!</f>
        <v>#REF!</v>
      </c>
      <c r="E33" s="36" t="e">
        <f>Feuil1!#REF!</f>
        <v>#REF!</v>
      </c>
      <c r="F33" s="52"/>
    </row>
    <row r="34" spans="1:6" ht="30">
      <c r="A34" s="107" t="e">
        <f>Feuil1!#REF!</f>
        <v>#REF!</v>
      </c>
      <c r="B34" s="38" t="s">
        <v>61</v>
      </c>
      <c r="C34" s="63" t="e">
        <f>Feuil1!#REF!</f>
        <v>#REF!</v>
      </c>
      <c r="D34" s="38" t="e">
        <f>Feuil1!#REF!</f>
        <v>#REF!</v>
      </c>
      <c r="E34" s="36" t="e">
        <f>Feuil1!#REF!</f>
        <v>#REF!</v>
      </c>
      <c r="F34" s="52"/>
    </row>
    <row r="35" spans="1:6">
      <c r="A35" s="107" t="e">
        <f>Feuil1!#REF!</f>
        <v>#REF!</v>
      </c>
      <c r="B35" s="35" t="s">
        <v>68</v>
      </c>
      <c r="C35" s="63" t="e">
        <f>Feuil1!#REF!</f>
        <v>#REF!</v>
      </c>
      <c r="D35" s="38" t="e">
        <f>Feuil1!#REF!</f>
        <v>#REF!</v>
      </c>
      <c r="E35" s="36" t="e">
        <f>Feuil1!#REF!</f>
        <v>#REF!</v>
      </c>
      <c r="F35" s="52"/>
    </row>
    <row r="36" spans="1:6">
      <c r="A36" s="107" t="e">
        <f>Feuil1!#REF!</f>
        <v>#REF!</v>
      </c>
      <c r="B36" s="35" t="s">
        <v>69</v>
      </c>
      <c r="C36" s="63" t="e">
        <f>Feuil1!#REF!</f>
        <v>#REF!</v>
      </c>
      <c r="D36" s="38" t="e">
        <f>Feuil1!#REF!</f>
        <v>#REF!</v>
      </c>
      <c r="E36" s="36" t="e">
        <f>Feuil1!#REF!</f>
        <v>#REF!</v>
      </c>
      <c r="F36" s="52"/>
    </row>
    <row r="37" spans="1:6">
      <c r="A37" s="107" t="e">
        <f>Feuil1!#REF!</f>
        <v>#REF!</v>
      </c>
      <c r="B37" s="35" t="s">
        <v>70</v>
      </c>
      <c r="C37" s="63" t="e">
        <f>Feuil1!#REF!</f>
        <v>#REF!</v>
      </c>
      <c r="D37" s="38" t="e">
        <f>Feuil1!#REF!</f>
        <v>#REF!</v>
      </c>
      <c r="E37" s="36" t="e">
        <f>Feuil1!#REF!</f>
        <v>#REF!</v>
      </c>
      <c r="F37" s="52"/>
    </row>
    <row r="38" spans="1:6">
      <c r="A38" s="107" t="e">
        <f>Feuil1!#REF!</f>
        <v>#REF!</v>
      </c>
      <c r="B38" s="35" t="s">
        <v>70</v>
      </c>
      <c r="C38" s="63" t="e">
        <f>Feuil1!#REF!</f>
        <v>#REF!</v>
      </c>
      <c r="D38" s="38" t="e">
        <f>Feuil1!#REF!</f>
        <v>#REF!</v>
      </c>
      <c r="E38" s="36" t="e">
        <f>Feuil1!#REF!</f>
        <v>#REF!</v>
      </c>
      <c r="F38" s="52"/>
    </row>
    <row r="39" spans="1:6">
      <c r="A39" s="107" t="e">
        <f>Feuil1!#REF!</f>
        <v>#REF!</v>
      </c>
      <c r="B39" s="35" t="s">
        <v>70</v>
      </c>
      <c r="C39" s="63" t="e">
        <f>Feuil1!#REF!</f>
        <v>#REF!</v>
      </c>
      <c r="D39" s="38" t="e">
        <f>Feuil1!#REF!</f>
        <v>#REF!</v>
      </c>
      <c r="E39" s="36" t="e">
        <f>Feuil1!#REF!</f>
        <v>#REF!</v>
      </c>
      <c r="F39" s="52"/>
    </row>
    <row r="40" spans="1:6">
      <c r="A40" s="174"/>
      <c r="B40" s="175"/>
      <c r="C40" s="175"/>
      <c r="D40" s="175"/>
      <c r="E40" s="175"/>
      <c r="F40" s="176"/>
    </row>
    <row r="41" spans="1:6" ht="18.75">
      <c r="A41" s="166" t="e">
        <f>Feuil1!#REF!</f>
        <v>#REF!</v>
      </c>
      <c r="B41" s="167"/>
      <c r="C41" s="167"/>
      <c r="D41" s="167"/>
      <c r="E41" s="167"/>
      <c r="F41" s="168"/>
    </row>
    <row r="42" spans="1:6" ht="30">
      <c r="A42" s="107" t="e">
        <f>Feuil1!#REF!</f>
        <v>#REF!</v>
      </c>
      <c r="B42" s="38" t="s">
        <v>67</v>
      </c>
      <c r="C42" s="63" t="e">
        <f>Feuil1!#REF!</f>
        <v>#REF!</v>
      </c>
      <c r="D42" s="38" t="e">
        <f>Feuil1!#REF!</f>
        <v>#REF!</v>
      </c>
      <c r="E42" s="36" t="e">
        <f>Feuil1!#REF!</f>
        <v>#REF!</v>
      </c>
      <c r="F42" s="52"/>
    </row>
    <row r="43" spans="1:6" ht="30">
      <c r="A43" s="107" t="e">
        <f>Feuil1!#REF!</f>
        <v>#REF!</v>
      </c>
      <c r="B43" s="38" t="s">
        <v>61</v>
      </c>
      <c r="C43" s="63" t="e">
        <f>Feuil1!#REF!</f>
        <v>#REF!</v>
      </c>
      <c r="D43" s="38" t="e">
        <f>Feuil1!#REF!</f>
        <v>#REF!</v>
      </c>
      <c r="E43" s="36" t="e">
        <f>Feuil1!#REF!</f>
        <v>#REF!</v>
      </c>
      <c r="F43" s="52"/>
    </row>
    <row r="44" spans="1:6">
      <c r="A44" s="107" t="e">
        <f>Feuil1!#REF!</f>
        <v>#REF!</v>
      </c>
      <c r="B44" s="35" t="s">
        <v>68</v>
      </c>
      <c r="C44" s="63" t="e">
        <f>Feuil1!#REF!</f>
        <v>#REF!</v>
      </c>
      <c r="D44" s="38" t="e">
        <f>Feuil1!#REF!</f>
        <v>#REF!</v>
      </c>
      <c r="E44" s="36" t="e">
        <f>Feuil1!#REF!</f>
        <v>#REF!</v>
      </c>
      <c r="F44" s="52"/>
    </row>
    <row r="45" spans="1:6">
      <c r="A45" s="107" t="e">
        <f>Feuil1!#REF!</f>
        <v>#REF!</v>
      </c>
      <c r="B45" s="35" t="s">
        <v>69</v>
      </c>
      <c r="C45" s="63" t="e">
        <f>Feuil1!#REF!</f>
        <v>#REF!</v>
      </c>
      <c r="D45" s="38" t="e">
        <f>Feuil1!#REF!</f>
        <v>#REF!</v>
      </c>
      <c r="E45" s="36" t="e">
        <f>Feuil1!#REF!</f>
        <v>#REF!</v>
      </c>
      <c r="F45" s="52"/>
    </row>
    <row r="46" spans="1:6">
      <c r="A46" s="107" t="e">
        <f>Feuil1!#REF!</f>
        <v>#REF!</v>
      </c>
      <c r="B46" s="35" t="s">
        <v>70</v>
      </c>
      <c r="C46" s="63" t="e">
        <f>Feuil1!#REF!</f>
        <v>#REF!</v>
      </c>
      <c r="D46" s="38" t="e">
        <f>Feuil1!#REF!</f>
        <v>#REF!</v>
      </c>
      <c r="E46" s="36" t="e">
        <f>Feuil1!#REF!</f>
        <v>#REF!</v>
      </c>
      <c r="F46" s="52"/>
    </row>
    <row r="47" spans="1:6">
      <c r="A47" s="107" t="e">
        <f>Feuil1!#REF!</f>
        <v>#REF!</v>
      </c>
      <c r="B47" s="35" t="s">
        <v>70</v>
      </c>
      <c r="C47" s="63" t="e">
        <f>Feuil1!#REF!</f>
        <v>#REF!</v>
      </c>
      <c r="D47" s="38" t="e">
        <f>Feuil1!#REF!</f>
        <v>#REF!</v>
      </c>
      <c r="E47" s="36" t="e">
        <f>Feuil1!#REF!</f>
        <v>#REF!</v>
      </c>
      <c r="F47" s="52"/>
    </row>
    <row r="48" spans="1:6">
      <c r="A48" s="107" t="e">
        <f>Feuil1!#REF!</f>
        <v>#REF!</v>
      </c>
      <c r="B48" s="35" t="s">
        <v>70</v>
      </c>
      <c r="C48" s="63" t="e">
        <f>Feuil1!#REF!</f>
        <v>#REF!</v>
      </c>
      <c r="D48" s="38" t="e">
        <f>Feuil1!#REF!</f>
        <v>#REF!</v>
      </c>
      <c r="E48" s="36" t="e">
        <f>Feuil1!#REF!</f>
        <v>#REF!</v>
      </c>
      <c r="F48" s="52"/>
    </row>
    <row r="49" spans="1:6">
      <c r="A49" s="171"/>
      <c r="B49" s="172"/>
      <c r="C49" s="172"/>
      <c r="D49" s="172"/>
      <c r="E49" s="172"/>
      <c r="F49" s="173"/>
    </row>
  </sheetData>
  <mergeCells count="11">
    <mergeCell ref="A41:F41"/>
    <mergeCell ref="A49:F49"/>
    <mergeCell ref="A22:D22"/>
    <mergeCell ref="A5:F5"/>
    <mergeCell ref="A31:F31"/>
    <mergeCell ref="A40:F40"/>
    <mergeCell ref="A2:F2"/>
    <mergeCell ref="A14:F14"/>
    <mergeCell ref="A23:F23"/>
    <mergeCell ref="A13:D13"/>
    <mergeCell ref="A32:F32"/>
  </mergeCells>
  <conditionalFormatting sqref="B3:B4 D3:F4 B6:B12 D6:F12 B15:B21 D15:F21 B24:B30 D24:F30 B33:B39 D33:F39 B42:B48 D42:F48">
    <cfRule type="expression" dxfId="0" priority="2">
      <formula>$C3=0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9d86e0-3f98-44bf-b055-911431534e4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2E0200C1A1024D9AB0A35BC0148179" ma:contentTypeVersion="15" ma:contentTypeDescription="Create a new document." ma:contentTypeScope="" ma:versionID="96885a5ee402c1a1545f38e3158d7e5c">
  <xsd:schema xmlns:xsd="http://www.w3.org/2001/XMLSchema" xmlns:xs="http://www.w3.org/2001/XMLSchema" xmlns:p="http://schemas.microsoft.com/office/2006/metadata/properties" xmlns:ns3="5d581ef4-5b2f-4699-9d30-d302b9984b50" xmlns:ns4="d79d86e0-3f98-44bf-b055-911431534e42" targetNamespace="http://schemas.microsoft.com/office/2006/metadata/properties" ma:root="true" ma:fieldsID="64adf4d7ce7495044d49a4a344743865" ns3:_="" ns4:_="">
    <xsd:import namespace="5d581ef4-5b2f-4699-9d30-d302b9984b50"/>
    <xsd:import namespace="d79d86e0-3f98-44bf-b055-911431534e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_activity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81ef4-5b2f-4699-9d30-d302b9984b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d86e0-3f98-44bf-b055-911431534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4468FA-7572-418C-B306-C448EC4921AE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d581ef4-5b2f-4699-9d30-d302b9984b50"/>
    <ds:schemaRef ds:uri="http://purl.org/dc/terms/"/>
    <ds:schemaRef ds:uri="d79d86e0-3f98-44bf-b055-911431534e4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EAB7FFC-5706-4E52-A88A-EA42A3C23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81ef4-5b2f-4699-9d30-d302b9984b50"/>
    <ds:schemaRef ds:uri="d79d86e0-3f98-44bf-b055-911431534e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E4AB31-0434-46BC-A546-C98FB6B25CC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Feuil1</vt:lpstr>
      <vt:lpstr>Sheet2</vt:lpstr>
      <vt:lpstr>Sheet1</vt:lpstr>
      <vt:lpstr>Execution_Plan</vt:lpstr>
      <vt:lpstr>Rollback_Plan</vt:lpstr>
    </vt:vector>
  </TitlesOfParts>
  <Manager/>
  <Company>PEUGEOT CITROEN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CutOverPlan_6.3V1_Execution_Agenda_V2</dc:title>
  <dc:subject/>
  <dc:creator>FAHIMA IARICHEN - E497509</dc:creator>
  <cp:keywords/>
  <dc:description/>
  <cp:lastModifiedBy>SHRADDA LAXMAN ABANE (EXTERNAL)</cp:lastModifiedBy>
  <cp:revision/>
  <dcterms:created xsi:type="dcterms:W3CDTF">2017-09-26T21:14:07Z</dcterms:created>
  <dcterms:modified xsi:type="dcterms:W3CDTF">2024-08-30T07:49:59Z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iteId">
    <vt:lpwstr>d852d5cd-724c-4128-8812-ffa5db3f8507</vt:lpwstr>
  </property>
  <property fmtid="{D5CDD505-2E9C-101B-9397-08002B2CF9AE}" pid="4" name="MSIP_Label_2fd53d93-3f4c-4b90-b511-bd6bdbb4fba9_Owner">
    <vt:lpwstr>E550229@inetpsa.com</vt:lpwstr>
  </property>
  <property fmtid="{D5CDD505-2E9C-101B-9397-08002B2CF9AE}" pid="5" name="MSIP_Label_2fd53d93-3f4c-4b90-b511-bd6bdbb4fba9_SetDate">
    <vt:lpwstr>2019-10-09T10:49:22.2525459Z</vt:lpwstr>
  </property>
  <property fmtid="{D5CDD505-2E9C-101B-9397-08002B2CF9AE}" pid="6" name="MSIP_Label_2fd53d93-3f4c-4b90-b511-bd6bdbb4fba9_Name">
    <vt:lpwstr>C2 - PSA Sensitive</vt:lpwstr>
  </property>
  <property fmtid="{D5CDD505-2E9C-101B-9397-08002B2CF9AE}" pid="7" name="MSIP_Label_2fd53d93-3f4c-4b90-b511-bd6bdbb4fba9_Application">
    <vt:lpwstr>Microsoft Azure Information Protection</vt:lpwstr>
  </property>
  <property fmtid="{D5CDD505-2E9C-101B-9397-08002B2CF9AE}" pid="8" name="MSIP_Label_2fd53d93-3f4c-4b90-b511-bd6bdbb4fba9_Extended_MSFT_Method">
    <vt:lpwstr>Automatic</vt:lpwstr>
  </property>
  <property fmtid="{D5CDD505-2E9C-101B-9397-08002B2CF9AE}" pid="9" name="Sensitivity">
    <vt:lpwstr>C2 - PSA Sensitive</vt:lpwstr>
  </property>
  <property fmtid="{D5CDD505-2E9C-101B-9397-08002B2CF9AE}" pid="10" name="ContentTypeId">
    <vt:lpwstr>0x010100D52E0200C1A1024D9AB0A35BC0148179</vt:lpwstr>
  </property>
  <property fmtid="{D5CDD505-2E9C-101B-9397-08002B2CF9AE}" pid="11" name="psa_titre">
    <vt:lpwstr>AGA 6.6 Delivery Documents</vt:lpwstr>
  </property>
  <property fmtid="{D5CDD505-2E9C-101B-9397-08002B2CF9AE}" pid="12" name="psa_reference">
    <vt:lpwstr>20657_20_00995</vt:lpwstr>
  </property>
  <property fmtid="{D5CDD505-2E9C-101B-9397-08002B2CF9AE}" pid="13" name="psa_date_creation">
    <vt:lpwstr>01/04/2020 18:54</vt:lpwstr>
  </property>
  <property fmtid="{D5CDD505-2E9C-101B-9397-08002B2CF9AE}" pid="14" name="psa_date_modification">
    <vt:lpwstr>01/06/2020 17:54</vt:lpwstr>
  </property>
  <property fmtid="{D5CDD505-2E9C-101B-9397-08002B2CF9AE}" pid="15" name="psa_auteur">
    <vt:lpwstr>SAWANT HARISHCHANDRA - E492792 (CAPGEMINI TECHNOLOGY SERVICES) </vt:lpwstr>
  </property>
  <property fmtid="{D5CDD505-2E9C-101B-9397-08002B2CF9AE}" pid="16" name="psa_emetteur">
    <vt:lpwstr>SAWANT HARISHCHANDRA - E492792 (CAPGEMINI TECHNOLOGY SERVICES) </vt:lpwstr>
  </property>
  <property fmtid="{D5CDD505-2E9C-101B-9397-08002B2CF9AE}" pid="17" name="psa_version">
    <vt:lpwstr>0.4</vt:lpwstr>
  </property>
  <property fmtid="{D5CDD505-2E9C-101B-9397-08002B2CF9AE}" pid="18" name="psa_commentaire">
    <vt:lpwstr>AGA 6.6 Delivery Documents:
DLEI, Cutover Plan, STD Review confirmation, Code Review Confirmation, Sonar report, Qualification test proofs, UT test proofs, Checkmarks report etc</vt:lpwstr>
  </property>
  <property fmtid="{D5CDD505-2E9C-101B-9397-08002B2CF9AE}" pid="19" name="psa_langue_principale">
    <vt:lpwstr>Français</vt:lpwstr>
  </property>
  <property fmtid="{D5CDD505-2E9C-101B-9397-08002B2CF9AE}" pid="20" name="psa_status">
    <vt:lpwstr>brouillon</vt:lpwstr>
  </property>
  <property fmtid="{D5CDD505-2E9C-101B-9397-08002B2CF9AE}" pid="21" name="psa_type_doc">
    <vt:lpwstr/>
  </property>
  <property fmtid="{D5CDD505-2E9C-101B-9397-08002B2CF9AE}" pid="22" name="psa_communaute">
    <vt:lpwstr>Projet Sales network IS projects and applications</vt:lpwstr>
  </property>
  <property fmtid="{D5CDD505-2E9C-101B-9397-08002B2CF9AE}" pid="23" name="psa_niveau_confidentialite">
    <vt:lpwstr>C1 - Non sensible</vt:lpwstr>
  </property>
  <property fmtid="{D5CDD505-2E9C-101B-9397-08002B2CF9AE}" pid="24" name="psa_url_fiche">
    <vt:lpwstr>http://docinfogroupe.inetpsa.com/ead/doc/ref.20657_20_00995/v.0.4</vt:lpwstr>
  </property>
  <property fmtid="{D5CDD505-2E9C-101B-9397-08002B2CF9AE}" pid="25" name="psa_url_modification">
    <vt:lpwstr>http://docinfogroupe.inetpsa.com/ead/doc/modif/ref.20657_20_00995/fiche</vt:lpwstr>
  </property>
  <property fmtid="{D5CDD505-2E9C-101B-9397-08002B2CF9AE}" pid="26" name="psa_date_publication">
    <vt:lpwstr/>
  </property>
</Properties>
</file>