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 tabRatio="805"/>
  </bookViews>
  <sheets>
    <sheet name="JAN25" sheetId="2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<sst xmlns="http://schemas.openxmlformats.org/spreadsheetml/2006/main" count="253" uniqueCount="42">
  <si>
    <t>Name/Date</t>
  </si>
  <si>
    <t>Ajay 1</t>
  </si>
  <si>
    <t>Vinod</t>
  </si>
  <si>
    <t>Priyanshu</t>
  </si>
  <si>
    <t>Vinay</t>
  </si>
  <si>
    <t>Kunhj</t>
  </si>
  <si>
    <t>pankaj</t>
  </si>
  <si>
    <t>Manager</t>
  </si>
  <si>
    <t>Vivek</t>
  </si>
  <si>
    <t>chhotu</t>
  </si>
  <si>
    <t>Raja</t>
  </si>
  <si>
    <t>Shyam</t>
  </si>
  <si>
    <t>Laxman</t>
  </si>
  <si>
    <t>ajay</t>
  </si>
  <si>
    <t>abdul</t>
  </si>
  <si>
    <t>Pappu</t>
  </si>
  <si>
    <t>Shailendra</t>
  </si>
  <si>
    <t>A</t>
  </si>
  <si>
    <t>P+2</t>
  </si>
  <si>
    <t>P+8</t>
  </si>
  <si>
    <t>P</t>
  </si>
  <si>
    <t>P+4</t>
  </si>
  <si>
    <t>P+1</t>
  </si>
  <si>
    <t>P+6</t>
  </si>
  <si>
    <t>S</t>
  </si>
  <si>
    <t>P+3</t>
  </si>
  <si>
    <t>P+5</t>
  </si>
  <si>
    <t>October</t>
  </si>
  <si>
    <t>Ajay1</t>
  </si>
  <si>
    <t>priyanshu</t>
  </si>
  <si>
    <t>Kunj bihari</t>
  </si>
  <si>
    <t>Pankaj</t>
  </si>
  <si>
    <t>laxman</t>
  </si>
  <si>
    <t>Ajay</t>
  </si>
  <si>
    <t>Abdul</t>
  </si>
  <si>
    <t>Total</t>
  </si>
  <si>
    <t>OT /hour</t>
  </si>
  <si>
    <t>OT/p</t>
  </si>
  <si>
    <t xml:space="preserve">Total </t>
  </si>
  <si>
    <t>rate</t>
  </si>
  <si>
    <t>Advance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</si>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</sst>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178" fontId="0" fillId="2" borderId="1" xfId="0" applyNumberFormat="1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5" borderId="0" xfId="0" applyFill="1"/>
    <xf numFmtId="0" fontId="0" fillId="3" borderId="3" xfId="0" applyFill="1" applyBorder="1"/>
    <xf numFmtId="0" fontId="0" fillId="13" borderId="1" xfId="0" applyNumberForma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E86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tabSelected="1" topLeftCell="A10" workbookViewId="0">
      <selection activeCell="E17" sqref="E17"/>
    </sheetView>
  </sheetViews>
  <sheetFormatPr defaultColWidth="8.72380952380952" defaultRowHeight="15"/>
  <cols>
    <col min="1" max="1" width="9.54285714285714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4" t="s">
        <v>14</v>
      </c>
      <c r="P1" s="17" t="s">
        <v>15</v>
      </c>
      <c r="Q1" s="17" t="s">
        <v>16</v>
      </c>
    </row>
    <row r="2" spans="1:17">
      <c r="A2" s="5">
        <v>45658</v>
      </c>
      <c r="B2" s="6" t="s">
        <v>17</v>
      </c>
      <c r="C2" s="6" t="s">
        <v>17</v>
      </c>
      <c r="D2" s="6" t="s">
        <v>17</v>
      </c>
      <c r="E2" s="6" t="s">
        <v>17</v>
      </c>
      <c r="F2" s="6" t="s">
        <v>17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17</v>
      </c>
      <c r="M2" s="6" t="s">
        <v>17</v>
      </c>
      <c r="N2" s="6" t="s">
        <v>17</v>
      </c>
      <c r="O2" s="6" t="s">
        <v>17</v>
      </c>
      <c r="P2" s="6" t="s">
        <v>17</v>
      </c>
      <c r="Q2" s="6" t="s">
        <v>17</v>
      </c>
    </row>
    <row r="3" spans="1:17">
      <c r="A3" s="5">
        <v>45659</v>
      </c>
      <c r="B3" s="7" t="s">
        <v>18</v>
      </c>
      <c r="C3" s="7" t="s">
        <v>18</v>
      </c>
      <c r="D3" s="7" t="s">
        <v>18</v>
      </c>
      <c r="E3" s="6" t="s">
        <v>17</v>
      </c>
      <c r="F3" s="7" t="s">
        <v>19</v>
      </c>
      <c r="G3" s="7" t="s">
        <v>20</v>
      </c>
      <c r="H3" s="7" t="s">
        <v>19</v>
      </c>
      <c r="I3" s="7" t="s">
        <v>19</v>
      </c>
      <c r="J3" s="7" t="s">
        <v>20</v>
      </c>
      <c r="K3" s="7" t="s">
        <v>20</v>
      </c>
      <c r="L3" s="7" t="s">
        <v>20</v>
      </c>
      <c r="M3" s="7" t="s">
        <v>20</v>
      </c>
      <c r="N3" s="7" t="s">
        <v>20</v>
      </c>
      <c r="O3" s="6" t="s">
        <v>17</v>
      </c>
      <c r="P3" s="7"/>
      <c r="Q3" s="7"/>
    </row>
    <row r="4" spans="1:17">
      <c r="A4" s="5">
        <v>45660</v>
      </c>
      <c r="B4" s="7" t="s">
        <v>18</v>
      </c>
      <c r="C4" s="7" t="s">
        <v>18</v>
      </c>
      <c r="D4" s="7" t="s">
        <v>20</v>
      </c>
      <c r="E4" s="7" t="s">
        <v>20</v>
      </c>
      <c r="F4" s="7" t="s">
        <v>21</v>
      </c>
      <c r="G4" s="7" t="s">
        <v>20</v>
      </c>
      <c r="H4" s="7" t="s">
        <v>20</v>
      </c>
      <c r="I4" s="7" t="s">
        <v>21</v>
      </c>
      <c r="J4" s="7" t="s">
        <v>20</v>
      </c>
      <c r="K4" s="7" t="s">
        <v>20</v>
      </c>
      <c r="L4" s="7" t="s">
        <v>21</v>
      </c>
      <c r="M4" s="7" t="s">
        <v>21</v>
      </c>
      <c r="N4" s="7" t="s">
        <v>21</v>
      </c>
      <c r="O4" s="7"/>
      <c r="P4" s="7"/>
      <c r="Q4" s="7"/>
    </row>
    <row r="5" spans="1:17">
      <c r="A5" s="5">
        <v>45661</v>
      </c>
      <c r="B5" s="7" t="s">
        <v>20</v>
      </c>
      <c r="C5" s="6" t="s">
        <v>17</v>
      </c>
      <c r="D5" s="7" t="s">
        <v>20</v>
      </c>
      <c r="E5" s="7" t="s">
        <v>20</v>
      </c>
      <c r="F5" s="6" t="s">
        <v>17</v>
      </c>
      <c r="G5" s="7" t="s">
        <v>18</v>
      </c>
      <c r="H5" s="7" t="s">
        <v>18</v>
      </c>
      <c r="I5" s="7" t="s">
        <v>22</v>
      </c>
      <c r="J5" s="7" t="s">
        <v>18</v>
      </c>
      <c r="K5" s="7" t="s">
        <v>18</v>
      </c>
      <c r="L5" s="7" t="s">
        <v>20</v>
      </c>
      <c r="M5" s="7" t="s">
        <v>20</v>
      </c>
      <c r="N5" s="7" t="s">
        <v>18</v>
      </c>
      <c r="O5" s="7" t="s">
        <v>22</v>
      </c>
      <c r="P5" s="7"/>
      <c r="Q5" s="7"/>
    </row>
    <row r="6" spans="1:17">
      <c r="A6" s="5">
        <v>45662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23</v>
      </c>
      <c r="G6" s="8" t="s">
        <v>23</v>
      </c>
      <c r="H6" s="8" t="s">
        <v>23</v>
      </c>
      <c r="I6" s="8" t="s">
        <v>22</v>
      </c>
      <c r="J6" s="8" t="s">
        <v>21</v>
      </c>
      <c r="K6" s="8" t="s">
        <v>22</v>
      </c>
      <c r="L6" s="8" t="s">
        <v>23</v>
      </c>
      <c r="M6" s="8" t="s">
        <v>23</v>
      </c>
      <c r="N6" s="8" t="s">
        <v>21</v>
      </c>
      <c r="O6" s="8" t="s">
        <v>23</v>
      </c>
      <c r="P6" s="8" t="s">
        <v>24</v>
      </c>
      <c r="Q6" s="8" t="s">
        <v>24</v>
      </c>
    </row>
    <row r="7" spans="1:17">
      <c r="A7" s="5">
        <v>45663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7" t="s">
        <v>18</v>
      </c>
      <c r="M7" s="7" t="s">
        <v>18</v>
      </c>
      <c r="N7" s="7" t="s">
        <v>20</v>
      </c>
      <c r="O7" s="7" t="s">
        <v>20</v>
      </c>
      <c r="P7" s="7"/>
      <c r="Q7" s="7"/>
    </row>
    <row r="8" spans="1:17">
      <c r="A8" s="5">
        <v>45664</v>
      </c>
      <c r="B8" s="7" t="s">
        <v>20</v>
      </c>
      <c r="C8" s="7" t="s">
        <v>18</v>
      </c>
      <c r="D8" s="7" t="s">
        <v>18</v>
      </c>
      <c r="E8" s="7" t="s">
        <v>18</v>
      </c>
      <c r="F8" s="7" t="s">
        <v>20</v>
      </c>
      <c r="G8" s="7" t="s">
        <v>21</v>
      </c>
      <c r="H8" s="7" t="s">
        <v>20</v>
      </c>
      <c r="I8" s="7" t="s">
        <v>20</v>
      </c>
      <c r="J8" s="7" t="s">
        <v>21</v>
      </c>
      <c r="K8" s="7" t="s">
        <v>20</v>
      </c>
      <c r="L8" s="7" t="s">
        <v>21</v>
      </c>
      <c r="M8" s="7" t="s">
        <v>21</v>
      </c>
      <c r="N8" s="6" t="s">
        <v>17</v>
      </c>
      <c r="O8" s="7" t="s">
        <v>20</v>
      </c>
      <c r="P8" s="7"/>
      <c r="Q8" s="7"/>
    </row>
    <row r="9" spans="1:17">
      <c r="A9" s="5">
        <v>45665</v>
      </c>
      <c r="B9" s="7" t="s">
        <v>20</v>
      </c>
      <c r="C9" s="6" t="s">
        <v>17</v>
      </c>
      <c r="D9" s="7" t="s">
        <v>20</v>
      </c>
      <c r="E9" s="7" t="s">
        <v>20</v>
      </c>
      <c r="F9" s="7" t="s">
        <v>18</v>
      </c>
      <c r="G9" s="7" t="s">
        <v>20</v>
      </c>
      <c r="H9" s="7" t="s">
        <v>20</v>
      </c>
      <c r="I9" s="7" t="s">
        <v>18</v>
      </c>
      <c r="J9" s="7" t="s">
        <v>20</v>
      </c>
      <c r="K9" s="7" t="s">
        <v>20</v>
      </c>
      <c r="L9" s="7" t="s">
        <v>18</v>
      </c>
      <c r="M9" s="7" t="s">
        <v>20</v>
      </c>
      <c r="N9" s="7" t="s">
        <v>20</v>
      </c>
      <c r="O9" s="7" t="s">
        <v>20</v>
      </c>
      <c r="P9" s="7"/>
      <c r="Q9" s="7"/>
    </row>
    <row r="10" spans="1:17">
      <c r="A10" s="5">
        <v>45666</v>
      </c>
      <c r="B10" s="7" t="s">
        <v>21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22</v>
      </c>
      <c r="H10" s="7" t="s">
        <v>22</v>
      </c>
      <c r="I10" s="7" t="s">
        <v>20</v>
      </c>
      <c r="J10" s="7" t="s">
        <v>21</v>
      </c>
      <c r="K10" s="7" t="s">
        <v>22</v>
      </c>
      <c r="L10" s="7" t="s">
        <v>21</v>
      </c>
      <c r="M10" s="7" t="s">
        <v>21</v>
      </c>
      <c r="N10" s="7" t="s">
        <v>20</v>
      </c>
      <c r="O10" s="7" t="s">
        <v>22</v>
      </c>
      <c r="P10" s="7"/>
      <c r="Q10" s="7"/>
    </row>
    <row r="11" spans="1:17">
      <c r="A11" s="5">
        <v>45667</v>
      </c>
      <c r="B11" s="7" t="s">
        <v>20</v>
      </c>
      <c r="C11" s="7" t="s">
        <v>18</v>
      </c>
      <c r="D11" s="7" t="s">
        <v>20</v>
      </c>
      <c r="E11" s="7" t="s">
        <v>18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25</v>
      </c>
      <c r="M11" s="7" t="s">
        <v>21</v>
      </c>
      <c r="N11" s="6" t="s">
        <v>17</v>
      </c>
      <c r="O11" s="6" t="s">
        <v>17</v>
      </c>
      <c r="P11" s="7"/>
      <c r="Q11" s="7"/>
    </row>
    <row r="12" spans="1:17">
      <c r="A12" s="5">
        <v>45668</v>
      </c>
      <c r="B12" s="7" t="s">
        <v>20</v>
      </c>
      <c r="C12" s="7" t="s">
        <v>18</v>
      </c>
      <c r="D12" s="7" t="s">
        <v>18</v>
      </c>
      <c r="E12" s="6" t="s">
        <v>17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20</v>
      </c>
      <c r="M12" s="7" t="s">
        <v>20</v>
      </c>
      <c r="N12" s="7"/>
      <c r="O12" s="7" t="s">
        <v>20</v>
      </c>
      <c r="P12" s="7" t="s">
        <v>20</v>
      </c>
      <c r="Q12" s="7" t="s">
        <v>20</v>
      </c>
    </row>
    <row r="13" spans="1:17">
      <c r="A13" s="5">
        <v>45669</v>
      </c>
      <c r="B13" s="8" t="s">
        <v>21</v>
      </c>
      <c r="C13" s="8" t="s">
        <v>21</v>
      </c>
      <c r="D13" s="8" t="s">
        <v>21</v>
      </c>
      <c r="E13" s="8" t="s">
        <v>21</v>
      </c>
      <c r="F13" s="8" t="s">
        <v>26</v>
      </c>
      <c r="G13" s="8" t="s">
        <v>23</v>
      </c>
      <c r="H13" s="8" t="s">
        <v>21</v>
      </c>
      <c r="I13" s="8" t="s">
        <v>26</v>
      </c>
      <c r="J13" s="8" t="s">
        <v>23</v>
      </c>
      <c r="K13" s="8" t="s">
        <v>26</v>
      </c>
      <c r="L13" s="8" t="s">
        <v>21</v>
      </c>
      <c r="M13" s="8" t="s">
        <v>21</v>
      </c>
      <c r="N13" s="8" t="s">
        <v>24</v>
      </c>
      <c r="O13" s="8" t="s">
        <v>21</v>
      </c>
      <c r="P13" s="8" t="s">
        <v>23</v>
      </c>
      <c r="Q13" s="8" t="s">
        <v>21</v>
      </c>
    </row>
    <row r="14" spans="1:17">
      <c r="A14" s="5">
        <v>45670</v>
      </c>
      <c r="B14" s="7" t="s">
        <v>20</v>
      </c>
      <c r="C14" s="7" t="s">
        <v>20</v>
      </c>
      <c r="D14" s="7" t="s">
        <v>20</v>
      </c>
      <c r="E14" s="7" t="s">
        <v>20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A15" s="5">
        <v>45671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>
      <c r="A16" s="5">
        <v>45672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A17" s="5">
        <v>45673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A18" s="5">
        <v>45674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5">
        <v>45675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5">
        <v>45676</v>
      </c>
      <c r="B20" s="8" t="s">
        <v>24</v>
      </c>
      <c r="C20" s="8" t="s">
        <v>24</v>
      </c>
      <c r="D20" s="8" t="s">
        <v>24</v>
      </c>
      <c r="E20" s="8" t="s">
        <v>24</v>
      </c>
      <c r="F20" s="8" t="s">
        <v>24</v>
      </c>
      <c r="G20" s="8" t="s">
        <v>24</v>
      </c>
      <c r="H20" s="8" t="s">
        <v>24</v>
      </c>
      <c r="I20" s="8" t="s">
        <v>24</v>
      </c>
      <c r="J20" s="8" t="s">
        <v>24</v>
      </c>
      <c r="K20" s="8" t="s">
        <v>24</v>
      </c>
      <c r="L20" s="8" t="s">
        <v>24</v>
      </c>
      <c r="M20" s="8" t="s">
        <v>24</v>
      </c>
      <c r="N20" s="8" t="s">
        <v>24</v>
      </c>
      <c r="O20" s="8" t="s">
        <v>24</v>
      </c>
      <c r="P20" s="8" t="s">
        <v>24</v>
      </c>
      <c r="Q20" s="8" t="s">
        <v>24</v>
      </c>
    </row>
    <row r="21" spans="1:17">
      <c r="A21" s="5">
        <v>45677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>
      <c r="A22" s="5">
        <v>45678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>
      <c r="A23" s="5">
        <v>45679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>
      <c r="A24" s="5">
        <v>45680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>
      <c r="A25" s="5">
        <v>45681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>
      <c r="A26" s="5">
        <v>45682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>
      <c r="A27" s="5">
        <v>45683</v>
      </c>
      <c r="B27" s="8" t="s">
        <v>24</v>
      </c>
      <c r="C27" s="8" t="s">
        <v>24</v>
      </c>
      <c r="D27" s="8" t="s">
        <v>24</v>
      </c>
      <c r="E27" s="8" t="s">
        <v>24</v>
      </c>
      <c r="F27" s="8" t="s">
        <v>24</v>
      </c>
      <c r="G27" s="8" t="s">
        <v>24</v>
      </c>
      <c r="H27" s="8" t="s">
        <v>24</v>
      </c>
      <c r="I27" s="8" t="s">
        <v>24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24</v>
      </c>
      <c r="P27" s="8" t="s">
        <v>24</v>
      </c>
      <c r="Q27" s="8" t="s">
        <v>24</v>
      </c>
    </row>
    <row r="28" spans="1:17">
      <c r="A28" s="5">
        <v>45684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>
      <c r="A29" s="5">
        <v>45685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>
      <c r="A30" s="5">
        <v>45686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>
      <c r="A31" s="5">
        <v>45687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ht="15.75"/>
    <row r="33" spans="1:18">
      <c r="A33" s="9" t="s">
        <v>27</v>
      </c>
      <c r="B33" s="10" t="s">
        <v>28</v>
      </c>
      <c r="C33" s="10" t="s">
        <v>2</v>
      </c>
      <c r="D33" s="10" t="s">
        <v>29</v>
      </c>
      <c r="E33" s="11" t="s">
        <v>4</v>
      </c>
      <c r="F33" s="10" t="s">
        <v>30</v>
      </c>
      <c r="G33" s="11" t="s">
        <v>31</v>
      </c>
      <c r="H33" s="11" t="s">
        <v>7</v>
      </c>
      <c r="I33" s="11" t="s">
        <v>8</v>
      </c>
      <c r="J33" s="11" t="s">
        <v>9</v>
      </c>
      <c r="K33" s="11" t="s">
        <v>10</v>
      </c>
      <c r="L33" s="11" t="s">
        <v>11</v>
      </c>
      <c r="M33" s="10" t="s">
        <v>32</v>
      </c>
      <c r="N33" s="11" t="s">
        <v>33</v>
      </c>
      <c r="O33" s="11" t="s">
        <v>34</v>
      </c>
      <c r="P33" s="18" t="s">
        <v>15</v>
      </c>
      <c r="Q33" s="11" t="s">
        <v>16</v>
      </c>
      <c r="R33" s="11" t="s">
        <v>35</v>
      </c>
    </row>
    <row r="34" spans="1:18">
      <c r="A34" s="9" t="s">
        <v>20</v>
      </c>
      <c r="B34" s="12">
        <f t="shared" ref="B34:R34" si="0">COUNTIF(B2:B31,"P*")</f>
        <v>12</v>
      </c>
      <c r="C34" s="12">
        <f t="shared" si="0"/>
        <v>10</v>
      </c>
      <c r="D34" s="12">
        <f t="shared" si="0"/>
        <v>12</v>
      </c>
      <c r="E34" s="12">
        <f t="shared" si="0"/>
        <v>10</v>
      </c>
      <c r="F34" s="12">
        <f t="shared" si="0"/>
        <v>10</v>
      </c>
      <c r="G34" s="12">
        <f t="shared" si="0"/>
        <v>11</v>
      </c>
      <c r="H34" s="12">
        <f t="shared" si="0"/>
        <v>11</v>
      </c>
      <c r="I34" s="12">
        <f t="shared" si="0"/>
        <v>11</v>
      </c>
      <c r="J34" s="12">
        <f t="shared" si="0"/>
        <v>11</v>
      </c>
      <c r="K34" s="12">
        <f t="shared" si="0"/>
        <v>11</v>
      </c>
      <c r="L34" s="12">
        <f t="shared" si="0"/>
        <v>11</v>
      </c>
      <c r="M34" s="12">
        <f t="shared" si="0"/>
        <v>11</v>
      </c>
      <c r="N34" s="12">
        <f t="shared" ref="N34:Q34" si="1">COUNTIF(N2:N31,"P*")</f>
        <v>7</v>
      </c>
      <c r="O34" s="12">
        <f t="shared" si="1"/>
        <v>8</v>
      </c>
      <c r="P34" s="12">
        <f t="shared" si="1"/>
        <v>2</v>
      </c>
      <c r="Q34" s="12">
        <f t="shared" si="1"/>
        <v>2</v>
      </c>
      <c r="R34" s="19">
        <f t="shared" ref="R34:R42" si="2">SUM(B34:P34)</f>
        <v>148</v>
      </c>
    </row>
    <row r="35" spans="1:18">
      <c r="A35" s="9" t="s">
        <v>36</v>
      </c>
      <c r="B35" s="7" cm="1">
        <f t="array" ref="B35">SUM(IF(ISNUMBER(FIND("+",B2:B32)),VALUE(MID(B2:B32,FIND("+",B2:B32)+1,LEN(B2:B32))),0))</f>
        <v>12</v>
      </c>
      <c r="C35" s="7" cm="1">
        <f t="array" ref="C35">SUM(IF(ISNUMBER(FIND("+",C2:C32)),VALUE(MID(C2:C32,FIND("+",C2:C32)+1,LEN(C2:C32))),0))</f>
        <v>18</v>
      </c>
      <c r="D35" s="7" cm="1">
        <f t="array" ref="D35">SUM(IF(ISNUMBER(FIND("+",D2:D32)),VALUE(MID(D2:D32,FIND("+",D2:D32)+1,LEN(D2:D32))),0))</f>
        <v>14</v>
      </c>
      <c r="E35" s="7" cm="1">
        <f t="array" ref="E35">SUM(IF(ISNUMBER(FIND("+",E2:E32)),VALUE(MID(E2:E32,FIND("+",E2:E32)+1,LEN(E2:E32))),0))</f>
        <v>12</v>
      </c>
      <c r="F35" s="7" cm="1">
        <f t="array" ref="F35">SUM(IF(ISNUMBER(FIND("+",F2:F32)),VALUE(MID(F2:F32,FIND("+",F2:F32)+1,LEN(F2:F32))),0))</f>
        <v>37</v>
      </c>
      <c r="G35" s="7" cm="1">
        <f t="array" ref="G35">SUM(IF(ISNUMBER(FIND("+",G2:G32)),VALUE(MID(G2:G32,FIND("+",G2:G32)+1,LEN(G2:G32))),0))</f>
        <v>27</v>
      </c>
      <c r="H35" s="7" cm="1">
        <f t="array" ref="H35">SUM(IF(ISNUMBER(FIND("+",H2:H32)),VALUE(MID(H2:H32,FIND("+",H2:H32)+1,LEN(H2:H32))),0))</f>
        <v>29</v>
      </c>
      <c r="I35" s="7" cm="1">
        <f t="array" ref="I35">SUM(IF(ISNUMBER(FIND("+",I2:I32)),VALUE(MID(I2:I32,FIND("+",I2:I32)+1,LEN(I2:I32))),0))</f>
        <v>29</v>
      </c>
      <c r="J35" s="7" cm="1">
        <f t="array" ref="J35">SUM(IF(ISNUMBER(FIND("+",J2:J32)),VALUE(MID(J2:J32,FIND("+",J2:J32)+1,LEN(J2:J32))),0))</f>
        <v>28</v>
      </c>
      <c r="K35" s="7" cm="1">
        <f t="array" ref="K35">SUM(IF(ISNUMBER(FIND("+",K2:K32)),VALUE(MID(K2:K32,FIND("+",K2:K32)+1,LEN(K2:K32))),0))</f>
        <v>17</v>
      </c>
      <c r="L35" s="7" cm="1">
        <f t="array" ref="L35">SUM(IF(ISNUMBER(FIND("+",L2:L32)),VALUE(MID(L2:L32,FIND("+",L2:L32)+1,LEN(L2:L32))),0))</f>
        <v>29</v>
      </c>
      <c r="M35" s="7" cm="1">
        <f t="array" ref="M35">SUM(IF(ISNUMBER(FIND("+",M2:M32)),VALUE(MID(M2:M32,FIND("+",M2:M32)+1,LEN(M2:M32))),0))</f>
        <v>28</v>
      </c>
      <c r="N35" s="7" cm="1">
        <f t="array" ref="N35">SUM(IF(ISNUMBER(FIND("+",N2:N32)),VALUE(MID(N2:N32,FIND("+",N2:N32)+1,LEN(N2:N32))),0))</f>
        <v>10</v>
      </c>
      <c r="O35" s="7" cm="1">
        <f t="array" ref="O35">SUM(IF(ISNUMBER(FIND("+",O2:O32)),VALUE(MID(O2:O32,FIND("+",O2:O32)+1,LEN(O2:O32))),0))</f>
        <v>12</v>
      </c>
      <c r="P35" s="7" cm="1">
        <f t="array" ref="P35">SUM(IF(ISNUMBER(FIND("+",P2:P32)),VALUE(MID(P2:P32,FIND("+",P2:P32)+1,LEN(P2:P32))),0))</f>
        <v>6</v>
      </c>
      <c r="Q35" s="7" cm="1">
        <f t="array" ref="Q35">SUM(IF(ISNUMBER(FIND("+",Q2:Q32)),VALUE(MID(Q2:Q32,FIND("+",Q2:Q32)+1,LEN(Q2:Q32))),0))</f>
        <v>4</v>
      </c>
      <c r="R35" s="19">
        <f t="shared" si="2"/>
        <v>308</v>
      </c>
    </row>
    <row r="36" spans="1:18">
      <c r="A36" s="9" t="s">
        <v>37</v>
      </c>
      <c r="B36" s="7">
        <f t="shared" ref="B36:R36" si="3">SUM((B35)/8)</f>
        <v>1.5</v>
      </c>
      <c r="C36" s="7">
        <f t="shared" si="3"/>
        <v>2.25</v>
      </c>
      <c r="D36" s="7">
        <f t="shared" si="3"/>
        <v>1.75</v>
      </c>
      <c r="E36" s="7">
        <f t="shared" si="3"/>
        <v>1.5</v>
      </c>
      <c r="F36" s="7">
        <f t="shared" si="3"/>
        <v>4.625</v>
      </c>
      <c r="G36" s="7">
        <f t="shared" si="3"/>
        <v>3.375</v>
      </c>
      <c r="H36" s="7">
        <f t="shared" si="3"/>
        <v>3.625</v>
      </c>
      <c r="I36" s="7">
        <f t="shared" si="3"/>
        <v>3.625</v>
      </c>
      <c r="J36" s="7">
        <f t="shared" si="3"/>
        <v>3.5</v>
      </c>
      <c r="K36" s="7">
        <f t="shared" si="3"/>
        <v>2.125</v>
      </c>
      <c r="L36" s="7">
        <f t="shared" si="3"/>
        <v>3.625</v>
      </c>
      <c r="M36" s="7">
        <f t="shared" si="3"/>
        <v>3.5</v>
      </c>
      <c r="N36" s="7">
        <f t="shared" ref="N36:Q36" si="4">SUM((N35)/8)</f>
        <v>1.25</v>
      </c>
      <c r="O36" s="7">
        <f t="shared" si="4"/>
        <v>1.5</v>
      </c>
      <c r="P36" s="7">
        <f t="shared" si="4"/>
        <v>0.75</v>
      </c>
      <c r="Q36" s="7">
        <f t="shared" si="4"/>
        <v>0.5</v>
      </c>
      <c r="R36" s="19">
        <f t="shared" si="2"/>
        <v>38.5</v>
      </c>
    </row>
    <row r="37" spans="1:18">
      <c r="A37" s="9" t="s">
        <v>38</v>
      </c>
      <c r="B37" s="13">
        <f t="shared" ref="B37:R37" si="5">SUM(B34+B36)</f>
        <v>13.5</v>
      </c>
      <c r="C37" s="13">
        <f t="shared" si="5"/>
        <v>12.25</v>
      </c>
      <c r="D37" s="13">
        <f t="shared" si="5"/>
        <v>13.75</v>
      </c>
      <c r="E37" s="13">
        <f t="shared" si="5"/>
        <v>11.5</v>
      </c>
      <c r="F37" s="13">
        <f t="shared" si="5"/>
        <v>14.625</v>
      </c>
      <c r="G37" s="13">
        <f t="shared" si="5"/>
        <v>14.375</v>
      </c>
      <c r="H37" s="13">
        <f t="shared" si="5"/>
        <v>14.625</v>
      </c>
      <c r="I37" s="13">
        <f t="shared" si="5"/>
        <v>14.625</v>
      </c>
      <c r="J37" s="13">
        <f t="shared" si="5"/>
        <v>14.5</v>
      </c>
      <c r="K37" s="13">
        <f t="shared" si="5"/>
        <v>13.125</v>
      </c>
      <c r="L37" s="13">
        <f t="shared" si="5"/>
        <v>14.625</v>
      </c>
      <c r="M37" s="13">
        <f t="shared" si="5"/>
        <v>14.5</v>
      </c>
      <c r="N37" s="13">
        <f t="shared" si="5"/>
        <v>8.25</v>
      </c>
      <c r="O37" s="13">
        <f t="shared" si="5"/>
        <v>9.5</v>
      </c>
      <c r="P37" s="13">
        <f t="shared" si="5"/>
        <v>2.75</v>
      </c>
      <c r="Q37" s="13">
        <f t="shared" si="5"/>
        <v>2.5</v>
      </c>
      <c r="R37" s="19">
        <f t="shared" si="2"/>
        <v>186.5</v>
      </c>
    </row>
    <row r="38" spans="1:18">
      <c r="A38" s="9" t="s">
        <v>39</v>
      </c>
      <c r="B38" s="14">
        <v>500</v>
      </c>
      <c r="C38" s="14">
        <v>625</v>
      </c>
      <c r="D38" s="14">
        <v>450</v>
      </c>
      <c r="E38" s="14">
        <v>450</v>
      </c>
      <c r="F38" s="14">
        <v>675</v>
      </c>
      <c r="G38" s="14">
        <v>450</v>
      </c>
      <c r="H38" s="14">
        <v>400</v>
      </c>
      <c r="I38" s="14">
        <v>650</v>
      </c>
      <c r="J38" s="14">
        <v>450</v>
      </c>
      <c r="K38" s="14">
        <v>450</v>
      </c>
      <c r="L38" s="14">
        <v>450</v>
      </c>
      <c r="M38" s="14">
        <v>575</v>
      </c>
      <c r="N38" s="14">
        <v>450</v>
      </c>
      <c r="O38" s="14">
        <v>650</v>
      </c>
      <c r="P38" s="14">
        <v>650</v>
      </c>
      <c r="Q38" s="14">
        <v>600</v>
      </c>
      <c r="R38" s="19">
        <f t="shared" si="2"/>
        <v>7875</v>
      </c>
    </row>
    <row r="39" spans="1:18">
      <c r="A39" s="9" t="s">
        <v>40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9">
        <f t="shared" si="2"/>
        <v>0</v>
      </c>
    </row>
    <row r="40" spans="1:18">
      <c r="A40" s="15" t="s">
        <v>38</v>
      </c>
      <c r="B40" s="15">
        <f t="shared" ref="B40:R40" si="6">(B37*B38)</f>
        <v>6750</v>
      </c>
      <c r="C40" s="15">
        <f t="shared" si="6"/>
        <v>7656.25</v>
      </c>
      <c r="D40" s="15">
        <f t="shared" si="6"/>
        <v>6187.5</v>
      </c>
      <c r="E40" s="15">
        <f t="shared" si="6"/>
        <v>5175</v>
      </c>
      <c r="F40" s="15">
        <f t="shared" si="6"/>
        <v>9871.875</v>
      </c>
      <c r="G40" s="15">
        <f t="shared" si="6"/>
        <v>6468.75</v>
      </c>
      <c r="H40" s="15">
        <f t="shared" si="6"/>
        <v>5850</v>
      </c>
      <c r="I40" s="15">
        <f t="shared" si="6"/>
        <v>9506.25</v>
      </c>
      <c r="J40" s="15">
        <f t="shared" si="6"/>
        <v>6525</v>
      </c>
      <c r="K40" s="15">
        <f t="shared" si="6"/>
        <v>5906.25</v>
      </c>
      <c r="L40" s="15">
        <f t="shared" si="6"/>
        <v>6581.25</v>
      </c>
      <c r="M40" s="15">
        <f t="shared" si="6"/>
        <v>8337.5</v>
      </c>
      <c r="N40" s="15">
        <f t="shared" si="6"/>
        <v>3712.5</v>
      </c>
      <c r="O40" s="15">
        <f t="shared" si="6"/>
        <v>6175</v>
      </c>
      <c r="P40" s="15">
        <f t="shared" si="6"/>
        <v>1787.5</v>
      </c>
      <c r="Q40" s="15">
        <f t="shared" si="6"/>
        <v>1500</v>
      </c>
      <c r="R40" s="19">
        <f t="shared" si="2"/>
        <v>96490.625</v>
      </c>
    </row>
    <row r="41" spans="1:18">
      <c r="A41" s="16" t="s">
        <v>41</v>
      </c>
      <c r="B41" s="16">
        <f t="shared" ref="B41:J41" si="7">(B37*B38)-(B39+B42)</f>
        <v>6750</v>
      </c>
      <c r="C41" s="16">
        <f t="shared" si="7"/>
        <v>7656.25</v>
      </c>
      <c r="D41" s="16">
        <f t="shared" si="7"/>
        <v>6187.5</v>
      </c>
      <c r="E41" s="16">
        <f t="shared" si="7"/>
        <v>5175</v>
      </c>
      <c r="F41" s="16">
        <f t="shared" si="7"/>
        <v>9871.875</v>
      </c>
      <c r="G41" s="16">
        <f t="shared" si="7"/>
        <v>6468.75</v>
      </c>
      <c r="H41" s="16">
        <f t="shared" si="7"/>
        <v>5850</v>
      </c>
      <c r="I41" s="16">
        <f t="shared" si="7"/>
        <v>9506.25</v>
      </c>
      <c r="J41" s="16">
        <f t="shared" si="7"/>
        <v>6525</v>
      </c>
      <c r="K41" s="16">
        <f>(K37*K38)-K39</f>
        <v>5906.25</v>
      </c>
      <c r="L41" s="16">
        <f>(L37*L38)-(L39+L42)</f>
        <v>6581.25</v>
      </c>
      <c r="M41" s="16">
        <f>(M37*M38)-(M39+M42)</f>
        <v>8337.5</v>
      </c>
      <c r="N41" s="16">
        <f>(N37*N38)-(N39+N42)</f>
        <v>3712.5</v>
      </c>
      <c r="O41" s="16">
        <f>(O37*O38)-(O39+O42)</f>
        <v>6175</v>
      </c>
      <c r="P41" s="16">
        <f>(P37*P38)-P39</f>
        <v>1787.5</v>
      </c>
      <c r="Q41" s="16">
        <f>(Q37*Q38)-(Q39+Q42)</f>
        <v>1500</v>
      </c>
      <c r="R41" s="19">
        <f t="shared" si="2"/>
        <v>96490.625</v>
      </c>
    </row>
    <row r="42" spans="1:18">
      <c r="A42" s="7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19">
        <f t="shared" si="2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akhilesh</cp:lastModifiedBy>
  <dcterms:created xsi:type="dcterms:W3CDTF">2023-08-28T08:50:00Z</dcterms:created>
  <cp:lastPrinted>2024-03-01T06:14:00Z</cp:lastPrinted>
  <dcterms:modified xsi:type="dcterms:W3CDTF">2025-01-28T09:29:00Z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FFF5CCA922E949779EF7B03D32916652_12</vt:lpwstr>
  </property>
  <property fmtid="{D5CDD505-2E9C-101B-9397-08002B2CF9AE}" pid="3" name="KSOProductBuildVer">
    <vt:lpwstr>1033-12.2.0.19805</vt:lpwstr>
  </property>
</Properties>
</file>