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805" firstSheet="6" activeTab="18"/>
  </bookViews>
  <sheets>
    <sheet name="August" sheetId="1" r:id="rId1"/>
    <sheet name="September" sheetId="2" r:id="rId2"/>
    <sheet name="October" sheetId="3" r:id="rId3"/>
    <sheet name="Sheet1" sheetId="4" r:id="rId4"/>
    <sheet name="November" sheetId="5" r:id="rId5"/>
    <sheet name="December" sheetId="7" r:id="rId6"/>
    <sheet name="January" sheetId="8" r:id="rId7"/>
    <sheet name="Febuary" sheetId="10" r:id="rId8"/>
    <sheet name="March" sheetId="11" r:id="rId9"/>
    <sheet name="April" sheetId="12" r:id="rId10"/>
    <sheet name="MAy" sheetId="13" r:id="rId11"/>
    <sheet name="JUN" sheetId="14" r:id="rId12"/>
    <sheet name="JUL" sheetId="15" r:id="rId13"/>
    <sheet name="AUGUST24" sheetId="17" r:id="rId14"/>
    <sheet name="Sep2024" sheetId="18" r:id="rId15"/>
    <sheet name="Oct-24" sheetId="19" r:id="rId16"/>
    <sheet name="Nov24" sheetId="20" r:id="rId17"/>
    <sheet name="Dec24" sheetId="21" r:id="rId18"/>
    <sheet name="JAN25" sheetId="22" r:id="rId19"/>
  </sheets>
  <definedNames>
    <definedName name="_xlnm._FilterDatabase" localSheetId="10" hidden="1">MAy!$A$36:$S$58</definedName>
    <definedName name="_xlnm._FilterDatabase" localSheetId="2" hidden="1">October!$A$1:$T$40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<sst xmlns="http://schemas.openxmlformats.org/spreadsheetml/2006/main" count="8742" uniqueCount="161">
  <si>
    <t>Name/Date</t>
  </si>
  <si>
    <t>Kunhj bihari</t>
  </si>
  <si>
    <t>Vivek Kumar</t>
  </si>
  <si>
    <t>Vinod</t>
  </si>
  <si>
    <t>Ajay</t>
  </si>
  <si>
    <t>Chhotu</t>
  </si>
  <si>
    <t>Raja</t>
  </si>
  <si>
    <t>P</t>
  </si>
  <si>
    <t>p</t>
  </si>
  <si>
    <t>A</t>
  </si>
  <si>
    <t>Sunday</t>
  </si>
  <si>
    <t>P+8</t>
  </si>
  <si>
    <t>Holiday</t>
  </si>
  <si>
    <t>P+4</t>
  </si>
  <si>
    <t>Advance</t>
  </si>
  <si>
    <t>Total sal</t>
  </si>
  <si>
    <t>To be paid</t>
  </si>
  <si>
    <t>Remark</t>
  </si>
  <si>
    <t>Chhotu and vivek worked 4 hour extra</t>
  </si>
  <si>
    <t>Sunday work</t>
  </si>
  <si>
    <t>Vivek joined late after 12</t>
  </si>
  <si>
    <t>P/2</t>
  </si>
  <si>
    <t>Amrender</t>
  </si>
  <si>
    <t>P+2</t>
  </si>
  <si>
    <t>present</t>
  </si>
  <si>
    <t>OT /hour</t>
  </si>
  <si>
    <t xml:space="preserve"> ghanta</t>
  </si>
  <si>
    <t>OT/p</t>
  </si>
  <si>
    <t xml:space="preserve">Total </t>
  </si>
  <si>
    <t>Ot/Present</t>
  </si>
  <si>
    <t>rate</t>
  </si>
  <si>
    <t>Per day payment</t>
  </si>
  <si>
    <t>advance</t>
  </si>
  <si>
    <t>Salary</t>
  </si>
  <si>
    <t>Sr.No.</t>
  </si>
  <si>
    <t>Description</t>
  </si>
  <si>
    <r>
      <rPr>
        <sz val="11"/>
        <color rgb="FF000000"/>
        <rFont val="Arial"/>
        <charset val="134"/>
      </rPr>
      <t>Rate</t>
    </r>
    <r>
      <rPr>
        <sz val="11"/>
        <color rgb="FFFF0000"/>
        <rFont val="Arial"/>
        <charset val="134"/>
      </rPr>
      <t>*</t>
    </r>
  </si>
  <si>
    <t>150 mm dia Pipe</t>
  </si>
  <si>
    <t>110/mtr</t>
  </si>
  <si>
    <t>100 mm dia Pipe</t>
  </si>
  <si>
    <t>80 mm dia Pipe</t>
  </si>
  <si>
    <t>65 mm dia Pipe</t>
  </si>
  <si>
    <t>115/mtr</t>
  </si>
  <si>
    <t>50 mm dia Pipe</t>
  </si>
  <si>
    <t>40 mm dia Pipe</t>
  </si>
  <si>
    <t>32 mm dia Pipe</t>
  </si>
  <si>
    <t>25 mm dia Pipe</t>
  </si>
  <si>
    <t>MS Angel</t>
  </si>
  <si>
    <t>40.00/Kg</t>
  </si>
  <si>
    <t>Sprinkler fitting</t>
  </si>
  <si>
    <t>50.00/Point</t>
  </si>
  <si>
    <t>Painting Work</t>
  </si>
  <si>
    <t>10/Mtr</t>
  </si>
  <si>
    <t>Usman</t>
  </si>
  <si>
    <t>sailesh</t>
  </si>
  <si>
    <t>P+16</t>
  </si>
  <si>
    <t>P+3</t>
  </si>
  <si>
    <t>OFF</t>
  </si>
  <si>
    <t>to</t>
  </si>
  <si>
    <t>attendance</t>
  </si>
  <si>
    <t>Kunj bihari</t>
  </si>
  <si>
    <t>usman</t>
  </si>
  <si>
    <t>total</t>
  </si>
  <si>
    <t>Laxman</t>
  </si>
  <si>
    <t>P+5</t>
  </si>
  <si>
    <t>P+12</t>
  </si>
  <si>
    <t>Sprinkler line and Drain assembly connection  , hosereel drum GI connection &amp; hydrant valve fitting</t>
  </si>
  <si>
    <t>Manager</t>
  </si>
  <si>
    <t>laxman</t>
  </si>
  <si>
    <t>Sailesh</t>
  </si>
  <si>
    <t>P+6</t>
  </si>
  <si>
    <t>P+26 january</t>
  </si>
  <si>
    <t>January</t>
  </si>
  <si>
    <t>December</t>
  </si>
  <si>
    <t>payment in jan for december</t>
  </si>
  <si>
    <t>Raja 2</t>
  </si>
  <si>
    <t>Anjesh</t>
  </si>
  <si>
    <t>Sadare alam</t>
  </si>
  <si>
    <t>Vinay</t>
  </si>
  <si>
    <t>Vishal</t>
  </si>
  <si>
    <t>Alam</t>
  </si>
  <si>
    <t>Kanahaiya</t>
  </si>
  <si>
    <t>P+7</t>
  </si>
  <si>
    <t>0+4</t>
  </si>
  <si>
    <t>febuary</t>
  </si>
  <si>
    <t>Remaining</t>
  </si>
  <si>
    <t>Feb</t>
  </si>
  <si>
    <t>Febuary</t>
  </si>
  <si>
    <t>Jan</t>
  </si>
  <si>
    <t>raja &amp; chhotu</t>
  </si>
  <si>
    <t>raja</t>
  </si>
  <si>
    <t>Total</t>
  </si>
  <si>
    <t>Raja 3 ftr</t>
  </si>
  <si>
    <t>Ajam</t>
  </si>
  <si>
    <t>Abbasali</t>
  </si>
  <si>
    <t>P+1</t>
  </si>
  <si>
    <t>P *</t>
  </si>
  <si>
    <t>H</t>
  </si>
  <si>
    <t>P+14</t>
  </si>
  <si>
    <t>Abhishek</t>
  </si>
  <si>
    <t>H+8</t>
  </si>
  <si>
    <t>salary</t>
  </si>
  <si>
    <t>Hasan</t>
  </si>
  <si>
    <t>Vivek</t>
  </si>
  <si>
    <t>Shyam</t>
  </si>
  <si>
    <t>vishal</t>
  </si>
  <si>
    <t>SUNDAY</t>
  </si>
  <si>
    <t>Laxman Adv</t>
  </si>
  <si>
    <t>Kunjbihari</t>
  </si>
  <si>
    <t>Paid</t>
  </si>
  <si>
    <t>Remain</t>
  </si>
  <si>
    <t>Kunaj Bihari</t>
  </si>
  <si>
    <t>May</t>
  </si>
  <si>
    <t>April</t>
  </si>
  <si>
    <t>Jun</t>
  </si>
  <si>
    <t>Pappu</t>
  </si>
  <si>
    <t>Shailendra</t>
  </si>
  <si>
    <t>p+4</t>
  </si>
  <si>
    <t>S</t>
  </si>
  <si>
    <t>s</t>
  </si>
  <si>
    <t>Balence</t>
  </si>
  <si>
    <t>JUn</t>
  </si>
  <si>
    <t>Raja fitter</t>
  </si>
  <si>
    <t>Jul</t>
  </si>
  <si>
    <t>Pardeshi</t>
  </si>
  <si>
    <t>aajam</t>
  </si>
  <si>
    <t>Badal</t>
  </si>
  <si>
    <t>Sohail</t>
  </si>
  <si>
    <t>P+4/P</t>
  </si>
  <si>
    <t>aajm</t>
  </si>
  <si>
    <t>july every one 0</t>
  </si>
  <si>
    <t>July</t>
  </si>
  <si>
    <t>abdul</t>
  </si>
  <si>
    <t>badal</t>
  </si>
  <si>
    <t>chhotu</t>
  </si>
  <si>
    <t>August</t>
  </si>
  <si>
    <t>September</t>
  </si>
  <si>
    <t>Rahul</t>
  </si>
  <si>
    <t>Priyanshu</t>
  </si>
  <si>
    <t>ajay</t>
  </si>
  <si>
    <t>pankaj</t>
  </si>
  <si>
    <t>priyanshu</t>
  </si>
  <si>
    <t>Pankaj</t>
  </si>
  <si>
    <t>October</t>
  </si>
  <si>
    <t>Diwali</t>
  </si>
  <si>
    <t>vinay</t>
  </si>
  <si>
    <t>vivek</t>
  </si>
  <si>
    <t>vind</t>
  </si>
  <si>
    <t>manager</t>
  </si>
  <si>
    <t>vinod</t>
  </si>
  <si>
    <t>Ajay Singh</t>
  </si>
  <si>
    <t>Kunhj</t>
  </si>
  <si>
    <t>Abbas</t>
  </si>
  <si>
    <t>November</t>
  </si>
  <si>
    <t>Ajay 1</t>
  </si>
  <si>
    <t>rohit</t>
  </si>
  <si>
    <t>Abdul</t>
  </si>
  <si>
    <t>Rohit</t>
  </si>
  <si>
    <t>July august</t>
  </si>
  <si>
    <t>Mrityunjasy</t>
  </si>
  <si>
    <t>Ajay1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</si>
</sst>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</numFmts>
  <fonts count="28">
    <font>
      <sz val="11"/>
      <color theme="1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Arial"/>
      <charset val="134"/>
    </font>
  </fonts>
  <fills count="5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E863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6" borderId="4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7" borderId="43" applyNumberFormat="0" applyAlignment="0" applyProtection="0">
      <alignment vertical="center"/>
    </xf>
    <xf numFmtId="0" fontId="17" fillId="38" borderId="44" applyNumberFormat="0" applyAlignment="0" applyProtection="0">
      <alignment vertical="center"/>
    </xf>
    <xf numFmtId="0" fontId="18" fillId="38" borderId="43" applyNumberFormat="0" applyAlignment="0" applyProtection="0">
      <alignment vertical="center"/>
    </xf>
    <xf numFmtId="0" fontId="19" fillId="39" borderId="45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16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78" fontId="0" fillId="2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178" fontId="0" fillId="2" borderId="2" xfId="0" applyNumberFormat="1" applyFill="1" applyBorder="1"/>
    <xf numFmtId="0" fontId="0" fillId="0" borderId="2" xfId="0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3" borderId="3" xfId="0" applyFill="1" applyBorder="1"/>
    <xf numFmtId="0" fontId="0" fillId="13" borderId="1" xfId="0" applyNumberFormat="1" applyFill="1" applyBorder="1"/>
    <xf numFmtId="0" fontId="0" fillId="5" borderId="1" xfId="0" applyFill="1" applyBorder="1"/>
    <xf numFmtId="0" fontId="0" fillId="0" borderId="0" xfId="0" applyNumberFormat="1"/>
    <xf numFmtId="0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6" borderId="1" xfId="0" applyNumberFormat="1" applyFill="1" applyBorder="1"/>
    <xf numFmtId="0" fontId="0" fillId="7" borderId="6" xfId="0" applyFill="1" applyBorder="1"/>
    <xf numFmtId="0" fontId="0" fillId="9" borderId="1" xfId="0" applyNumberFormat="1" applyFill="1" applyBorder="1"/>
    <xf numFmtId="0" fontId="0" fillId="4" borderId="3" xfId="0" applyFill="1" applyBorder="1"/>
    <xf numFmtId="0" fontId="0" fillId="2" borderId="7" xfId="0" applyFill="1" applyBorder="1" applyAlignment="1">
      <alignment horizontal="center"/>
    </xf>
    <xf numFmtId="0" fontId="0" fillId="3" borderId="8" xfId="0" applyFill="1" applyBorder="1"/>
    <xf numFmtId="16" fontId="0" fillId="8" borderId="1" xfId="0" applyNumberFormat="1" applyFill="1" applyBorder="1"/>
    <xf numFmtId="0" fontId="0" fillId="9" borderId="3" xfId="0" applyFill="1" applyBorder="1"/>
    <xf numFmtId="0" fontId="0" fillId="3" borderId="9" xfId="0" applyFill="1" applyBorder="1"/>
    <xf numFmtId="0" fontId="0" fillId="0" borderId="9" xfId="0" applyBorder="1"/>
    <xf numFmtId="0" fontId="0" fillId="17" borderId="0" xfId="0" applyFill="1"/>
    <xf numFmtId="0" fontId="0" fillId="13" borderId="0" xfId="0" applyFill="1"/>
    <xf numFmtId="178" fontId="0" fillId="7" borderId="1" xfId="0" applyNumberFormat="1" applyFill="1" applyBorder="1"/>
    <xf numFmtId="0" fontId="0" fillId="3" borderId="10" xfId="0" applyFill="1" applyBorder="1"/>
    <xf numFmtId="0" fontId="0" fillId="17" borderId="1" xfId="0" applyFill="1" applyBorder="1"/>
    <xf numFmtId="0" fontId="0" fillId="3" borderId="11" xfId="0" applyFill="1" applyBorder="1"/>
    <xf numFmtId="0" fontId="1" fillId="0" borderId="1" xfId="0" applyFont="1" applyBorder="1"/>
    <xf numFmtId="0" fontId="0" fillId="18" borderId="1" xfId="0" applyFill="1" applyBorder="1"/>
    <xf numFmtId="0" fontId="0" fillId="0" borderId="1" xfId="0" applyBorder="1" applyAlignment="1">
      <alignment horizontal="center"/>
    </xf>
    <xf numFmtId="0" fontId="0" fillId="19" borderId="1" xfId="0" applyFill="1" applyBorder="1"/>
    <xf numFmtId="0" fontId="2" fillId="20" borderId="1" xfId="0" applyFont="1" applyFill="1" applyBorder="1"/>
    <xf numFmtId="0" fontId="0" fillId="20" borderId="1" xfId="0" applyFill="1" applyBorder="1"/>
    <xf numFmtId="0" fontId="2" fillId="13" borderId="1" xfId="0" applyFont="1" applyFill="1" applyBorder="1"/>
    <xf numFmtId="0" fontId="0" fillId="7" borderId="1" xfId="0" applyFont="1" applyFill="1" applyBorder="1"/>
    <xf numFmtId="0" fontId="0" fillId="21" borderId="1" xfId="0" applyFill="1" applyBorder="1"/>
    <xf numFmtId="178" fontId="0" fillId="2" borderId="12" xfId="0" applyNumberFormat="1" applyFill="1" applyBorder="1"/>
    <xf numFmtId="0" fontId="0" fillId="8" borderId="12" xfId="0" applyFill="1" applyBorder="1"/>
    <xf numFmtId="0" fontId="0" fillId="4" borderId="9" xfId="0" applyFill="1" applyBorder="1"/>
    <xf numFmtId="0" fontId="0" fillId="9" borderId="12" xfId="0" applyFill="1" applyBorder="1"/>
    <xf numFmtId="0" fontId="3" fillId="22" borderId="1" xfId="0" applyFont="1" applyFill="1" applyBorder="1"/>
    <xf numFmtId="0" fontId="0" fillId="0" borderId="6" xfId="0" applyBorder="1" applyAlignment="1">
      <alignment horizontal="center"/>
    </xf>
    <xf numFmtId="0" fontId="0" fillId="0" borderId="12" xfId="0" applyBorder="1"/>
    <xf numFmtId="0" fontId="0" fillId="23" borderId="1" xfId="0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3" borderId="0" xfId="0" applyFill="1"/>
    <xf numFmtId="0" fontId="0" fillId="9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4" borderId="0" xfId="0" applyFill="1"/>
    <xf numFmtId="0" fontId="0" fillId="17" borderId="13" xfId="0" applyFill="1" applyBorder="1" applyAlignment="1">
      <alignment horizontal="center"/>
    </xf>
    <xf numFmtId="0" fontId="0" fillId="4" borderId="14" xfId="0" applyFill="1" applyBorder="1"/>
    <xf numFmtId="0" fontId="0" fillId="3" borderId="14" xfId="0" applyFill="1" applyBorder="1"/>
    <xf numFmtId="15" fontId="0" fillId="24" borderId="15" xfId="0" applyNumberFormat="1" applyFill="1" applyBorder="1"/>
    <xf numFmtId="0" fontId="0" fillId="21" borderId="12" xfId="0" applyFill="1" applyBorder="1"/>
    <xf numFmtId="15" fontId="0" fillId="24" borderId="16" xfId="0" applyNumberFormat="1" applyFill="1" applyBorder="1"/>
    <xf numFmtId="15" fontId="0" fillId="25" borderId="16" xfId="0" applyNumberFormat="1" applyFill="1" applyBorder="1"/>
    <xf numFmtId="0" fontId="0" fillId="26" borderId="1" xfId="0" applyFill="1" applyBorder="1"/>
    <xf numFmtId="0" fontId="0" fillId="27" borderId="1" xfId="0" applyFill="1" applyBorder="1"/>
    <xf numFmtId="15" fontId="0" fillId="25" borderId="17" xfId="0" applyNumberFormat="1" applyFill="1" applyBorder="1"/>
    <xf numFmtId="0" fontId="0" fillId="0" borderId="18" xfId="0" applyBorder="1"/>
    <xf numFmtId="0" fontId="0" fillId="3" borderId="19" xfId="0" applyFill="1" applyBorder="1"/>
    <xf numFmtId="0" fontId="0" fillId="3" borderId="6" xfId="0" applyFill="1" applyBorder="1"/>
    <xf numFmtId="0" fontId="0" fillId="21" borderId="20" xfId="0" applyFill="1" applyBorder="1"/>
    <xf numFmtId="0" fontId="0" fillId="21" borderId="21" xfId="0" applyFill="1" applyBorder="1"/>
    <xf numFmtId="0" fontId="0" fillId="0" borderId="21" xfId="0" applyBorder="1"/>
    <xf numFmtId="0" fontId="0" fillId="12" borderId="21" xfId="0" applyFill="1" applyBorder="1"/>
    <xf numFmtId="0" fontId="0" fillId="28" borderId="0" xfId="0" applyFill="1"/>
    <xf numFmtId="0" fontId="0" fillId="0" borderId="0" xfId="0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29" borderId="1" xfId="0" applyFill="1" applyBorder="1"/>
    <xf numFmtId="58" fontId="0" fillId="28" borderId="1" xfId="0" applyNumberFormat="1" applyFill="1" applyBorder="1" applyAlignment="1">
      <alignment horizontal="center"/>
    </xf>
    <xf numFmtId="0" fontId="0" fillId="28" borderId="1" xfId="0" applyFill="1" applyBorder="1"/>
    <xf numFmtId="58" fontId="0" fillId="0" borderId="12" xfId="0" applyNumberFormat="1" applyBorder="1" applyAlignment="1">
      <alignment horizontal="center"/>
    </xf>
    <xf numFmtId="0" fontId="0" fillId="17" borderId="9" xfId="0" applyFill="1" applyBorder="1"/>
    <xf numFmtId="0" fontId="0" fillId="30" borderId="1" xfId="0" applyFill="1" applyBorder="1"/>
    <xf numFmtId="0" fontId="0" fillId="0" borderId="22" xfId="0" applyBorder="1" applyAlignment="1">
      <alignment horizontal="center"/>
    </xf>
    <xf numFmtId="0" fontId="0" fillId="2" borderId="13" xfId="0" applyFill="1" applyBorder="1"/>
    <xf numFmtId="58" fontId="0" fillId="0" borderId="12" xfId="0" applyNumberFormat="1" applyBorder="1"/>
    <xf numFmtId="0" fontId="0" fillId="2" borderId="12" xfId="0" applyFill="1" applyBorder="1"/>
    <xf numFmtId="58" fontId="0" fillId="0" borderId="1" xfId="0" applyNumberFormat="1" applyBorder="1"/>
    <xf numFmtId="0" fontId="0" fillId="31" borderId="1" xfId="0" applyFill="1" applyBorder="1"/>
    <xf numFmtId="58" fontId="0" fillId="25" borderId="1" xfId="0" applyNumberFormat="1" applyFill="1" applyBorder="1"/>
    <xf numFmtId="0" fontId="0" fillId="0" borderId="1" xfId="0" applyBorder="1" applyAlignment="1">
      <alignment horizontal="left"/>
    </xf>
    <xf numFmtId="58" fontId="0" fillId="31" borderId="1" xfId="0" applyNumberFormat="1" applyFill="1" applyBorder="1"/>
    <xf numFmtId="0" fontId="0" fillId="0" borderId="23" xfId="0" applyBorder="1" applyAlignment="1">
      <alignment horizontal="center"/>
    </xf>
    <xf numFmtId="0" fontId="0" fillId="8" borderId="24" xfId="0" applyFill="1" applyBorder="1"/>
    <xf numFmtId="0" fontId="0" fillId="8" borderId="25" xfId="0" applyFill="1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25" borderId="1" xfId="0" applyFill="1" applyBorder="1"/>
    <xf numFmtId="58" fontId="0" fillId="9" borderId="1" xfId="0" applyNumberFormat="1" applyFill="1" applyBorder="1"/>
    <xf numFmtId="58" fontId="0" fillId="0" borderId="0" xfId="0" applyNumberFormat="1"/>
    <xf numFmtId="58" fontId="0" fillId="9" borderId="26" xfId="0" applyNumberFormat="1" applyFill="1" applyBorder="1"/>
    <xf numFmtId="0" fontId="0" fillId="32" borderId="1" xfId="0" applyFill="1" applyBorder="1"/>
    <xf numFmtId="58" fontId="0" fillId="9" borderId="16" xfId="0" applyNumberFormat="1" applyFill="1" applyBorder="1"/>
    <xf numFmtId="58" fontId="0" fillId="0" borderId="16" xfId="0" applyNumberFormat="1" applyBorder="1"/>
    <xf numFmtId="15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4" fillId="34" borderId="27" xfId="0" applyFont="1" applyFill="1" applyBorder="1" applyAlignment="1">
      <alignment horizontal="center" vertical="center" wrapText="1"/>
    </xf>
    <xf numFmtId="0" fontId="4" fillId="34" borderId="2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 wrapText="1"/>
    </xf>
    <xf numFmtId="0" fontId="6" fillId="0" borderId="30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7" fillId="0" borderId="31" xfId="0" applyFont="1" applyBorder="1" applyAlignment="1">
      <alignment horizontal="justify" vertical="center" wrapText="1"/>
    </xf>
    <xf numFmtId="0" fontId="5" fillId="0" borderId="29" xfId="0" applyFont="1" applyBorder="1" applyAlignment="1">
      <alignment vertical="center" wrapText="1"/>
    </xf>
    <xf numFmtId="0" fontId="7" fillId="0" borderId="29" xfId="0" applyFont="1" applyBorder="1" applyAlignment="1">
      <alignment horizontal="justify" vertical="center" wrapText="1"/>
    </xf>
    <xf numFmtId="58" fontId="0" fillId="25" borderId="26" xfId="0" applyNumberFormat="1" applyFill="1" applyBorder="1"/>
    <xf numFmtId="58" fontId="0" fillId="0" borderId="26" xfId="0" applyNumberFormat="1" applyBorder="1"/>
    <xf numFmtId="58" fontId="0" fillId="25" borderId="16" xfId="0" applyNumberFormat="1" applyFill="1" applyBorder="1"/>
    <xf numFmtId="0" fontId="0" fillId="25" borderId="4" xfId="0" applyFill="1" applyBorder="1" applyAlignment="1">
      <alignment horizontal="center"/>
    </xf>
    <xf numFmtId="0" fontId="0" fillId="25" borderId="5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58" fontId="0" fillId="0" borderId="32" xfId="0" applyNumberFormat="1" applyBorder="1"/>
    <xf numFmtId="0" fontId="0" fillId="25" borderId="9" xfId="0" applyFill="1" applyBorder="1"/>
    <xf numFmtId="0" fontId="0" fillId="0" borderId="33" xfId="0" applyBorder="1"/>
    <xf numFmtId="0" fontId="0" fillId="9" borderId="6" xfId="0" applyFill="1" applyBorder="1"/>
    <xf numFmtId="0" fontId="0" fillId="0" borderId="34" xfId="0" applyBorder="1"/>
    <xf numFmtId="0" fontId="0" fillId="4" borderId="24" xfId="0" applyFill="1" applyBorder="1"/>
    <xf numFmtId="0" fontId="0" fillId="0" borderId="35" xfId="0" applyBorder="1"/>
    <xf numFmtId="0" fontId="0" fillId="35" borderId="33" xfId="0" applyFill="1" applyBorder="1"/>
    <xf numFmtId="0" fontId="0" fillId="35" borderId="35" xfId="0" applyFill="1" applyBorder="1"/>
    <xf numFmtId="0" fontId="0" fillId="35" borderId="1" xfId="0" applyFill="1" applyBorder="1"/>
    <xf numFmtId="0" fontId="0" fillId="0" borderId="4" xfId="0" applyBorder="1"/>
    <xf numFmtId="0" fontId="0" fillId="25" borderId="4" xfId="0" applyFill="1" applyBorder="1"/>
    <xf numFmtId="58" fontId="0" fillId="0" borderId="17" xfId="0" applyNumberFormat="1" applyBorder="1"/>
    <xf numFmtId="0" fontId="0" fillId="0" borderId="36" xfId="0" applyBorder="1"/>
    <xf numFmtId="0" fontId="0" fillId="0" borderId="37" xfId="0" applyBorder="1"/>
    <xf numFmtId="0" fontId="0" fillId="4" borderId="38" xfId="0" applyFill="1" applyBorder="1"/>
    <xf numFmtId="0" fontId="0" fillId="9" borderId="21" xfId="0" applyFill="1" applyBorder="1"/>
    <xf numFmtId="0" fontId="0" fillId="35" borderId="4" xfId="0" applyFill="1" applyBorder="1" applyAlignment="1">
      <alignment horizontal="center"/>
    </xf>
    <xf numFmtId="0" fontId="0" fillId="35" borderId="5" xfId="0" applyFill="1" applyBorder="1" applyAlignment="1">
      <alignment horizontal="center"/>
    </xf>
    <xf numFmtId="0" fontId="0" fillId="35" borderId="6" xfId="0" applyFill="1" applyBorder="1" applyAlignment="1">
      <alignment horizontal="center"/>
    </xf>
    <xf numFmtId="0" fontId="0" fillId="0" borderId="3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E86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workbookViewId="0">
      <selection activeCell="N40" sqref="N40"/>
    </sheetView>
  </sheetViews>
  <sheetFormatPr defaultColWidth="9" defaultRowHeight="15"/>
  <cols>
    <col min="1" max="1" width="10.8190476190476" customWidth="1"/>
  </cols>
  <sheetData>
    <row r="1" ht="15.75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137">
        <v>45170</v>
      </c>
      <c r="B2" s="144" t="s">
        <v>7</v>
      </c>
      <c r="C2" s="144" t="s">
        <v>7</v>
      </c>
      <c r="D2" s="144" t="s">
        <v>8</v>
      </c>
      <c r="E2" s="144" t="s">
        <v>8</v>
      </c>
      <c r="F2" s="144" t="s">
        <v>8</v>
      </c>
      <c r="G2" s="146" t="s">
        <v>8</v>
      </c>
      <c r="J2" s="8"/>
      <c r="K2" s="8"/>
      <c r="L2" s="8"/>
      <c r="M2" s="8"/>
      <c r="N2" s="8"/>
      <c r="O2" s="8"/>
    </row>
    <row r="3" ht="15.75" spans="1:15">
      <c r="A3" s="123">
        <v>45171</v>
      </c>
      <c r="B3" s="8"/>
      <c r="C3" s="8" t="s">
        <v>7</v>
      </c>
      <c r="D3" s="8"/>
      <c r="E3" s="8"/>
      <c r="F3" s="8"/>
      <c r="G3" s="91"/>
      <c r="J3" s="8"/>
      <c r="K3" s="8"/>
      <c r="L3" s="8"/>
      <c r="M3" s="8"/>
      <c r="N3" s="8"/>
      <c r="O3" s="8"/>
    </row>
    <row r="4" spans="1:15">
      <c r="A4" s="123">
        <v>45172</v>
      </c>
      <c r="B4" s="15"/>
      <c r="C4" s="144" t="s">
        <v>7</v>
      </c>
      <c r="D4" s="15"/>
      <c r="E4" s="15"/>
      <c r="F4" s="15"/>
      <c r="G4" s="158"/>
      <c r="J4" s="8"/>
      <c r="K4" s="8"/>
      <c r="L4" s="8"/>
      <c r="M4" s="8"/>
      <c r="N4" s="8"/>
      <c r="O4" s="8"/>
    </row>
    <row r="5" ht="15.75" spans="1:15">
      <c r="A5" s="123">
        <v>45173</v>
      </c>
      <c r="B5" s="8"/>
      <c r="C5" s="8" t="s">
        <v>7</v>
      </c>
      <c r="D5" s="8"/>
      <c r="E5" s="8"/>
      <c r="F5" s="8"/>
      <c r="G5" s="91"/>
      <c r="J5" s="8"/>
      <c r="K5" s="8"/>
      <c r="L5" s="8"/>
      <c r="M5" s="8"/>
      <c r="N5" s="8"/>
      <c r="O5" s="8"/>
    </row>
    <row r="6" spans="1:15">
      <c r="A6" s="123">
        <v>45174</v>
      </c>
      <c r="B6" s="8"/>
      <c r="C6" s="144" t="s">
        <v>9</v>
      </c>
      <c r="D6" s="8"/>
      <c r="E6" s="8"/>
      <c r="F6" s="8"/>
      <c r="G6" s="91"/>
      <c r="J6" s="8"/>
      <c r="K6" s="8"/>
      <c r="L6" s="8"/>
      <c r="M6" s="8"/>
      <c r="N6" s="8"/>
      <c r="O6" s="8"/>
    </row>
    <row r="7" spans="1:15">
      <c r="A7" s="123">
        <v>45175</v>
      </c>
      <c r="B7" s="117"/>
      <c r="C7" s="117" t="s">
        <v>10</v>
      </c>
      <c r="D7" s="117"/>
      <c r="E7" s="117"/>
      <c r="F7" s="117"/>
      <c r="G7" s="117"/>
      <c r="J7" s="8"/>
      <c r="K7" s="8"/>
      <c r="L7" s="8"/>
      <c r="M7" s="8"/>
      <c r="N7" s="8"/>
      <c r="O7" s="8"/>
    </row>
    <row r="8" spans="1:15">
      <c r="A8" s="123">
        <v>45176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J8" s="8"/>
      <c r="K8" s="8"/>
      <c r="L8" s="8"/>
      <c r="M8" s="8"/>
      <c r="N8" s="8"/>
      <c r="O8" s="8"/>
    </row>
    <row r="9" spans="1:15">
      <c r="A9" s="123">
        <v>45177</v>
      </c>
      <c r="B9" s="8" t="s">
        <v>7</v>
      </c>
      <c r="C9" s="8" t="s">
        <v>9</v>
      </c>
      <c r="D9" s="8" t="s">
        <v>7</v>
      </c>
      <c r="E9" s="8" t="s">
        <v>7</v>
      </c>
      <c r="F9" s="8" t="s">
        <v>7</v>
      </c>
      <c r="G9" s="8" t="s">
        <v>7</v>
      </c>
      <c r="J9" s="8"/>
      <c r="K9" s="8"/>
      <c r="L9" s="8"/>
      <c r="M9" s="8"/>
      <c r="N9" s="8"/>
      <c r="O9" s="8"/>
    </row>
    <row r="10" spans="1:15">
      <c r="A10" s="123">
        <v>45178</v>
      </c>
      <c r="B10" s="8"/>
      <c r="C10" s="8" t="s">
        <v>11</v>
      </c>
      <c r="D10" s="8"/>
      <c r="E10" s="8"/>
      <c r="F10" s="8"/>
      <c r="G10" s="8"/>
      <c r="J10" s="8"/>
      <c r="K10" s="8"/>
      <c r="L10" s="8"/>
      <c r="M10" s="8"/>
      <c r="N10" s="8"/>
      <c r="O10" s="8"/>
    </row>
    <row r="11" spans="1:15">
      <c r="A11" s="123">
        <v>45179</v>
      </c>
      <c r="B11" s="8"/>
      <c r="C11" s="8" t="s">
        <v>7</v>
      </c>
      <c r="D11" s="8"/>
      <c r="E11" s="8"/>
      <c r="F11" s="8"/>
      <c r="G11" s="8"/>
      <c r="J11" s="8"/>
      <c r="K11" s="8"/>
      <c r="L11" s="8"/>
      <c r="M11" s="8"/>
      <c r="N11" s="8"/>
      <c r="O11" s="8"/>
    </row>
    <row r="12" spans="1:15">
      <c r="A12" s="123">
        <v>45180</v>
      </c>
      <c r="B12" s="8"/>
      <c r="C12" s="8" t="s">
        <v>11</v>
      </c>
      <c r="D12" s="8"/>
      <c r="E12" s="8"/>
      <c r="F12" s="8"/>
      <c r="G12" s="8"/>
      <c r="J12" s="8"/>
      <c r="K12" s="8"/>
      <c r="L12" s="8"/>
      <c r="M12" s="8"/>
      <c r="N12" s="8"/>
      <c r="O12" s="8"/>
    </row>
    <row r="13" spans="1:15">
      <c r="A13" s="123">
        <v>45181</v>
      </c>
      <c r="B13" s="8"/>
      <c r="C13" s="8" t="s">
        <v>7</v>
      </c>
      <c r="D13" s="8"/>
      <c r="E13" s="8"/>
      <c r="F13" s="8"/>
      <c r="G13" s="8"/>
      <c r="J13" s="8"/>
      <c r="K13" s="8"/>
      <c r="L13" s="8"/>
      <c r="M13" s="8"/>
      <c r="N13" s="8"/>
      <c r="O13" s="8"/>
    </row>
    <row r="14" spans="1:15">
      <c r="A14" s="123">
        <v>45182</v>
      </c>
      <c r="B14" s="117"/>
      <c r="C14" s="117" t="s">
        <v>7</v>
      </c>
      <c r="D14" s="117"/>
      <c r="E14" s="117"/>
      <c r="F14" s="117"/>
      <c r="G14" s="117"/>
      <c r="J14" s="8"/>
      <c r="K14" s="8"/>
      <c r="L14" s="8"/>
      <c r="M14" s="8"/>
      <c r="N14" s="8"/>
      <c r="O14" s="8"/>
    </row>
    <row r="15" spans="1:15">
      <c r="A15" s="123">
        <v>45183</v>
      </c>
      <c r="B15" s="8"/>
      <c r="C15" s="8" t="s">
        <v>11</v>
      </c>
      <c r="D15" s="8"/>
      <c r="E15" s="8"/>
      <c r="F15" s="8"/>
      <c r="G15" s="8"/>
      <c r="J15" s="8"/>
      <c r="K15" s="8"/>
      <c r="L15" s="8"/>
      <c r="M15" s="8"/>
      <c r="N15" s="8"/>
      <c r="O15" s="8"/>
    </row>
    <row r="16" spans="1:15">
      <c r="A16" s="123">
        <v>45184</v>
      </c>
      <c r="B16" s="159" t="s">
        <v>12</v>
      </c>
      <c r="C16" s="160"/>
      <c r="D16" s="160"/>
      <c r="E16" s="160"/>
      <c r="F16" s="160"/>
      <c r="G16" s="161"/>
      <c r="J16" s="8"/>
      <c r="K16" s="8"/>
      <c r="L16" s="8"/>
      <c r="M16" s="8"/>
      <c r="N16" s="8"/>
      <c r="O16" s="8"/>
    </row>
    <row r="17" spans="1:15">
      <c r="A17" s="123">
        <v>45185</v>
      </c>
      <c r="B17" s="8"/>
      <c r="C17" s="8" t="s">
        <v>7</v>
      </c>
      <c r="D17" s="8"/>
      <c r="E17" s="8"/>
      <c r="F17" s="8"/>
      <c r="G17" s="8"/>
      <c r="J17" s="8"/>
      <c r="K17" s="8"/>
      <c r="L17" s="8"/>
      <c r="M17" s="8"/>
      <c r="N17" s="8"/>
      <c r="O17" s="8"/>
    </row>
    <row r="18" spans="1:15">
      <c r="A18" s="123">
        <v>45186</v>
      </c>
      <c r="B18" s="8"/>
      <c r="C18" s="8" t="s">
        <v>7</v>
      </c>
      <c r="D18" s="8"/>
      <c r="E18" s="8"/>
      <c r="F18" s="8"/>
      <c r="G18" s="8"/>
      <c r="J18" s="8"/>
      <c r="K18" s="8"/>
      <c r="L18" s="8"/>
      <c r="M18" s="8"/>
      <c r="N18" s="8"/>
      <c r="O18" s="8"/>
    </row>
    <row r="19" spans="1:15">
      <c r="A19" s="123">
        <v>45187</v>
      </c>
      <c r="B19" s="8"/>
      <c r="C19" s="8" t="s">
        <v>13</v>
      </c>
      <c r="D19" s="8"/>
      <c r="E19" s="8"/>
      <c r="F19" s="8"/>
      <c r="G19" s="8"/>
      <c r="J19" s="8"/>
      <c r="K19" s="8"/>
      <c r="L19" s="8"/>
      <c r="M19" s="8"/>
      <c r="N19" s="8"/>
      <c r="O19" s="8"/>
    </row>
    <row r="20" spans="1:15">
      <c r="A20" s="123">
        <v>45188</v>
      </c>
      <c r="B20" s="8"/>
      <c r="C20" s="8" t="s">
        <v>7</v>
      </c>
      <c r="D20" s="8"/>
      <c r="E20" s="8"/>
      <c r="F20" s="8"/>
      <c r="G20" s="8"/>
      <c r="J20" s="8"/>
      <c r="K20" s="8"/>
      <c r="L20" s="8"/>
      <c r="M20" s="8"/>
      <c r="N20" s="8"/>
      <c r="O20" s="8"/>
    </row>
    <row r="21" spans="1:15">
      <c r="A21" s="123">
        <v>45189</v>
      </c>
      <c r="B21" s="117"/>
      <c r="C21" s="117"/>
      <c r="D21" s="117"/>
      <c r="E21" s="117"/>
      <c r="F21" s="117"/>
      <c r="G21" s="117"/>
      <c r="J21" s="8"/>
      <c r="K21" s="8"/>
      <c r="L21" s="8"/>
      <c r="M21" s="8"/>
      <c r="N21" s="8"/>
      <c r="O21" s="8"/>
    </row>
    <row r="22" spans="1:15">
      <c r="A22" s="123">
        <v>45190</v>
      </c>
      <c r="B22" s="8"/>
      <c r="C22" s="8"/>
      <c r="D22" s="8"/>
      <c r="E22" s="8"/>
      <c r="F22" s="8"/>
      <c r="G22" s="91"/>
      <c r="J22" s="8"/>
      <c r="K22" s="8"/>
      <c r="L22" s="8"/>
      <c r="M22" s="8"/>
      <c r="N22" s="8"/>
      <c r="O22" s="8"/>
    </row>
    <row r="23" spans="1:15">
      <c r="A23" s="123">
        <v>45191</v>
      </c>
      <c r="B23" s="8"/>
      <c r="C23" s="8"/>
      <c r="D23" s="8"/>
      <c r="E23" s="8"/>
      <c r="F23" s="8"/>
      <c r="G23" s="91"/>
      <c r="J23" s="8"/>
      <c r="K23" s="8"/>
      <c r="L23" s="8"/>
      <c r="M23" s="8"/>
      <c r="N23" s="8"/>
      <c r="O23" s="8"/>
    </row>
    <row r="24" spans="1:15">
      <c r="A24" s="123">
        <v>45192</v>
      </c>
      <c r="B24" s="8"/>
      <c r="C24" s="8"/>
      <c r="D24" s="8"/>
      <c r="E24" s="8"/>
      <c r="F24" s="8"/>
      <c r="G24" s="8"/>
      <c r="J24" s="8"/>
      <c r="K24" s="8"/>
      <c r="L24" s="8"/>
      <c r="M24" s="8"/>
      <c r="N24" s="8"/>
      <c r="O24" s="8"/>
    </row>
    <row r="25" spans="1:15">
      <c r="A25" s="123">
        <v>45193</v>
      </c>
      <c r="B25" s="8"/>
      <c r="C25" s="8"/>
      <c r="D25" s="8"/>
      <c r="E25" s="8"/>
      <c r="F25" s="8"/>
      <c r="G25" s="8"/>
      <c r="J25" s="8">
        <v>1000</v>
      </c>
      <c r="K25" s="8"/>
      <c r="L25" s="8"/>
      <c r="M25" s="8"/>
      <c r="N25" s="8"/>
      <c r="O25" s="8"/>
    </row>
    <row r="26" spans="1:15">
      <c r="A26" s="123">
        <v>45194</v>
      </c>
      <c r="B26" s="8"/>
      <c r="C26" s="8"/>
      <c r="D26" s="8"/>
      <c r="E26" s="8"/>
      <c r="F26" s="8"/>
      <c r="G26" s="8"/>
      <c r="J26" s="8"/>
      <c r="K26" s="8"/>
      <c r="L26" s="8"/>
      <c r="M26" s="8"/>
      <c r="N26" s="8"/>
      <c r="O26" s="8"/>
    </row>
    <row r="27" spans="1:15">
      <c r="A27" s="123">
        <v>45195</v>
      </c>
      <c r="B27" s="8"/>
      <c r="C27" s="8"/>
      <c r="D27" s="8"/>
      <c r="E27" s="8"/>
      <c r="F27" s="8"/>
      <c r="G27" s="91"/>
      <c r="J27" s="8"/>
      <c r="K27" s="8"/>
      <c r="L27" s="8"/>
      <c r="M27" s="8"/>
      <c r="N27" s="8"/>
      <c r="O27" s="8"/>
    </row>
    <row r="28" spans="1:15">
      <c r="A28" s="123">
        <v>45196</v>
      </c>
      <c r="B28" s="117"/>
      <c r="C28" s="117"/>
      <c r="D28" s="117"/>
      <c r="E28" s="117"/>
      <c r="F28" s="117"/>
      <c r="G28" s="117"/>
      <c r="J28" s="8"/>
      <c r="K28" s="8"/>
      <c r="L28" s="8"/>
      <c r="M28" s="8"/>
      <c r="N28" s="8"/>
      <c r="O28" s="8"/>
    </row>
    <row r="29" spans="1:15">
      <c r="A29" s="123">
        <v>45197</v>
      </c>
      <c r="B29" s="8"/>
      <c r="C29" s="8"/>
      <c r="D29" s="8"/>
      <c r="E29" s="8"/>
      <c r="F29" s="8"/>
      <c r="G29" s="91"/>
      <c r="J29" s="8">
        <v>566</v>
      </c>
      <c r="K29" s="8"/>
      <c r="L29" s="8"/>
      <c r="M29" s="8"/>
      <c r="N29" s="8"/>
      <c r="O29" s="8"/>
    </row>
    <row r="30" spans="1:15">
      <c r="A30" s="123">
        <v>45198</v>
      </c>
      <c r="B30" s="8"/>
      <c r="C30" s="8"/>
      <c r="D30" s="8"/>
      <c r="E30" s="8"/>
      <c r="F30" s="8"/>
      <c r="G30" s="91"/>
      <c r="J30" s="8"/>
      <c r="K30" s="8"/>
      <c r="L30" s="8"/>
      <c r="M30" s="8"/>
      <c r="N30" s="8"/>
      <c r="O30" s="8"/>
    </row>
    <row r="31" spans="1:15">
      <c r="A31" s="123">
        <v>45199</v>
      </c>
      <c r="B31" s="8"/>
      <c r="C31" s="8"/>
      <c r="D31" s="8"/>
      <c r="E31" s="8"/>
      <c r="F31" s="8"/>
      <c r="G31" s="91"/>
      <c r="J31" s="8"/>
      <c r="K31" s="8"/>
      <c r="L31" s="8"/>
      <c r="M31" s="8"/>
      <c r="N31" s="8"/>
      <c r="O31" s="8"/>
    </row>
    <row r="32" ht="15.75" spans="1:15">
      <c r="A32" s="154">
        <v>45200</v>
      </c>
      <c r="B32" s="86"/>
      <c r="C32" s="86"/>
      <c r="D32" s="86"/>
      <c r="E32" s="86"/>
      <c r="F32" s="86"/>
      <c r="G32" s="162"/>
      <c r="J32" s="8"/>
      <c r="K32" s="8"/>
      <c r="L32" s="8"/>
      <c r="M32" s="8"/>
      <c r="N32" s="8"/>
      <c r="O32" s="8"/>
    </row>
    <row r="33" ht="15.75"/>
    <row r="34" ht="15.75" spans="9:16">
      <c r="I34" s="157" t="s">
        <v>14</v>
      </c>
      <c r="J34" s="13">
        <f>SUM(J2:J33)</f>
        <v>1566</v>
      </c>
      <c r="K34" s="13">
        <f>SUM(K2:K32)</f>
        <v>0</v>
      </c>
      <c r="L34" s="13">
        <f>SUM(L2:L32)</f>
        <v>0</v>
      </c>
      <c r="M34" s="13">
        <f>SUM(M2:M32)</f>
        <v>0</v>
      </c>
      <c r="N34" s="13">
        <f>SUM(N2:N32)</f>
        <v>0</v>
      </c>
      <c r="O34" s="13">
        <f>SUM(O2:O32)</f>
        <v>0</v>
      </c>
      <c r="P34" s="13">
        <f>SUM(P2:P33)</f>
        <v>0</v>
      </c>
    </row>
    <row r="35" spans="9:10">
      <c r="I35" t="s">
        <v>15</v>
      </c>
      <c r="J35">
        <v>5000</v>
      </c>
    </row>
    <row r="37" ht="15.75" spans="9:16">
      <c r="I37" t="s">
        <v>16</v>
      </c>
      <c r="J37">
        <f>J35-J34</f>
        <v>3434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ht="15.75" spans="8:8">
      <c r="H38" s="156"/>
    </row>
  </sheetData>
  <mergeCells count="1">
    <mergeCell ref="B16:G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opLeftCell="A10" workbookViewId="0">
      <selection activeCell="N40" sqref="N40"/>
    </sheetView>
  </sheetViews>
  <sheetFormatPr defaultColWidth="9" defaultRowHeight="15"/>
  <cols>
    <col min="1" max="1" width="10.8190476190476" customWidth="1"/>
  </cols>
  <sheetData>
    <row r="1" ht="15.75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47" t="s">
        <v>6</v>
      </c>
      <c r="H1" s="13" t="s">
        <v>17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ht="15.75" spans="1:15">
      <c r="A2" s="137">
        <v>45170</v>
      </c>
      <c r="B2" s="144" t="s">
        <v>7</v>
      </c>
      <c r="C2" s="144" t="s">
        <v>7</v>
      </c>
      <c r="D2" s="144" t="s">
        <v>7</v>
      </c>
      <c r="E2" s="144" t="s">
        <v>7</v>
      </c>
      <c r="F2" s="144" t="s">
        <v>7</v>
      </c>
      <c r="G2" s="148" t="s">
        <v>7</v>
      </c>
      <c r="H2" s="8"/>
      <c r="J2" s="8"/>
      <c r="K2" s="8"/>
      <c r="L2" s="8"/>
      <c r="M2" s="8"/>
      <c r="N2" s="8"/>
      <c r="O2" s="8"/>
    </row>
    <row r="3" ht="15.75" spans="1:15">
      <c r="A3" s="123">
        <v>45171</v>
      </c>
      <c r="B3" s="144" t="s">
        <v>7</v>
      </c>
      <c r="C3" s="144" t="s">
        <v>13</v>
      </c>
      <c r="D3" s="144" t="s">
        <v>7</v>
      </c>
      <c r="E3" s="144" t="s">
        <v>7</v>
      </c>
      <c r="F3" s="144" t="s">
        <v>13</v>
      </c>
      <c r="G3" s="148" t="s">
        <v>7</v>
      </c>
      <c r="H3" s="8" t="s">
        <v>18</v>
      </c>
      <c r="J3" s="8"/>
      <c r="K3" s="8"/>
      <c r="L3" s="8"/>
      <c r="M3" s="8"/>
      <c r="N3" s="8"/>
      <c r="O3" s="8"/>
    </row>
    <row r="4" ht="15.75" spans="1:15">
      <c r="A4" s="123">
        <v>45172</v>
      </c>
      <c r="B4" s="149" t="s">
        <v>7</v>
      </c>
      <c r="C4" s="149" t="s">
        <v>7</v>
      </c>
      <c r="D4" s="149" t="s">
        <v>7</v>
      </c>
      <c r="E4" s="149" t="s">
        <v>7</v>
      </c>
      <c r="F4" s="149" t="s">
        <v>7</v>
      </c>
      <c r="G4" s="150" t="s">
        <v>7</v>
      </c>
      <c r="H4" s="151" t="s">
        <v>19</v>
      </c>
      <c r="J4" s="8"/>
      <c r="K4" s="8"/>
      <c r="L4" s="8"/>
      <c r="M4" s="8"/>
      <c r="N4" s="8"/>
      <c r="O4" s="8"/>
    </row>
    <row r="5" ht="15.75" spans="1:15">
      <c r="A5" s="123">
        <v>45173</v>
      </c>
      <c r="B5" s="144" t="s">
        <v>13</v>
      </c>
      <c r="C5" s="144" t="s">
        <v>13</v>
      </c>
      <c r="D5" s="144" t="s">
        <v>13</v>
      </c>
      <c r="E5" s="144" t="s">
        <v>13</v>
      </c>
      <c r="F5" s="144" t="s">
        <v>13</v>
      </c>
      <c r="G5" s="144" t="s">
        <v>13</v>
      </c>
      <c r="J5" s="8"/>
      <c r="K5" s="8"/>
      <c r="L5" s="8"/>
      <c r="M5" s="8"/>
      <c r="N5" s="8"/>
      <c r="O5" s="8"/>
    </row>
    <row r="6" ht="15.75" spans="1:15">
      <c r="A6" s="123">
        <v>45174</v>
      </c>
      <c r="B6" s="144" t="s">
        <v>13</v>
      </c>
      <c r="C6" s="144" t="s">
        <v>13</v>
      </c>
      <c r="D6" s="144" t="s">
        <v>7</v>
      </c>
      <c r="E6" s="144" t="s">
        <v>13</v>
      </c>
      <c r="F6" s="144" t="s">
        <v>13</v>
      </c>
      <c r="G6" s="144" t="s">
        <v>13</v>
      </c>
      <c r="H6" s="8" t="s">
        <v>20</v>
      </c>
      <c r="J6" s="8"/>
      <c r="K6" s="8"/>
      <c r="L6" s="8"/>
      <c r="M6" s="8"/>
      <c r="N6" s="8"/>
      <c r="O6" s="8"/>
    </row>
    <row r="7" ht="15.75" spans="1:15">
      <c r="A7" s="123">
        <v>45175</v>
      </c>
      <c r="B7" s="144" t="s">
        <v>7</v>
      </c>
      <c r="C7" s="144" t="s">
        <v>7</v>
      </c>
      <c r="D7" s="144" t="s">
        <v>7</v>
      </c>
      <c r="E7" s="144" t="s">
        <v>7</v>
      </c>
      <c r="F7" s="144" t="s">
        <v>7</v>
      </c>
      <c r="G7" s="148" t="s">
        <v>7</v>
      </c>
      <c r="H7" s="8"/>
      <c r="J7" s="8"/>
      <c r="K7" s="8"/>
      <c r="L7" s="8"/>
      <c r="M7" s="8"/>
      <c r="N7" s="8"/>
      <c r="O7" s="8"/>
    </row>
    <row r="8" ht="15.75" spans="1:15">
      <c r="A8" s="123">
        <v>45176</v>
      </c>
      <c r="B8" s="144" t="s">
        <v>7</v>
      </c>
      <c r="C8" s="144" t="s">
        <v>7</v>
      </c>
      <c r="D8" s="144" t="s">
        <v>7</v>
      </c>
      <c r="E8" s="144" t="s">
        <v>7</v>
      </c>
      <c r="F8" s="144" t="s">
        <v>7</v>
      </c>
      <c r="G8" s="148" t="s">
        <v>9</v>
      </c>
      <c r="H8" s="8"/>
      <c r="J8" s="8"/>
      <c r="K8" s="8"/>
      <c r="L8" s="8"/>
      <c r="M8" s="8"/>
      <c r="N8" s="8"/>
      <c r="O8" s="8"/>
    </row>
    <row r="9" ht="15.75" spans="1:15">
      <c r="A9" s="123">
        <v>45177</v>
      </c>
      <c r="B9" s="144" t="s">
        <v>7</v>
      </c>
      <c r="C9" s="144" t="s">
        <v>7</v>
      </c>
      <c r="D9" s="144" t="s">
        <v>7</v>
      </c>
      <c r="E9" s="144" t="s">
        <v>7</v>
      </c>
      <c r="F9" s="144" t="s">
        <v>7</v>
      </c>
      <c r="G9" s="148" t="s">
        <v>7</v>
      </c>
      <c r="H9" s="8"/>
      <c r="J9" s="8"/>
      <c r="K9" s="8"/>
      <c r="L9" s="8"/>
      <c r="M9" s="8"/>
      <c r="N9" s="8"/>
      <c r="O9" s="8"/>
    </row>
    <row r="10" spans="1:15">
      <c r="A10" s="123">
        <v>45178</v>
      </c>
      <c r="B10" s="144" t="s">
        <v>7</v>
      </c>
      <c r="C10" s="144" t="s">
        <v>7</v>
      </c>
      <c r="D10" s="144" t="s">
        <v>7</v>
      </c>
      <c r="E10" s="144" t="s">
        <v>7</v>
      </c>
      <c r="F10" s="144" t="s">
        <v>7</v>
      </c>
      <c r="G10" s="148" t="s">
        <v>7</v>
      </c>
      <c r="H10" s="8"/>
      <c r="J10" s="8"/>
      <c r="K10" s="8"/>
      <c r="L10" s="8"/>
      <c r="M10" s="8"/>
      <c r="N10" s="8"/>
      <c r="O10" s="8"/>
    </row>
    <row r="11" ht="15.75" spans="1:15">
      <c r="A11" s="123">
        <v>45179</v>
      </c>
      <c r="B11" s="139" t="s">
        <v>10</v>
      </c>
      <c r="C11" s="140"/>
      <c r="D11" s="140"/>
      <c r="E11" s="140"/>
      <c r="F11" s="140"/>
      <c r="G11" s="141"/>
      <c r="H11" s="8"/>
      <c r="J11" s="8"/>
      <c r="K11" s="8"/>
      <c r="L11" s="8"/>
      <c r="M11" s="8"/>
      <c r="N11" s="8"/>
      <c r="O11" s="8"/>
    </row>
    <row r="12" ht="15.75" spans="1:15">
      <c r="A12" s="123">
        <v>45180</v>
      </c>
      <c r="B12" s="144" t="s">
        <v>13</v>
      </c>
      <c r="C12" s="144" t="s">
        <v>13</v>
      </c>
      <c r="D12" s="144" t="s">
        <v>13</v>
      </c>
      <c r="E12" s="144" t="s">
        <v>13</v>
      </c>
      <c r="F12" s="144" t="s">
        <v>13</v>
      </c>
      <c r="G12" s="144" t="s">
        <v>13</v>
      </c>
      <c r="H12" s="8"/>
      <c r="J12" s="8"/>
      <c r="K12" s="8"/>
      <c r="L12" s="8"/>
      <c r="M12" s="8"/>
      <c r="N12" s="8"/>
      <c r="O12" s="8"/>
    </row>
    <row r="13" ht="15.75" spans="1:15">
      <c r="A13" s="123">
        <v>45181</v>
      </c>
      <c r="B13" s="144" t="s">
        <v>13</v>
      </c>
      <c r="C13" s="144" t="s">
        <v>13</v>
      </c>
      <c r="D13" s="144" t="s">
        <v>13</v>
      </c>
      <c r="E13" s="144" t="s">
        <v>13</v>
      </c>
      <c r="F13" s="144" t="s">
        <v>13</v>
      </c>
      <c r="G13" s="144" t="s">
        <v>21</v>
      </c>
      <c r="H13" s="8"/>
      <c r="J13" s="8"/>
      <c r="K13" s="8"/>
      <c r="L13" s="8"/>
      <c r="M13" s="8"/>
      <c r="N13" s="8"/>
      <c r="O13" s="8"/>
    </row>
    <row r="14" ht="15.75" spans="1:15">
      <c r="A14" s="123">
        <v>45182</v>
      </c>
      <c r="B14" s="144" t="s">
        <v>13</v>
      </c>
      <c r="C14" s="144" t="s">
        <v>13</v>
      </c>
      <c r="D14" s="144" t="s">
        <v>13</v>
      </c>
      <c r="E14" s="144" t="s">
        <v>13</v>
      </c>
      <c r="F14" s="144" t="s">
        <v>13</v>
      </c>
      <c r="G14" s="144" t="s">
        <v>13</v>
      </c>
      <c r="H14" s="8"/>
      <c r="J14" s="8"/>
      <c r="K14" s="8"/>
      <c r="L14" s="8"/>
      <c r="M14" s="8"/>
      <c r="N14" s="8"/>
      <c r="O14" s="8"/>
    </row>
    <row r="15" spans="1:15">
      <c r="A15" s="123">
        <v>45183</v>
      </c>
      <c r="B15" s="144" t="s">
        <v>7</v>
      </c>
      <c r="C15" s="144" t="s">
        <v>7</v>
      </c>
      <c r="D15" s="144" t="s">
        <v>7</v>
      </c>
      <c r="E15" s="144" t="s">
        <v>7</v>
      </c>
      <c r="F15" s="144" t="s">
        <v>7</v>
      </c>
      <c r="G15" s="148" t="s">
        <v>7</v>
      </c>
      <c r="H15" s="8"/>
      <c r="J15" s="8"/>
      <c r="K15" s="8"/>
      <c r="L15" s="8"/>
      <c r="M15" s="8"/>
      <c r="N15" s="8"/>
      <c r="O15" s="8"/>
    </row>
    <row r="16" spans="1:15">
      <c r="A16" s="123">
        <v>45184</v>
      </c>
      <c r="B16" s="8"/>
      <c r="C16" s="8"/>
      <c r="D16" s="8"/>
      <c r="E16" s="8"/>
      <c r="F16" s="8"/>
      <c r="G16" s="152"/>
      <c r="H16" s="8"/>
      <c r="J16" s="8"/>
      <c r="K16" s="8"/>
      <c r="L16" s="8"/>
      <c r="M16" s="8"/>
      <c r="N16" s="8"/>
      <c r="O16" s="8"/>
    </row>
    <row r="17" spans="1:15">
      <c r="A17" s="123">
        <v>45185</v>
      </c>
      <c r="B17" s="8"/>
      <c r="C17" s="8"/>
      <c r="D17" s="8"/>
      <c r="E17" s="8"/>
      <c r="F17" s="8"/>
      <c r="G17" s="152"/>
      <c r="H17" s="8"/>
      <c r="J17" s="8"/>
      <c r="K17" s="8"/>
      <c r="L17" s="8"/>
      <c r="M17" s="8"/>
      <c r="N17" s="8"/>
      <c r="O17" s="8"/>
    </row>
    <row r="18" spans="1:15">
      <c r="A18" s="123">
        <v>45186</v>
      </c>
      <c r="B18" s="117"/>
      <c r="C18" s="117"/>
      <c r="D18" s="117"/>
      <c r="E18" s="117"/>
      <c r="F18" s="117"/>
      <c r="G18" s="153"/>
      <c r="H18" s="8"/>
      <c r="J18" s="8"/>
      <c r="K18" s="8"/>
      <c r="L18" s="8"/>
      <c r="M18" s="8"/>
      <c r="N18" s="8"/>
      <c r="O18" s="8"/>
    </row>
    <row r="19" spans="1:15">
      <c r="A19" s="123">
        <v>45187</v>
      </c>
      <c r="B19" s="8"/>
      <c r="C19" s="8"/>
      <c r="D19" s="8"/>
      <c r="E19" s="8"/>
      <c r="F19" s="8"/>
      <c r="G19" s="152"/>
      <c r="H19" s="8"/>
      <c r="J19" s="8"/>
      <c r="K19" s="8"/>
      <c r="L19" s="8"/>
      <c r="M19" s="8"/>
      <c r="N19" s="8"/>
      <c r="O19" s="8"/>
    </row>
    <row r="20" spans="1:15">
      <c r="A20" s="123">
        <v>45188</v>
      </c>
      <c r="B20" s="8"/>
      <c r="C20" s="8"/>
      <c r="D20" s="8"/>
      <c r="E20" s="8"/>
      <c r="F20" s="8"/>
      <c r="G20" s="152"/>
      <c r="H20" s="8"/>
      <c r="J20" s="8"/>
      <c r="K20" s="8"/>
      <c r="L20" s="8"/>
      <c r="M20" s="8"/>
      <c r="N20" s="8"/>
      <c r="O20" s="8"/>
    </row>
    <row r="21" spans="1:15">
      <c r="A21" s="123">
        <v>45189</v>
      </c>
      <c r="B21" s="8"/>
      <c r="C21" s="8"/>
      <c r="D21" s="8"/>
      <c r="E21" s="8"/>
      <c r="F21" s="8"/>
      <c r="G21" s="152"/>
      <c r="H21" s="8"/>
      <c r="J21" s="8"/>
      <c r="K21" s="8"/>
      <c r="L21" s="8"/>
      <c r="M21" s="8"/>
      <c r="N21" s="8"/>
      <c r="O21" s="8"/>
    </row>
    <row r="22" spans="1:15">
      <c r="A22" s="123">
        <v>45190</v>
      </c>
      <c r="B22" s="8"/>
      <c r="C22" s="8"/>
      <c r="D22" s="8"/>
      <c r="E22" s="8"/>
      <c r="F22" s="8"/>
      <c r="G22" s="152"/>
      <c r="H22" s="8"/>
      <c r="J22" s="8"/>
      <c r="K22" s="8"/>
      <c r="L22" s="8"/>
      <c r="M22" s="8"/>
      <c r="N22" s="8"/>
      <c r="O22" s="8"/>
    </row>
    <row r="23" spans="1:15">
      <c r="A23" s="123">
        <v>45191</v>
      </c>
      <c r="B23" s="8"/>
      <c r="C23" s="8"/>
      <c r="D23" s="8"/>
      <c r="E23" s="8"/>
      <c r="F23" s="8"/>
      <c r="G23" s="152"/>
      <c r="H23" s="8"/>
      <c r="J23" s="8"/>
      <c r="K23" s="8"/>
      <c r="L23" s="8"/>
      <c r="M23" s="8"/>
      <c r="N23" s="8"/>
      <c r="O23" s="8"/>
    </row>
    <row r="24" spans="1:15">
      <c r="A24" s="123">
        <v>45192</v>
      </c>
      <c r="B24" s="8"/>
      <c r="C24" s="8"/>
      <c r="D24" s="8"/>
      <c r="E24" s="8"/>
      <c r="F24" s="8"/>
      <c r="G24" s="152"/>
      <c r="H24" s="8"/>
      <c r="J24" s="8"/>
      <c r="K24" s="8"/>
      <c r="L24" s="8"/>
      <c r="M24" s="8"/>
      <c r="N24" s="8"/>
      <c r="O24" s="8"/>
    </row>
    <row r="25" spans="1:15">
      <c r="A25" s="123">
        <v>45193</v>
      </c>
      <c r="B25" s="117"/>
      <c r="C25" s="117"/>
      <c r="D25" s="117"/>
      <c r="E25" s="117"/>
      <c r="F25" s="117"/>
      <c r="G25" s="153"/>
      <c r="H25" s="8"/>
      <c r="J25" s="8"/>
      <c r="K25" s="8"/>
      <c r="L25" s="8"/>
      <c r="M25" s="8"/>
      <c r="N25" s="8"/>
      <c r="O25" s="8"/>
    </row>
    <row r="26" spans="1:15">
      <c r="A26" s="123">
        <v>45194</v>
      </c>
      <c r="B26" s="8"/>
      <c r="C26" s="8"/>
      <c r="D26" s="8"/>
      <c r="E26" s="8"/>
      <c r="F26" s="8"/>
      <c r="G26" s="152"/>
      <c r="H26" s="8"/>
      <c r="J26" s="8"/>
      <c r="K26" s="8"/>
      <c r="L26" s="8"/>
      <c r="M26" s="8"/>
      <c r="N26" s="8"/>
      <c r="O26" s="8"/>
    </row>
    <row r="27" spans="1:15">
      <c r="A27" s="123">
        <v>45195</v>
      </c>
      <c r="B27" s="8"/>
      <c r="C27" s="8"/>
      <c r="D27" s="8"/>
      <c r="E27" s="8"/>
      <c r="F27" s="8"/>
      <c r="G27" s="152"/>
      <c r="H27" s="8"/>
      <c r="J27" s="8"/>
      <c r="K27" s="8"/>
      <c r="L27" s="8"/>
      <c r="M27" s="8"/>
      <c r="N27" s="8"/>
      <c r="O27" s="8"/>
    </row>
    <row r="28" spans="1:15">
      <c r="A28" s="123">
        <v>45196</v>
      </c>
      <c r="B28" s="8"/>
      <c r="C28" s="8"/>
      <c r="D28" s="8"/>
      <c r="E28" s="8"/>
      <c r="F28" s="8"/>
      <c r="G28" s="152"/>
      <c r="H28" s="8"/>
      <c r="J28" s="8"/>
      <c r="K28" s="8"/>
      <c r="L28" s="8"/>
      <c r="M28" s="8"/>
      <c r="N28" s="8"/>
      <c r="O28" s="8"/>
    </row>
    <row r="29" spans="1:15">
      <c r="A29" s="123">
        <v>45197</v>
      </c>
      <c r="B29" s="8"/>
      <c r="C29" s="8"/>
      <c r="D29" s="8"/>
      <c r="E29" s="8"/>
      <c r="F29" s="8"/>
      <c r="G29" s="152"/>
      <c r="H29" s="8"/>
      <c r="J29" s="8"/>
      <c r="K29" s="8"/>
      <c r="L29" s="8"/>
      <c r="M29" s="8"/>
      <c r="N29" s="8"/>
      <c r="O29" s="8"/>
    </row>
    <row r="30" spans="1:15">
      <c r="A30" s="123">
        <v>45198</v>
      </c>
      <c r="B30" s="8"/>
      <c r="C30" s="8"/>
      <c r="D30" s="8"/>
      <c r="E30" s="8"/>
      <c r="F30" s="8"/>
      <c r="G30" s="152"/>
      <c r="H30" s="8"/>
      <c r="J30" s="8"/>
      <c r="K30" s="8"/>
      <c r="L30" s="8"/>
      <c r="M30" s="8"/>
      <c r="N30" s="8"/>
      <c r="O30" s="8"/>
    </row>
    <row r="31" spans="1:15">
      <c r="A31" s="123">
        <v>45199</v>
      </c>
      <c r="B31" s="8"/>
      <c r="C31" s="8"/>
      <c r="D31" s="8"/>
      <c r="E31" s="8"/>
      <c r="F31" s="8"/>
      <c r="G31" s="152"/>
      <c r="H31" s="8"/>
      <c r="J31" s="8"/>
      <c r="K31" s="8"/>
      <c r="L31" s="8"/>
      <c r="M31" s="8"/>
      <c r="N31" s="8"/>
      <c r="O31" s="8"/>
    </row>
    <row r="32" ht="15.75" spans="1:15">
      <c r="A32" s="154">
        <v>45200</v>
      </c>
      <c r="B32" s="86"/>
      <c r="C32" s="86"/>
      <c r="D32" s="86"/>
      <c r="E32" s="86"/>
      <c r="F32" s="86"/>
      <c r="G32" s="155"/>
      <c r="H32" s="8"/>
      <c r="J32" s="8"/>
      <c r="K32" s="8"/>
      <c r="L32" s="8"/>
      <c r="M32" s="8"/>
      <c r="N32" s="8"/>
      <c r="O32" s="8"/>
    </row>
    <row r="33" ht="15.75"/>
    <row r="34" ht="15.75" spans="9:16">
      <c r="I34" s="157" t="s">
        <v>14</v>
      </c>
      <c r="J34" s="13">
        <f>SUM(J2:J33)</f>
        <v>0</v>
      </c>
      <c r="K34" s="13">
        <f>SUM(K2:K32)</f>
        <v>0</v>
      </c>
      <c r="L34" s="13">
        <f>SUM(L2:L32)</f>
        <v>0</v>
      </c>
      <c r="M34" s="13">
        <f>SUM(M2:M32)</f>
        <v>0</v>
      </c>
      <c r="N34" s="13">
        <f>SUM(N2:N32)</f>
        <v>0</v>
      </c>
      <c r="O34" s="13">
        <f>SUM(O2:O32)</f>
        <v>0</v>
      </c>
      <c r="P34" s="13">
        <f>SUM(P2:P33)</f>
        <v>0</v>
      </c>
    </row>
    <row r="35" spans="9:10">
      <c r="I35" t="s">
        <v>15</v>
      </c>
      <c r="J35">
        <v>5000</v>
      </c>
    </row>
    <row r="37" ht="15.75" spans="9:16">
      <c r="I37" t="s">
        <v>16</v>
      </c>
      <c r="J37">
        <f>J35-J34</f>
        <v>5000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ht="15.75" spans="8:8">
      <c r="H38" s="156"/>
    </row>
  </sheetData>
  <mergeCells count="1">
    <mergeCell ref="B11:G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zoomScale="83" zoomScaleNormal="83" topLeftCell="A28" workbookViewId="0">
      <selection activeCell="N40" sqref="N40"/>
    </sheetView>
  </sheetViews>
  <sheetFormatPr defaultColWidth="9" defaultRowHeight="15"/>
  <cols>
    <col min="1" max="1" width="10.8190476190476" customWidth="1"/>
    <col min="2" max="2" width="10.5428571428571" customWidth="1"/>
    <col min="3" max="3" width="10.8190476190476" customWidth="1"/>
  </cols>
  <sheetData>
    <row r="1" ht="15.75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2" t="s">
        <v>22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136">
        <v>45200</v>
      </c>
      <c r="B2" s="117" t="s">
        <v>13</v>
      </c>
      <c r="C2" s="117" t="s">
        <v>13</v>
      </c>
      <c r="D2" s="117" t="s">
        <v>13</v>
      </c>
      <c r="E2" s="117" t="s">
        <v>13</v>
      </c>
      <c r="F2" s="117" t="s">
        <v>13</v>
      </c>
      <c r="G2" s="117" t="s">
        <v>13</v>
      </c>
      <c r="H2" s="117"/>
      <c r="I2" s="143" t="s">
        <v>10</v>
      </c>
      <c r="J2" s="8"/>
      <c r="K2" s="8"/>
      <c r="L2" s="8"/>
      <c r="M2" s="8"/>
      <c r="N2" s="8"/>
      <c r="O2" s="8"/>
    </row>
    <row r="3" ht="15.75" spans="1:15">
      <c r="A3" s="123">
        <v>45201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7</v>
      </c>
      <c r="H3" s="8"/>
      <c r="J3" s="8"/>
      <c r="K3" s="8"/>
      <c r="L3" s="8"/>
      <c r="M3" s="8"/>
      <c r="N3" s="8"/>
      <c r="O3" s="8"/>
    </row>
    <row r="4" spans="1:15">
      <c r="A4" s="137">
        <v>45202</v>
      </c>
      <c r="B4" s="8" t="s">
        <v>7</v>
      </c>
      <c r="C4" s="8" t="s">
        <v>7</v>
      </c>
      <c r="D4" s="8" t="s">
        <v>7</v>
      </c>
      <c r="E4" s="8" t="s">
        <v>7</v>
      </c>
      <c r="F4" s="8" t="s">
        <v>7</v>
      </c>
      <c r="G4" s="8" t="s">
        <v>7</v>
      </c>
      <c r="H4" s="8"/>
      <c r="J4" s="8"/>
      <c r="K4" s="8"/>
      <c r="L4" s="8"/>
      <c r="M4" s="8"/>
      <c r="N4" s="8"/>
      <c r="O4" s="8"/>
    </row>
    <row r="5" ht="15.75" spans="1:15">
      <c r="A5" s="123">
        <v>45203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/>
      <c r="J5" s="8"/>
      <c r="K5" s="8"/>
      <c r="L5" s="8"/>
      <c r="M5" s="8"/>
      <c r="N5" s="8"/>
      <c r="O5" s="8"/>
    </row>
    <row r="6" spans="1:15">
      <c r="A6" s="137">
        <v>45204</v>
      </c>
      <c r="B6" s="8" t="s">
        <v>7</v>
      </c>
      <c r="C6" s="8" t="s">
        <v>7</v>
      </c>
      <c r="D6" s="8" t="s">
        <v>9</v>
      </c>
      <c r="E6" s="8" t="s">
        <v>7</v>
      </c>
      <c r="F6" s="8" t="s">
        <v>9</v>
      </c>
      <c r="G6" s="8" t="s">
        <v>7</v>
      </c>
      <c r="H6" s="8"/>
      <c r="J6" s="8"/>
      <c r="K6" s="8"/>
      <c r="L6" s="8"/>
      <c r="M6" s="8"/>
      <c r="N6" s="8"/>
      <c r="O6" s="8"/>
    </row>
    <row r="7" ht="15.75" spans="1:15">
      <c r="A7" s="123">
        <v>45205</v>
      </c>
      <c r="B7" s="8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8" t="s">
        <v>13</v>
      </c>
      <c r="H7" s="8"/>
      <c r="J7" s="8"/>
      <c r="K7" s="8"/>
      <c r="L7" s="8"/>
      <c r="M7" s="8"/>
      <c r="N7" s="8"/>
      <c r="O7" s="8"/>
    </row>
    <row r="8" spans="1:15">
      <c r="A8" s="137">
        <v>45206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/>
      <c r="J8" s="8"/>
      <c r="K8" s="8"/>
      <c r="L8" s="8"/>
      <c r="M8" s="8"/>
      <c r="N8" s="8"/>
      <c r="O8" s="8"/>
    </row>
    <row r="9" ht="15.75" spans="1:15">
      <c r="A9" s="138">
        <v>45207</v>
      </c>
      <c r="B9" s="117" t="s">
        <v>7</v>
      </c>
      <c r="C9" s="117" t="s">
        <v>13</v>
      </c>
      <c r="D9" s="117" t="s">
        <v>13</v>
      </c>
      <c r="E9" s="117" t="s">
        <v>13</v>
      </c>
      <c r="F9" s="117" t="s">
        <v>13</v>
      </c>
      <c r="G9" s="117" t="s">
        <v>13</v>
      </c>
      <c r="H9" s="117"/>
      <c r="I9" s="143" t="s">
        <v>10</v>
      </c>
      <c r="J9" s="8"/>
      <c r="K9" s="8"/>
      <c r="L9" s="8"/>
      <c r="M9" s="8"/>
      <c r="N9" s="8"/>
      <c r="O9" s="8"/>
    </row>
    <row r="10" spans="1:15">
      <c r="A10" s="137">
        <v>45208</v>
      </c>
      <c r="B10" s="8" t="s">
        <v>23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  <c r="H10" s="8"/>
      <c r="J10" s="8"/>
      <c r="K10" s="8"/>
      <c r="L10" s="8"/>
      <c r="M10" s="8"/>
      <c r="N10" s="8"/>
      <c r="O10" s="8"/>
    </row>
    <row r="11" ht="15.75" spans="1:15">
      <c r="A11" s="123">
        <v>45209</v>
      </c>
      <c r="B11" s="8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8" t="s">
        <v>13</v>
      </c>
      <c r="H11" s="8"/>
      <c r="J11" s="8"/>
      <c r="K11" s="8"/>
      <c r="L11" s="8"/>
      <c r="M11" s="8"/>
      <c r="N11" s="8"/>
      <c r="O11" s="8"/>
    </row>
    <row r="12" spans="1:15">
      <c r="A12" s="137">
        <v>45210</v>
      </c>
      <c r="B12" s="8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  <c r="H12" s="8"/>
      <c r="J12" s="8"/>
      <c r="K12" s="8"/>
      <c r="L12" s="8"/>
      <c r="M12" s="8"/>
      <c r="N12" s="8"/>
      <c r="O12" s="8"/>
    </row>
    <row r="13" ht="15.75" spans="1:15">
      <c r="A13" s="123">
        <v>45211</v>
      </c>
      <c r="B13" s="8" t="s">
        <v>13</v>
      </c>
      <c r="C13" s="8" t="s">
        <v>9</v>
      </c>
      <c r="D13" s="8" t="s">
        <v>13</v>
      </c>
      <c r="E13" s="8" t="s">
        <v>13</v>
      </c>
      <c r="F13" s="8" t="s">
        <v>13</v>
      </c>
      <c r="G13" s="8" t="s">
        <v>13</v>
      </c>
      <c r="H13" s="8"/>
      <c r="J13" s="8"/>
      <c r="K13" s="8"/>
      <c r="L13" s="8"/>
      <c r="M13" s="8"/>
      <c r="N13" s="8"/>
      <c r="O13" s="8"/>
    </row>
    <row r="14" spans="1:15">
      <c r="A14" s="137">
        <v>45212</v>
      </c>
      <c r="B14" s="8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8" t="s">
        <v>13</v>
      </c>
      <c r="H14" s="8"/>
      <c r="J14" s="8"/>
      <c r="K14" s="8"/>
      <c r="L14" s="8"/>
      <c r="M14" s="8"/>
      <c r="N14" s="8"/>
      <c r="O14" s="8"/>
    </row>
    <row r="15" ht="15.75" spans="1:15">
      <c r="A15" s="123">
        <v>45213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  <c r="H15" s="8"/>
      <c r="J15" s="8"/>
      <c r="K15" s="8"/>
      <c r="L15" s="8"/>
      <c r="M15" s="8"/>
      <c r="N15" s="8"/>
      <c r="O15" s="8"/>
    </row>
    <row r="16" spans="1:20">
      <c r="A16" s="136">
        <v>45214</v>
      </c>
      <c r="B16" s="139" t="s">
        <v>10</v>
      </c>
      <c r="C16" s="140"/>
      <c r="D16" s="140"/>
      <c r="E16" s="140"/>
      <c r="F16" s="140"/>
      <c r="G16" s="140"/>
      <c r="H16" s="141"/>
      <c r="I16" s="143" t="s">
        <v>10</v>
      </c>
      <c r="J16" s="8"/>
      <c r="K16" s="8"/>
      <c r="L16" s="8"/>
      <c r="M16" s="8"/>
      <c r="N16" s="8"/>
      <c r="O16" s="144"/>
      <c r="P16" s="144" t="s">
        <v>7</v>
      </c>
      <c r="Q16" s="144" t="s">
        <v>8</v>
      </c>
      <c r="R16" s="144" t="s">
        <v>8</v>
      </c>
      <c r="S16" s="144" t="s">
        <v>8</v>
      </c>
      <c r="T16" s="146" t="s">
        <v>8</v>
      </c>
    </row>
    <row r="17" ht="15.75" spans="1:15">
      <c r="A17" s="123">
        <v>45215</v>
      </c>
      <c r="B17" s="8" t="s">
        <v>13</v>
      </c>
      <c r="C17" s="8" t="s">
        <v>13</v>
      </c>
      <c r="D17" s="8" t="s">
        <v>13</v>
      </c>
      <c r="E17" s="8" t="s">
        <v>13</v>
      </c>
      <c r="F17" s="8" t="s">
        <v>13</v>
      </c>
      <c r="G17" s="8" t="s">
        <v>13</v>
      </c>
      <c r="H17" s="8"/>
      <c r="J17" s="8"/>
      <c r="K17" s="8"/>
      <c r="L17" s="8"/>
      <c r="M17" s="8"/>
      <c r="N17" s="8"/>
      <c r="O17" s="8"/>
    </row>
    <row r="18" spans="1:15">
      <c r="A18" s="137">
        <v>45216</v>
      </c>
      <c r="B18" s="8" t="s">
        <v>7</v>
      </c>
      <c r="C18" s="8" t="s">
        <v>7</v>
      </c>
      <c r="D18" s="8" t="s">
        <v>7</v>
      </c>
      <c r="E18" s="8" t="s">
        <v>7</v>
      </c>
      <c r="F18" s="8" t="s">
        <v>7</v>
      </c>
      <c r="G18" s="8" t="s">
        <v>7</v>
      </c>
      <c r="H18" s="8"/>
      <c r="J18" s="8"/>
      <c r="K18" s="8"/>
      <c r="L18" s="8"/>
      <c r="M18" s="8"/>
      <c r="N18" s="8"/>
      <c r="O18" s="8"/>
    </row>
    <row r="19" ht="15.75" spans="1:15">
      <c r="A19" s="123">
        <v>45217</v>
      </c>
      <c r="B19" s="8" t="s">
        <v>13</v>
      </c>
      <c r="C19" s="8" t="s">
        <v>13</v>
      </c>
      <c r="D19" s="8" t="s">
        <v>13</v>
      </c>
      <c r="E19" s="8" t="s">
        <v>13</v>
      </c>
      <c r="F19" s="8" t="s">
        <v>13</v>
      </c>
      <c r="G19" s="8" t="s">
        <v>13</v>
      </c>
      <c r="H19" s="8"/>
      <c r="J19" s="8"/>
      <c r="K19" s="8"/>
      <c r="L19" s="8"/>
      <c r="M19" s="8"/>
      <c r="N19" s="8"/>
      <c r="O19" s="8"/>
    </row>
    <row r="20" spans="1:15">
      <c r="A20" s="137">
        <v>45218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J20" s="8"/>
      <c r="K20" s="8"/>
      <c r="L20" s="8"/>
      <c r="M20" s="8"/>
      <c r="N20" s="8"/>
      <c r="O20" s="8"/>
    </row>
    <row r="21" ht="15.75" spans="1:15">
      <c r="A21" s="123">
        <v>45219</v>
      </c>
      <c r="B21" s="8" t="s">
        <v>7</v>
      </c>
      <c r="C21" s="8" t="s">
        <v>13</v>
      </c>
      <c r="D21" s="8" t="s">
        <v>7</v>
      </c>
      <c r="E21" s="8" t="s">
        <v>7</v>
      </c>
      <c r="F21" s="8" t="s">
        <v>7</v>
      </c>
      <c r="G21" s="8" t="s">
        <v>13</v>
      </c>
      <c r="H21" s="8" t="s">
        <v>7</v>
      </c>
      <c r="J21" s="8"/>
      <c r="K21" s="8"/>
      <c r="L21" s="8"/>
      <c r="M21" s="8"/>
      <c r="N21" s="8"/>
      <c r="O21" s="8"/>
    </row>
    <row r="22" spans="1:15">
      <c r="A22" s="137">
        <v>45220</v>
      </c>
      <c r="B22" s="8" t="s">
        <v>13</v>
      </c>
      <c r="C22" s="8" t="s">
        <v>13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J22" s="8"/>
      <c r="K22" s="8"/>
      <c r="L22" s="8"/>
      <c r="M22" s="8"/>
      <c r="N22" s="8"/>
      <c r="O22" s="8"/>
    </row>
    <row r="23" ht="15.75" spans="1:15">
      <c r="A23" s="138">
        <v>45221</v>
      </c>
      <c r="B23" s="117" t="s">
        <v>7</v>
      </c>
      <c r="C23" s="117" t="s">
        <v>7</v>
      </c>
      <c r="D23" s="117" t="s">
        <v>7</v>
      </c>
      <c r="E23" s="117" t="s">
        <v>7</v>
      </c>
      <c r="F23" s="117" t="s">
        <v>7</v>
      </c>
      <c r="G23" s="117" t="s">
        <v>7</v>
      </c>
      <c r="H23" s="117" t="s">
        <v>7</v>
      </c>
      <c r="I23" s="143" t="s">
        <v>10</v>
      </c>
      <c r="J23" s="8"/>
      <c r="K23" s="8"/>
      <c r="L23" s="8"/>
      <c r="M23" s="8"/>
      <c r="N23" s="8"/>
      <c r="O23" s="8"/>
    </row>
    <row r="24" spans="1:15">
      <c r="A24" s="137">
        <v>45222</v>
      </c>
      <c r="B24" s="8" t="s">
        <v>13</v>
      </c>
      <c r="C24" s="8" t="s">
        <v>13</v>
      </c>
      <c r="D24" s="8" t="s">
        <v>7</v>
      </c>
      <c r="E24" s="8" t="s">
        <v>7</v>
      </c>
      <c r="F24" s="8" t="s">
        <v>13</v>
      </c>
      <c r="G24" s="8" t="s">
        <v>13</v>
      </c>
      <c r="H24" s="8" t="s">
        <v>13</v>
      </c>
      <c r="J24" s="8"/>
      <c r="K24" s="8"/>
      <c r="L24" s="8"/>
      <c r="M24" s="8"/>
      <c r="N24" s="8"/>
      <c r="O24" s="8"/>
    </row>
    <row r="25" ht="15.75" spans="1:15">
      <c r="A25" s="123">
        <v>45223</v>
      </c>
      <c r="B25" s="8" t="s">
        <v>7</v>
      </c>
      <c r="C25" s="8" t="s">
        <v>7</v>
      </c>
      <c r="D25" s="8" t="s">
        <v>9</v>
      </c>
      <c r="E25" s="8" t="s">
        <v>7</v>
      </c>
      <c r="F25" s="8" t="s">
        <v>7</v>
      </c>
      <c r="G25" s="8" t="s">
        <v>9</v>
      </c>
      <c r="H25" s="8" t="s">
        <v>7</v>
      </c>
      <c r="J25" s="8"/>
      <c r="K25" s="8"/>
      <c r="L25" s="8"/>
      <c r="M25" s="8"/>
      <c r="N25" s="8"/>
      <c r="O25" s="8"/>
    </row>
    <row r="26" spans="1:15">
      <c r="A26" s="137">
        <v>45224</v>
      </c>
      <c r="B26" s="8" t="s">
        <v>13</v>
      </c>
      <c r="C26" s="8" t="s">
        <v>13</v>
      </c>
      <c r="D26" s="8" t="s">
        <v>7</v>
      </c>
      <c r="E26" s="8" t="s">
        <v>7</v>
      </c>
      <c r="F26" s="8" t="s">
        <v>13</v>
      </c>
      <c r="G26" s="8" t="s">
        <v>9</v>
      </c>
      <c r="H26" s="8" t="s">
        <v>13</v>
      </c>
      <c r="J26" s="8"/>
      <c r="K26" s="8"/>
      <c r="L26" s="8"/>
      <c r="M26" s="8"/>
      <c r="N26" s="8"/>
      <c r="O26" s="8"/>
    </row>
    <row r="27" spans="1:15">
      <c r="A27" s="123">
        <v>45225</v>
      </c>
      <c r="B27" s="8" t="s">
        <v>9</v>
      </c>
      <c r="C27" s="8" t="s">
        <v>13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J27" s="8"/>
      <c r="K27" s="8"/>
      <c r="L27" s="8"/>
      <c r="M27" s="8"/>
      <c r="N27" s="8"/>
      <c r="O27" s="8"/>
    </row>
    <row r="28" ht="15.75" spans="1:15">
      <c r="A28" s="123">
        <v>45226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13</v>
      </c>
      <c r="G28" s="8" t="s">
        <v>13</v>
      </c>
      <c r="H28" s="8" t="s">
        <v>13</v>
      </c>
      <c r="J28" s="8"/>
      <c r="K28" s="8"/>
      <c r="L28" s="8"/>
      <c r="M28" s="8"/>
      <c r="N28" s="8"/>
      <c r="O28" s="8"/>
    </row>
    <row r="29" spans="1:15">
      <c r="A29" s="137">
        <v>45227</v>
      </c>
      <c r="B29" s="8" t="s">
        <v>13</v>
      </c>
      <c r="C29" s="8" t="s">
        <v>13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J29" s="8"/>
      <c r="K29" s="8"/>
      <c r="L29" s="8"/>
      <c r="M29" s="8"/>
      <c r="N29" s="8"/>
      <c r="O29" s="8"/>
    </row>
    <row r="30" ht="15.75" spans="1:15">
      <c r="A30" s="138">
        <v>45228</v>
      </c>
      <c r="B30" s="117" t="s">
        <v>13</v>
      </c>
      <c r="C30" s="117" t="s">
        <v>13</v>
      </c>
      <c r="D30" s="117" t="s">
        <v>13</v>
      </c>
      <c r="E30" s="117" t="s">
        <v>13</v>
      </c>
      <c r="F30" s="117" t="s">
        <v>13</v>
      </c>
      <c r="G30" s="117" t="s">
        <v>13</v>
      </c>
      <c r="H30" s="117" t="s">
        <v>13</v>
      </c>
      <c r="I30" s="143" t="s">
        <v>10</v>
      </c>
      <c r="J30" s="8"/>
      <c r="K30" s="8"/>
      <c r="L30" s="8"/>
      <c r="M30" s="8"/>
      <c r="N30" s="8"/>
      <c r="O30" s="8"/>
    </row>
    <row r="31" spans="1:15">
      <c r="A31" s="137">
        <v>45229</v>
      </c>
      <c r="B31" s="8" t="s">
        <v>13</v>
      </c>
      <c r="C31" s="8" t="s">
        <v>13</v>
      </c>
      <c r="D31" s="8" t="s">
        <v>13</v>
      </c>
      <c r="E31" s="8" t="s">
        <v>13</v>
      </c>
      <c r="F31" s="8" t="s">
        <v>13</v>
      </c>
      <c r="G31" s="8" t="s">
        <v>13</v>
      </c>
      <c r="H31" s="8" t="s">
        <v>13</v>
      </c>
      <c r="J31" s="8"/>
      <c r="K31" s="8"/>
      <c r="L31" s="8"/>
      <c r="M31" s="8"/>
      <c r="N31" s="8"/>
      <c r="O31" s="8"/>
    </row>
    <row r="32" spans="1:15">
      <c r="A32" s="142">
        <v>45230</v>
      </c>
      <c r="B32" s="11" t="s">
        <v>13</v>
      </c>
      <c r="C32" s="11" t="s">
        <v>13</v>
      </c>
      <c r="D32" s="11" t="s">
        <v>13</v>
      </c>
      <c r="E32" s="11" t="s">
        <v>13</v>
      </c>
      <c r="F32" s="11" t="s">
        <v>13</v>
      </c>
      <c r="G32" s="11" t="s">
        <v>13</v>
      </c>
      <c r="H32" s="11" t="s">
        <v>13</v>
      </c>
      <c r="J32" s="8"/>
      <c r="K32" s="8"/>
      <c r="L32" s="8"/>
      <c r="M32" s="8"/>
      <c r="N32" s="8"/>
      <c r="O32" s="8"/>
    </row>
    <row r="33" spans="1:9">
      <c r="A33" s="12"/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 t="s">
        <v>6</v>
      </c>
      <c r="H33" s="13" t="s">
        <v>22</v>
      </c>
      <c r="I33" s="8"/>
    </row>
    <row r="34" spans="1:16">
      <c r="A34" s="12" t="s">
        <v>7</v>
      </c>
      <c r="B34" s="8">
        <v>29</v>
      </c>
      <c r="C34" s="8">
        <v>29</v>
      </c>
      <c r="D34" s="8">
        <v>28</v>
      </c>
      <c r="E34" s="8">
        <v>30</v>
      </c>
      <c r="F34" s="8">
        <v>29</v>
      </c>
      <c r="G34" s="8">
        <v>28</v>
      </c>
      <c r="H34" s="8">
        <v>13</v>
      </c>
      <c r="I34" s="15" t="s">
        <v>24</v>
      </c>
      <c r="J34" s="145"/>
      <c r="K34" s="15"/>
      <c r="L34" s="15"/>
      <c r="M34" s="15"/>
      <c r="N34" s="15"/>
      <c r="O34" s="15"/>
      <c r="P34" s="15"/>
    </row>
    <row r="35" spans="1:9">
      <c r="A35" s="12" t="s">
        <v>25</v>
      </c>
      <c r="B35" s="8">
        <v>76</v>
      </c>
      <c r="C35" s="8">
        <v>84</v>
      </c>
      <c r="D35" s="8">
        <v>76</v>
      </c>
      <c r="E35" s="8">
        <v>76</v>
      </c>
      <c r="F35" s="8">
        <v>86</v>
      </c>
      <c r="G35" s="8">
        <v>86</v>
      </c>
      <c r="H35" s="8">
        <v>40</v>
      </c>
      <c r="I35" s="8" t="s">
        <v>26</v>
      </c>
    </row>
    <row r="36" spans="1:9">
      <c r="A36" s="12" t="s">
        <v>27</v>
      </c>
      <c r="B36" s="8">
        <v>9.5</v>
      </c>
      <c r="C36" s="8">
        <v>10.5</v>
      </c>
      <c r="D36" s="8">
        <v>9.5</v>
      </c>
      <c r="E36" s="8">
        <v>9.5</v>
      </c>
      <c r="F36" s="8">
        <v>10.75</v>
      </c>
      <c r="G36" s="8">
        <v>10.75</v>
      </c>
      <c r="H36" s="8">
        <v>5</v>
      </c>
      <c r="I36" s="8" t="s">
        <v>24</v>
      </c>
    </row>
    <row r="37" spans="1:9">
      <c r="A37" s="12" t="s">
        <v>28</v>
      </c>
      <c r="B37" s="16">
        <f t="shared" ref="B37:H37" si="0">SUM(B34+B36)</f>
        <v>38.5</v>
      </c>
      <c r="C37" s="16">
        <f t="shared" si="0"/>
        <v>39.5</v>
      </c>
      <c r="D37" s="16">
        <f t="shared" si="0"/>
        <v>37.5</v>
      </c>
      <c r="E37" s="16">
        <f t="shared" si="0"/>
        <v>39.5</v>
      </c>
      <c r="F37" s="16">
        <f t="shared" si="0"/>
        <v>39.75</v>
      </c>
      <c r="G37" s="16">
        <f t="shared" si="0"/>
        <v>38.75</v>
      </c>
      <c r="H37" s="16">
        <f t="shared" si="0"/>
        <v>18</v>
      </c>
      <c r="I37" s="8" t="s">
        <v>29</v>
      </c>
    </row>
    <row r="38" spans="1:10">
      <c r="A38" s="12" t="s">
        <v>30</v>
      </c>
      <c r="B38" s="17">
        <v>650</v>
      </c>
      <c r="C38" s="17">
        <v>600</v>
      </c>
      <c r="D38" s="17">
        <v>600</v>
      </c>
      <c r="E38" s="17">
        <v>500</v>
      </c>
      <c r="F38" s="17">
        <v>400</v>
      </c>
      <c r="G38" s="17">
        <v>400</v>
      </c>
      <c r="H38" s="17">
        <v>500</v>
      </c>
      <c r="I38" s="8">
        <f>SUM(B38:H38)</f>
        <v>3650</v>
      </c>
      <c r="J38" t="s">
        <v>31</v>
      </c>
    </row>
    <row r="39" spans="1:10">
      <c r="A39" s="12" t="s">
        <v>14</v>
      </c>
      <c r="B39" s="16"/>
      <c r="C39" s="16"/>
      <c r="D39" s="16"/>
      <c r="E39" s="16"/>
      <c r="F39" s="16"/>
      <c r="G39" s="16"/>
      <c r="H39" s="16"/>
      <c r="I39" s="8">
        <f>SUM(B39:H39)</f>
        <v>0</v>
      </c>
      <c r="J39" t="s">
        <v>32</v>
      </c>
    </row>
    <row r="40" spans="1:9">
      <c r="A40" s="49" t="s">
        <v>33</v>
      </c>
      <c r="B40" s="49">
        <f t="shared" ref="B40:H40" si="1">(B37*B38)-B39</f>
        <v>25025</v>
      </c>
      <c r="C40" s="49">
        <f t="shared" si="1"/>
        <v>23700</v>
      </c>
      <c r="D40" s="49">
        <f t="shared" si="1"/>
        <v>22500</v>
      </c>
      <c r="E40" s="49">
        <f t="shared" si="1"/>
        <v>19750</v>
      </c>
      <c r="F40" s="49">
        <f t="shared" si="1"/>
        <v>15900</v>
      </c>
      <c r="G40" s="49">
        <f t="shared" si="1"/>
        <v>15500</v>
      </c>
      <c r="H40" s="49">
        <f t="shared" si="1"/>
        <v>9000</v>
      </c>
      <c r="I40" s="49">
        <f>SUM(B40:H40)</f>
        <v>131375</v>
      </c>
    </row>
  </sheetData>
  <mergeCells count="1">
    <mergeCell ref="B16:H1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N40" sqref="N40"/>
    </sheetView>
  </sheetViews>
  <sheetFormatPr defaultColWidth="9" defaultRowHeight="15.65" customHeight="1" outlineLevelCol="2"/>
  <cols>
    <col min="2" max="2" width="47.5428571428571" customWidth="1"/>
    <col min="3" max="3" width="17.5428571428571" customWidth="1"/>
    <col min="5" max="5" width="9.18095238095238" customWidth="1"/>
    <col min="6" max="6" width="6.18095238095238" customWidth="1"/>
    <col min="7" max="7" width="5.18095238095238" customWidth="1"/>
    <col min="8" max="8" width="5" customWidth="1"/>
  </cols>
  <sheetData>
    <row r="1" customHeight="1" spans="1:3">
      <c r="A1" s="127" t="s">
        <v>34</v>
      </c>
      <c r="B1" s="128" t="s">
        <v>35</v>
      </c>
      <c r="C1" s="128" t="s">
        <v>36</v>
      </c>
    </row>
    <row r="2" customHeight="1" spans="1:3">
      <c r="A2" s="129">
        <v>1</v>
      </c>
      <c r="B2" s="130" t="s">
        <v>37</v>
      </c>
      <c r="C2" s="131" t="s">
        <v>38</v>
      </c>
    </row>
    <row r="3" customHeight="1" spans="1:3">
      <c r="A3" s="129">
        <v>2</v>
      </c>
      <c r="B3" s="130" t="s">
        <v>39</v>
      </c>
      <c r="C3" s="131" t="s">
        <v>38</v>
      </c>
    </row>
    <row r="4" customHeight="1" spans="1:3">
      <c r="A4" s="129">
        <v>3</v>
      </c>
      <c r="B4" s="130" t="s">
        <v>40</v>
      </c>
      <c r="C4" s="131" t="s">
        <v>38</v>
      </c>
    </row>
    <row r="5" customHeight="1" spans="1:3">
      <c r="A5" s="129">
        <v>4</v>
      </c>
      <c r="B5" s="130" t="s">
        <v>41</v>
      </c>
      <c r="C5" s="131" t="s">
        <v>42</v>
      </c>
    </row>
    <row r="6" customHeight="1" spans="1:3">
      <c r="A6" s="129">
        <v>5</v>
      </c>
      <c r="B6" s="130" t="s">
        <v>43</v>
      </c>
      <c r="C6" s="131" t="s">
        <v>42</v>
      </c>
    </row>
    <row r="7" customHeight="1" spans="1:3">
      <c r="A7" s="129">
        <v>6</v>
      </c>
      <c r="B7" s="130" t="s">
        <v>44</v>
      </c>
      <c r="C7" s="131" t="s">
        <v>42</v>
      </c>
    </row>
    <row r="8" customHeight="1" spans="1:3">
      <c r="A8" s="129">
        <v>7</v>
      </c>
      <c r="B8" s="130" t="s">
        <v>45</v>
      </c>
      <c r="C8" s="131" t="s">
        <v>42</v>
      </c>
    </row>
    <row r="9" customHeight="1" spans="1:3">
      <c r="A9" s="129">
        <v>8</v>
      </c>
      <c r="B9" s="130" t="s">
        <v>46</v>
      </c>
      <c r="C9" s="131" t="s">
        <v>42</v>
      </c>
    </row>
    <row r="10" customHeight="1" spans="1:3">
      <c r="A10" s="129">
        <v>9</v>
      </c>
      <c r="B10" s="130" t="s">
        <v>47</v>
      </c>
      <c r="C10" s="131" t="s">
        <v>48</v>
      </c>
    </row>
    <row r="11" customHeight="1" spans="1:3">
      <c r="A11" s="129">
        <v>10</v>
      </c>
      <c r="B11" s="130" t="s">
        <v>49</v>
      </c>
      <c r="C11" s="131" t="s">
        <v>50</v>
      </c>
    </row>
    <row r="12" customHeight="1" spans="1:3">
      <c r="A12" s="129">
        <v>11</v>
      </c>
      <c r="B12" s="130" t="s">
        <v>51</v>
      </c>
      <c r="C12" s="131" t="s">
        <v>52</v>
      </c>
    </row>
    <row r="13" customHeight="1" spans="1:3">
      <c r="A13" s="132"/>
      <c r="B13" s="133"/>
      <c r="C13" s="133"/>
    </row>
    <row r="14" customHeight="1" spans="1:3">
      <c r="A14" s="134"/>
      <c r="B14" s="135"/>
      <c r="C14" s="135"/>
    </row>
  </sheetData>
  <mergeCells count="3">
    <mergeCell ref="A13:A14"/>
    <mergeCell ref="B13:B14"/>
    <mergeCell ref="C13:C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zoomScale="98" zoomScaleNormal="98" topLeftCell="A25" workbookViewId="0">
      <selection activeCell="N40" sqref="N40"/>
    </sheetView>
  </sheetViews>
  <sheetFormatPr defaultColWidth="12.1809523809524" defaultRowHeight="15"/>
  <sheetData>
    <row r="1" ht="15.75" spans="1:1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2" t="s">
        <v>22</v>
      </c>
      <c r="I1" s="62" t="s">
        <v>53</v>
      </c>
      <c r="J1" s="62" t="s">
        <v>54</v>
      </c>
    </row>
    <row r="2" spans="1:10">
      <c r="A2" s="120">
        <v>45231</v>
      </c>
      <c r="B2" s="121" t="s">
        <v>9</v>
      </c>
      <c r="C2" s="121" t="s">
        <v>13</v>
      </c>
      <c r="D2" s="121" t="s">
        <v>9</v>
      </c>
      <c r="E2" s="121" t="s">
        <v>9</v>
      </c>
      <c r="F2" s="121" t="s">
        <v>13</v>
      </c>
      <c r="G2" s="121" t="s">
        <v>13</v>
      </c>
      <c r="H2" s="121" t="s">
        <v>13</v>
      </c>
      <c r="I2" s="121" t="s">
        <v>9</v>
      </c>
      <c r="J2" s="121" t="s">
        <v>9</v>
      </c>
    </row>
    <row r="3" ht="15.75" spans="1:10">
      <c r="A3" s="122">
        <v>45232</v>
      </c>
      <c r="B3" s="121" t="s">
        <v>13</v>
      </c>
      <c r="C3" s="121" t="s">
        <v>13</v>
      </c>
      <c r="D3" s="121" t="s">
        <v>13</v>
      </c>
      <c r="E3" s="121" t="s">
        <v>13</v>
      </c>
      <c r="F3" s="121" t="s">
        <v>13</v>
      </c>
      <c r="G3" s="121" t="s">
        <v>13</v>
      </c>
      <c r="H3" s="121" t="s">
        <v>13</v>
      </c>
      <c r="I3" s="121" t="s">
        <v>9</v>
      </c>
      <c r="J3" s="121" t="s">
        <v>9</v>
      </c>
    </row>
    <row r="4" spans="1:10">
      <c r="A4" s="120">
        <v>45233</v>
      </c>
      <c r="B4" s="121" t="s">
        <v>55</v>
      </c>
      <c r="C4" s="121" t="s">
        <v>13</v>
      </c>
      <c r="D4" s="121" t="s">
        <v>55</v>
      </c>
      <c r="E4" s="121" t="s">
        <v>55</v>
      </c>
      <c r="F4" s="121" t="s">
        <v>13</v>
      </c>
      <c r="G4" s="121" t="s">
        <v>7</v>
      </c>
      <c r="H4" s="121" t="s">
        <v>7</v>
      </c>
      <c r="I4" s="121" t="s">
        <v>9</v>
      </c>
      <c r="J4" s="121" t="s">
        <v>9</v>
      </c>
    </row>
    <row r="5" ht="15.75" spans="1:10">
      <c r="A5" s="122">
        <v>45234</v>
      </c>
      <c r="B5" s="121" t="s">
        <v>13</v>
      </c>
      <c r="C5" s="121" t="s">
        <v>13</v>
      </c>
      <c r="D5" s="121" t="s">
        <v>13</v>
      </c>
      <c r="E5" s="121" t="s">
        <v>13</v>
      </c>
      <c r="F5" s="121" t="s">
        <v>13</v>
      </c>
      <c r="G5" s="121" t="s">
        <v>9</v>
      </c>
      <c r="H5" s="121" t="s">
        <v>13</v>
      </c>
      <c r="I5" s="121" t="s">
        <v>9</v>
      </c>
      <c r="J5" s="121" t="s">
        <v>9</v>
      </c>
    </row>
    <row r="6" spans="1:10">
      <c r="A6" s="120">
        <v>45235</v>
      </c>
      <c r="B6" s="117" t="s">
        <v>7</v>
      </c>
      <c r="C6" s="117" t="s">
        <v>13</v>
      </c>
      <c r="D6" s="117" t="s">
        <v>13</v>
      </c>
      <c r="E6" s="117" t="s">
        <v>13</v>
      </c>
      <c r="F6" s="117" t="s">
        <v>13</v>
      </c>
      <c r="G6" s="117" t="s">
        <v>13</v>
      </c>
      <c r="H6" s="117" t="s">
        <v>9</v>
      </c>
      <c r="I6" s="117" t="s">
        <v>9</v>
      </c>
      <c r="J6" s="117" t="s">
        <v>9</v>
      </c>
    </row>
    <row r="7" ht="15.75" spans="1:10">
      <c r="A7" s="122">
        <v>45236</v>
      </c>
      <c r="B7" s="121" t="s">
        <v>55</v>
      </c>
      <c r="C7" s="121" t="s">
        <v>13</v>
      </c>
      <c r="D7" s="121" t="s">
        <v>55</v>
      </c>
      <c r="E7" s="121" t="s">
        <v>55</v>
      </c>
      <c r="F7" s="121" t="s">
        <v>9</v>
      </c>
      <c r="G7" s="121" t="s">
        <v>55</v>
      </c>
      <c r="H7" s="121" t="s">
        <v>13</v>
      </c>
      <c r="I7" s="121" t="s">
        <v>9</v>
      </c>
      <c r="J7" s="121" t="s">
        <v>9</v>
      </c>
    </row>
    <row r="8" spans="1:10">
      <c r="A8" s="120">
        <v>45237</v>
      </c>
      <c r="B8" s="121" t="s">
        <v>7</v>
      </c>
      <c r="C8" s="121" t="s">
        <v>13</v>
      </c>
      <c r="D8" s="121" t="s">
        <v>9</v>
      </c>
      <c r="E8" s="121" t="s">
        <v>7</v>
      </c>
      <c r="F8" s="121" t="s">
        <v>13</v>
      </c>
      <c r="G8" s="121" t="s">
        <v>7</v>
      </c>
      <c r="H8" s="121" t="s">
        <v>13</v>
      </c>
      <c r="I8" s="121" t="s">
        <v>9</v>
      </c>
      <c r="J8" s="121" t="s">
        <v>9</v>
      </c>
    </row>
    <row r="9" ht="15.75" spans="1:10">
      <c r="A9" s="122">
        <v>45238</v>
      </c>
      <c r="B9" s="121" t="s">
        <v>13</v>
      </c>
      <c r="C9" s="121" t="s">
        <v>56</v>
      </c>
      <c r="D9" s="121" t="s">
        <v>9</v>
      </c>
      <c r="E9" s="121" t="s">
        <v>7</v>
      </c>
      <c r="F9" s="121" t="s">
        <v>13</v>
      </c>
      <c r="G9" s="121" t="s">
        <v>13</v>
      </c>
      <c r="H9" s="121" t="s">
        <v>13</v>
      </c>
      <c r="I9" s="121" t="s">
        <v>9</v>
      </c>
      <c r="J9" s="121" t="s">
        <v>9</v>
      </c>
    </row>
    <row r="10" spans="1:10">
      <c r="A10" s="120">
        <v>45239</v>
      </c>
      <c r="B10" s="121" t="s">
        <v>23</v>
      </c>
      <c r="C10" s="121" t="s">
        <v>13</v>
      </c>
      <c r="D10" s="121" t="s">
        <v>9</v>
      </c>
      <c r="E10" s="121" t="s">
        <v>23</v>
      </c>
      <c r="F10" s="121" t="s">
        <v>56</v>
      </c>
      <c r="G10" s="121" t="s">
        <v>56</v>
      </c>
      <c r="H10" s="121" t="s">
        <v>56</v>
      </c>
      <c r="I10" s="121" t="s">
        <v>9</v>
      </c>
      <c r="J10" s="121" t="s">
        <v>9</v>
      </c>
    </row>
    <row r="11" ht="15.75" spans="1:10">
      <c r="A11" s="122">
        <v>45240</v>
      </c>
      <c r="B11" s="121" t="s">
        <v>7</v>
      </c>
      <c r="C11" s="121" t="s">
        <v>7</v>
      </c>
      <c r="D11" s="121" t="s">
        <v>9</v>
      </c>
      <c r="E11" s="121" t="s">
        <v>7</v>
      </c>
      <c r="F11" s="121" t="s">
        <v>7</v>
      </c>
      <c r="G11" s="121" t="s">
        <v>7</v>
      </c>
      <c r="H11" s="121" t="s">
        <v>7</v>
      </c>
      <c r="I11" s="121" t="s">
        <v>9</v>
      </c>
      <c r="J11" s="121" t="s">
        <v>9</v>
      </c>
    </row>
    <row r="12" spans="1:10">
      <c r="A12" s="120">
        <v>45241</v>
      </c>
      <c r="B12" s="121" t="s">
        <v>57</v>
      </c>
      <c r="C12" s="121"/>
      <c r="D12" s="121"/>
      <c r="E12" s="121"/>
      <c r="F12" s="121"/>
      <c r="G12" s="121"/>
      <c r="H12" s="121"/>
      <c r="I12" s="121"/>
      <c r="J12" s="121"/>
    </row>
    <row r="13" ht="15.75" spans="1:10">
      <c r="A13" s="122">
        <v>45242</v>
      </c>
      <c r="B13" s="117" t="s">
        <v>7</v>
      </c>
      <c r="C13" s="117" t="s">
        <v>7</v>
      </c>
      <c r="D13" s="117" t="s">
        <v>9</v>
      </c>
      <c r="E13" s="117" t="s">
        <v>7</v>
      </c>
      <c r="F13" s="117" t="s">
        <v>7</v>
      </c>
      <c r="G13" s="117" t="s">
        <v>7</v>
      </c>
      <c r="H13" s="117" t="s">
        <v>7</v>
      </c>
      <c r="I13" s="117" t="s">
        <v>10</v>
      </c>
      <c r="J13" s="117" t="s">
        <v>10</v>
      </c>
    </row>
    <row r="14" spans="1:10">
      <c r="A14" s="120">
        <v>45243</v>
      </c>
      <c r="B14" s="121" t="s">
        <v>7</v>
      </c>
      <c r="C14" s="121" t="s">
        <v>7</v>
      </c>
      <c r="D14" s="121" t="s">
        <v>9</v>
      </c>
      <c r="E14" s="121" t="s">
        <v>7</v>
      </c>
      <c r="F14" s="121" t="s">
        <v>7</v>
      </c>
      <c r="G14" s="121" t="s">
        <v>7</v>
      </c>
      <c r="H14" s="121" t="s">
        <v>7</v>
      </c>
      <c r="I14" s="121" t="s">
        <v>9</v>
      </c>
      <c r="J14" s="121" t="s">
        <v>9</v>
      </c>
    </row>
    <row r="15" ht="15.75" spans="1:10">
      <c r="A15" s="122">
        <v>45244</v>
      </c>
      <c r="B15" s="121" t="s">
        <v>13</v>
      </c>
      <c r="C15" s="121" t="s">
        <v>7</v>
      </c>
      <c r="D15" s="121" t="s">
        <v>9</v>
      </c>
      <c r="E15" s="121" t="s">
        <v>13</v>
      </c>
      <c r="F15" s="121" t="s">
        <v>7</v>
      </c>
      <c r="G15" s="121" t="s">
        <v>13</v>
      </c>
      <c r="H15" s="121" t="s">
        <v>7</v>
      </c>
      <c r="I15" s="121" t="s">
        <v>9</v>
      </c>
      <c r="J15" s="121" t="s">
        <v>9</v>
      </c>
    </row>
    <row r="16" spans="1:10">
      <c r="A16" s="120">
        <v>45245</v>
      </c>
      <c r="B16" s="121" t="s">
        <v>7</v>
      </c>
      <c r="C16" s="121" t="s">
        <v>7</v>
      </c>
      <c r="D16" s="121" t="s">
        <v>9</v>
      </c>
      <c r="E16" s="121" t="s">
        <v>7</v>
      </c>
      <c r="F16" s="121" t="s">
        <v>7</v>
      </c>
      <c r="G16" s="121" t="s">
        <v>7</v>
      </c>
      <c r="H16" s="121" t="s">
        <v>7</v>
      </c>
      <c r="I16" s="121" t="s">
        <v>9</v>
      </c>
      <c r="J16" s="121" t="s">
        <v>9</v>
      </c>
    </row>
    <row r="17" ht="15.75" spans="1:10">
      <c r="A17" s="122">
        <v>45246</v>
      </c>
      <c r="B17" s="121" t="s">
        <v>7</v>
      </c>
      <c r="C17" s="121" t="s">
        <v>7</v>
      </c>
      <c r="D17" s="121" t="s">
        <v>9</v>
      </c>
      <c r="E17" s="121" t="s">
        <v>7</v>
      </c>
      <c r="F17" s="121" t="s">
        <v>7</v>
      </c>
      <c r="G17" s="121" t="s">
        <v>7</v>
      </c>
      <c r="H17" s="121" t="s">
        <v>7</v>
      </c>
      <c r="I17" s="121" t="s">
        <v>7</v>
      </c>
      <c r="J17" s="121" t="s">
        <v>9</v>
      </c>
    </row>
    <row r="18" spans="1:10">
      <c r="A18" s="120">
        <v>45247</v>
      </c>
      <c r="B18" s="121" t="s">
        <v>7</v>
      </c>
      <c r="C18" s="121" t="s">
        <v>7</v>
      </c>
      <c r="D18" s="121" t="s">
        <v>9</v>
      </c>
      <c r="E18" s="121" t="s">
        <v>7</v>
      </c>
      <c r="F18" s="121" t="s">
        <v>7</v>
      </c>
      <c r="G18" s="121" t="s">
        <v>7</v>
      </c>
      <c r="H18" s="121" t="s">
        <v>7</v>
      </c>
      <c r="I18" s="121" t="s">
        <v>7</v>
      </c>
      <c r="J18" s="121" t="s">
        <v>9</v>
      </c>
    </row>
    <row r="19" spans="1:10">
      <c r="A19" s="122">
        <v>45248</v>
      </c>
      <c r="B19" s="121" t="s">
        <v>7</v>
      </c>
      <c r="C19" s="121" t="s">
        <v>7</v>
      </c>
      <c r="D19" s="121" t="s">
        <v>9</v>
      </c>
      <c r="E19" s="121" t="s">
        <v>7</v>
      </c>
      <c r="F19" s="121" t="s">
        <v>7</v>
      </c>
      <c r="G19" s="121" t="s">
        <v>7</v>
      </c>
      <c r="H19" s="121" t="s">
        <v>7</v>
      </c>
      <c r="I19" s="121" t="s">
        <v>7</v>
      </c>
      <c r="J19" s="121" t="s">
        <v>9</v>
      </c>
    </row>
    <row r="20" ht="15.75" spans="1:10">
      <c r="A20" s="122">
        <v>45249</v>
      </c>
      <c r="B20" s="117" t="s">
        <v>13</v>
      </c>
      <c r="C20" s="117" t="s">
        <v>13</v>
      </c>
      <c r="D20" s="117" t="s">
        <v>13</v>
      </c>
      <c r="E20" s="117" t="s">
        <v>13</v>
      </c>
      <c r="F20" s="117" t="s">
        <v>13</v>
      </c>
      <c r="G20" s="117" t="s">
        <v>13</v>
      </c>
      <c r="H20" s="117" t="s">
        <v>9</v>
      </c>
      <c r="I20" s="117" t="s">
        <v>10</v>
      </c>
      <c r="J20" s="117" t="s">
        <v>10</v>
      </c>
    </row>
    <row r="21" spans="1:10">
      <c r="A21" s="120">
        <v>45250</v>
      </c>
      <c r="B21" s="121" t="s">
        <v>7</v>
      </c>
      <c r="C21" s="121" t="s">
        <v>7</v>
      </c>
      <c r="D21" s="121" t="s">
        <v>9</v>
      </c>
      <c r="E21" s="121" t="s">
        <v>7</v>
      </c>
      <c r="F21" s="121" t="s">
        <v>7</v>
      </c>
      <c r="G21" s="121" t="s">
        <v>7</v>
      </c>
      <c r="H21" s="121" t="s">
        <v>9</v>
      </c>
      <c r="I21" s="121" t="s">
        <v>7</v>
      </c>
      <c r="J21" s="121" t="s">
        <v>9</v>
      </c>
    </row>
    <row r="22" ht="15.75" spans="1:10">
      <c r="A22" s="122">
        <v>45251</v>
      </c>
      <c r="B22" s="121" t="s">
        <v>7</v>
      </c>
      <c r="C22" s="121" t="s">
        <v>13</v>
      </c>
      <c r="D22" s="121" t="s">
        <v>9</v>
      </c>
      <c r="E22" s="121" t="s">
        <v>7</v>
      </c>
      <c r="F22" s="121" t="s">
        <v>13</v>
      </c>
      <c r="G22" s="121" t="s">
        <v>7</v>
      </c>
      <c r="H22" s="121" t="s">
        <v>9</v>
      </c>
      <c r="I22" s="121" t="s">
        <v>13</v>
      </c>
      <c r="J22" s="121" t="s">
        <v>9</v>
      </c>
    </row>
    <row r="23" spans="1:10">
      <c r="A23" s="120">
        <v>45252</v>
      </c>
      <c r="B23" s="121" t="s">
        <v>9</v>
      </c>
      <c r="C23" s="121" t="s">
        <v>7</v>
      </c>
      <c r="D23" s="121" t="s">
        <v>9</v>
      </c>
      <c r="E23" s="121" t="s">
        <v>7</v>
      </c>
      <c r="F23" s="121" t="s">
        <v>7</v>
      </c>
      <c r="G23" s="121" t="s">
        <v>9</v>
      </c>
      <c r="H23" s="121" t="s">
        <v>9</v>
      </c>
      <c r="I23" s="121" t="s">
        <v>7</v>
      </c>
      <c r="J23" s="121" t="s">
        <v>9</v>
      </c>
    </row>
    <row r="24" ht="15.75" spans="1:10">
      <c r="A24" s="122">
        <v>45253</v>
      </c>
      <c r="B24" s="121" t="s">
        <v>7</v>
      </c>
      <c r="C24" s="121" t="s">
        <v>7</v>
      </c>
      <c r="D24" s="121" t="s">
        <v>9</v>
      </c>
      <c r="E24" s="121" t="s">
        <v>7</v>
      </c>
      <c r="F24" s="121" t="s">
        <v>7</v>
      </c>
      <c r="G24" s="121" t="s">
        <v>7</v>
      </c>
      <c r="H24" s="121" t="s">
        <v>7</v>
      </c>
      <c r="I24" s="121" t="s">
        <v>7</v>
      </c>
      <c r="J24" s="121" t="s">
        <v>7</v>
      </c>
    </row>
    <row r="25" spans="1:10">
      <c r="A25" s="120">
        <v>45254</v>
      </c>
      <c r="B25" s="121" t="s">
        <v>7</v>
      </c>
      <c r="C25" s="121" t="s">
        <v>7</v>
      </c>
      <c r="D25" s="121" t="s">
        <v>9</v>
      </c>
      <c r="E25" s="121" t="s">
        <v>7</v>
      </c>
      <c r="F25" s="121" t="s">
        <v>23</v>
      </c>
      <c r="G25" s="121" t="s">
        <v>7</v>
      </c>
      <c r="H25" s="121" t="s">
        <v>7</v>
      </c>
      <c r="I25" s="121" t="s">
        <v>23</v>
      </c>
      <c r="J25" s="121" t="s">
        <v>23</v>
      </c>
    </row>
    <row r="26" ht="15.75" spans="1:10">
      <c r="A26" s="122">
        <v>45255</v>
      </c>
      <c r="B26" s="121" t="s">
        <v>7</v>
      </c>
      <c r="C26" s="121" t="s">
        <v>7</v>
      </c>
      <c r="D26" s="121" t="s">
        <v>9</v>
      </c>
      <c r="E26" s="121" t="s">
        <v>7</v>
      </c>
      <c r="F26" s="121" t="s">
        <v>7</v>
      </c>
      <c r="G26" s="121" t="s">
        <v>55</v>
      </c>
      <c r="H26" s="121" t="s">
        <v>9</v>
      </c>
      <c r="I26" s="121" t="s">
        <v>9</v>
      </c>
      <c r="J26" s="121" t="s">
        <v>55</v>
      </c>
    </row>
    <row r="27" spans="1:10">
      <c r="A27" s="120">
        <v>45256</v>
      </c>
      <c r="B27" s="117" t="s">
        <v>9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s="117" t="s">
        <v>13</v>
      </c>
      <c r="J27" s="117" t="s">
        <v>9</v>
      </c>
    </row>
    <row r="28" ht="15.75" spans="1:10">
      <c r="A28" s="122">
        <v>45257</v>
      </c>
      <c r="B28" s="121" t="s">
        <v>11</v>
      </c>
      <c r="C28" s="121" t="s">
        <v>7</v>
      </c>
      <c r="D28" s="121" t="s">
        <v>9</v>
      </c>
      <c r="E28" s="121" t="s">
        <v>7</v>
      </c>
      <c r="F28" s="121" t="s">
        <v>7</v>
      </c>
      <c r="G28" s="121" t="s">
        <v>11</v>
      </c>
      <c r="H28" s="121" t="s">
        <v>9</v>
      </c>
      <c r="I28" s="121" t="s">
        <v>7</v>
      </c>
      <c r="J28" s="121" t="s">
        <v>11</v>
      </c>
    </row>
    <row r="29" spans="1:10">
      <c r="A29" s="120">
        <v>45258</v>
      </c>
      <c r="B29" s="121" t="s">
        <v>7</v>
      </c>
      <c r="C29" s="121" t="s">
        <v>7</v>
      </c>
      <c r="D29" s="121" t="s">
        <v>9</v>
      </c>
      <c r="E29" s="121" t="s">
        <v>7</v>
      </c>
      <c r="F29" s="121" t="s">
        <v>7</v>
      </c>
      <c r="G29" s="121" t="s">
        <v>7</v>
      </c>
      <c r="H29" s="121" t="s">
        <v>9</v>
      </c>
      <c r="I29" s="121" t="s">
        <v>7</v>
      </c>
      <c r="J29" s="121" t="s">
        <v>7</v>
      </c>
    </row>
    <row r="30" ht="15.75" spans="1:10">
      <c r="A30" s="122">
        <v>45259</v>
      </c>
      <c r="B30" s="121" t="s">
        <v>13</v>
      </c>
      <c r="C30" s="121" t="s">
        <v>7</v>
      </c>
      <c r="D30" s="121" t="s">
        <v>9</v>
      </c>
      <c r="E30" s="121" t="s">
        <v>13</v>
      </c>
      <c r="F30" s="121" t="s">
        <v>7</v>
      </c>
      <c r="G30" s="121" t="s">
        <v>7</v>
      </c>
      <c r="H30" s="121" t="s">
        <v>9</v>
      </c>
      <c r="I30" s="121" t="s">
        <v>7</v>
      </c>
      <c r="J30" s="121" t="s">
        <v>13</v>
      </c>
    </row>
    <row r="31" spans="1:10">
      <c r="A31" s="120">
        <v>45260</v>
      </c>
      <c r="B31" s="121" t="s">
        <v>11</v>
      </c>
      <c r="C31" s="121" t="s">
        <v>7</v>
      </c>
      <c r="D31" s="121" t="s">
        <v>9</v>
      </c>
      <c r="E31" s="121" t="s">
        <v>11</v>
      </c>
      <c r="F31" s="121" t="s">
        <v>7</v>
      </c>
      <c r="G31" s="121" t="s">
        <v>7</v>
      </c>
      <c r="H31" s="121" t="s">
        <v>9</v>
      </c>
      <c r="I31" s="121" t="s">
        <v>7</v>
      </c>
      <c r="J31" s="121" t="s">
        <v>11</v>
      </c>
    </row>
    <row r="32" spans="1:1">
      <c r="A32" s="123"/>
    </row>
    <row r="34" spans="4:7">
      <c r="D34" s="124">
        <v>45231</v>
      </c>
      <c r="E34" s="125" t="s">
        <v>58</v>
      </c>
      <c r="F34" s="124">
        <v>45260</v>
      </c>
      <c r="G34" s="126" t="s">
        <v>59</v>
      </c>
    </row>
    <row r="35" spans="1:12">
      <c r="A35" s="12"/>
      <c r="B35" s="13" t="s">
        <v>60</v>
      </c>
      <c r="C35" s="13" t="s">
        <v>2</v>
      </c>
      <c r="D35" s="13" t="s">
        <v>3</v>
      </c>
      <c r="E35" s="13" t="s">
        <v>4</v>
      </c>
      <c r="F35" s="13" t="s">
        <v>5</v>
      </c>
      <c r="G35" s="13" t="s">
        <v>6</v>
      </c>
      <c r="H35" s="13" t="s">
        <v>22</v>
      </c>
      <c r="I35" s="13" t="s">
        <v>61</v>
      </c>
      <c r="J35" s="13" t="s">
        <v>54</v>
      </c>
      <c r="K35" s="8"/>
      <c r="L35" s="15"/>
    </row>
    <row r="36" spans="1:12">
      <c r="A36" s="12" t="s">
        <v>7</v>
      </c>
      <c r="B36" s="8">
        <v>26</v>
      </c>
      <c r="C36" s="8">
        <v>28</v>
      </c>
      <c r="D36" s="8">
        <v>5</v>
      </c>
      <c r="E36" s="8">
        <v>27</v>
      </c>
      <c r="F36" s="8">
        <v>27</v>
      </c>
      <c r="G36" s="8">
        <v>26</v>
      </c>
      <c r="H36" s="8">
        <v>16</v>
      </c>
      <c r="I36" s="8">
        <v>13</v>
      </c>
      <c r="J36" s="8">
        <v>7</v>
      </c>
      <c r="K36" s="15"/>
      <c r="L36" s="15"/>
    </row>
    <row r="37" spans="1:12">
      <c r="A37" s="12" t="s">
        <v>25</v>
      </c>
      <c r="B37" s="8">
        <v>74</v>
      </c>
      <c r="C37" s="8">
        <v>43</v>
      </c>
      <c r="D37" s="8">
        <v>44</v>
      </c>
      <c r="E37" s="8">
        <v>66</v>
      </c>
      <c r="F37" s="8">
        <v>41</v>
      </c>
      <c r="G37" s="8">
        <v>67</v>
      </c>
      <c r="H37" s="8">
        <v>27</v>
      </c>
      <c r="I37" s="8">
        <v>10</v>
      </c>
      <c r="J37" s="8">
        <v>38</v>
      </c>
      <c r="K37" s="8"/>
      <c r="L37" s="15"/>
    </row>
    <row r="38" spans="1:12">
      <c r="A38" s="12" t="s">
        <v>27</v>
      </c>
      <c r="B38" s="8">
        <f t="shared" ref="B38:J38" si="0">SUM(B37/8)</f>
        <v>9.25</v>
      </c>
      <c r="C38" s="8">
        <f t="shared" si="0"/>
        <v>5.375</v>
      </c>
      <c r="D38" s="8">
        <f t="shared" si="0"/>
        <v>5.5</v>
      </c>
      <c r="E38" s="8">
        <f t="shared" si="0"/>
        <v>8.25</v>
      </c>
      <c r="F38" s="8">
        <f t="shared" si="0"/>
        <v>5.125</v>
      </c>
      <c r="G38" s="8">
        <f t="shared" si="0"/>
        <v>8.375</v>
      </c>
      <c r="H38" s="8">
        <f t="shared" si="0"/>
        <v>3.375</v>
      </c>
      <c r="I38" s="8">
        <f t="shared" si="0"/>
        <v>1.25</v>
      </c>
      <c r="J38" s="8">
        <f t="shared" si="0"/>
        <v>4.75</v>
      </c>
      <c r="K38" s="8"/>
      <c r="L38" s="15"/>
    </row>
    <row r="39" spans="1:12">
      <c r="A39" s="12" t="s">
        <v>28</v>
      </c>
      <c r="B39" s="16">
        <f t="shared" ref="B39:J39" si="1">SUM(B36+B38)</f>
        <v>35.25</v>
      </c>
      <c r="C39" s="16">
        <f t="shared" si="1"/>
        <v>33.375</v>
      </c>
      <c r="D39" s="16">
        <f t="shared" si="1"/>
        <v>10.5</v>
      </c>
      <c r="E39" s="16">
        <f t="shared" si="1"/>
        <v>35.25</v>
      </c>
      <c r="F39" s="16">
        <f t="shared" si="1"/>
        <v>32.125</v>
      </c>
      <c r="G39" s="16">
        <f t="shared" si="1"/>
        <v>34.375</v>
      </c>
      <c r="H39" s="16">
        <f t="shared" si="1"/>
        <v>19.375</v>
      </c>
      <c r="I39" s="16">
        <f t="shared" si="1"/>
        <v>14.25</v>
      </c>
      <c r="J39" s="16">
        <f t="shared" si="1"/>
        <v>11.75</v>
      </c>
      <c r="K39" s="8"/>
      <c r="L39" s="15"/>
    </row>
    <row r="40" spans="1:12">
      <c r="A40" s="12" t="s">
        <v>30</v>
      </c>
      <c r="B40" s="17">
        <v>650</v>
      </c>
      <c r="C40" s="17">
        <v>600</v>
      </c>
      <c r="D40" s="17">
        <v>600</v>
      </c>
      <c r="E40" s="17">
        <v>500</v>
      </c>
      <c r="F40" s="17">
        <v>400</v>
      </c>
      <c r="G40" s="17">
        <v>400</v>
      </c>
      <c r="H40" s="17">
        <v>500</v>
      </c>
      <c r="I40" s="17">
        <v>600</v>
      </c>
      <c r="J40" s="17">
        <v>600</v>
      </c>
      <c r="K40" s="8"/>
      <c r="L40" s="15"/>
    </row>
    <row r="41" spans="1:12">
      <c r="A41" s="12" t="s">
        <v>14</v>
      </c>
      <c r="B41" s="16">
        <v>22912</v>
      </c>
      <c r="C41" s="16">
        <v>20025</v>
      </c>
      <c r="D41" s="16">
        <v>6300</v>
      </c>
      <c r="E41" s="16">
        <v>17625</v>
      </c>
      <c r="F41" s="16">
        <v>2500</v>
      </c>
      <c r="G41" s="16">
        <v>11000</v>
      </c>
      <c r="H41" s="16">
        <v>9687.5</v>
      </c>
      <c r="I41" s="16">
        <v>8550</v>
      </c>
      <c r="J41" s="16">
        <v>7050</v>
      </c>
      <c r="K41" s="8"/>
      <c r="L41" s="15">
        <f>SUM(B41:K41)</f>
        <v>105649.5</v>
      </c>
    </row>
    <row r="42" spans="1:13">
      <c r="A42" s="49" t="s">
        <v>33</v>
      </c>
      <c r="B42" s="49">
        <f t="shared" ref="B42:J42" si="2">(B39*B40)-B41</f>
        <v>0.5</v>
      </c>
      <c r="C42" s="49">
        <f t="shared" si="2"/>
        <v>0</v>
      </c>
      <c r="D42" s="49">
        <f t="shared" si="2"/>
        <v>0</v>
      </c>
      <c r="E42" s="49">
        <f t="shared" si="2"/>
        <v>0</v>
      </c>
      <c r="F42" s="49">
        <f t="shared" si="2"/>
        <v>10350</v>
      </c>
      <c r="G42" s="49">
        <f t="shared" si="2"/>
        <v>2750</v>
      </c>
      <c r="H42" s="49">
        <f t="shared" si="2"/>
        <v>0</v>
      </c>
      <c r="I42" s="49">
        <f t="shared" si="2"/>
        <v>0</v>
      </c>
      <c r="J42" s="49">
        <f t="shared" si="2"/>
        <v>0</v>
      </c>
      <c r="K42" s="49"/>
      <c r="L42" s="15">
        <f>SUM(B42:K42)</f>
        <v>13100.5</v>
      </c>
      <c r="M42" t="s">
        <v>62</v>
      </c>
    </row>
    <row r="43" spans="9:9">
      <c r="I43">
        <v>5750</v>
      </c>
    </row>
    <row r="45" spans="1:2">
      <c r="A45" s="12"/>
      <c r="B45" s="13" t="s">
        <v>54</v>
      </c>
    </row>
    <row r="46" spans="1:2">
      <c r="A46" s="12" t="s">
        <v>7</v>
      </c>
      <c r="B46" s="8">
        <v>7</v>
      </c>
    </row>
    <row r="47" spans="1:2">
      <c r="A47" s="12" t="s">
        <v>25</v>
      </c>
      <c r="B47" s="8">
        <v>38</v>
      </c>
    </row>
    <row r="48" spans="1:2">
      <c r="A48" s="12" t="s">
        <v>27</v>
      </c>
      <c r="B48" s="8">
        <f>SUM(B47/8)</f>
        <v>4.75</v>
      </c>
    </row>
    <row r="49" spans="1:2">
      <c r="A49" s="12" t="s">
        <v>28</v>
      </c>
      <c r="B49" s="16">
        <f>SUM(B46+B48)</f>
        <v>11.75</v>
      </c>
    </row>
    <row r="50" spans="1:2">
      <c r="A50" s="12" t="s">
        <v>30</v>
      </c>
      <c r="B50" s="17">
        <v>600</v>
      </c>
    </row>
    <row r="51" spans="1:2">
      <c r="A51" s="12" t="s">
        <v>14</v>
      </c>
      <c r="B51" s="16">
        <v>1000</v>
      </c>
    </row>
    <row r="52" spans="1:2">
      <c r="A52" s="49" t="s">
        <v>33</v>
      </c>
      <c r="B52" s="49">
        <f>(B49*B50)-B51</f>
        <v>6050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zoomScale="71" zoomScaleNormal="71" topLeftCell="A19" workbookViewId="0">
      <selection activeCell="N40" sqref="N40"/>
    </sheetView>
  </sheetViews>
  <sheetFormatPr defaultColWidth="8.81904761904762" defaultRowHeight="15"/>
  <cols>
    <col min="1" max="1" width="13.1809523809524" customWidth="1"/>
    <col min="2" max="2" width="12" customWidth="1"/>
    <col min="3" max="3" width="11.8190476190476" customWidth="1"/>
  </cols>
  <sheetData>
    <row r="1" spans="1:10">
      <c r="A1" s="8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63</v>
      </c>
      <c r="H1" s="13" t="s">
        <v>54</v>
      </c>
      <c r="I1" s="8"/>
      <c r="J1" s="8"/>
    </row>
    <row r="2" spans="1:10">
      <c r="A2" s="106">
        <v>45261</v>
      </c>
      <c r="B2" s="8" t="s">
        <v>11</v>
      </c>
      <c r="C2" s="8" t="s">
        <v>23</v>
      </c>
      <c r="D2" s="8" t="s">
        <v>11</v>
      </c>
      <c r="E2" s="8" t="s">
        <v>23</v>
      </c>
      <c r="F2" s="8" t="s">
        <v>23</v>
      </c>
      <c r="G2" s="8"/>
      <c r="H2" s="8" t="s">
        <v>11</v>
      </c>
      <c r="I2" s="8"/>
      <c r="J2" s="8"/>
    </row>
    <row r="3" spans="1:10">
      <c r="A3" s="106">
        <v>45262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8"/>
      <c r="H3" s="8" t="s">
        <v>7</v>
      </c>
      <c r="I3" s="8"/>
      <c r="J3" s="8"/>
    </row>
    <row r="4" spans="1:10">
      <c r="A4" s="108">
        <v>45263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>
      <c r="A5" s="118">
        <v>45264</v>
      </c>
      <c r="B5" s="8" t="s">
        <v>23</v>
      </c>
      <c r="C5" s="8" t="s">
        <v>23</v>
      </c>
      <c r="D5" s="15" t="s">
        <v>7</v>
      </c>
      <c r="E5" s="8" t="s">
        <v>23</v>
      </c>
      <c r="F5" s="8" t="s">
        <v>23</v>
      </c>
      <c r="G5" s="15"/>
      <c r="H5" s="15" t="s">
        <v>7</v>
      </c>
      <c r="I5" s="15"/>
      <c r="J5" s="15" t="s">
        <v>10</v>
      </c>
    </row>
    <row r="6" spans="1:10">
      <c r="A6" s="106">
        <v>45265</v>
      </c>
      <c r="B6" s="8" t="s">
        <v>64</v>
      </c>
      <c r="C6" s="15" t="s">
        <v>7</v>
      </c>
      <c r="D6" s="15" t="s">
        <v>7</v>
      </c>
      <c r="E6" s="8" t="s">
        <v>64</v>
      </c>
      <c r="F6" s="15" t="s">
        <v>7</v>
      </c>
      <c r="G6" s="15"/>
      <c r="H6" s="15" t="s">
        <v>7</v>
      </c>
      <c r="I6" s="8"/>
      <c r="J6" s="8"/>
    </row>
    <row r="7" spans="1:10">
      <c r="A7" s="106">
        <v>45266</v>
      </c>
      <c r="B7" s="8" t="s">
        <v>9</v>
      </c>
      <c r="C7" s="15" t="s">
        <v>7</v>
      </c>
      <c r="D7" s="15" t="s">
        <v>7</v>
      </c>
      <c r="E7" s="15" t="s">
        <v>7</v>
      </c>
      <c r="F7" s="15" t="s">
        <v>7</v>
      </c>
      <c r="G7" s="8"/>
      <c r="H7" s="8" t="s">
        <v>7</v>
      </c>
      <c r="I7" s="8"/>
      <c r="J7" s="8"/>
    </row>
    <row r="8" spans="1:10">
      <c r="A8" s="106">
        <v>45267</v>
      </c>
      <c r="B8" s="15" t="s">
        <v>7</v>
      </c>
      <c r="C8" s="15" t="s">
        <v>7</v>
      </c>
      <c r="D8" s="15" t="s">
        <v>7</v>
      </c>
      <c r="E8" s="15" t="s">
        <v>7</v>
      </c>
      <c r="F8" s="8" t="s">
        <v>7</v>
      </c>
      <c r="G8" s="8"/>
      <c r="H8" s="8" t="s">
        <v>7</v>
      </c>
      <c r="I8" s="8"/>
      <c r="J8" s="8"/>
    </row>
    <row r="9" spans="1:10">
      <c r="A9" s="106">
        <v>45268</v>
      </c>
      <c r="B9" s="15" t="s">
        <v>7</v>
      </c>
      <c r="C9" s="15" t="s">
        <v>7</v>
      </c>
      <c r="D9" s="15" t="s">
        <v>7</v>
      </c>
      <c r="E9" s="15" t="s">
        <v>7</v>
      </c>
      <c r="F9" s="8" t="s">
        <v>7</v>
      </c>
      <c r="G9" s="8"/>
      <c r="H9" s="8" t="s">
        <v>7</v>
      </c>
      <c r="I9" s="8"/>
      <c r="J9" s="8"/>
    </row>
    <row r="10" spans="1:10">
      <c r="A10" s="106">
        <v>45269</v>
      </c>
      <c r="B10" s="15" t="s">
        <v>7</v>
      </c>
      <c r="C10" s="15" t="s">
        <v>7</v>
      </c>
      <c r="D10" s="15" t="s">
        <v>7</v>
      </c>
      <c r="E10" s="15" t="s">
        <v>65</v>
      </c>
      <c r="F10" s="8" t="s">
        <v>7</v>
      </c>
      <c r="G10" s="8"/>
      <c r="H10" s="8" t="s">
        <v>65</v>
      </c>
      <c r="I10" s="8"/>
      <c r="J10" s="8"/>
    </row>
    <row r="11" spans="1:10">
      <c r="A11" s="108">
        <v>45270</v>
      </c>
      <c r="B11" s="117" t="s">
        <v>11</v>
      </c>
      <c r="C11" s="117" t="s">
        <v>9</v>
      </c>
      <c r="D11" s="117" t="s">
        <v>9</v>
      </c>
      <c r="E11" s="117" t="s">
        <v>11</v>
      </c>
      <c r="F11" s="117" t="s">
        <v>9</v>
      </c>
      <c r="G11" s="117"/>
      <c r="H11" s="117" t="s">
        <v>11</v>
      </c>
      <c r="I11" s="117"/>
      <c r="J11" s="117" t="s">
        <v>10</v>
      </c>
    </row>
    <row r="12" spans="1:10">
      <c r="A12" s="106">
        <v>45271</v>
      </c>
      <c r="B12" s="8" t="s">
        <v>7</v>
      </c>
      <c r="C12" s="8" t="s">
        <v>9</v>
      </c>
      <c r="D12" s="15" t="s">
        <v>7</v>
      </c>
      <c r="E12" s="15" t="s">
        <v>7</v>
      </c>
      <c r="F12" s="8" t="s">
        <v>7</v>
      </c>
      <c r="G12" s="8"/>
      <c r="H12" s="8" t="s">
        <v>7</v>
      </c>
      <c r="I12" s="8"/>
      <c r="J12" s="8"/>
    </row>
    <row r="13" spans="1:10">
      <c r="A13" s="106">
        <v>45272</v>
      </c>
      <c r="B13" s="8" t="s">
        <v>7</v>
      </c>
      <c r="C13" s="8" t="s">
        <v>9</v>
      </c>
      <c r="D13" s="15" t="s">
        <v>7</v>
      </c>
      <c r="E13" s="15" t="s">
        <v>7</v>
      </c>
      <c r="F13" s="8" t="s">
        <v>7</v>
      </c>
      <c r="G13" s="8"/>
      <c r="H13" s="8" t="s">
        <v>13</v>
      </c>
      <c r="I13" s="8"/>
      <c r="J13" s="8"/>
    </row>
    <row r="14" spans="1:10">
      <c r="A14" s="106">
        <v>45273</v>
      </c>
      <c r="B14" s="8" t="s">
        <v>13</v>
      </c>
      <c r="C14" s="8" t="s">
        <v>7</v>
      </c>
      <c r="D14" s="8" t="s">
        <v>7</v>
      </c>
      <c r="E14" s="8" t="s">
        <v>13</v>
      </c>
      <c r="F14" s="8" t="s">
        <v>7</v>
      </c>
      <c r="G14" s="8" t="s">
        <v>13</v>
      </c>
      <c r="H14" s="8" t="s">
        <v>13</v>
      </c>
      <c r="I14" s="8"/>
      <c r="J14" s="8"/>
    </row>
    <row r="15" spans="1:10">
      <c r="A15" s="106">
        <v>45274</v>
      </c>
      <c r="B15" s="15" t="s">
        <v>7</v>
      </c>
      <c r="C15" s="15" t="s">
        <v>7</v>
      </c>
      <c r="D15" s="8" t="s">
        <v>7</v>
      </c>
      <c r="E15" s="15" t="s">
        <v>7</v>
      </c>
      <c r="F15" s="15" t="s">
        <v>7</v>
      </c>
      <c r="G15" s="8" t="s">
        <v>7</v>
      </c>
      <c r="H15" s="8" t="s">
        <v>7</v>
      </c>
      <c r="I15" s="8"/>
      <c r="J15" s="8"/>
    </row>
    <row r="16" spans="1:10">
      <c r="A16" s="106">
        <v>45275</v>
      </c>
      <c r="B16" s="15" t="s">
        <v>7</v>
      </c>
      <c r="C16" s="15" t="s">
        <v>7</v>
      </c>
      <c r="D16" s="8" t="s">
        <v>7</v>
      </c>
      <c r="E16" s="15" t="s">
        <v>7</v>
      </c>
      <c r="F16" s="15" t="s">
        <v>7</v>
      </c>
      <c r="G16" s="8" t="s">
        <v>7</v>
      </c>
      <c r="H16" s="8" t="s">
        <v>7</v>
      </c>
      <c r="I16" s="8"/>
      <c r="J16" s="8"/>
    </row>
    <row r="17" spans="1:10">
      <c r="A17" s="106">
        <v>45276</v>
      </c>
      <c r="B17" s="15" t="s">
        <v>7</v>
      </c>
      <c r="C17" s="15" t="s">
        <v>7</v>
      </c>
      <c r="D17" s="8" t="s">
        <v>7</v>
      </c>
      <c r="E17" s="15" t="s">
        <v>7</v>
      </c>
      <c r="F17" s="15" t="s">
        <v>7</v>
      </c>
      <c r="G17" s="8" t="s">
        <v>7</v>
      </c>
      <c r="H17" s="8" t="s">
        <v>9</v>
      </c>
      <c r="I17" s="8"/>
      <c r="J17" s="8"/>
    </row>
    <row r="18" spans="1:10">
      <c r="A18" s="108">
        <v>45277</v>
      </c>
      <c r="B18" s="117" t="s">
        <v>11</v>
      </c>
      <c r="C18" s="117" t="s">
        <v>11</v>
      </c>
      <c r="D18" s="117" t="s">
        <v>13</v>
      </c>
      <c r="E18" s="117" t="s">
        <v>11</v>
      </c>
      <c r="F18" s="117" t="s">
        <v>7</v>
      </c>
      <c r="G18" s="117" t="s">
        <v>13</v>
      </c>
      <c r="H18" s="117" t="s">
        <v>13</v>
      </c>
      <c r="I18" s="117"/>
      <c r="J18" s="117" t="s">
        <v>10</v>
      </c>
    </row>
    <row r="19" spans="1:10">
      <c r="A19" s="106">
        <v>45278</v>
      </c>
      <c r="B19" s="15" t="s">
        <v>7</v>
      </c>
      <c r="C19" s="15" t="s">
        <v>7</v>
      </c>
      <c r="D19" s="15" t="s">
        <v>7</v>
      </c>
      <c r="E19" s="8" t="s">
        <v>7</v>
      </c>
      <c r="F19" s="15" t="s">
        <v>7</v>
      </c>
      <c r="G19" s="15" t="s">
        <v>7</v>
      </c>
      <c r="H19" s="8" t="s">
        <v>7</v>
      </c>
      <c r="I19" s="8"/>
      <c r="J19" s="8"/>
    </row>
    <row r="20" spans="1:10">
      <c r="A20" s="106">
        <v>45279</v>
      </c>
      <c r="B20" s="15" t="s">
        <v>7</v>
      </c>
      <c r="C20" s="15" t="s">
        <v>7</v>
      </c>
      <c r="D20" s="15" t="s">
        <v>7</v>
      </c>
      <c r="E20" s="8" t="s">
        <v>7</v>
      </c>
      <c r="F20" s="15" t="s">
        <v>7</v>
      </c>
      <c r="G20" s="15" t="s">
        <v>7</v>
      </c>
      <c r="H20" s="8" t="s">
        <v>7</v>
      </c>
      <c r="I20" s="8"/>
      <c r="J20" s="8"/>
    </row>
    <row r="21" spans="1:10">
      <c r="A21" s="106">
        <v>45280</v>
      </c>
      <c r="B21" s="15" t="s">
        <v>7</v>
      </c>
      <c r="C21" s="15" t="s">
        <v>7</v>
      </c>
      <c r="D21" s="15" t="s">
        <v>7</v>
      </c>
      <c r="E21" s="8" t="s">
        <v>7</v>
      </c>
      <c r="F21" s="15" t="s">
        <v>7</v>
      </c>
      <c r="G21" s="15" t="s">
        <v>7</v>
      </c>
      <c r="H21" s="8" t="s">
        <v>9</v>
      </c>
      <c r="I21" s="8"/>
      <c r="J21" s="8"/>
    </row>
    <row r="22" spans="1:10">
      <c r="A22" s="106">
        <v>45281</v>
      </c>
      <c r="B22" s="15" t="s">
        <v>7</v>
      </c>
      <c r="C22" s="15" t="s">
        <v>7</v>
      </c>
      <c r="D22" s="15" t="s">
        <v>7</v>
      </c>
      <c r="E22" s="8" t="s">
        <v>7</v>
      </c>
      <c r="F22" s="15" t="s">
        <v>7</v>
      </c>
      <c r="G22" s="15" t="s">
        <v>7</v>
      </c>
      <c r="H22" s="8" t="s">
        <v>7</v>
      </c>
      <c r="I22" s="8"/>
      <c r="J22" s="8"/>
    </row>
    <row r="23" spans="1:10">
      <c r="A23" s="106">
        <v>45282</v>
      </c>
      <c r="B23" s="15" t="s">
        <v>11</v>
      </c>
      <c r="C23" s="15" t="s">
        <v>11</v>
      </c>
      <c r="D23" s="15" t="s">
        <v>7</v>
      </c>
      <c r="E23" s="15" t="s">
        <v>11</v>
      </c>
      <c r="F23" s="15" t="s">
        <v>7</v>
      </c>
      <c r="G23" s="15" t="s">
        <v>7</v>
      </c>
      <c r="H23" s="8" t="s">
        <v>7</v>
      </c>
      <c r="I23" s="8"/>
      <c r="J23" s="8"/>
    </row>
    <row r="24" spans="1:10">
      <c r="A24" s="106">
        <v>45283</v>
      </c>
      <c r="B24" s="8" t="s">
        <v>13</v>
      </c>
      <c r="C24" s="8" t="s">
        <v>13</v>
      </c>
      <c r="D24" s="8" t="s">
        <v>7</v>
      </c>
      <c r="E24" s="8" t="s">
        <v>13</v>
      </c>
      <c r="F24" s="15" t="s">
        <v>7</v>
      </c>
      <c r="G24" s="15" t="s">
        <v>7</v>
      </c>
      <c r="H24" s="8" t="s">
        <v>13</v>
      </c>
      <c r="I24" s="8"/>
      <c r="J24" s="8"/>
    </row>
    <row r="25" spans="1:10">
      <c r="A25" s="108">
        <v>45284</v>
      </c>
      <c r="B25" s="117" t="s">
        <v>13</v>
      </c>
      <c r="C25" s="117" t="s">
        <v>13</v>
      </c>
      <c r="D25" s="117" t="s">
        <v>13</v>
      </c>
      <c r="E25" s="117" t="s">
        <v>13</v>
      </c>
      <c r="F25" s="117" t="s">
        <v>13</v>
      </c>
      <c r="G25" s="117" t="s">
        <v>13</v>
      </c>
      <c r="H25" s="117" t="s">
        <v>13</v>
      </c>
      <c r="I25" s="117"/>
      <c r="J25" s="117" t="s">
        <v>10</v>
      </c>
    </row>
    <row r="26" spans="1:10">
      <c r="A26" s="106">
        <v>45285</v>
      </c>
      <c r="B26" s="8" t="s">
        <v>13</v>
      </c>
      <c r="C26" s="8" t="s">
        <v>13</v>
      </c>
      <c r="D26" s="8" t="s">
        <v>13</v>
      </c>
      <c r="E26" s="8" t="s">
        <v>13</v>
      </c>
      <c r="F26" s="15" t="s">
        <v>7</v>
      </c>
      <c r="G26" s="15" t="s">
        <v>7</v>
      </c>
      <c r="H26" s="8" t="s">
        <v>13</v>
      </c>
      <c r="I26" s="8"/>
      <c r="J26" s="8"/>
    </row>
    <row r="27" spans="1:10">
      <c r="A27" s="106">
        <v>45286</v>
      </c>
      <c r="B27" s="8" t="s">
        <v>13</v>
      </c>
      <c r="C27" s="8" t="s">
        <v>13</v>
      </c>
      <c r="D27" s="8" t="s">
        <v>13</v>
      </c>
      <c r="E27" s="8" t="s">
        <v>11</v>
      </c>
      <c r="F27" s="15" t="s">
        <v>7</v>
      </c>
      <c r="G27" s="15" t="s">
        <v>7</v>
      </c>
      <c r="H27" s="8" t="s">
        <v>11</v>
      </c>
      <c r="I27" s="8"/>
      <c r="J27" s="8"/>
    </row>
    <row r="28" spans="1:10">
      <c r="A28" s="106">
        <v>45287</v>
      </c>
      <c r="B28" s="8" t="s">
        <v>13</v>
      </c>
      <c r="C28" s="8" t="s">
        <v>13</v>
      </c>
      <c r="D28" s="8" t="s">
        <v>13</v>
      </c>
      <c r="E28" s="8" t="s">
        <v>13</v>
      </c>
      <c r="F28" s="15" t="s">
        <v>7</v>
      </c>
      <c r="G28" s="15" t="s">
        <v>7</v>
      </c>
      <c r="H28" s="8" t="s">
        <v>13</v>
      </c>
      <c r="I28" s="8"/>
      <c r="J28" s="8"/>
    </row>
    <row r="29" spans="1:10">
      <c r="A29" s="106">
        <v>45288</v>
      </c>
      <c r="B29" s="8" t="s">
        <v>13</v>
      </c>
      <c r="C29" s="8" t="s">
        <v>7</v>
      </c>
      <c r="D29" s="8" t="s">
        <v>7</v>
      </c>
      <c r="E29" s="8" t="s">
        <v>11</v>
      </c>
      <c r="F29" s="15" t="s">
        <v>7</v>
      </c>
      <c r="G29" s="15" t="s">
        <v>11</v>
      </c>
      <c r="H29" s="8" t="s">
        <v>11</v>
      </c>
      <c r="I29" s="8"/>
      <c r="J29" s="8"/>
    </row>
    <row r="30" spans="1:10">
      <c r="A30" s="106">
        <v>45289</v>
      </c>
      <c r="B30" s="15" t="s">
        <v>7</v>
      </c>
      <c r="C30" s="15" t="s">
        <v>7</v>
      </c>
      <c r="D30" s="15" t="s">
        <v>7</v>
      </c>
      <c r="E30" s="15" t="s">
        <v>7</v>
      </c>
      <c r="F30" s="15" t="s">
        <v>7</v>
      </c>
      <c r="G30" s="15" t="s">
        <v>7</v>
      </c>
      <c r="H30" s="15" t="s">
        <v>7</v>
      </c>
      <c r="I30" s="8"/>
      <c r="J30" s="8"/>
    </row>
    <row r="31" spans="1:10">
      <c r="A31" s="106">
        <v>45290</v>
      </c>
      <c r="B31" s="8" t="s">
        <v>11</v>
      </c>
      <c r="C31" s="8" t="s">
        <v>11</v>
      </c>
      <c r="D31" s="15" t="s">
        <v>7</v>
      </c>
      <c r="E31" s="8" t="s">
        <v>11</v>
      </c>
      <c r="F31" s="15" t="s">
        <v>7</v>
      </c>
      <c r="G31" s="15" t="s">
        <v>7</v>
      </c>
      <c r="H31" s="15" t="s">
        <v>7</v>
      </c>
      <c r="I31" s="8"/>
      <c r="J31" s="8"/>
    </row>
    <row r="32" spans="1:10">
      <c r="A32" s="108">
        <v>45291</v>
      </c>
      <c r="B32" s="117" t="s">
        <v>11</v>
      </c>
      <c r="C32" s="117" t="s">
        <v>11</v>
      </c>
      <c r="D32" s="117" t="s">
        <v>7</v>
      </c>
      <c r="E32" s="117" t="s">
        <v>11</v>
      </c>
      <c r="F32" s="117" t="s">
        <v>7</v>
      </c>
      <c r="G32" s="117" t="s">
        <v>13</v>
      </c>
      <c r="H32" s="117" t="s">
        <v>13</v>
      </c>
      <c r="I32" s="117"/>
      <c r="J32" s="117" t="s">
        <v>10</v>
      </c>
    </row>
    <row r="33" spans="1:1">
      <c r="A33" s="119"/>
    </row>
    <row r="34" spans="1:1">
      <c r="A34" s="119"/>
    </row>
    <row r="35" spans="1:1">
      <c r="A35" s="119"/>
    </row>
    <row r="36" spans="1:14">
      <c r="A36" s="12"/>
      <c r="B36" s="13" t="s">
        <v>1</v>
      </c>
      <c r="C36" s="13" t="s">
        <v>2</v>
      </c>
      <c r="D36" s="13" t="s">
        <v>4</v>
      </c>
      <c r="E36" s="13" t="s">
        <v>5</v>
      </c>
      <c r="F36" s="13" t="s">
        <v>6</v>
      </c>
      <c r="G36" s="13" t="s">
        <v>63</v>
      </c>
      <c r="H36" s="13" t="s">
        <v>54</v>
      </c>
      <c r="I36" s="13" t="s">
        <v>62</v>
      </c>
      <c r="M36" s="12"/>
      <c r="N36" s="13" t="s">
        <v>63</v>
      </c>
    </row>
    <row r="37" spans="1:14">
      <c r="A37" s="12" t="s">
        <v>7</v>
      </c>
      <c r="B37" s="8">
        <v>29</v>
      </c>
      <c r="C37" s="8">
        <v>27</v>
      </c>
      <c r="D37" s="8">
        <v>29</v>
      </c>
      <c r="E37" s="8">
        <v>30</v>
      </c>
      <c r="F37" s="8">
        <v>29</v>
      </c>
      <c r="G37" s="8">
        <v>19</v>
      </c>
      <c r="H37" s="8">
        <v>28</v>
      </c>
      <c r="I37" s="49">
        <f t="shared" ref="I37:I43" si="0">SUM(B37:H37)</f>
        <v>191</v>
      </c>
      <c r="M37" s="12" t="s">
        <v>7</v>
      </c>
      <c r="N37" s="8">
        <v>19</v>
      </c>
    </row>
    <row r="38" spans="1:14">
      <c r="A38" s="12" t="s">
        <v>25</v>
      </c>
      <c r="B38" s="8">
        <v>83</v>
      </c>
      <c r="C38" s="8">
        <v>56</v>
      </c>
      <c r="D38" s="8">
        <v>28</v>
      </c>
      <c r="E38" s="8">
        <v>97</v>
      </c>
      <c r="F38" s="8">
        <v>8</v>
      </c>
      <c r="G38" s="8">
        <v>24</v>
      </c>
      <c r="H38" s="8">
        <v>76</v>
      </c>
      <c r="I38" s="49">
        <f t="shared" si="0"/>
        <v>372</v>
      </c>
      <c r="M38" s="12" t="s">
        <v>25</v>
      </c>
      <c r="N38" s="8">
        <v>24</v>
      </c>
    </row>
    <row r="39" spans="1:14">
      <c r="A39" s="12" t="s">
        <v>27</v>
      </c>
      <c r="B39" s="8">
        <f t="shared" ref="B39:H39" si="1">SUM(B38/8)</f>
        <v>10.375</v>
      </c>
      <c r="C39" s="8">
        <f t="shared" si="1"/>
        <v>7</v>
      </c>
      <c r="D39" s="8">
        <f t="shared" si="1"/>
        <v>3.5</v>
      </c>
      <c r="E39" s="8">
        <f t="shared" si="1"/>
        <v>12.125</v>
      </c>
      <c r="F39" s="8">
        <f t="shared" si="1"/>
        <v>1</v>
      </c>
      <c r="G39" s="8">
        <f t="shared" si="1"/>
        <v>3</v>
      </c>
      <c r="H39" s="8">
        <f t="shared" si="1"/>
        <v>9.5</v>
      </c>
      <c r="I39" s="49">
        <f t="shared" si="0"/>
        <v>46.5</v>
      </c>
      <c r="M39" s="12" t="s">
        <v>27</v>
      </c>
      <c r="N39" s="8">
        <f>SUM(N38/8)</f>
        <v>3</v>
      </c>
    </row>
    <row r="40" spans="1:14">
      <c r="A40" s="12" t="s">
        <v>28</v>
      </c>
      <c r="B40" s="16">
        <f t="shared" ref="B40:H40" si="2">SUM(B37+B39)</f>
        <v>39.375</v>
      </c>
      <c r="C40" s="16">
        <f t="shared" si="2"/>
        <v>34</v>
      </c>
      <c r="D40" s="16">
        <f t="shared" si="2"/>
        <v>32.5</v>
      </c>
      <c r="E40" s="16">
        <f t="shared" si="2"/>
        <v>42.125</v>
      </c>
      <c r="F40" s="16">
        <f t="shared" si="2"/>
        <v>30</v>
      </c>
      <c r="G40" s="16">
        <f t="shared" si="2"/>
        <v>22</v>
      </c>
      <c r="H40" s="16">
        <f t="shared" si="2"/>
        <v>37.5</v>
      </c>
      <c r="I40" s="49">
        <f t="shared" si="0"/>
        <v>237.5</v>
      </c>
      <c r="M40" s="12" t="s">
        <v>28</v>
      </c>
      <c r="N40" s="16">
        <f>SUM(N37+N39)</f>
        <v>22</v>
      </c>
    </row>
    <row r="41" spans="1:14">
      <c r="A41" s="12" t="s">
        <v>30</v>
      </c>
      <c r="B41" s="17">
        <v>650</v>
      </c>
      <c r="C41" s="17">
        <v>600</v>
      </c>
      <c r="D41" s="17">
        <v>500</v>
      </c>
      <c r="E41" s="17">
        <v>400</v>
      </c>
      <c r="F41" s="17">
        <v>400</v>
      </c>
      <c r="G41" s="17">
        <v>500</v>
      </c>
      <c r="H41" s="17">
        <v>600</v>
      </c>
      <c r="I41" s="49">
        <f t="shared" si="0"/>
        <v>3650</v>
      </c>
      <c r="M41" s="12" t="s">
        <v>30</v>
      </c>
      <c r="N41" s="17">
        <v>500</v>
      </c>
    </row>
    <row r="42" spans="1:14">
      <c r="A42" s="12" t="s">
        <v>14</v>
      </c>
      <c r="B42" s="16"/>
      <c r="C42" s="16"/>
      <c r="D42" s="16"/>
      <c r="E42" s="16">
        <v>6000</v>
      </c>
      <c r="F42" s="16">
        <v>6000</v>
      </c>
      <c r="G42" s="16">
        <v>6200</v>
      </c>
      <c r="H42" s="16">
        <v>5000</v>
      </c>
      <c r="I42" s="49">
        <f t="shared" si="0"/>
        <v>23200</v>
      </c>
      <c r="M42" s="12" t="s">
        <v>14</v>
      </c>
      <c r="N42" s="16">
        <v>6200</v>
      </c>
    </row>
    <row r="43" spans="1:14">
      <c r="A43" s="49" t="s">
        <v>33</v>
      </c>
      <c r="B43" s="49">
        <f t="shared" ref="B43:H43" si="3">(B40*B41)-B42</f>
        <v>25593.75</v>
      </c>
      <c r="C43" s="49">
        <f t="shared" si="3"/>
        <v>20400</v>
      </c>
      <c r="D43" s="49">
        <f t="shared" si="3"/>
        <v>16250</v>
      </c>
      <c r="E43" s="49">
        <f t="shared" si="3"/>
        <v>10850</v>
      </c>
      <c r="F43" s="49">
        <f t="shared" si="3"/>
        <v>6000</v>
      </c>
      <c r="G43" s="49">
        <f t="shared" si="3"/>
        <v>4800</v>
      </c>
      <c r="H43" s="49">
        <f t="shared" si="3"/>
        <v>17500</v>
      </c>
      <c r="I43" s="49">
        <f t="shared" si="0"/>
        <v>101393.75</v>
      </c>
      <c r="M43" s="49" t="s">
        <v>33</v>
      </c>
      <c r="N43" s="49">
        <f>(N40*N41)-N42</f>
        <v>4800</v>
      </c>
    </row>
    <row r="50" spans="2:4">
      <c r="B50" t="s">
        <v>66</v>
      </c>
      <c r="C50">
        <v>1</v>
      </c>
      <c r="D50">
        <v>8000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zoomScale="105" zoomScaleNormal="105" workbookViewId="0">
      <pane ySplit="1" topLeftCell="A35" activePane="bottomLeft" state="frozen"/>
      <selection/>
      <selection pane="bottomLeft" activeCell="N40" sqref="N40"/>
    </sheetView>
  </sheetViews>
  <sheetFormatPr defaultColWidth="8.81904761904762" defaultRowHeight="15"/>
  <cols>
    <col min="1" max="1" width="15.8190476190476" customWidth="1"/>
    <col min="2" max="2" width="11.1809523809524" customWidth="1"/>
    <col min="3" max="3" width="12.1809523809524" customWidth="1"/>
  </cols>
  <sheetData>
    <row r="1" ht="15.75" spans="1:13">
      <c r="A1" s="103" t="s">
        <v>0</v>
      </c>
      <c r="B1" s="77" t="s">
        <v>1</v>
      </c>
      <c r="C1" s="77" t="s">
        <v>2</v>
      </c>
      <c r="D1" s="77" t="s">
        <v>4</v>
      </c>
      <c r="E1" s="77" t="s">
        <v>5</v>
      </c>
      <c r="F1" s="77" t="s">
        <v>6</v>
      </c>
      <c r="G1" s="78" t="s">
        <v>3</v>
      </c>
      <c r="H1" s="78" t="s">
        <v>67</v>
      </c>
      <c r="I1" s="77" t="s">
        <v>68</v>
      </c>
      <c r="J1" s="78" t="s">
        <v>69</v>
      </c>
      <c r="K1" s="114"/>
      <c r="L1" s="114"/>
      <c r="M1" s="115"/>
    </row>
    <row r="2" spans="1:13">
      <c r="A2" s="104">
        <v>45292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>
      <c r="A3" s="106">
        <v>45293</v>
      </c>
      <c r="B3" s="12" t="s">
        <v>65</v>
      </c>
      <c r="C3" s="12" t="s">
        <v>65</v>
      </c>
      <c r="D3" s="8" t="s">
        <v>7</v>
      </c>
      <c r="E3" s="8" t="s">
        <v>13</v>
      </c>
      <c r="F3" s="12" t="s">
        <v>65</v>
      </c>
      <c r="G3" s="107" t="s">
        <v>9</v>
      </c>
      <c r="H3" s="107" t="s">
        <v>9</v>
      </c>
      <c r="I3" s="8" t="s">
        <v>7</v>
      </c>
      <c r="J3" s="8"/>
      <c r="K3" s="8"/>
      <c r="L3" s="8"/>
      <c r="M3" s="8"/>
    </row>
    <row r="4" spans="1:13">
      <c r="A4" s="106">
        <v>45294</v>
      </c>
      <c r="B4" s="8" t="s">
        <v>11</v>
      </c>
      <c r="C4" s="8" t="s">
        <v>11</v>
      </c>
      <c r="D4" s="8" t="s">
        <v>7</v>
      </c>
      <c r="E4" s="8" t="s">
        <v>9</v>
      </c>
      <c r="F4" s="8" t="s">
        <v>11</v>
      </c>
      <c r="G4" s="107" t="s">
        <v>9</v>
      </c>
      <c r="H4" s="107" t="s">
        <v>9</v>
      </c>
      <c r="I4" s="8" t="s">
        <v>64</v>
      </c>
      <c r="J4" s="8"/>
      <c r="K4" s="8"/>
      <c r="L4" s="8"/>
      <c r="M4" s="8"/>
    </row>
    <row r="5" spans="1:13">
      <c r="A5" s="106">
        <v>45295</v>
      </c>
      <c r="B5" s="8" t="s">
        <v>7</v>
      </c>
      <c r="C5" s="8" t="s">
        <v>7</v>
      </c>
      <c r="D5" s="8" t="s">
        <v>7</v>
      </c>
      <c r="E5" s="8" t="s">
        <v>13</v>
      </c>
      <c r="F5" s="8" t="s">
        <v>13</v>
      </c>
      <c r="G5" s="107" t="s">
        <v>9</v>
      </c>
      <c r="H5" s="107" t="s">
        <v>9</v>
      </c>
      <c r="I5" s="8" t="s">
        <v>7</v>
      </c>
      <c r="J5" s="8"/>
      <c r="K5" s="8"/>
      <c r="L5" s="8"/>
      <c r="M5" s="8"/>
    </row>
    <row r="6" spans="1:13">
      <c r="A6" s="106">
        <v>45296</v>
      </c>
      <c r="B6" s="8" t="s">
        <v>11</v>
      </c>
      <c r="C6" s="8" t="s">
        <v>11</v>
      </c>
      <c r="D6" s="8" t="s">
        <v>11</v>
      </c>
      <c r="E6" s="8" t="s">
        <v>13</v>
      </c>
      <c r="F6" s="8" t="s">
        <v>23</v>
      </c>
      <c r="G6" s="107" t="s">
        <v>9</v>
      </c>
      <c r="H6" s="107" t="s">
        <v>9</v>
      </c>
      <c r="I6" s="8" t="s">
        <v>7</v>
      </c>
      <c r="J6" s="8"/>
      <c r="K6" s="8"/>
      <c r="L6" s="8"/>
      <c r="M6" s="8"/>
    </row>
    <row r="7" spans="1:13">
      <c r="A7" s="106">
        <v>45297</v>
      </c>
      <c r="B7" s="8" t="s">
        <v>9</v>
      </c>
      <c r="C7" s="8" t="s">
        <v>7</v>
      </c>
      <c r="D7" s="8" t="s">
        <v>7</v>
      </c>
      <c r="E7" s="8" t="s">
        <v>23</v>
      </c>
      <c r="F7" s="8" t="s">
        <v>23</v>
      </c>
      <c r="G7" s="107" t="s">
        <v>9</v>
      </c>
      <c r="H7" s="107" t="s">
        <v>9</v>
      </c>
      <c r="I7" s="8" t="s">
        <v>7</v>
      </c>
      <c r="J7" s="8"/>
      <c r="K7" s="8"/>
      <c r="L7" s="8"/>
      <c r="M7" s="8"/>
    </row>
    <row r="8" spans="1:13">
      <c r="A8" s="108">
        <v>45298</v>
      </c>
      <c r="B8" s="8" t="s">
        <v>13</v>
      </c>
      <c r="C8" s="8" t="s">
        <v>13</v>
      </c>
      <c r="D8" s="8" t="s">
        <v>13</v>
      </c>
      <c r="E8" s="8" t="s">
        <v>11</v>
      </c>
      <c r="F8" s="8" t="s">
        <v>11</v>
      </c>
      <c r="G8" s="107" t="s">
        <v>9</v>
      </c>
      <c r="H8" s="107" t="s">
        <v>9</v>
      </c>
      <c r="I8" s="8" t="s">
        <v>7</v>
      </c>
      <c r="J8" s="8"/>
      <c r="K8" s="8"/>
      <c r="L8" s="8"/>
      <c r="M8" s="8"/>
    </row>
    <row r="9" spans="1:13">
      <c r="A9" s="106">
        <v>45299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107" t="s">
        <v>9</v>
      </c>
      <c r="H9" s="107" t="s">
        <v>9</v>
      </c>
      <c r="I9" s="8" t="s">
        <v>13</v>
      </c>
      <c r="J9" s="8"/>
      <c r="K9" s="8"/>
      <c r="L9" s="8"/>
      <c r="M9" s="8"/>
    </row>
    <row r="10" spans="1:13">
      <c r="A10" s="106">
        <v>45300</v>
      </c>
      <c r="B10" s="8" t="s">
        <v>13</v>
      </c>
      <c r="C10" s="8" t="s">
        <v>11</v>
      </c>
      <c r="D10" s="8" t="s">
        <v>13</v>
      </c>
      <c r="E10" s="8" t="s">
        <v>11</v>
      </c>
      <c r="F10" s="8" t="s">
        <v>23</v>
      </c>
      <c r="G10" s="107" t="s">
        <v>9</v>
      </c>
      <c r="H10" s="107" t="s">
        <v>9</v>
      </c>
      <c r="I10" s="8" t="s">
        <v>23</v>
      </c>
      <c r="J10" s="8"/>
      <c r="K10" s="8"/>
      <c r="L10" s="8"/>
      <c r="M10" s="8"/>
    </row>
    <row r="11" spans="1:13">
      <c r="A11" s="106">
        <v>45301</v>
      </c>
      <c r="B11" s="8" t="s">
        <v>23</v>
      </c>
      <c r="C11" s="8" t="s">
        <v>23</v>
      </c>
      <c r="D11" s="8" t="s">
        <v>23</v>
      </c>
      <c r="E11" s="8" t="s">
        <v>13</v>
      </c>
      <c r="F11" s="109">
        <v>4</v>
      </c>
      <c r="G11" s="107" t="s">
        <v>9</v>
      </c>
      <c r="H11" s="107" t="s">
        <v>9</v>
      </c>
      <c r="I11" s="8" t="s">
        <v>23</v>
      </c>
      <c r="J11" s="8"/>
      <c r="K11" s="8"/>
      <c r="L11" s="8"/>
      <c r="M11" s="8"/>
    </row>
    <row r="12" spans="1:13">
      <c r="A12" s="106">
        <v>45302</v>
      </c>
      <c r="B12" s="8" t="s">
        <v>7</v>
      </c>
      <c r="C12" s="8" t="s">
        <v>13</v>
      </c>
      <c r="D12" s="8" t="s">
        <v>13</v>
      </c>
      <c r="E12" s="8" t="s">
        <v>23</v>
      </c>
      <c r="F12" s="8" t="s">
        <v>23</v>
      </c>
      <c r="G12" s="107" t="s">
        <v>9</v>
      </c>
      <c r="H12" s="107" t="s">
        <v>9</v>
      </c>
      <c r="I12" s="8" t="s">
        <v>23</v>
      </c>
      <c r="J12" s="8"/>
      <c r="K12" s="8"/>
      <c r="L12" s="8"/>
      <c r="M12" s="8"/>
    </row>
    <row r="13" spans="1:13">
      <c r="A13" s="106">
        <v>45303</v>
      </c>
      <c r="B13" s="8" t="s">
        <v>23</v>
      </c>
      <c r="C13" s="8" t="s">
        <v>13</v>
      </c>
      <c r="D13" s="8" t="s">
        <v>13</v>
      </c>
      <c r="E13" s="8" t="s">
        <v>23</v>
      </c>
      <c r="F13" s="8" t="s">
        <v>23</v>
      </c>
      <c r="G13" s="8" t="s">
        <v>23</v>
      </c>
      <c r="H13" s="8" t="s">
        <v>23</v>
      </c>
      <c r="I13" s="8" t="s">
        <v>23</v>
      </c>
      <c r="J13" s="8"/>
      <c r="K13" s="8"/>
      <c r="L13" s="8"/>
      <c r="M13" s="8"/>
    </row>
    <row r="14" spans="1:13">
      <c r="A14" s="106">
        <v>45304</v>
      </c>
      <c r="B14" s="8" t="s">
        <v>13</v>
      </c>
      <c r="C14" s="8" t="s">
        <v>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7</v>
      </c>
      <c r="I14" s="8" t="s">
        <v>23</v>
      </c>
      <c r="J14" s="8"/>
      <c r="K14" s="8"/>
      <c r="L14" s="8"/>
      <c r="M14" s="8"/>
    </row>
    <row r="15" spans="1:13">
      <c r="A15" s="108">
        <v>45305</v>
      </c>
      <c r="B15" s="8" t="s">
        <v>9</v>
      </c>
      <c r="C15" s="8" t="s">
        <v>7</v>
      </c>
      <c r="D15" s="8" t="s">
        <v>7</v>
      </c>
      <c r="E15" s="8" t="s">
        <v>9</v>
      </c>
      <c r="F15" s="8" t="s">
        <v>9</v>
      </c>
      <c r="G15" s="8" t="s">
        <v>9</v>
      </c>
      <c r="H15" s="8" t="s">
        <v>9</v>
      </c>
      <c r="I15" s="8" t="s">
        <v>9</v>
      </c>
      <c r="J15" s="8"/>
      <c r="K15" s="8"/>
      <c r="L15" s="8"/>
      <c r="M15" s="8"/>
    </row>
    <row r="16" spans="1:13">
      <c r="A16" s="106">
        <v>45306</v>
      </c>
      <c r="B16" s="8" t="s">
        <v>13</v>
      </c>
      <c r="C16" s="8" t="s">
        <v>7</v>
      </c>
      <c r="D16" s="8" t="s">
        <v>13</v>
      </c>
      <c r="E16" s="8" t="s">
        <v>7</v>
      </c>
      <c r="F16" s="8" t="s">
        <v>7</v>
      </c>
      <c r="G16" s="8" t="s">
        <v>13</v>
      </c>
      <c r="H16" s="8" t="s">
        <v>7</v>
      </c>
      <c r="I16" s="8" t="s">
        <v>56</v>
      </c>
      <c r="J16" s="8"/>
      <c r="K16" s="8"/>
      <c r="L16" s="8"/>
      <c r="M16" s="8"/>
    </row>
    <row r="17" spans="1:13">
      <c r="A17" s="106">
        <v>45307</v>
      </c>
      <c r="B17" s="8" t="s">
        <v>64</v>
      </c>
      <c r="C17" s="8" t="s">
        <v>7</v>
      </c>
      <c r="D17" s="8" t="s">
        <v>64</v>
      </c>
      <c r="E17" s="8" t="s">
        <v>13</v>
      </c>
      <c r="F17" s="8" t="s">
        <v>56</v>
      </c>
      <c r="G17" s="8" t="s">
        <v>64</v>
      </c>
      <c r="H17" s="8" t="s">
        <v>7</v>
      </c>
      <c r="I17" s="8" t="s">
        <v>56</v>
      </c>
      <c r="J17" s="8"/>
      <c r="K17" s="8"/>
      <c r="L17" s="8"/>
      <c r="M17" s="8"/>
    </row>
    <row r="18" spans="1:13">
      <c r="A18" s="106">
        <v>45308</v>
      </c>
      <c r="B18" s="8" t="s">
        <v>7</v>
      </c>
      <c r="C18" s="12" t="s">
        <v>55</v>
      </c>
      <c r="D18" s="8" t="s">
        <v>7</v>
      </c>
      <c r="E18" s="8" t="s">
        <v>7</v>
      </c>
      <c r="F18" s="8" t="s">
        <v>7</v>
      </c>
      <c r="G18" s="8" t="s">
        <v>7</v>
      </c>
      <c r="H18" s="12" t="s">
        <v>55</v>
      </c>
      <c r="I18" s="8" t="s">
        <v>56</v>
      </c>
      <c r="J18" s="8"/>
      <c r="K18" s="8"/>
      <c r="L18" s="8"/>
      <c r="M18" s="8"/>
    </row>
    <row r="19" spans="1:13">
      <c r="A19" s="106">
        <v>45309</v>
      </c>
      <c r="B19" s="8" t="s">
        <v>13</v>
      </c>
      <c r="C19" s="8" t="s">
        <v>7</v>
      </c>
      <c r="D19" s="8" t="s">
        <v>13</v>
      </c>
      <c r="E19" s="8" t="s">
        <v>23</v>
      </c>
      <c r="F19" s="8" t="s">
        <v>23</v>
      </c>
      <c r="G19" s="8" t="s">
        <v>13</v>
      </c>
      <c r="H19" s="8" t="s">
        <v>7</v>
      </c>
      <c r="I19" s="8" t="s">
        <v>56</v>
      </c>
      <c r="J19" s="8"/>
      <c r="K19" s="8"/>
      <c r="L19" s="8"/>
      <c r="M19" s="8"/>
    </row>
    <row r="20" spans="1:13">
      <c r="A20" s="106">
        <v>45310</v>
      </c>
      <c r="B20" s="8" t="s">
        <v>13</v>
      </c>
      <c r="C20" s="8" t="s">
        <v>7</v>
      </c>
      <c r="D20" s="8" t="s">
        <v>13</v>
      </c>
      <c r="E20" s="8" t="s">
        <v>7</v>
      </c>
      <c r="F20" s="8" t="s">
        <v>7</v>
      </c>
      <c r="G20" s="8" t="s">
        <v>13</v>
      </c>
      <c r="H20" s="8" t="s">
        <v>7</v>
      </c>
      <c r="I20" s="8" t="s">
        <v>7</v>
      </c>
      <c r="J20" s="8"/>
      <c r="K20" s="8"/>
      <c r="L20" s="8"/>
      <c r="M20" s="8"/>
    </row>
    <row r="21" spans="1:13">
      <c r="A21" s="106">
        <v>45311</v>
      </c>
      <c r="B21" s="12" t="s">
        <v>55</v>
      </c>
      <c r="C21" s="12" t="s">
        <v>55</v>
      </c>
      <c r="D21" s="12" t="s">
        <v>55</v>
      </c>
      <c r="E21" s="8" t="s">
        <v>7</v>
      </c>
      <c r="F21" s="8" t="s">
        <v>9</v>
      </c>
      <c r="G21" s="8" t="s">
        <v>7</v>
      </c>
      <c r="H21" s="8" t="s">
        <v>7</v>
      </c>
      <c r="I21" s="8" t="s">
        <v>23</v>
      </c>
      <c r="J21" s="8"/>
      <c r="K21" s="8"/>
      <c r="L21" s="8"/>
      <c r="M21" s="8"/>
    </row>
    <row r="22" spans="1:13">
      <c r="A22" s="110">
        <v>45312</v>
      </c>
      <c r="B22" s="107" t="s">
        <v>9</v>
      </c>
      <c r="C22" s="107" t="s">
        <v>9</v>
      </c>
      <c r="D22" s="8" t="s">
        <v>7</v>
      </c>
      <c r="E22" s="8" t="s">
        <v>13</v>
      </c>
      <c r="F22" s="8" t="s">
        <v>13</v>
      </c>
      <c r="G22" s="107" t="s">
        <v>9</v>
      </c>
      <c r="H22" s="107" t="s">
        <v>9</v>
      </c>
      <c r="I22" s="8" t="s">
        <v>7</v>
      </c>
      <c r="J22" s="8"/>
      <c r="K22" s="8"/>
      <c r="L22" s="8"/>
      <c r="M22" s="8"/>
    </row>
    <row r="23" spans="1:13">
      <c r="A23" s="106">
        <v>45313</v>
      </c>
      <c r="B23" s="8" t="s">
        <v>23</v>
      </c>
      <c r="C23" s="8" t="s">
        <v>13</v>
      </c>
      <c r="D23" s="8" t="s">
        <v>7</v>
      </c>
      <c r="E23" s="8" t="s">
        <v>7</v>
      </c>
      <c r="F23" s="8" t="s">
        <v>7</v>
      </c>
      <c r="G23" s="8" t="s">
        <v>23</v>
      </c>
      <c r="H23" s="8" t="s">
        <v>13</v>
      </c>
      <c r="I23" s="8" t="s">
        <v>7</v>
      </c>
      <c r="J23" s="8"/>
      <c r="K23" s="8"/>
      <c r="L23" s="8"/>
      <c r="M23" s="8"/>
    </row>
    <row r="24" spans="1:13">
      <c r="A24" s="106">
        <v>45314</v>
      </c>
      <c r="B24" s="8" t="s">
        <v>7</v>
      </c>
      <c r="C24" s="8" t="s">
        <v>7</v>
      </c>
      <c r="D24" s="8" t="s">
        <v>7</v>
      </c>
      <c r="E24" s="8" t="s">
        <v>7</v>
      </c>
      <c r="F24" s="8" t="s">
        <v>7</v>
      </c>
      <c r="G24" s="8" t="s">
        <v>7</v>
      </c>
      <c r="H24" s="8" t="s">
        <v>7</v>
      </c>
      <c r="I24" s="8" t="s">
        <v>7</v>
      </c>
      <c r="J24" s="8"/>
      <c r="K24" s="8"/>
      <c r="L24" s="8"/>
      <c r="M24" s="8"/>
    </row>
    <row r="25" spans="1:13">
      <c r="A25" s="106">
        <v>45315</v>
      </c>
      <c r="B25" s="8" t="s">
        <v>13</v>
      </c>
      <c r="C25" s="8" t="s">
        <v>13</v>
      </c>
      <c r="D25" s="8" t="s">
        <v>13</v>
      </c>
      <c r="E25" s="8" t="s">
        <v>9</v>
      </c>
      <c r="F25" s="8" t="s">
        <v>7</v>
      </c>
      <c r="G25" s="8" t="s">
        <v>13</v>
      </c>
      <c r="H25" s="8" t="s">
        <v>7</v>
      </c>
      <c r="I25" s="8" t="s">
        <v>7</v>
      </c>
      <c r="J25" s="8"/>
      <c r="K25" s="8"/>
      <c r="L25" s="8"/>
      <c r="M25" s="8"/>
    </row>
    <row r="26" spans="1:13">
      <c r="A26" s="106">
        <v>45316</v>
      </c>
      <c r="B26" s="12" t="s">
        <v>55</v>
      </c>
      <c r="C26" s="8" t="s">
        <v>7</v>
      </c>
      <c r="D26" s="12" t="s">
        <v>55</v>
      </c>
      <c r="E26" s="8" t="s">
        <v>9</v>
      </c>
      <c r="F26" s="8" t="s">
        <v>64</v>
      </c>
      <c r="G26" s="12" t="s">
        <v>55</v>
      </c>
      <c r="H26" s="8" t="s">
        <v>7</v>
      </c>
      <c r="I26" s="8" t="s">
        <v>64</v>
      </c>
      <c r="J26" s="8"/>
      <c r="K26" s="8"/>
      <c r="L26" s="8"/>
      <c r="M26" s="8"/>
    </row>
    <row r="27" spans="1:13">
      <c r="A27" s="110">
        <v>45317</v>
      </c>
      <c r="B27" s="107" t="s">
        <v>9</v>
      </c>
      <c r="C27" s="107" t="s">
        <v>9</v>
      </c>
      <c r="D27" s="107" t="s">
        <v>9</v>
      </c>
      <c r="E27" s="107" t="s">
        <v>9</v>
      </c>
      <c r="F27" s="107" t="s">
        <v>9</v>
      </c>
      <c r="G27" s="107" t="s">
        <v>9</v>
      </c>
      <c r="H27" s="107" t="s">
        <v>9</v>
      </c>
      <c r="I27" s="107" t="s">
        <v>9</v>
      </c>
      <c r="J27" s="107"/>
      <c r="K27" s="8"/>
      <c r="L27" s="8"/>
      <c r="M27" s="8"/>
    </row>
    <row r="28" spans="1:13">
      <c r="A28" s="106">
        <v>45318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9</v>
      </c>
      <c r="H28" s="8" t="s">
        <v>23</v>
      </c>
      <c r="I28" s="8" t="s">
        <v>23</v>
      </c>
      <c r="J28" s="8"/>
      <c r="K28" s="8"/>
      <c r="L28" s="8"/>
      <c r="M28" s="8"/>
    </row>
    <row r="29" spans="1:13">
      <c r="A29" s="108">
        <v>45319</v>
      </c>
      <c r="B29" s="8" t="s">
        <v>70</v>
      </c>
      <c r="C29" s="8" t="s">
        <v>70</v>
      </c>
      <c r="D29" s="8" t="s">
        <v>70</v>
      </c>
      <c r="E29" s="8" t="s">
        <v>70</v>
      </c>
      <c r="F29" s="8" t="s">
        <v>13</v>
      </c>
      <c r="G29" s="8" t="s">
        <v>70</v>
      </c>
      <c r="H29" s="8" t="s">
        <v>70</v>
      </c>
      <c r="I29" s="8" t="s">
        <v>70</v>
      </c>
      <c r="J29" s="8"/>
      <c r="K29" s="8"/>
      <c r="L29" s="8"/>
      <c r="M29" s="8"/>
    </row>
    <row r="30" spans="1:13">
      <c r="A30" s="106">
        <v>45320</v>
      </c>
      <c r="B30" s="8" t="s">
        <v>7</v>
      </c>
      <c r="C30" s="8" t="s">
        <v>13</v>
      </c>
      <c r="D30" s="8" t="s">
        <v>7</v>
      </c>
      <c r="E30" s="8" t="s">
        <v>56</v>
      </c>
      <c r="F30" s="8" t="s">
        <v>56</v>
      </c>
      <c r="G30" s="8" t="s">
        <v>7</v>
      </c>
      <c r="H30" s="8" t="s">
        <v>13</v>
      </c>
      <c r="I30" s="8" t="s">
        <v>56</v>
      </c>
      <c r="J30" s="8"/>
      <c r="K30" s="8"/>
      <c r="L30" s="8"/>
      <c r="M30" s="8"/>
    </row>
    <row r="31" spans="1:13">
      <c r="A31" s="106">
        <v>45321</v>
      </c>
      <c r="B31" s="12" t="s">
        <v>55</v>
      </c>
      <c r="C31" s="8" t="s">
        <v>11</v>
      </c>
      <c r="D31" s="12" t="s">
        <v>55</v>
      </c>
      <c r="E31" s="8" t="s">
        <v>7</v>
      </c>
      <c r="F31" s="8" t="s">
        <v>7</v>
      </c>
      <c r="G31" s="12" t="s">
        <v>55</v>
      </c>
      <c r="H31" s="8" t="s">
        <v>11</v>
      </c>
      <c r="I31" s="8" t="s">
        <v>7</v>
      </c>
      <c r="J31" s="8"/>
      <c r="K31" s="8"/>
      <c r="L31" s="8"/>
      <c r="M31" s="8"/>
    </row>
    <row r="32" spans="1:13">
      <c r="A32" s="106">
        <v>45322</v>
      </c>
      <c r="B32" s="8" t="s">
        <v>23</v>
      </c>
      <c r="C32" s="8" t="s">
        <v>23</v>
      </c>
      <c r="D32" s="8" t="s">
        <v>23</v>
      </c>
      <c r="E32" s="8" t="s">
        <v>13</v>
      </c>
      <c r="F32" s="8" t="s">
        <v>23</v>
      </c>
      <c r="G32" s="8" t="s">
        <v>9</v>
      </c>
      <c r="H32" s="8" t="s">
        <v>7</v>
      </c>
      <c r="I32" s="8" t="s">
        <v>23</v>
      </c>
      <c r="J32" s="8"/>
      <c r="K32" s="8"/>
      <c r="L32" s="8"/>
      <c r="M32" s="8"/>
    </row>
    <row r="36" spans="1:11">
      <c r="A36" s="12"/>
      <c r="B36" s="13" t="s">
        <v>1</v>
      </c>
      <c r="C36" s="13" t="s">
        <v>2</v>
      </c>
      <c r="D36" s="13" t="s">
        <v>4</v>
      </c>
      <c r="E36" s="13" t="s">
        <v>5</v>
      </c>
      <c r="F36" s="13" t="s">
        <v>6</v>
      </c>
      <c r="G36" s="13" t="s">
        <v>3</v>
      </c>
      <c r="H36" s="13" t="s">
        <v>67</v>
      </c>
      <c r="I36" s="13" t="s">
        <v>63</v>
      </c>
      <c r="J36" s="15"/>
      <c r="K36" s="13" t="s">
        <v>62</v>
      </c>
    </row>
    <row r="37" spans="1:11">
      <c r="A37" s="12" t="s">
        <v>71</v>
      </c>
      <c r="B37" s="8">
        <v>27</v>
      </c>
      <c r="C37" s="8">
        <v>29</v>
      </c>
      <c r="D37" s="8">
        <v>30</v>
      </c>
      <c r="E37" s="8">
        <v>26</v>
      </c>
      <c r="F37" s="8">
        <v>27</v>
      </c>
      <c r="G37" s="8">
        <v>16</v>
      </c>
      <c r="H37" s="8">
        <v>18</v>
      </c>
      <c r="I37" s="8">
        <v>29</v>
      </c>
      <c r="J37" s="15"/>
      <c r="K37" s="49">
        <f>SUM(B37:J37)</f>
        <v>202</v>
      </c>
    </row>
    <row r="38" spans="1:11">
      <c r="A38" s="12" t="s">
        <v>25</v>
      </c>
      <c r="B38">
        <v>129</v>
      </c>
      <c r="C38" s="8">
        <v>116</v>
      </c>
      <c r="D38" s="8">
        <v>113</v>
      </c>
      <c r="E38" s="8">
        <v>71</v>
      </c>
      <c r="F38" s="8">
        <v>79</v>
      </c>
      <c r="G38" s="8">
        <v>67</v>
      </c>
      <c r="H38" s="8">
        <v>42</v>
      </c>
      <c r="I38" s="8">
        <v>51</v>
      </c>
      <c r="J38" s="15"/>
      <c r="K38" s="49">
        <f>SUM(B38:J38)</f>
        <v>668</v>
      </c>
    </row>
    <row r="39" spans="1:11">
      <c r="A39" s="12" t="s">
        <v>27</v>
      </c>
      <c r="B39" s="8">
        <f t="shared" ref="B39:I39" si="0">SUM(B38/8)</f>
        <v>16.125</v>
      </c>
      <c r="C39" s="8">
        <f t="shared" si="0"/>
        <v>14.5</v>
      </c>
      <c r="D39" s="8">
        <f t="shared" si="0"/>
        <v>14.125</v>
      </c>
      <c r="E39" s="8">
        <f t="shared" si="0"/>
        <v>8.875</v>
      </c>
      <c r="F39" s="8">
        <f t="shared" si="0"/>
        <v>9.875</v>
      </c>
      <c r="G39" s="8">
        <f t="shared" si="0"/>
        <v>8.375</v>
      </c>
      <c r="H39" s="8">
        <f t="shared" si="0"/>
        <v>5.25</v>
      </c>
      <c r="I39" s="8">
        <f t="shared" si="0"/>
        <v>6.375</v>
      </c>
      <c r="J39" s="15"/>
      <c r="K39" s="49">
        <f>SUM(B39:J39)</f>
        <v>83.5</v>
      </c>
    </row>
    <row r="40" spans="1:11">
      <c r="A40" s="12" t="s">
        <v>28</v>
      </c>
      <c r="B40" s="16">
        <f t="shared" ref="B40:I40" si="1">SUM(B37+B39)</f>
        <v>43.125</v>
      </c>
      <c r="C40" s="16">
        <f t="shared" si="1"/>
        <v>43.5</v>
      </c>
      <c r="D40" s="16">
        <f t="shared" si="1"/>
        <v>44.125</v>
      </c>
      <c r="E40" s="16">
        <f t="shared" si="1"/>
        <v>34.875</v>
      </c>
      <c r="F40" s="16">
        <f t="shared" si="1"/>
        <v>36.875</v>
      </c>
      <c r="G40" s="16">
        <f t="shared" si="1"/>
        <v>24.375</v>
      </c>
      <c r="H40" s="16">
        <f t="shared" si="1"/>
        <v>23.25</v>
      </c>
      <c r="I40" s="16">
        <f t="shared" si="1"/>
        <v>35.375</v>
      </c>
      <c r="J40" s="15"/>
      <c r="K40" s="49">
        <f>SUM(B40:J40)</f>
        <v>285.5</v>
      </c>
    </row>
    <row r="41" spans="1:11">
      <c r="A41" s="12" t="s">
        <v>30</v>
      </c>
      <c r="B41" s="17">
        <v>650</v>
      </c>
      <c r="C41" s="17">
        <v>600</v>
      </c>
      <c r="D41" s="17">
        <v>500</v>
      </c>
      <c r="E41" s="17">
        <v>450</v>
      </c>
      <c r="F41" s="17">
        <v>400</v>
      </c>
      <c r="G41" s="17">
        <v>600</v>
      </c>
      <c r="H41" s="17">
        <v>400</v>
      </c>
      <c r="I41" s="17">
        <v>500</v>
      </c>
      <c r="J41" s="15"/>
      <c r="K41" s="49">
        <f>SUM(B41:J41)</f>
        <v>4100</v>
      </c>
    </row>
    <row r="42" spans="1:11">
      <c r="A42" s="12" t="s">
        <v>14</v>
      </c>
      <c r="B42" s="16">
        <v>28500</v>
      </c>
      <c r="C42" s="16">
        <v>26100</v>
      </c>
      <c r="D42" s="16">
        <v>22000</v>
      </c>
      <c r="E42" s="16">
        <v>15693.85</v>
      </c>
      <c r="F42" s="16">
        <v>14750</v>
      </c>
      <c r="G42" s="16">
        <v>14625</v>
      </c>
      <c r="H42" s="16">
        <v>9300</v>
      </c>
      <c r="I42" s="16">
        <v>17687</v>
      </c>
      <c r="J42" s="15"/>
      <c r="K42" s="49">
        <f>SUM(B42:H42)</f>
        <v>130968.85</v>
      </c>
    </row>
    <row r="43" spans="1:11">
      <c r="A43" s="49" t="s">
        <v>33</v>
      </c>
      <c r="B43" s="49">
        <f t="shared" ref="B43:I43" si="2">(B40*B41)-B42</f>
        <v>-468.75</v>
      </c>
      <c r="C43" s="49">
        <f t="shared" si="2"/>
        <v>0</v>
      </c>
      <c r="D43" s="49">
        <f t="shared" si="2"/>
        <v>62.5</v>
      </c>
      <c r="E43" s="49">
        <f t="shared" si="2"/>
        <v>-0.100000000000364</v>
      </c>
      <c r="F43" s="49">
        <f t="shared" si="2"/>
        <v>0</v>
      </c>
      <c r="G43" s="49">
        <f t="shared" si="2"/>
        <v>0</v>
      </c>
      <c r="H43" s="49">
        <f t="shared" si="2"/>
        <v>0</v>
      </c>
      <c r="I43" s="49">
        <f t="shared" si="2"/>
        <v>0.5</v>
      </c>
      <c r="J43" s="15"/>
      <c r="K43" s="49">
        <f>SUM(B43:J43)</f>
        <v>-405.85</v>
      </c>
    </row>
    <row r="45" spans="10:10">
      <c r="J45" s="116"/>
    </row>
    <row r="48" spans="2:3">
      <c r="B48" s="111" t="s">
        <v>72</v>
      </c>
      <c r="C48" s="111"/>
    </row>
    <row r="49" spans="1:3">
      <c r="A49" s="12"/>
      <c r="B49" s="13" t="s">
        <v>5</v>
      </c>
      <c r="C49" s="13" t="s">
        <v>6</v>
      </c>
    </row>
    <row r="50" spans="1:3">
      <c r="A50" s="12" t="s">
        <v>71</v>
      </c>
      <c r="B50" s="8">
        <v>26</v>
      </c>
      <c r="C50" s="8">
        <v>27</v>
      </c>
    </row>
    <row r="51" spans="1:3">
      <c r="A51" s="12" t="s">
        <v>25</v>
      </c>
      <c r="B51" s="8">
        <v>71</v>
      </c>
      <c r="C51" s="8">
        <v>79</v>
      </c>
    </row>
    <row r="52" spans="1:3">
      <c r="A52" s="12" t="s">
        <v>27</v>
      </c>
      <c r="B52" s="8">
        <f>SUM(B51/8)</f>
        <v>8.875</v>
      </c>
      <c r="C52" s="8">
        <f>SUM(C51/8)</f>
        <v>9.875</v>
      </c>
    </row>
    <row r="53" spans="1:3">
      <c r="A53" s="12" t="s">
        <v>28</v>
      </c>
      <c r="B53" s="16">
        <f>SUM(B50+B52)</f>
        <v>34.875</v>
      </c>
      <c r="C53" s="16">
        <f>SUM(C50+C52)</f>
        <v>36.875</v>
      </c>
    </row>
    <row r="54" spans="1:3">
      <c r="A54" s="12" t="s">
        <v>30</v>
      </c>
      <c r="B54" s="17">
        <v>450</v>
      </c>
      <c r="C54" s="17">
        <v>400</v>
      </c>
    </row>
    <row r="55" spans="1:4">
      <c r="A55" s="12" t="s">
        <v>14</v>
      </c>
      <c r="B55" s="16">
        <v>0</v>
      </c>
      <c r="C55" s="16">
        <v>0</v>
      </c>
      <c r="D55" s="100">
        <f>SUM(B55:C55)</f>
        <v>0</v>
      </c>
    </row>
    <row r="56" spans="1:4">
      <c r="A56" s="49" t="s">
        <v>33</v>
      </c>
      <c r="B56" s="49">
        <f>(B53*B54)-B55</f>
        <v>15693.75</v>
      </c>
      <c r="C56" s="49">
        <f>(C53*C54)-C55</f>
        <v>14750</v>
      </c>
      <c r="D56" s="100">
        <f>SUM(B56:C56)</f>
        <v>30443.75</v>
      </c>
    </row>
    <row r="57" spans="1:4">
      <c r="A57" s="112" t="s">
        <v>73</v>
      </c>
      <c r="B57" s="113"/>
      <c r="C57">
        <v>26850</v>
      </c>
      <c r="D57">
        <v>26850</v>
      </c>
    </row>
    <row r="58" spans="4:4">
      <c r="D58" s="46">
        <f>SUM(D56:D57)</f>
        <v>57293.75</v>
      </c>
    </row>
    <row r="59" spans="2:4">
      <c r="B59" s="94" t="s">
        <v>74</v>
      </c>
      <c r="C59" s="94"/>
      <c r="D59">
        <v>30000</v>
      </c>
    </row>
    <row r="74" spans="3:3">
      <c r="C74">
        <v>16</v>
      </c>
    </row>
    <row r="75" spans="3:3">
      <c r="C75">
        <v>2</v>
      </c>
    </row>
    <row r="76" spans="3:3">
      <c r="C76">
        <v>6</v>
      </c>
    </row>
    <row r="77" spans="3:3">
      <c r="C77">
        <v>16</v>
      </c>
    </row>
    <row r="78" spans="3:3">
      <c r="C78">
        <v>2</v>
      </c>
    </row>
    <row r="79" spans="3:3">
      <c r="C79">
        <f>SUM(C60:C78)</f>
        <v>42</v>
      </c>
    </row>
  </sheetData>
  <mergeCells count="2">
    <mergeCell ref="B48:C48"/>
    <mergeCell ref="B59:C5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zoomScale="83" zoomScaleNormal="83" workbookViewId="0">
      <pane ySplit="1" topLeftCell="A25" activePane="bottomLeft" state="frozen"/>
      <selection/>
      <selection pane="bottomLeft" activeCell="N40" sqref="N40"/>
    </sheetView>
  </sheetViews>
  <sheetFormatPr defaultColWidth="9" defaultRowHeight="15"/>
  <cols>
    <col min="1" max="1" width="11.1809523809524" style="94" customWidth="1"/>
    <col min="18" max="18" width="11.1809523809524" style="94" customWidth="1"/>
  </cols>
  <sheetData>
    <row r="1" spans="1:19">
      <c r="A1" s="39" t="s">
        <v>0</v>
      </c>
      <c r="B1" s="38" t="s">
        <v>1</v>
      </c>
      <c r="C1" s="38" t="s">
        <v>2</v>
      </c>
      <c r="D1" s="38" t="s">
        <v>4</v>
      </c>
      <c r="E1" s="21" t="s">
        <v>3</v>
      </c>
      <c r="F1" s="21" t="s">
        <v>67</v>
      </c>
      <c r="G1" s="21" t="s">
        <v>75</v>
      </c>
      <c r="H1" s="38" t="s">
        <v>5</v>
      </c>
      <c r="I1" s="38" t="s">
        <v>6</v>
      </c>
      <c r="J1" s="38" t="s">
        <v>68</v>
      </c>
      <c r="K1" s="21" t="s">
        <v>76</v>
      </c>
      <c r="L1" s="38" t="s">
        <v>77</v>
      </c>
      <c r="M1" s="21" t="s">
        <v>78</v>
      </c>
      <c r="N1" s="21" t="s">
        <v>79</v>
      </c>
      <c r="O1" s="43" t="s">
        <v>80</v>
      </c>
      <c r="P1" s="43" t="s">
        <v>81</v>
      </c>
      <c r="R1" s="39"/>
      <c r="S1" s="38"/>
    </row>
    <row r="2" spans="1:19">
      <c r="A2" s="95">
        <v>45323</v>
      </c>
      <c r="B2" s="15" t="s">
        <v>11</v>
      </c>
      <c r="C2" s="15" t="s">
        <v>11</v>
      </c>
      <c r="D2" s="15" t="s">
        <v>11</v>
      </c>
      <c r="E2" s="96" t="s">
        <v>9</v>
      </c>
      <c r="F2" s="15" t="s">
        <v>7</v>
      </c>
      <c r="G2" s="96" t="s">
        <v>9</v>
      </c>
      <c r="H2" s="15" t="s">
        <v>11</v>
      </c>
      <c r="I2" s="15" t="s">
        <v>7</v>
      </c>
      <c r="J2" s="15" t="s">
        <v>11</v>
      </c>
      <c r="K2" s="96" t="s">
        <v>9</v>
      </c>
      <c r="L2" s="96" t="s">
        <v>9</v>
      </c>
      <c r="M2" s="96" t="s">
        <v>9</v>
      </c>
      <c r="N2" s="96" t="s">
        <v>9</v>
      </c>
      <c r="R2" s="95"/>
      <c r="S2" s="15"/>
    </row>
    <row r="3" spans="1:19">
      <c r="A3" s="95">
        <v>45324</v>
      </c>
      <c r="B3" s="15" t="s">
        <v>7</v>
      </c>
      <c r="C3" s="15" t="s">
        <v>55</v>
      </c>
      <c r="D3" s="15" t="s">
        <v>7</v>
      </c>
      <c r="E3" s="15" t="s">
        <v>7</v>
      </c>
      <c r="F3" s="15" t="s">
        <v>55</v>
      </c>
      <c r="G3" s="96" t="s">
        <v>9</v>
      </c>
      <c r="H3" s="8" t="s">
        <v>13</v>
      </c>
      <c r="I3" s="8" t="s">
        <v>13</v>
      </c>
      <c r="J3" s="8" t="s">
        <v>56</v>
      </c>
      <c r="K3" s="96" t="s">
        <v>9</v>
      </c>
      <c r="L3" s="96" t="s">
        <v>9</v>
      </c>
      <c r="M3" s="96" t="s">
        <v>9</v>
      </c>
      <c r="N3" s="96" t="s">
        <v>9</v>
      </c>
      <c r="R3" s="95"/>
      <c r="S3" s="8"/>
    </row>
    <row r="4" spans="1:19">
      <c r="A4" s="95">
        <v>45325</v>
      </c>
      <c r="B4" s="15" t="s">
        <v>7</v>
      </c>
      <c r="C4" s="15" t="s">
        <v>7</v>
      </c>
      <c r="D4" s="15" t="s">
        <v>7</v>
      </c>
      <c r="E4" s="15" t="s">
        <v>7</v>
      </c>
      <c r="F4" s="15" t="s">
        <v>7</v>
      </c>
      <c r="G4" s="96" t="s">
        <v>9</v>
      </c>
      <c r="H4" s="8" t="s">
        <v>23</v>
      </c>
      <c r="I4" s="8" t="s">
        <v>7</v>
      </c>
      <c r="J4" s="8" t="s">
        <v>23</v>
      </c>
      <c r="K4" s="96" t="s">
        <v>9</v>
      </c>
      <c r="L4" s="96" t="s">
        <v>9</v>
      </c>
      <c r="M4" s="96" t="s">
        <v>9</v>
      </c>
      <c r="N4" s="96" t="s">
        <v>9</v>
      </c>
      <c r="R4" s="95"/>
      <c r="S4" s="8"/>
    </row>
    <row r="5" s="93" customFormat="1" spans="1:19">
      <c r="A5" s="97">
        <v>45326</v>
      </c>
      <c r="B5" s="96" t="s">
        <v>9</v>
      </c>
      <c r="C5" s="98" t="s">
        <v>7</v>
      </c>
      <c r="D5" s="98" t="s">
        <v>7</v>
      </c>
      <c r="E5" s="98" t="s">
        <v>7</v>
      </c>
      <c r="F5" s="98" t="s">
        <v>7</v>
      </c>
      <c r="G5" s="96" t="s">
        <v>9</v>
      </c>
      <c r="H5" s="98" t="s">
        <v>7</v>
      </c>
      <c r="I5" s="98" t="s">
        <v>11</v>
      </c>
      <c r="J5" s="98" t="s">
        <v>7</v>
      </c>
      <c r="K5" s="98" t="s">
        <v>9</v>
      </c>
      <c r="L5" s="98" t="s">
        <v>9</v>
      </c>
      <c r="M5" s="98" t="s">
        <v>9</v>
      </c>
      <c r="N5" s="98" t="s">
        <v>9</v>
      </c>
      <c r="P5" s="98" t="s">
        <v>11</v>
      </c>
      <c r="R5" s="97"/>
      <c r="S5" s="98"/>
    </row>
    <row r="6" spans="1:19">
      <c r="A6" s="95">
        <v>45327</v>
      </c>
      <c r="B6" s="15" t="s">
        <v>7</v>
      </c>
      <c r="C6" s="15" t="s">
        <v>7</v>
      </c>
      <c r="D6" s="8" t="s">
        <v>23</v>
      </c>
      <c r="E6" s="15" t="s">
        <v>7</v>
      </c>
      <c r="F6" s="15" t="s">
        <v>7</v>
      </c>
      <c r="G6" s="96" t="s">
        <v>9</v>
      </c>
      <c r="H6" s="8" t="s">
        <v>23</v>
      </c>
      <c r="I6" s="8" t="s">
        <v>64</v>
      </c>
      <c r="J6" s="8" t="s">
        <v>23</v>
      </c>
      <c r="K6" s="96" t="s">
        <v>9</v>
      </c>
      <c r="L6" s="96" t="s">
        <v>9</v>
      </c>
      <c r="M6" s="96" t="s">
        <v>9</v>
      </c>
      <c r="N6" s="96" t="s">
        <v>9</v>
      </c>
      <c r="P6" s="8" t="s">
        <v>23</v>
      </c>
      <c r="R6" s="95"/>
      <c r="S6" s="8"/>
    </row>
    <row r="7" spans="1:19">
      <c r="A7" s="95">
        <v>45328</v>
      </c>
      <c r="B7" s="15" t="s">
        <v>55</v>
      </c>
      <c r="C7" s="15" t="s">
        <v>55</v>
      </c>
      <c r="D7" s="8" t="s">
        <v>13</v>
      </c>
      <c r="E7" s="8" t="s">
        <v>13</v>
      </c>
      <c r="F7" s="8" t="s">
        <v>13</v>
      </c>
      <c r="G7" s="96" t="s">
        <v>9</v>
      </c>
      <c r="H7" s="8" t="s">
        <v>13</v>
      </c>
      <c r="I7" s="8" t="s">
        <v>64</v>
      </c>
      <c r="J7" s="8" t="s">
        <v>13</v>
      </c>
      <c r="K7" s="96" t="s">
        <v>9</v>
      </c>
      <c r="L7" s="15" t="s">
        <v>55</v>
      </c>
      <c r="M7" s="96" t="s">
        <v>9</v>
      </c>
      <c r="N7" s="96" t="s">
        <v>9</v>
      </c>
      <c r="O7" s="15" t="s">
        <v>55</v>
      </c>
      <c r="P7" s="8" t="s">
        <v>64</v>
      </c>
      <c r="R7" s="95"/>
      <c r="S7" s="8"/>
    </row>
    <row r="8" spans="1:19">
      <c r="A8" s="95">
        <v>45329</v>
      </c>
      <c r="B8" s="8" t="s">
        <v>13</v>
      </c>
      <c r="C8" s="8" t="s">
        <v>13</v>
      </c>
      <c r="D8" s="8" t="s">
        <v>13</v>
      </c>
      <c r="E8" s="8" t="s">
        <v>56</v>
      </c>
      <c r="F8" s="8" t="s">
        <v>56</v>
      </c>
      <c r="G8" s="96" t="s">
        <v>9</v>
      </c>
      <c r="H8" s="8" t="s">
        <v>64</v>
      </c>
      <c r="I8" s="8" t="s">
        <v>64</v>
      </c>
      <c r="J8" s="8" t="s">
        <v>64</v>
      </c>
      <c r="K8" s="96" t="s">
        <v>9</v>
      </c>
      <c r="L8" s="8" t="s">
        <v>13</v>
      </c>
      <c r="M8" s="96" t="s">
        <v>9</v>
      </c>
      <c r="N8" s="96" t="s">
        <v>9</v>
      </c>
      <c r="O8" s="8" t="s">
        <v>13</v>
      </c>
      <c r="P8" s="8"/>
      <c r="R8" s="95"/>
      <c r="S8" s="8"/>
    </row>
    <row r="9" spans="1:19">
      <c r="A9" s="95">
        <v>45330</v>
      </c>
      <c r="B9" s="8" t="s">
        <v>13</v>
      </c>
      <c r="C9" s="8" t="s">
        <v>13</v>
      </c>
      <c r="D9" s="8" t="s">
        <v>13</v>
      </c>
      <c r="E9" s="15" t="s">
        <v>7</v>
      </c>
      <c r="F9" s="15" t="s">
        <v>7</v>
      </c>
      <c r="G9" s="96" t="s">
        <v>9</v>
      </c>
      <c r="H9" s="8" t="s">
        <v>13</v>
      </c>
      <c r="I9" s="8" t="s">
        <v>13</v>
      </c>
      <c r="J9" s="8" t="s">
        <v>13</v>
      </c>
      <c r="K9" s="96" t="s">
        <v>9</v>
      </c>
      <c r="L9" s="8" t="s">
        <v>13</v>
      </c>
      <c r="M9" s="96" t="s">
        <v>9</v>
      </c>
      <c r="N9" s="96" t="s">
        <v>9</v>
      </c>
      <c r="O9" s="8" t="s">
        <v>13</v>
      </c>
      <c r="R9" s="95"/>
      <c r="S9" s="8"/>
    </row>
    <row r="10" spans="1:19">
      <c r="A10" s="95">
        <v>45331</v>
      </c>
      <c r="B10" s="96" t="s">
        <v>9</v>
      </c>
      <c r="C10" s="15" t="s">
        <v>7</v>
      </c>
      <c r="D10" s="15" t="s">
        <v>7</v>
      </c>
      <c r="E10" s="15" t="s">
        <v>7</v>
      </c>
      <c r="F10" s="15" t="s">
        <v>7</v>
      </c>
      <c r="G10" s="96" t="s">
        <v>9</v>
      </c>
      <c r="H10" s="8" t="s">
        <v>7</v>
      </c>
      <c r="I10" s="8" t="s">
        <v>64</v>
      </c>
      <c r="J10" s="8" t="s">
        <v>7</v>
      </c>
      <c r="K10" s="96" t="s">
        <v>9</v>
      </c>
      <c r="L10" s="44" t="s">
        <v>7</v>
      </c>
      <c r="M10" s="96" t="s">
        <v>9</v>
      </c>
      <c r="N10" s="96" t="s">
        <v>9</v>
      </c>
      <c r="R10" s="95"/>
      <c r="S10" s="8"/>
    </row>
    <row r="11" spans="1:19">
      <c r="A11" s="95">
        <v>45332</v>
      </c>
      <c r="B11" s="8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96" t="s">
        <v>9</v>
      </c>
      <c r="H11" s="8" t="s">
        <v>7</v>
      </c>
      <c r="I11" s="8" t="s">
        <v>7</v>
      </c>
      <c r="J11" s="8" t="s">
        <v>7</v>
      </c>
      <c r="K11" s="96" t="s">
        <v>9</v>
      </c>
      <c r="L11" s="8" t="s">
        <v>13</v>
      </c>
      <c r="M11" s="96" t="s">
        <v>9</v>
      </c>
      <c r="N11" s="96" t="s">
        <v>9</v>
      </c>
      <c r="O11" s="8" t="s">
        <v>13</v>
      </c>
      <c r="R11" s="95"/>
      <c r="S11" s="8"/>
    </row>
    <row r="12" s="93" customFormat="1" spans="1:19">
      <c r="A12" s="97">
        <v>45333</v>
      </c>
      <c r="B12" s="98" t="s">
        <v>7</v>
      </c>
      <c r="C12" s="98" t="s">
        <v>7</v>
      </c>
      <c r="D12" s="96" t="s">
        <v>9</v>
      </c>
      <c r="E12" s="98" t="s">
        <v>7</v>
      </c>
      <c r="F12" s="98" t="s">
        <v>7</v>
      </c>
      <c r="G12" s="96" t="s">
        <v>9</v>
      </c>
      <c r="H12" s="96" t="s">
        <v>9</v>
      </c>
      <c r="I12" s="98" t="s">
        <v>13</v>
      </c>
      <c r="J12" s="96" t="s">
        <v>9</v>
      </c>
      <c r="K12" s="96" t="s">
        <v>9</v>
      </c>
      <c r="L12" s="96" t="s">
        <v>9</v>
      </c>
      <c r="M12" s="96" t="s">
        <v>9</v>
      </c>
      <c r="N12" s="96" t="s">
        <v>9</v>
      </c>
      <c r="R12" s="97"/>
      <c r="S12" s="98"/>
    </row>
    <row r="13" spans="1:19">
      <c r="A13" s="95">
        <v>45334</v>
      </c>
      <c r="B13" s="8" t="s">
        <v>7</v>
      </c>
      <c r="C13" s="96" t="s">
        <v>9</v>
      </c>
      <c r="D13" s="8" t="s">
        <v>7</v>
      </c>
      <c r="E13" s="96" t="s">
        <v>9</v>
      </c>
      <c r="F13" s="96" t="s">
        <v>9</v>
      </c>
      <c r="G13" s="96" t="s">
        <v>9</v>
      </c>
      <c r="H13" s="8" t="s">
        <v>13</v>
      </c>
      <c r="I13" s="8" t="s">
        <v>7</v>
      </c>
      <c r="J13" s="8" t="s">
        <v>13</v>
      </c>
      <c r="K13" s="96" t="s">
        <v>9</v>
      </c>
      <c r="L13" s="8" t="s">
        <v>7</v>
      </c>
      <c r="M13" s="96" t="s">
        <v>9</v>
      </c>
      <c r="N13" s="96" t="s">
        <v>9</v>
      </c>
      <c r="R13" s="95"/>
      <c r="S13" s="8"/>
    </row>
    <row r="14" spans="1:19">
      <c r="A14" s="95">
        <v>45335</v>
      </c>
      <c r="B14" s="8" t="s">
        <v>7</v>
      </c>
      <c r="C14" s="8" t="s">
        <v>7</v>
      </c>
      <c r="D14" s="8" t="s">
        <v>7</v>
      </c>
      <c r="E14" s="8" t="s">
        <v>7</v>
      </c>
      <c r="F14" s="8" t="s">
        <v>7</v>
      </c>
      <c r="G14" s="96" t="s">
        <v>9</v>
      </c>
      <c r="H14" s="8" t="s">
        <v>7</v>
      </c>
      <c r="I14" s="8" t="s">
        <v>23</v>
      </c>
      <c r="J14" s="8" t="s">
        <v>7</v>
      </c>
      <c r="K14" s="96" t="s">
        <v>9</v>
      </c>
      <c r="L14" s="8" t="s">
        <v>9</v>
      </c>
      <c r="M14" s="96" t="s">
        <v>9</v>
      </c>
      <c r="N14" s="96" t="s">
        <v>9</v>
      </c>
      <c r="R14" s="95"/>
      <c r="S14" s="8"/>
    </row>
    <row r="15" spans="1:19">
      <c r="A15" s="95">
        <v>45336</v>
      </c>
      <c r="B15" s="8" t="s">
        <v>13</v>
      </c>
      <c r="C15" s="8" t="s">
        <v>13</v>
      </c>
      <c r="D15" s="8" t="s">
        <v>7</v>
      </c>
      <c r="E15" s="8" t="s">
        <v>7</v>
      </c>
      <c r="F15" s="8" t="s">
        <v>13</v>
      </c>
      <c r="G15" s="96" t="s">
        <v>9</v>
      </c>
      <c r="H15" s="8" t="s">
        <v>23</v>
      </c>
      <c r="I15" s="8" t="s">
        <v>7</v>
      </c>
      <c r="J15" s="8" t="s">
        <v>23</v>
      </c>
      <c r="K15" s="96" t="s">
        <v>9</v>
      </c>
      <c r="L15" s="8" t="s">
        <v>9</v>
      </c>
      <c r="M15" s="96" t="s">
        <v>9</v>
      </c>
      <c r="N15" s="96" t="s">
        <v>9</v>
      </c>
      <c r="R15" s="95"/>
      <c r="S15" s="8"/>
    </row>
    <row r="16" spans="1:19">
      <c r="A16" s="95">
        <v>45337</v>
      </c>
      <c r="B16" s="8" t="s">
        <v>7</v>
      </c>
      <c r="C16" s="8" t="s">
        <v>7</v>
      </c>
      <c r="D16" s="8" t="s">
        <v>7</v>
      </c>
      <c r="E16" s="8" t="s">
        <v>7</v>
      </c>
      <c r="F16" s="8" t="s">
        <v>7</v>
      </c>
      <c r="G16" s="96" t="s">
        <v>9</v>
      </c>
      <c r="H16" s="8" t="s">
        <v>56</v>
      </c>
      <c r="I16" s="96" t="s">
        <v>9</v>
      </c>
      <c r="J16" s="8" t="s">
        <v>56</v>
      </c>
      <c r="K16" s="96" t="s">
        <v>9</v>
      </c>
      <c r="L16" s="8" t="s">
        <v>7</v>
      </c>
      <c r="M16" s="96" t="s">
        <v>9</v>
      </c>
      <c r="N16" s="96" t="s">
        <v>9</v>
      </c>
      <c r="R16" s="95"/>
      <c r="S16" s="8"/>
    </row>
    <row r="17" spans="1:19">
      <c r="A17" s="95">
        <v>45338</v>
      </c>
      <c r="B17" s="8" t="s">
        <v>13</v>
      </c>
      <c r="C17" s="8" t="s">
        <v>7</v>
      </c>
      <c r="D17" s="8" t="s">
        <v>7</v>
      </c>
      <c r="E17" s="8" t="s">
        <v>13</v>
      </c>
      <c r="F17" s="8" t="s">
        <v>13</v>
      </c>
      <c r="G17" s="96" t="s">
        <v>9</v>
      </c>
      <c r="H17" s="8" t="s">
        <v>23</v>
      </c>
      <c r="I17" s="8" t="s">
        <v>7</v>
      </c>
      <c r="J17" s="8" t="s">
        <v>23</v>
      </c>
      <c r="K17" s="96" t="s">
        <v>9</v>
      </c>
      <c r="L17" s="8" t="s">
        <v>7</v>
      </c>
      <c r="M17" s="96" t="s">
        <v>9</v>
      </c>
      <c r="N17" s="96" t="s">
        <v>9</v>
      </c>
      <c r="R17" s="95"/>
      <c r="S17" s="8"/>
    </row>
    <row r="18" spans="1:19">
      <c r="A18" s="95">
        <v>45339</v>
      </c>
      <c r="B18" s="8" t="s">
        <v>7</v>
      </c>
      <c r="C18" s="8" t="s">
        <v>7</v>
      </c>
      <c r="D18" s="8" t="s">
        <v>7</v>
      </c>
      <c r="E18" s="8" t="s">
        <v>7</v>
      </c>
      <c r="F18" s="8" t="s">
        <v>7</v>
      </c>
      <c r="G18" s="96" t="s">
        <v>9</v>
      </c>
      <c r="H18" s="8" t="s">
        <v>23</v>
      </c>
      <c r="I18" s="8" t="s">
        <v>7</v>
      </c>
      <c r="J18" s="8" t="s">
        <v>23</v>
      </c>
      <c r="K18" s="96" t="s">
        <v>9</v>
      </c>
      <c r="L18" s="8" t="s">
        <v>7</v>
      </c>
      <c r="M18" s="96" t="s">
        <v>9</v>
      </c>
      <c r="N18" s="96" t="s">
        <v>9</v>
      </c>
      <c r="R18" s="95"/>
      <c r="S18" s="8"/>
    </row>
    <row r="19" s="93" customFormat="1" spans="1:19">
      <c r="A19" s="97">
        <v>45340</v>
      </c>
      <c r="B19" s="96" t="s">
        <v>9</v>
      </c>
      <c r="C19" s="96" t="s">
        <v>9</v>
      </c>
      <c r="D19" s="96" t="s">
        <v>9</v>
      </c>
      <c r="E19" s="96" t="s">
        <v>9</v>
      </c>
      <c r="F19" s="96" t="s">
        <v>9</v>
      </c>
      <c r="G19" s="96" t="s">
        <v>9</v>
      </c>
      <c r="H19" s="98" t="s">
        <v>13</v>
      </c>
      <c r="I19" s="98" t="s">
        <v>82</v>
      </c>
      <c r="J19" s="98" t="s">
        <v>13</v>
      </c>
      <c r="K19" s="96" t="s">
        <v>9</v>
      </c>
      <c r="L19" s="98" t="s">
        <v>82</v>
      </c>
      <c r="M19" s="96" t="s">
        <v>9</v>
      </c>
      <c r="N19" s="96" t="s">
        <v>9</v>
      </c>
      <c r="R19" s="97"/>
      <c r="S19" s="98"/>
    </row>
    <row r="20" spans="1:19">
      <c r="A20" s="95">
        <v>45341</v>
      </c>
      <c r="B20" s="8" t="s">
        <v>7</v>
      </c>
      <c r="C20" s="8" t="s">
        <v>7</v>
      </c>
      <c r="D20" s="8" t="s">
        <v>7</v>
      </c>
      <c r="E20" s="8" t="s">
        <v>9</v>
      </c>
      <c r="F20" s="8" t="s">
        <v>7</v>
      </c>
      <c r="G20" s="96" t="s">
        <v>9</v>
      </c>
      <c r="H20" s="8" t="s">
        <v>23</v>
      </c>
      <c r="I20" s="8" t="s">
        <v>23</v>
      </c>
      <c r="J20" s="8" t="s">
        <v>7</v>
      </c>
      <c r="K20" s="96" t="s">
        <v>9</v>
      </c>
      <c r="L20" s="8" t="s">
        <v>7</v>
      </c>
      <c r="M20" s="96" t="s">
        <v>9</v>
      </c>
      <c r="N20" s="96" t="s">
        <v>9</v>
      </c>
      <c r="R20" s="95"/>
      <c r="S20" s="8"/>
    </row>
    <row r="21" spans="1:19">
      <c r="A21" s="95">
        <v>45342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23</v>
      </c>
      <c r="J21" s="8" t="s">
        <v>23</v>
      </c>
      <c r="K21" s="8" t="s">
        <v>7</v>
      </c>
      <c r="L21" s="8" t="s">
        <v>23</v>
      </c>
      <c r="M21" s="8" t="s">
        <v>7</v>
      </c>
      <c r="N21" s="96" t="s">
        <v>9</v>
      </c>
      <c r="R21" s="95"/>
      <c r="S21" s="8"/>
    </row>
    <row r="22" spans="1:19">
      <c r="A22" s="95">
        <v>45343</v>
      </c>
      <c r="B22" s="8" t="s">
        <v>7</v>
      </c>
      <c r="C22" s="8" t="s">
        <v>7</v>
      </c>
      <c r="D22" s="8" t="s">
        <v>7</v>
      </c>
      <c r="E22" s="8" t="s">
        <v>7</v>
      </c>
      <c r="F22" s="8" t="s">
        <v>7</v>
      </c>
      <c r="G22" s="8" t="s">
        <v>7</v>
      </c>
      <c r="H22" s="8" t="s">
        <v>7</v>
      </c>
      <c r="I22" s="8" t="s">
        <v>7</v>
      </c>
      <c r="J22" s="8" t="s">
        <v>23</v>
      </c>
      <c r="K22" s="8" t="s">
        <v>7</v>
      </c>
      <c r="L22" s="8" t="s">
        <v>23</v>
      </c>
      <c r="M22" s="8" t="s">
        <v>7</v>
      </c>
      <c r="N22" s="96" t="s">
        <v>9</v>
      </c>
      <c r="R22" s="95"/>
      <c r="S22" s="8"/>
    </row>
    <row r="23" spans="1:19">
      <c r="A23" s="95">
        <v>45344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7</v>
      </c>
      <c r="G23" s="8" t="s">
        <v>7</v>
      </c>
      <c r="H23" s="8" t="s">
        <v>56</v>
      </c>
      <c r="I23" s="8" t="s">
        <v>23</v>
      </c>
      <c r="J23" s="8" t="s">
        <v>56</v>
      </c>
      <c r="K23" s="8" t="s">
        <v>7</v>
      </c>
      <c r="L23" s="96" t="s">
        <v>9</v>
      </c>
      <c r="M23" s="8" t="s">
        <v>7</v>
      </c>
      <c r="N23" s="8" t="s">
        <v>23</v>
      </c>
      <c r="R23" s="95"/>
      <c r="S23" s="8"/>
    </row>
    <row r="24" spans="1:19">
      <c r="A24" s="95">
        <v>45345</v>
      </c>
      <c r="B24" s="8" t="s">
        <v>7</v>
      </c>
      <c r="C24" s="8" t="s">
        <v>7</v>
      </c>
      <c r="D24" s="8" t="s">
        <v>7</v>
      </c>
      <c r="E24" s="8" t="s">
        <v>7</v>
      </c>
      <c r="F24" s="8" t="s">
        <v>7</v>
      </c>
      <c r="G24" s="8" t="s">
        <v>7</v>
      </c>
      <c r="H24" s="8" t="s">
        <v>7</v>
      </c>
      <c r="I24" s="8" t="s">
        <v>23</v>
      </c>
      <c r="J24" s="8" t="s">
        <v>7</v>
      </c>
      <c r="K24" s="8" t="s">
        <v>7</v>
      </c>
      <c r="L24" s="8" t="s">
        <v>7</v>
      </c>
      <c r="M24" s="8" t="s">
        <v>7</v>
      </c>
      <c r="N24" s="8" t="s">
        <v>23</v>
      </c>
      <c r="R24" s="95"/>
      <c r="S24" s="8"/>
    </row>
    <row r="25" spans="1:19">
      <c r="A25" s="95">
        <v>45346</v>
      </c>
      <c r="B25" s="8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8" t="s">
        <v>13</v>
      </c>
      <c r="H25" s="8" t="s">
        <v>7</v>
      </c>
      <c r="I25" s="8" t="s">
        <v>23</v>
      </c>
      <c r="J25" s="8" t="s">
        <v>23</v>
      </c>
      <c r="K25" s="8" t="s">
        <v>7</v>
      </c>
      <c r="L25" s="8" t="s">
        <v>23</v>
      </c>
      <c r="M25" s="8" t="s">
        <v>7</v>
      </c>
      <c r="N25" s="8" t="s">
        <v>23</v>
      </c>
      <c r="R25" s="95"/>
      <c r="S25" s="8"/>
    </row>
    <row r="26" s="93" customFormat="1" spans="1:19">
      <c r="A26" s="97">
        <v>45347</v>
      </c>
      <c r="B26" s="98" t="s">
        <v>13</v>
      </c>
      <c r="C26" s="98" t="s">
        <v>13</v>
      </c>
      <c r="D26" s="98" t="s">
        <v>13</v>
      </c>
      <c r="E26" s="98" t="s">
        <v>13</v>
      </c>
      <c r="F26" s="98" t="s">
        <v>13</v>
      </c>
      <c r="G26" s="98" t="s">
        <v>13</v>
      </c>
      <c r="H26" s="98" t="s">
        <v>7</v>
      </c>
      <c r="I26" s="98" t="s">
        <v>7</v>
      </c>
      <c r="J26" s="98" t="s">
        <v>13</v>
      </c>
      <c r="K26" s="98" t="s">
        <v>7</v>
      </c>
      <c r="L26" s="98" t="s">
        <v>13</v>
      </c>
      <c r="M26" s="98" t="s">
        <v>9</v>
      </c>
      <c r="N26" s="98" t="s">
        <v>7</v>
      </c>
      <c r="R26" s="97"/>
      <c r="S26" s="98"/>
    </row>
    <row r="27" spans="1:19">
      <c r="A27" s="95">
        <v>45348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8" t="s">
        <v>23</v>
      </c>
      <c r="I27" s="8" t="s">
        <v>7</v>
      </c>
      <c r="J27" s="8" t="s">
        <v>7</v>
      </c>
      <c r="K27" s="8" t="s">
        <v>23</v>
      </c>
      <c r="L27" s="8" t="s">
        <v>7</v>
      </c>
      <c r="M27" s="8" t="s">
        <v>23</v>
      </c>
      <c r="N27" s="8" t="s">
        <v>23</v>
      </c>
      <c r="R27" s="95"/>
      <c r="S27" s="8"/>
    </row>
    <row r="28" spans="1:19">
      <c r="A28" s="95">
        <v>45349</v>
      </c>
      <c r="B28" s="8" t="s">
        <v>13</v>
      </c>
      <c r="C28" s="96" t="s">
        <v>9</v>
      </c>
      <c r="D28" s="8" t="s">
        <v>23</v>
      </c>
      <c r="E28" s="8" t="s">
        <v>23</v>
      </c>
      <c r="F28" s="8" t="s">
        <v>13</v>
      </c>
      <c r="G28" s="8" t="s">
        <v>7</v>
      </c>
      <c r="H28" s="8" t="s">
        <v>13</v>
      </c>
      <c r="I28" s="8" t="s">
        <v>7</v>
      </c>
      <c r="J28" s="8" t="s">
        <v>7</v>
      </c>
      <c r="K28" s="8" t="s">
        <v>7</v>
      </c>
      <c r="L28" s="96" t="s">
        <v>9</v>
      </c>
      <c r="M28" s="8" t="s">
        <v>7</v>
      </c>
      <c r="N28" s="8" t="s">
        <v>7</v>
      </c>
      <c r="R28" s="95"/>
      <c r="S28" s="8"/>
    </row>
    <row r="29" spans="1:19">
      <c r="A29" s="95">
        <v>45350</v>
      </c>
      <c r="B29" s="8" t="s">
        <v>7</v>
      </c>
      <c r="C29" s="96" t="s">
        <v>9</v>
      </c>
      <c r="D29" s="8" t="s">
        <v>7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96" t="s">
        <v>9</v>
      </c>
      <c r="K29" s="8" t="s">
        <v>7</v>
      </c>
      <c r="L29" s="8" t="s">
        <v>7</v>
      </c>
      <c r="M29" s="8" t="s">
        <v>7</v>
      </c>
      <c r="N29" s="8" t="s">
        <v>83</v>
      </c>
      <c r="R29" s="95"/>
      <c r="S29" s="8"/>
    </row>
    <row r="30" spans="1:19">
      <c r="A30" s="95">
        <v>45351</v>
      </c>
      <c r="B30" s="8" t="s">
        <v>13</v>
      </c>
      <c r="C30" s="96" t="s">
        <v>9</v>
      </c>
      <c r="D30" s="8" t="s">
        <v>13</v>
      </c>
      <c r="E30" s="96" t="s">
        <v>9</v>
      </c>
      <c r="F30" s="8" t="s">
        <v>13</v>
      </c>
      <c r="G30" s="8" t="s">
        <v>13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 t="s">
        <v>7</v>
      </c>
      <c r="R30" s="95"/>
      <c r="S30" s="8"/>
    </row>
    <row r="31" spans="1:18">
      <c r="A31" s="99"/>
      <c r="R31" s="99"/>
    </row>
    <row r="34" ht="15.75" spans="1:16">
      <c r="A34" s="94" t="s">
        <v>84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1:19">
      <c r="A35" s="12"/>
      <c r="B35" s="38" t="s">
        <v>1</v>
      </c>
      <c r="C35" s="38" t="s">
        <v>2</v>
      </c>
      <c r="D35" s="38" t="s">
        <v>4</v>
      </c>
      <c r="E35" s="21" t="s">
        <v>3</v>
      </c>
      <c r="F35" s="21" t="s">
        <v>67</v>
      </c>
      <c r="G35" s="21" t="s">
        <v>75</v>
      </c>
      <c r="H35" s="38" t="s">
        <v>5</v>
      </c>
      <c r="I35" s="38" t="s">
        <v>6</v>
      </c>
      <c r="J35" s="38" t="s">
        <v>68</v>
      </c>
      <c r="K35" s="21" t="s">
        <v>76</v>
      </c>
      <c r="L35" s="38" t="s">
        <v>77</v>
      </c>
      <c r="M35" s="21" t="s">
        <v>78</v>
      </c>
      <c r="N35" s="21" t="s">
        <v>79</v>
      </c>
      <c r="P35" s="13" t="s">
        <v>62</v>
      </c>
      <c r="R35" s="12"/>
      <c r="S35" s="38"/>
    </row>
    <row r="36" spans="1:19">
      <c r="A36" s="12" t="s">
        <v>7</v>
      </c>
      <c r="B36" s="8">
        <v>26</v>
      </c>
      <c r="C36" s="8">
        <v>24</v>
      </c>
      <c r="D36" s="8">
        <v>28</v>
      </c>
      <c r="E36" s="8">
        <v>25</v>
      </c>
      <c r="F36" s="8">
        <v>27</v>
      </c>
      <c r="G36" s="8">
        <v>10</v>
      </c>
      <c r="H36" s="8">
        <v>28</v>
      </c>
      <c r="I36" s="8">
        <v>28</v>
      </c>
      <c r="J36" s="8">
        <v>27</v>
      </c>
      <c r="K36" s="8">
        <v>10</v>
      </c>
      <c r="L36" s="8">
        <v>18</v>
      </c>
      <c r="M36" s="8">
        <v>9</v>
      </c>
      <c r="N36" s="8">
        <v>7</v>
      </c>
      <c r="P36" s="49">
        <f t="shared" ref="P36:P41" si="0">SUM(B36:O36)</f>
        <v>267</v>
      </c>
      <c r="R36" s="12"/>
      <c r="S36" s="8"/>
    </row>
    <row r="37" spans="1:19">
      <c r="A37" s="12" t="s">
        <v>25</v>
      </c>
      <c r="B37" s="8">
        <v>64</v>
      </c>
      <c r="C37" s="8">
        <v>68</v>
      </c>
      <c r="D37" s="8">
        <v>44</v>
      </c>
      <c r="E37" s="8">
        <v>29</v>
      </c>
      <c r="F37" s="8">
        <v>55</v>
      </c>
      <c r="G37" s="8">
        <v>16</v>
      </c>
      <c r="H37" s="8">
        <v>61</v>
      </c>
      <c r="I37" s="8">
        <v>59</v>
      </c>
      <c r="J37" s="8">
        <v>58</v>
      </c>
      <c r="K37" s="8">
        <v>2</v>
      </c>
      <c r="L37" s="8">
        <v>45</v>
      </c>
      <c r="M37" s="8">
        <v>2</v>
      </c>
      <c r="N37" s="8">
        <v>12</v>
      </c>
      <c r="P37" s="49">
        <f t="shared" si="0"/>
        <v>515</v>
      </c>
      <c r="R37" s="12"/>
      <c r="S37" s="8"/>
    </row>
    <row r="38" spans="1:19">
      <c r="A38" s="12" t="s">
        <v>27</v>
      </c>
      <c r="B38" s="8">
        <f t="shared" ref="B38:N38" si="1">SUM(B37/8)</f>
        <v>8</v>
      </c>
      <c r="C38" s="8">
        <f t="shared" si="1"/>
        <v>8.5</v>
      </c>
      <c r="D38" s="8">
        <f t="shared" si="1"/>
        <v>5.5</v>
      </c>
      <c r="E38" s="8">
        <f t="shared" si="1"/>
        <v>3.625</v>
      </c>
      <c r="F38" s="8">
        <f t="shared" si="1"/>
        <v>6.875</v>
      </c>
      <c r="G38" s="8">
        <f t="shared" si="1"/>
        <v>2</v>
      </c>
      <c r="H38" s="8">
        <f t="shared" si="1"/>
        <v>7.625</v>
      </c>
      <c r="I38" s="8">
        <f t="shared" si="1"/>
        <v>7.375</v>
      </c>
      <c r="J38" s="8">
        <f t="shared" si="1"/>
        <v>7.25</v>
      </c>
      <c r="K38" s="8">
        <f t="shared" si="1"/>
        <v>0.25</v>
      </c>
      <c r="L38" s="8">
        <f t="shared" si="1"/>
        <v>5.625</v>
      </c>
      <c r="M38" s="8">
        <f t="shared" si="1"/>
        <v>0.25</v>
      </c>
      <c r="N38" s="8">
        <f t="shared" si="1"/>
        <v>1.5</v>
      </c>
      <c r="P38" s="49">
        <f t="shared" si="0"/>
        <v>64.375</v>
      </c>
      <c r="R38" s="12"/>
      <c r="S38" s="8"/>
    </row>
    <row r="39" spans="1:19">
      <c r="A39" s="12" t="s">
        <v>28</v>
      </c>
      <c r="B39" s="16">
        <f t="shared" ref="B39:N39" si="2">SUM(B36+B38)</f>
        <v>34</v>
      </c>
      <c r="C39" s="16">
        <f t="shared" si="2"/>
        <v>32.5</v>
      </c>
      <c r="D39" s="16">
        <f t="shared" si="2"/>
        <v>33.5</v>
      </c>
      <c r="E39" s="16">
        <f t="shared" si="2"/>
        <v>28.625</v>
      </c>
      <c r="F39" s="16">
        <f t="shared" si="2"/>
        <v>33.875</v>
      </c>
      <c r="G39" s="16">
        <f t="shared" si="2"/>
        <v>12</v>
      </c>
      <c r="H39" s="16">
        <f t="shared" si="2"/>
        <v>35.625</v>
      </c>
      <c r="I39" s="16">
        <f t="shared" si="2"/>
        <v>35.375</v>
      </c>
      <c r="J39" s="16">
        <f t="shared" si="2"/>
        <v>34.25</v>
      </c>
      <c r="K39" s="16">
        <f t="shared" si="2"/>
        <v>10.25</v>
      </c>
      <c r="L39" s="16">
        <f t="shared" si="2"/>
        <v>23.625</v>
      </c>
      <c r="M39" s="16">
        <f t="shared" si="2"/>
        <v>9.25</v>
      </c>
      <c r="N39" s="16">
        <f t="shared" si="2"/>
        <v>8.5</v>
      </c>
      <c r="P39" s="49">
        <f t="shared" si="0"/>
        <v>331.375</v>
      </c>
      <c r="R39" s="12"/>
      <c r="S39" s="16"/>
    </row>
    <row r="40" spans="1:19">
      <c r="A40" s="12" t="s">
        <v>30</v>
      </c>
      <c r="B40" s="17">
        <v>650</v>
      </c>
      <c r="C40" s="17">
        <v>600</v>
      </c>
      <c r="D40" s="17">
        <v>500</v>
      </c>
      <c r="E40" s="17">
        <v>600</v>
      </c>
      <c r="F40" s="17">
        <v>400</v>
      </c>
      <c r="G40" s="17">
        <v>450</v>
      </c>
      <c r="H40" s="17">
        <v>450</v>
      </c>
      <c r="I40" s="17">
        <v>450</v>
      </c>
      <c r="J40" s="17">
        <v>500</v>
      </c>
      <c r="K40" s="17">
        <v>550</v>
      </c>
      <c r="L40" s="17">
        <v>400</v>
      </c>
      <c r="M40" s="17">
        <v>400</v>
      </c>
      <c r="N40" s="17">
        <v>400</v>
      </c>
      <c r="P40" s="49">
        <f t="shared" si="0"/>
        <v>6350</v>
      </c>
      <c r="R40" s="12"/>
      <c r="S40" s="17"/>
    </row>
    <row r="41" spans="1:19">
      <c r="A41" s="12" t="s">
        <v>14</v>
      </c>
      <c r="B41" s="16">
        <v>16000</v>
      </c>
      <c r="C41" s="16"/>
      <c r="D41" s="16">
        <v>5700</v>
      </c>
      <c r="E41" s="16">
        <v>13175</v>
      </c>
      <c r="F41" s="16">
        <v>10700</v>
      </c>
      <c r="G41" s="16">
        <v>1000</v>
      </c>
      <c r="H41" s="16">
        <v>16031.25</v>
      </c>
      <c r="I41" s="16">
        <v>15918.75</v>
      </c>
      <c r="J41" s="16">
        <v>17125</v>
      </c>
      <c r="K41" s="16">
        <v>1500</v>
      </c>
      <c r="L41" s="16">
        <v>9500</v>
      </c>
      <c r="M41" s="16">
        <v>1500</v>
      </c>
      <c r="N41" s="16">
        <v>2000</v>
      </c>
      <c r="P41" s="49">
        <f t="shared" si="0"/>
        <v>110150</v>
      </c>
      <c r="R41" s="12"/>
      <c r="S41" s="16"/>
    </row>
    <row r="42" spans="1:19">
      <c r="A42" s="49" t="s">
        <v>85</v>
      </c>
      <c r="B42" s="49">
        <f t="shared" ref="B42:N42" si="3">(B39*B40)-B41</f>
        <v>6100</v>
      </c>
      <c r="C42" s="49">
        <f t="shared" si="3"/>
        <v>19500</v>
      </c>
      <c r="D42" s="49">
        <f t="shared" si="3"/>
        <v>11050</v>
      </c>
      <c r="E42" s="49">
        <f t="shared" si="3"/>
        <v>4000</v>
      </c>
      <c r="F42" s="49">
        <f t="shared" si="3"/>
        <v>2850</v>
      </c>
      <c r="G42" s="49">
        <f t="shared" si="3"/>
        <v>4400</v>
      </c>
      <c r="H42" s="49">
        <f t="shared" si="3"/>
        <v>0</v>
      </c>
      <c r="I42" s="49">
        <f t="shared" si="3"/>
        <v>0</v>
      </c>
      <c r="J42" s="49">
        <f t="shared" si="3"/>
        <v>0</v>
      </c>
      <c r="K42" s="49">
        <f t="shared" si="3"/>
        <v>4137.5</v>
      </c>
      <c r="L42" s="49">
        <f t="shared" si="3"/>
        <v>-50</v>
      </c>
      <c r="M42" s="49">
        <f t="shared" si="3"/>
        <v>2200</v>
      </c>
      <c r="N42" s="49">
        <f t="shared" si="3"/>
        <v>1400</v>
      </c>
      <c r="O42" s="100"/>
      <c r="P42" s="49">
        <f>SUM(B42:N42)</f>
        <v>55587.5</v>
      </c>
      <c r="R42" s="49"/>
      <c r="S42" s="49"/>
    </row>
    <row r="43" spans="1:19">
      <c r="A43" s="49" t="s">
        <v>33</v>
      </c>
      <c r="B43" s="49">
        <f t="shared" ref="B43:N43" si="4">(B39*B40)</f>
        <v>22100</v>
      </c>
      <c r="C43" s="49">
        <f t="shared" si="4"/>
        <v>19500</v>
      </c>
      <c r="D43" s="49">
        <f t="shared" si="4"/>
        <v>16750</v>
      </c>
      <c r="E43" s="49">
        <f t="shared" si="4"/>
        <v>17175</v>
      </c>
      <c r="F43" s="49">
        <f t="shared" si="4"/>
        <v>13550</v>
      </c>
      <c r="G43" s="49">
        <f t="shared" si="4"/>
        <v>5400</v>
      </c>
      <c r="H43" s="49">
        <f t="shared" si="4"/>
        <v>16031.25</v>
      </c>
      <c r="I43" s="49">
        <f t="shared" si="4"/>
        <v>15918.75</v>
      </c>
      <c r="J43" s="49">
        <f t="shared" si="4"/>
        <v>17125</v>
      </c>
      <c r="K43" s="49">
        <f t="shared" si="4"/>
        <v>5637.5</v>
      </c>
      <c r="L43" s="49">
        <f t="shared" si="4"/>
        <v>9450</v>
      </c>
      <c r="M43" s="49">
        <f t="shared" si="4"/>
        <v>3700</v>
      </c>
      <c r="N43" s="49">
        <f t="shared" si="4"/>
        <v>3400</v>
      </c>
      <c r="O43" s="100"/>
      <c r="P43" s="49">
        <f>SUM(B43:N43)</f>
        <v>165737.5</v>
      </c>
      <c r="R43" s="49"/>
      <c r="S43" s="49"/>
    </row>
    <row r="44" ht="15.75" spans="1:3">
      <c r="A44"/>
      <c r="B44" t="s">
        <v>72</v>
      </c>
      <c r="C44" t="s">
        <v>86</v>
      </c>
    </row>
    <row r="45" spans="1:14">
      <c r="A45" s="12"/>
      <c r="B45" s="13" t="s">
        <v>3</v>
      </c>
      <c r="C45" s="21" t="s">
        <v>3</v>
      </c>
      <c r="N45" s="49"/>
    </row>
    <row r="46" spans="1:3">
      <c r="A46" s="12" t="s">
        <v>71</v>
      </c>
      <c r="B46" s="8">
        <v>16</v>
      </c>
      <c r="C46" s="8">
        <v>25</v>
      </c>
    </row>
    <row r="47" ht="15.75" spans="1:10">
      <c r="A47" s="12" t="s">
        <v>25</v>
      </c>
      <c r="B47" s="8">
        <v>67</v>
      </c>
      <c r="C47" s="8">
        <v>29</v>
      </c>
      <c r="I47" s="53" t="s">
        <v>87</v>
      </c>
      <c r="J47" s="53"/>
    </row>
    <row r="48" spans="1:10">
      <c r="A48" s="12" t="s">
        <v>27</v>
      </c>
      <c r="B48" s="8">
        <f>SUM(B47/8)</f>
        <v>8.375</v>
      </c>
      <c r="C48" s="8">
        <f>SUM(C47/8)</f>
        <v>3.625</v>
      </c>
      <c r="I48" s="12"/>
      <c r="J48" s="21" t="s">
        <v>76</v>
      </c>
    </row>
    <row r="49" spans="1:10">
      <c r="A49" s="12" t="s">
        <v>28</v>
      </c>
      <c r="B49" s="16">
        <f>SUM(B46+B48)</f>
        <v>24.375</v>
      </c>
      <c r="C49" s="16">
        <f>SUM(C46+C48)</f>
        <v>28.625</v>
      </c>
      <c r="I49" s="12" t="s">
        <v>7</v>
      </c>
      <c r="J49" s="8">
        <v>10</v>
      </c>
    </row>
    <row r="50" spans="1:10">
      <c r="A50" s="12" t="s">
        <v>30</v>
      </c>
      <c r="B50" s="17">
        <v>600</v>
      </c>
      <c r="C50" s="17">
        <v>600</v>
      </c>
      <c r="I50" s="12" t="s">
        <v>25</v>
      </c>
      <c r="J50" s="8">
        <v>2</v>
      </c>
    </row>
    <row r="51" spans="1:13">
      <c r="A51" s="12" t="s">
        <v>14</v>
      </c>
      <c r="B51" s="16">
        <v>14625</v>
      </c>
      <c r="C51" s="16">
        <v>13175</v>
      </c>
      <c r="D51">
        <f>SUM(B51:C51)</f>
        <v>27800</v>
      </c>
      <c r="I51" s="12" t="s">
        <v>27</v>
      </c>
      <c r="J51" s="8">
        <f>SUM(J50/8)</f>
        <v>0.25</v>
      </c>
      <c r="L51" s="15"/>
      <c r="M51" s="15"/>
    </row>
    <row r="52" spans="1:10">
      <c r="A52" s="49" t="s">
        <v>33</v>
      </c>
      <c r="B52" s="49">
        <f>(B49*B50)-B51</f>
        <v>0</v>
      </c>
      <c r="C52" s="49">
        <f>(C49*C50)-C51</f>
        <v>4000</v>
      </c>
      <c r="D52">
        <f>SUM(B52:C52)</f>
        <v>4000</v>
      </c>
      <c r="I52" s="12" t="s">
        <v>28</v>
      </c>
      <c r="J52" s="16">
        <f>SUM(J49+J51)</f>
        <v>10.25</v>
      </c>
    </row>
    <row r="53" spans="9:10">
      <c r="I53" s="12" t="s">
        <v>30</v>
      </c>
      <c r="J53" s="17">
        <v>550</v>
      </c>
    </row>
    <row r="54" ht="15.75" spans="1:10">
      <c r="A54"/>
      <c r="B54" t="s">
        <v>72</v>
      </c>
      <c r="C54" t="s">
        <v>86</v>
      </c>
      <c r="I54" s="12" t="s">
        <v>14</v>
      </c>
      <c r="J54" s="16">
        <v>1500</v>
      </c>
    </row>
    <row r="55" spans="1:10">
      <c r="A55" s="12"/>
      <c r="B55" s="13" t="s">
        <v>67</v>
      </c>
      <c r="C55" s="21" t="s">
        <v>67</v>
      </c>
      <c r="I55" s="49" t="s">
        <v>85</v>
      </c>
      <c r="J55" s="49">
        <f>(J52*J53)-J54</f>
        <v>4137.5</v>
      </c>
    </row>
    <row r="56" spans="1:10">
      <c r="A56" s="12" t="s">
        <v>71</v>
      </c>
      <c r="B56" s="8">
        <v>18</v>
      </c>
      <c r="C56" s="8">
        <v>27</v>
      </c>
      <c r="I56" s="49" t="s">
        <v>33</v>
      </c>
      <c r="J56" s="49">
        <f>(J52*J53)</f>
        <v>5637.5</v>
      </c>
    </row>
    <row r="57" ht="15.75" spans="1:11">
      <c r="A57" s="12" t="s">
        <v>25</v>
      </c>
      <c r="B57" s="8">
        <v>42</v>
      </c>
      <c r="C57" s="8">
        <v>55</v>
      </c>
      <c r="J57" s="94" t="s">
        <v>5</v>
      </c>
      <c r="K57" s="94"/>
    </row>
    <row r="58" spans="1:11">
      <c r="A58" s="12" t="s">
        <v>27</v>
      </c>
      <c r="B58" s="8">
        <f>SUM(B57/8)</f>
        <v>5.25</v>
      </c>
      <c r="C58" s="8">
        <f>SUM(C57/8)</f>
        <v>6.875</v>
      </c>
      <c r="I58" s="12"/>
      <c r="J58" s="38" t="s">
        <v>86</v>
      </c>
      <c r="K58" s="13" t="s">
        <v>88</v>
      </c>
    </row>
    <row r="59" spans="1:11">
      <c r="A59" s="12" t="s">
        <v>28</v>
      </c>
      <c r="B59" s="16">
        <f>SUM(B56+B58)</f>
        <v>23.25</v>
      </c>
      <c r="C59" s="16">
        <f>SUM(C56+C58)</f>
        <v>33.875</v>
      </c>
      <c r="I59" s="12" t="s">
        <v>7</v>
      </c>
      <c r="J59" s="8">
        <v>28</v>
      </c>
      <c r="K59" s="8">
        <v>26</v>
      </c>
    </row>
    <row r="60" spans="1:11">
      <c r="A60" s="12" t="s">
        <v>30</v>
      </c>
      <c r="B60" s="17">
        <v>400</v>
      </c>
      <c r="C60" s="17">
        <v>400</v>
      </c>
      <c r="I60" s="12" t="s">
        <v>25</v>
      </c>
      <c r="J60" s="8">
        <v>61</v>
      </c>
      <c r="K60" s="8">
        <v>71</v>
      </c>
    </row>
    <row r="61" spans="1:11">
      <c r="A61" s="12" t="s">
        <v>14</v>
      </c>
      <c r="B61" s="16">
        <v>9300</v>
      </c>
      <c r="C61" s="16">
        <v>10700</v>
      </c>
      <c r="D61">
        <f>SUM(B61:C61)</f>
        <v>20000</v>
      </c>
      <c r="I61" s="12" t="s">
        <v>27</v>
      </c>
      <c r="J61" s="8">
        <f>SUM(J60/8)</f>
        <v>7.625</v>
      </c>
      <c r="K61" s="8">
        <f>SUM(K60/8)</f>
        <v>8.875</v>
      </c>
    </row>
    <row r="62" spans="1:11">
      <c r="A62" s="49" t="s">
        <v>33</v>
      </c>
      <c r="B62" s="49">
        <f>(B59*B60)-B61</f>
        <v>0</v>
      </c>
      <c r="C62" s="49">
        <f>(C59*C60)-C61</f>
        <v>2850</v>
      </c>
      <c r="D62">
        <f>SUM(B62:C62)</f>
        <v>2850</v>
      </c>
      <c r="I62" s="12" t="s">
        <v>28</v>
      </c>
      <c r="J62" s="16">
        <f>SUM(J59+J61)</f>
        <v>35.625</v>
      </c>
      <c r="K62" s="16">
        <f>SUM(K59+K61)</f>
        <v>34.875</v>
      </c>
    </row>
    <row r="63" spans="9:11">
      <c r="I63" s="12" t="s">
        <v>30</v>
      </c>
      <c r="J63" s="17">
        <v>450</v>
      </c>
      <c r="K63" s="17">
        <v>450</v>
      </c>
    </row>
    <row r="64" spans="3:11">
      <c r="C64" s="53" t="s">
        <v>89</v>
      </c>
      <c r="D64" s="53"/>
      <c r="E64" s="53"/>
      <c r="F64" s="53"/>
      <c r="I64" s="12" t="s">
        <v>14</v>
      </c>
      <c r="J64" s="16">
        <v>4000</v>
      </c>
      <c r="K64" s="16">
        <v>4000</v>
      </c>
    </row>
    <row r="65" spans="3:12">
      <c r="C65" s="12" t="s">
        <v>73</v>
      </c>
      <c r="D65" s="12">
        <v>26850</v>
      </c>
      <c r="E65" s="12">
        <v>30000</v>
      </c>
      <c r="F65" s="12"/>
      <c r="I65" s="49" t="s">
        <v>33</v>
      </c>
      <c r="J65" s="49">
        <f>(J62*J63)-J64</f>
        <v>12031.25</v>
      </c>
      <c r="K65" s="49">
        <f>(K62*K63)-K64</f>
        <v>11693.75</v>
      </c>
      <c r="L65">
        <f>SUM(J65:K65)</f>
        <v>23725</v>
      </c>
    </row>
    <row r="66" s="69" customFormat="1" spans="1:18">
      <c r="A66" s="70"/>
      <c r="C66" s="15"/>
      <c r="D66" s="15"/>
      <c r="E66" s="15"/>
      <c r="F66" s="15"/>
      <c r="R66" s="70"/>
    </row>
    <row r="67" spans="3:6">
      <c r="C67" s="8" t="s">
        <v>88</v>
      </c>
      <c r="D67" s="15">
        <v>22443</v>
      </c>
      <c r="E67" s="8">
        <v>3150</v>
      </c>
      <c r="F67" s="8"/>
    </row>
    <row r="68" ht="15.75" spans="3:11">
      <c r="C68" s="8" t="s">
        <v>86</v>
      </c>
      <c r="D68" s="8">
        <v>23949</v>
      </c>
      <c r="E68" s="8"/>
      <c r="F68" s="8"/>
      <c r="J68" s="102" t="s">
        <v>90</v>
      </c>
      <c r="K68" s="102"/>
    </row>
    <row r="69" spans="3:11">
      <c r="C69" s="8" t="s">
        <v>91</v>
      </c>
      <c r="D69" s="101">
        <f>SUM(D67:D68)</f>
        <v>46392</v>
      </c>
      <c r="E69" s="59">
        <v>3150</v>
      </c>
      <c r="F69" s="19">
        <f>SUM(D69-E69)</f>
        <v>43242</v>
      </c>
      <c r="I69" s="12"/>
      <c r="J69" s="38" t="s">
        <v>86</v>
      </c>
      <c r="K69" s="13" t="s">
        <v>88</v>
      </c>
    </row>
    <row r="70" spans="9:11">
      <c r="I70" s="12" t="s">
        <v>7</v>
      </c>
      <c r="J70" s="8">
        <v>28</v>
      </c>
      <c r="K70" s="8">
        <v>27</v>
      </c>
    </row>
    <row r="71" spans="9:11">
      <c r="I71" s="12" t="s">
        <v>25</v>
      </c>
      <c r="J71" s="8">
        <v>61</v>
      </c>
      <c r="K71" s="8">
        <v>79</v>
      </c>
    </row>
    <row r="72" spans="9:11">
      <c r="I72" s="12" t="s">
        <v>27</v>
      </c>
      <c r="J72" s="8">
        <f>SUM(J71/8)</f>
        <v>7.625</v>
      </c>
      <c r="K72" s="8">
        <f>SUM(K71/8)</f>
        <v>9.875</v>
      </c>
    </row>
    <row r="73" spans="9:11">
      <c r="I73" s="12" t="s">
        <v>28</v>
      </c>
      <c r="J73" s="16">
        <f>SUM(J70+J72)</f>
        <v>35.625</v>
      </c>
      <c r="K73" s="16">
        <f>SUM(K70+K72)</f>
        <v>36.875</v>
      </c>
    </row>
    <row r="74" spans="9:11">
      <c r="I74" s="12" t="s">
        <v>30</v>
      </c>
      <c r="J74" s="17">
        <v>450</v>
      </c>
      <c r="K74" s="17">
        <v>400</v>
      </c>
    </row>
    <row r="75" spans="9:11">
      <c r="I75" s="12" t="s">
        <v>14</v>
      </c>
      <c r="J75" s="16">
        <v>4000</v>
      </c>
      <c r="K75" s="16">
        <v>4000</v>
      </c>
    </row>
    <row r="76" spans="9:12">
      <c r="I76" s="49" t="s">
        <v>33</v>
      </c>
      <c r="J76" s="49">
        <f>(J73*J74)-J75</f>
        <v>12031.25</v>
      </c>
      <c r="K76" s="49">
        <f>(K73*K74)-K75</f>
        <v>10750</v>
      </c>
      <c r="L76">
        <f>SUM(J76:K76)</f>
        <v>22781.25</v>
      </c>
    </row>
  </sheetData>
  <mergeCells count="5">
    <mergeCell ref="A34:P34"/>
    <mergeCell ref="I47:J47"/>
    <mergeCell ref="J57:K57"/>
    <mergeCell ref="C64:F64"/>
    <mergeCell ref="J68:K68"/>
  </mergeCell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zoomScale="83" zoomScaleNormal="83" topLeftCell="A28" workbookViewId="0">
      <pane xSplit="1" topLeftCell="B1" activePane="topRight" state="frozen"/>
      <selection/>
      <selection pane="topRight" activeCell="N40" sqref="N40"/>
    </sheetView>
  </sheetViews>
  <sheetFormatPr defaultColWidth="9" defaultRowHeight="15"/>
  <cols>
    <col min="1" max="1" width="13.1809523809524" customWidth="1"/>
    <col min="2" max="2" width="9.81904761904762" customWidth="1"/>
  </cols>
  <sheetData>
    <row r="1" ht="15.75" spans="1:16">
      <c r="A1" s="76" t="s">
        <v>0</v>
      </c>
      <c r="B1" s="77" t="s">
        <v>1</v>
      </c>
      <c r="C1" s="77" t="s">
        <v>4</v>
      </c>
      <c r="D1" s="78" t="s">
        <v>3</v>
      </c>
      <c r="E1" s="78" t="s">
        <v>67</v>
      </c>
      <c r="F1" s="78" t="s">
        <v>92</v>
      </c>
      <c r="G1" s="78" t="s">
        <v>93</v>
      </c>
      <c r="H1" s="77" t="s">
        <v>5</v>
      </c>
      <c r="I1" s="77" t="s">
        <v>6</v>
      </c>
      <c r="J1" s="77" t="s">
        <v>68</v>
      </c>
      <c r="K1" s="78" t="s">
        <v>76</v>
      </c>
      <c r="L1" s="77" t="s">
        <v>77</v>
      </c>
      <c r="M1" s="78" t="s">
        <v>78</v>
      </c>
      <c r="N1" s="78" t="s">
        <v>79</v>
      </c>
      <c r="O1" s="87" t="s">
        <v>94</v>
      </c>
      <c r="P1" s="88" t="s">
        <v>75</v>
      </c>
    </row>
    <row r="2" spans="1:16">
      <c r="A2" s="79">
        <v>45352</v>
      </c>
      <c r="B2" s="66" t="s">
        <v>13</v>
      </c>
      <c r="C2" s="66" t="s">
        <v>13</v>
      </c>
      <c r="D2" s="66" t="s">
        <v>13</v>
      </c>
      <c r="E2" s="66" t="s">
        <v>13</v>
      </c>
      <c r="F2" s="80" t="s">
        <v>9</v>
      </c>
      <c r="G2" s="80" t="s">
        <v>9</v>
      </c>
      <c r="H2" s="66" t="s">
        <v>23</v>
      </c>
      <c r="I2" s="66" t="s">
        <v>23</v>
      </c>
      <c r="J2" s="66" t="s">
        <v>23</v>
      </c>
      <c r="K2" s="66" t="s">
        <v>23</v>
      </c>
      <c r="L2" s="66" t="s">
        <v>23</v>
      </c>
      <c r="M2" s="66" t="s">
        <v>23</v>
      </c>
      <c r="N2" s="66" t="s">
        <v>23</v>
      </c>
      <c r="O2" s="89" t="s">
        <v>9</v>
      </c>
      <c r="P2" s="28" t="s">
        <v>7</v>
      </c>
    </row>
    <row r="3" spans="1:16">
      <c r="A3" s="81">
        <v>45353</v>
      </c>
      <c r="B3" s="8" t="s">
        <v>7</v>
      </c>
      <c r="C3" s="8" t="s">
        <v>7</v>
      </c>
      <c r="D3" s="8" t="s">
        <v>7</v>
      </c>
      <c r="E3" s="8" t="s">
        <v>7</v>
      </c>
      <c r="F3" s="59" t="s">
        <v>9</v>
      </c>
      <c r="G3" s="59" t="s">
        <v>9</v>
      </c>
      <c r="H3" s="8" t="s">
        <v>23</v>
      </c>
      <c r="I3" s="8" t="s">
        <v>9</v>
      </c>
      <c r="J3" s="8" t="s">
        <v>7</v>
      </c>
      <c r="K3" s="8" t="s">
        <v>23</v>
      </c>
      <c r="L3" s="8" t="s">
        <v>7</v>
      </c>
      <c r="M3" s="8" t="s">
        <v>23</v>
      </c>
      <c r="N3" s="8" t="s">
        <v>23</v>
      </c>
      <c r="O3" s="90" t="s">
        <v>9</v>
      </c>
      <c r="P3" s="28"/>
    </row>
    <row r="4" spans="1:16">
      <c r="A4" s="82">
        <v>45354</v>
      </c>
      <c r="B4" s="8" t="s">
        <v>13</v>
      </c>
      <c r="C4" s="8" t="s">
        <v>13</v>
      </c>
      <c r="D4" s="8" t="s">
        <v>13</v>
      </c>
      <c r="E4" s="8" t="s">
        <v>13</v>
      </c>
      <c r="F4" s="59" t="s">
        <v>9</v>
      </c>
      <c r="G4" s="59" t="s">
        <v>9</v>
      </c>
      <c r="H4" s="8" t="s">
        <v>13</v>
      </c>
      <c r="I4" s="8" t="s">
        <v>13</v>
      </c>
      <c r="J4" s="8" t="s">
        <v>70</v>
      </c>
      <c r="K4" s="8" t="s">
        <v>13</v>
      </c>
      <c r="L4" s="8" t="s">
        <v>70</v>
      </c>
      <c r="M4" s="8" t="s">
        <v>13</v>
      </c>
      <c r="N4" s="8" t="s">
        <v>13</v>
      </c>
      <c r="O4" s="90" t="s">
        <v>9</v>
      </c>
      <c r="P4" s="28"/>
    </row>
    <row r="5" spans="1:16">
      <c r="A5" s="81">
        <v>45355</v>
      </c>
      <c r="B5" s="8" t="s">
        <v>13</v>
      </c>
      <c r="C5" s="8" t="s">
        <v>13</v>
      </c>
      <c r="D5" s="8" t="s">
        <v>13</v>
      </c>
      <c r="E5" s="8" t="s">
        <v>13</v>
      </c>
      <c r="F5" s="59" t="s">
        <v>9</v>
      </c>
      <c r="G5" s="59" t="s">
        <v>9</v>
      </c>
      <c r="H5" s="83" t="s">
        <v>55</v>
      </c>
      <c r="I5" s="83" t="s">
        <v>55</v>
      </c>
      <c r="J5" s="8" t="s">
        <v>13</v>
      </c>
      <c r="K5" s="8" t="s">
        <v>7</v>
      </c>
      <c r="L5" s="8" t="s">
        <v>13</v>
      </c>
      <c r="M5" s="8" t="s">
        <v>13</v>
      </c>
      <c r="N5" s="8" t="s">
        <v>7</v>
      </c>
      <c r="O5" s="90" t="s">
        <v>9</v>
      </c>
      <c r="P5" s="28"/>
    </row>
    <row r="6" spans="1:16">
      <c r="A6" s="81">
        <v>45356</v>
      </c>
      <c r="B6" s="8" t="s">
        <v>13</v>
      </c>
      <c r="C6" s="8" t="s">
        <v>13</v>
      </c>
      <c r="D6" s="8" t="s">
        <v>7</v>
      </c>
      <c r="E6" s="8" t="s">
        <v>7</v>
      </c>
      <c r="F6" s="59" t="s">
        <v>9</v>
      </c>
      <c r="G6" s="59" t="s">
        <v>9</v>
      </c>
      <c r="H6" s="8" t="s">
        <v>7</v>
      </c>
      <c r="I6" s="59" t="s">
        <v>9</v>
      </c>
      <c r="J6" s="8" t="s">
        <v>7</v>
      </c>
      <c r="K6" s="59" t="s">
        <v>9</v>
      </c>
      <c r="L6" s="8" t="s">
        <v>7</v>
      </c>
      <c r="M6" s="8" t="s">
        <v>7</v>
      </c>
      <c r="N6" s="59" t="s">
        <v>9</v>
      </c>
      <c r="O6" s="90" t="s">
        <v>9</v>
      </c>
      <c r="P6" s="28"/>
    </row>
    <row r="7" spans="1:16">
      <c r="A7" s="81">
        <v>45357</v>
      </c>
      <c r="B7" s="8" t="s">
        <v>13</v>
      </c>
      <c r="C7" s="8" t="s">
        <v>13</v>
      </c>
      <c r="D7" s="59" t="s">
        <v>9</v>
      </c>
      <c r="E7" s="8" t="s">
        <v>13</v>
      </c>
      <c r="F7" s="8" t="s">
        <v>13</v>
      </c>
      <c r="G7" s="59" t="s">
        <v>9</v>
      </c>
      <c r="H7" s="8" t="s">
        <v>23</v>
      </c>
      <c r="I7" s="8" t="s">
        <v>7</v>
      </c>
      <c r="J7" s="8" t="s">
        <v>23</v>
      </c>
      <c r="K7" s="8" t="s">
        <v>7</v>
      </c>
      <c r="L7" s="8" t="s">
        <v>9</v>
      </c>
      <c r="M7" s="8" t="s">
        <v>9</v>
      </c>
      <c r="N7" s="8" t="s">
        <v>7</v>
      </c>
      <c r="O7" s="90" t="s">
        <v>9</v>
      </c>
      <c r="P7" s="28"/>
    </row>
    <row r="8" spans="1:16">
      <c r="A8" s="81">
        <v>45358</v>
      </c>
      <c r="B8" s="8" t="s">
        <v>95</v>
      </c>
      <c r="C8" s="8" t="s">
        <v>95</v>
      </c>
      <c r="D8" s="59" t="s">
        <v>9</v>
      </c>
      <c r="E8" s="8" t="s">
        <v>95</v>
      </c>
      <c r="F8" s="84" t="s">
        <v>95</v>
      </c>
      <c r="G8" s="59" t="s">
        <v>9</v>
      </c>
      <c r="H8" s="8" t="s">
        <v>7</v>
      </c>
      <c r="I8" s="8" t="s">
        <v>23</v>
      </c>
      <c r="J8" s="8" t="s">
        <v>7</v>
      </c>
      <c r="K8" s="8" t="s">
        <v>23</v>
      </c>
      <c r="L8" s="8" t="s">
        <v>7</v>
      </c>
      <c r="M8" s="8" t="s">
        <v>23</v>
      </c>
      <c r="N8" s="59" t="s">
        <v>9</v>
      </c>
      <c r="O8" s="90" t="s">
        <v>9</v>
      </c>
      <c r="P8" s="28"/>
    </row>
    <row r="9" spans="1:16">
      <c r="A9" s="81">
        <v>45359</v>
      </c>
      <c r="B9" s="8" t="s">
        <v>9</v>
      </c>
      <c r="C9" s="8" t="s">
        <v>56</v>
      </c>
      <c r="D9" s="59" t="s">
        <v>9</v>
      </c>
      <c r="E9" s="8" t="s">
        <v>56</v>
      </c>
      <c r="F9" s="8" t="s">
        <v>56</v>
      </c>
      <c r="G9" s="59" t="s">
        <v>9</v>
      </c>
      <c r="H9" s="8" t="s">
        <v>23</v>
      </c>
      <c r="I9" s="8" t="s">
        <v>7</v>
      </c>
      <c r="J9" s="8" t="s">
        <v>7</v>
      </c>
      <c r="K9" s="8" t="s">
        <v>23</v>
      </c>
      <c r="L9" s="8" t="s">
        <v>13</v>
      </c>
      <c r="M9" s="8" t="s">
        <v>23</v>
      </c>
      <c r="N9" s="8" t="s">
        <v>23</v>
      </c>
      <c r="O9" s="90" t="s">
        <v>9</v>
      </c>
      <c r="P9" s="28"/>
    </row>
    <row r="10" spans="1:16">
      <c r="A10" s="81">
        <v>45360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59" t="s">
        <v>9</v>
      </c>
      <c r="H10" s="8" t="s">
        <v>9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7</v>
      </c>
      <c r="N10" s="8" t="s">
        <v>7</v>
      </c>
      <c r="O10" s="90" t="s">
        <v>9</v>
      </c>
      <c r="P10" s="28"/>
    </row>
    <row r="11" spans="1:16">
      <c r="A11" s="82">
        <v>45361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59" t="s">
        <v>9</v>
      </c>
      <c r="H11" s="8" t="s">
        <v>13</v>
      </c>
      <c r="I11" s="59" t="s">
        <v>9</v>
      </c>
      <c r="J11" s="59" t="s">
        <v>9</v>
      </c>
      <c r="K11" s="59" t="s">
        <v>9</v>
      </c>
      <c r="L11" s="8" t="s">
        <v>13</v>
      </c>
      <c r="M11" s="59" t="s">
        <v>9</v>
      </c>
      <c r="N11" s="59" t="s">
        <v>9</v>
      </c>
      <c r="O11" s="90" t="s">
        <v>9</v>
      </c>
      <c r="P11" s="28"/>
    </row>
    <row r="12" spans="1:16">
      <c r="A12" s="81">
        <v>45362</v>
      </c>
      <c r="B12" s="8" t="s">
        <v>13</v>
      </c>
      <c r="C12" s="8" t="s">
        <v>7</v>
      </c>
      <c r="D12" s="8" t="s">
        <v>13</v>
      </c>
      <c r="E12" s="59" t="s">
        <v>9</v>
      </c>
      <c r="F12" s="8" t="s">
        <v>23</v>
      </c>
      <c r="G12" s="8" t="s">
        <v>23</v>
      </c>
      <c r="H12" s="8" t="s">
        <v>23</v>
      </c>
      <c r="I12" s="8" t="s">
        <v>7</v>
      </c>
      <c r="J12" s="8" t="s">
        <v>23</v>
      </c>
      <c r="K12" s="8" t="s">
        <v>7</v>
      </c>
      <c r="L12" s="8" t="s">
        <v>7</v>
      </c>
      <c r="M12" s="8" t="s">
        <v>13</v>
      </c>
      <c r="N12" s="8" t="s">
        <v>13</v>
      </c>
      <c r="O12" s="90" t="s">
        <v>9</v>
      </c>
      <c r="P12" s="28"/>
    </row>
    <row r="13" spans="1:16">
      <c r="A13" s="81">
        <v>45363</v>
      </c>
      <c r="B13" s="8" t="s">
        <v>13</v>
      </c>
      <c r="C13" s="8" t="s">
        <v>7</v>
      </c>
      <c r="D13" s="8" t="s">
        <v>13</v>
      </c>
      <c r="E13" s="8" t="s">
        <v>7</v>
      </c>
      <c r="F13" s="84" t="s">
        <v>7</v>
      </c>
      <c r="G13" s="8" t="s">
        <v>7</v>
      </c>
      <c r="H13" s="8" t="s">
        <v>13</v>
      </c>
      <c r="I13" s="8" t="s">
        <v>7</v>
      </c>
      <c r="J13" s="8" t="s">
        <v>7</v>
      </c>
      <c r="K13" s="8" t="s">
        <v>13</v>
      </c>
      <c r="L13" s="8" t="s">
        <v>23</v>
      </c>
      <c r="M13" s="8" t="s">
        <v>13</v>
      </c>
      <c r="N13" s="8" t="s">
        <v>23</v>
      </c>
      <c r="O13" s="90" t="s">
        <v>9</v>
      </c>
      <c r="P13" s="28"/>
    </row>
    <row r="14" spans="1:16">
      <c r="A14" s="81">
        <v>45364</v>
      </c>
      <c r="B14" s="8" t="s">
        <v>7</v>
      </c>
      <c r="C14" s="8" t="s">
        <v>96</v>
      </c>
      <c r="D14" s="8" t="s">
        <v>7</v>
      </c>
      <c r="E14" s="8" t="s">
        <v>23</v>
      </c>
      <c r="F14" s="8" t="s">
        <v>7</v>
      </c>
      <c r="G14" s="8" t="s">
        <v>23</v>
      </c>
      <c r="H14" s="8" t="s">
        <v>7</v>
      </c>
      <c r="I14" s="8" t="s">
        <v>13</v>
      </c>
      <c r="J14" s="8" t="s">
        <v>13</v>
      </c>
      <c r="K14" s="8" t="s">
        <v>7</v>
      </c>
      <c r="L14" s="59" t="s">
        <v>9</v>
      </c>
      <c r="M14" s="8" t="s">
        <v>7</v>
      </c>
      <c r="N14" s="8" t="s">
        <v>7</v>
      </c>
      <c r="O14" s="90" t="s">
        <v>9</v>
      </c>
      <c r="P14" s="28"/>
    </row>
    <row r="15" spans="1:16">
      <c r="A15" s="81">
        <v>45365</v>
      </c>
      <c r="B15" s="8" t="s">
        <v>7</v>
      </c>
      <c r="C15" s="8" t="s">
        <v>7</v>
      </c>
      <c r="D15" s="8" t="s">
        <v>9</v>
      </c>
      <c r="E15" s="8" t="s">
        <v>7</v>
      </c>
      <c r="F15" s="8" t="s">
        <v>56</v>
      </c>
      <c r="G15" s="8" t="s">
        <v>56</v>
      </c>
      <c r="H15" s="8" t="s">
        <v>23</v>
      </c>
      <c r="I15" s="8" t="s">
        <v>13</v>
      </c>
      <c r="J15" s="8" t="s">
        <v>13</v>
      </c>
      <c r="K15" s="59" t="s">
        <v>9</v>
      </c>
      <c r="L15" s="8" t="s">
        <v>7</v>
      </c>
      <c r="M15" s="8" t="s">
        <v>7</v>
      </c>
      <c r="N15" s="8" t="s">
        <v>23</v>
      </c>
      <c r="O15" s="90" t="s">
        <v>9</v>
      </c>
      <c r="P15" s="28"/>
    </row>
    <row r="16" spans="1:16">
      <c r="A16" s="81">
        <v>45366</v>
      </c>
      <c r="B16" s="8" t="s">
        <v>9</v>
      </c>
      <c r="C16" s="8" t="s">
        <v>23</v>
      </c>
      <c r="D16" s="8" t="s">
        <v>23</v>
      </c>
      <c r="E16" s="8" t="s">
        <v>9</v>
      </c>
      <c r="F16" s="8" t="s">
        <v>23</v>
      </c>
      <c r="G16" s="8" t="s">
        <v>23</v>
      </c>
      <c r="H16" s="8" t="s">
        <v>7</v>
      </c>
      <c r="I16" s="8" t="s">
        <v>13</v>
      </c>
      <c r="J16" s="8" t="s">
        <v>13</v>
      </c>
      <c r="K16" s="8" t="s">
        <v>7</v>
      </c>
      <c r="L16" s="8" t="s">
        <v>7</v>
      </c>
      <c r="M16" s="8" t="s">
        <v>7</v>
      </c>
      <c r="N16" s="8" t="s">
        <v>7</v>
      </c>
      <c r="O16" s="91" t="s">
        <v>7</v>
      </c>
      <c r="P16" s="28"/>
    </row>
    <row r="17" spans="1:16">
      <c r="A17" s="81">
        <v>45367</v>
      </c>
      <c r="B17" s="8" t="s">
        <v>13</v>
      </c>
      <c r="C17" s="8" t="s">
        <v>23</v>
      </c>
      <c r="D17" s="8" t="s">
        <v>13</v>
      </c>
      <c r="E17" s="8" t="s">
        <v>23</v>
      </c>
      <c r="F17" s="8" t="s">
        <v>23</v>
      </c>
      <c r="G17" s="8" t="s">
        <v>23</v>
      </c>
      <c r="H17" s="8" t="s">
        <v>23</v>
      </c>
      <c r="I17" s="8" t="s">
        <v>56</v>
      </c>
      <c r="J17" s="8" t="s">
        <v>56</v>
      </c>
      <c r="K17" s="8" t="s">
        <v>23</v>
      </c>
      <c r="L17" s="8" t="s">
        <v>23</v>
      </c>
      <c r="M17" s="8" t="s">
        <v>23</v>
      </c>
      <c r="N17" s="8" t="s">
        <v>23</v>
      </c>
      <c r="O17" s="91" t="s">
        <v>23</v>
      </c>
      <c r="P17" s="28"/>
    </row>
    <row r="18" spans="1:16">
      <c r="A18" s="82">
        <v>45368</v>
      </c>
      <c r="B18" s="8" t="s">
        <v>9</v>
      </c>
      <c r="C18" s="8" t="s">
        <v>13</v>
      </c>
      <c r="D18" s="8" t="s">
        <v>9</v>
      </c>
      <c r="E18" s="8" t="s">
        <v>13</v>
      </c>
      <c r="F18" s="8" t="s">
        <v>13</v>
      </c>
      <c r="G18" s="8" t="s">
        <v>95</v>
      </c>
      <c r="H18" s="8" t="s">
        <v>13</v>
      </c>
      <c r="I18" s="59" t="s">
        <v>9</v>
      </c>
      <c r="J18" s="8" t="s">
        <v>13</v>
      </c>
      <c r="K18" s="8" t="s">
        <v>7</v>
      </c>
      <c r="L18" s="8" t="s">
        <v>7</v>
      </c>
      <c r="M18" s="8" t="s">
        <v>7</v>
      </c>
      <c r="N18" s="8" t="s">
        <v>13</v>
      </c>
      <c r="O18" s="90" t="s">
        <v>9</v>
      </c>
      <c r="P18" s="28"/>
    </row>
    <row r="19" spans="1:16">
      <c r="A19" s="81">
        <v>45369</v>
      </c>
      <c r="B19" s="8" t="s">
        <v>13</v>
      </c>
      <c r="C19" s="8" t="s">
        <v>23</v>
      </c>
      <c r="D19" s="8" t="s">
        <v>13</v>
      </c>
      <c r="E19" s="8" t="s">
        <v>23</v>
      </c>
      <c r="F19" s="8" t="s">
        <v>23</v>
      </c>
      <c r="G19" s="8" t="s">
        <v>23</v>
      </c>
      <c r="H19" s="8" t="s">
        <v>7</v>
      </c>
      <c r="I19" s="59" t="s">
        <v>9</v>
      </c>
      <c r="J19" s="8" t="s">
        <v>23</v>
      </c>
      <c r="K19" s="59" t="s">
        <v>9</v>
      </c>
      <c r="L19" s="8" t="s">
        <v>13</v>
      </c>
      <c r="M19" s="59" t="s">
        <v>9</v>
      </c>
      <c r="N19" s="8" t="s">
        <v>7</v>
      </c>
      <c r="O19" s="91" t="s">
        <v>7</v>
      </c>
      <c r="P19" s="28"/>
    </row>
    <row r="20" spans="1:16">
      <c r="A20" s="81">
        <v>45370</v>
      </c>
      <c r="B20" s="8" t="s">
        <v>13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7</v>
      </c>
      <c r="J20" s="8" t="s">
        <v>7</v>
      </c>
      <c r="K20" s="8" t="s">
        <v>23</v>
      </c>
      <c r="L20" s="8" t="s">
        <v>23</v>
      </c>
      <c r="M20" s="8" t="s">
        <v>56</v>
      </c>
      <c r="N20" s="8" t="s">
        <v>7</v>
      </c>
      <c r="O20" s="90" t="s">
        <v>9</v>
      </c>
      <c r="P20" s="28"/>
    </row>
    <row r="21" spans="1:16">
      <c r="A21" s="81">
        <v>45371</v>
      </c>
      <c r="B21" s="8" t="s">
        <v>23</v>
      </c>
      <c r="C21" s="8" t="s">
        <v>7</v>
      </c>
      <c r="D21" s="8" t="s">
        <v>7</v>
      </c>
      <c r="E21" s="8" t="s">
        <v>7</v>
      </c>
      <c r="F21" s="8" t="s">
        <v>7</v>
      </c>
      <c r="G21" s="8" t="s">
        <v>7</v>
      </c>
      <c r="H21" s="8" t="s">
        <v>23</v>
      </c>
      <c r="I21" s="8" t="s">
        <v>7</v>
      </c>
      <c r="J21" s="8" t="s">
        <v>7</v>
      </c>
      <c r="K21" s="8" t="s">
        <v>23</v>
      </c>
      <c r="L21" s="8" t="s">
        <v>7</v>
      </c>
      <c r="M21" s="8" t="s">
        <v>23</v>
      </c>
      <c r="N21" s="8" t="s">
        <v>23</v>
      </c>
      <c r="O21" s="90" t="s">
        <v>9</v>
      </c>
      <c r="P21" s="28"/>
    </row>
    <row r="22" spans="1:16">
      <c r="A22" s="81">
        <v>45372</v>
      </c>
      <c r="B22" s="8" t="s">
        <v>23</v>
      </c>
      <c r="C22" s="8" t="s">
        <v>7</v>
      </c>
      <c r="D22" s="8" t="s">
        <v>7</v>
      </c>
      <c r="E22" s="8" t="s">
        <v>7</v>
      </c>
      <c r="F22" s="8" t="s">
        <v>7</v>
      </c>
      <c r="G22" s="8" t="s">
        <v>7</v>
      </c>
      <c r="H22" s="8" t="s">
        <v>7</v>
      </c>
      <c r="I22" s="8" t="s">
        <v>55</v>
      </c>
      <c r="J22" s="8" t="s">
        <v>55</v>
      </c>
      <c r="K22" s="8" t="s">
        <v>23</v>
      </c>
      <c r="L22" s="8" t="s">
        <v>9</v>
      </c>
      <c r="M22" s="8" t="s">
        <v>23</v>
      </c>
      <c r="N22" s="8" t="s">
        <v>23</v>
      </c>
      <c r="O22" s="90" t="s">
        <v>9</v>
      </c>
      <c r="P22" s="28"/>
    </row>
    <row r="23" spans="1:16">
      <c r="A23" s="81">
        <v>45373</v>
      </c>
      <c r="B23" s="8" t="s">
        <v>7</v>
      </c>
      <c r="C23" s="8" t="s">
        <v>23</v>
      </c>
      <c r="D23" s="59" t="s">
        <v>9</v>
      </c>
      <c r="E23" s="8" t="s">
        <v>23</v>
      </c>
      <c r="F23" s="8" t="s">
        <v>23</v>
      </c>
      <c r="G23" s="59" t="s">
        <v>9</v>
      </c>
      <c r="H23" s="8" t="s">
        <v>7</v>
      </c>
      <c r="I23" s="8" t="s">
        <v>7</v>
      </c>
      <c r="J23" s="8" t="s">
        <v>7</v>
      </c>
      <c r="K23" s="59" t="s">
        <v>9</v>
      </c>
      <c r="L23" s="8" t="s">
        <v>23</v>
      </c>
      <c r="M23" s="8" t="s">
        <v>7</v>
      </c>
      <c r="N23" s="8" t="s">
        <v>7</v>
      </c>
      <c r="O23" s="90" t="s">
        <v>9</v>
      </c>
      <c r="P23" s="28"/>
    </row>
    <row r="24" spans="1:16">
      <c r="A24" s="81">
        <v>45374</v>
      </c>
      <c r="B24" s="8" t="s">
        <v>7</v>
      </c>
      <c r="C24" s="8" t="s">
        <v>56</v>
      </c>
      <c r="D24" s="59" t="s">
        <v>9</v>
      </c>
      <c r="E24" s="8" t="s">
        <v>23</v>
      </c>
      <c r="F24" s="8" t="s">
        <v>56</v>
      </c>
      <c r="G24" s="8" t="s">
        <v>23</v>
      </c>
      <c r="H24" s="8" t="s">
        <v>7</v>
      </c>
      <c r="I24" s="8" t="s">
        <v>7</v>
      </c>
      <c r="J24" s="8" t="s">
        <v>7</v>
      </c>
      <c r="K24" s="8" t="s">
        <v>7</v>
      </c>
      <c r="L24" s="8" t="s">
        <v>7</v>
      </c>
      <c r="M24" s="8" t="s">
        <v>7</v>
      </c>
      <c r="N24" s="8" t="s">
        <v>7</v>
      </c>
      <c r="O24" s="91" t="s">
        <v>7</v>
      </c>
      <c r="P24" s="28"/>
    </row>
    <row r="25" spans="1:16">
      <c r="A25" s="82">
        <v>45375</v>
      </c>
      <c r="B25" s="8" t="s">
        <v>13</v>
      </c>
      <c r="C25" s="8" t="s">
        <v>56</v>
      </c>
      <c r="D25" s="59" t="s">
        <v>9</v>
      </c>
      <c r="E25" s="8" t="s">
        <v>56</v>
      </c>
      <c r="F25" s="8" t="s">
        <v>56</v>
      </c>
      <c r="G25" s="8" t="s">
        <v>56</v>
      </c>
      <c r="H25" s="8" t="s">
        <v>13</v>
      </c>
      <c r="I25" s="8" t="s">
        <v>13</v>
      </c>
      <c r="J25" s="8" t="s">
        <v>13</v>
      </c>
      <c r="K25" s="8" t="s">
        <v>7</v>
      </c>
      <c r="L25" s="8" t="s">
        <v>13</v>
      </c>
      <c r="M25" s="8" t="s">
        <v>7</v>
      </c>
      <c r="N25" s="8" t="s">
        <v>13</v>
      </c>
      <c r="O25" s="91" t="s">
        <v>13</v>
      </c>
      <c r="P25" s="28"/>
    </row>
    <row r="26" spans="1:16">
      <c r="A26" s="81">
        <v>45376</v>
      </c>
      <c r="B26" s="18" t="s">
        <v>97</v>
      </c>
      <c r="C26" s="18" t="s">
        <v>97</v>
      </c>
      <c r="D26" s="18" t="s">
        <v>97</v>
      </c>
      <c r="E26" s="18" t="s">
        <v>97</v>
      </c>
      <c r="F26" s="18" t="s">
        <v>97</v>
      </c>
      <c r="G26" s="18" t="s">
        <v>97</v>
      </c>
      <c r="H26" s="18" t="s">
        <v>97</v>
      </c>
      <c r="I26" s="18" t="s">
        <v>97</v>
      </c>
      <c r="J26" s="18" t="s">
        <v>97</v>
      </c>
      <c r="K26" s="18" t="s">
        <v>97</v>
      </c>
      <c r="L26" s="18" t="s">
        <v>97</v>
      </c>
      <c r="M26" s="18" t="s">
        <v>97</v>
      </c>
      <c r="N26" s="18" t="s">
        <v>97</v>
      </c>
      <c r="O26" s="92" t="s">
        <v>97</v>
      </c>
      <c r="P26" s="28"/>
    </row>
    <row r="27" spans="1:16">
      <c r="A27" s="81">
        <v>45377</v>
      </c>
      <c r="B27" s="8" t="s">
        <v>7</v>
      </c>
      <c r="C27" s="8" t="s">
        <v>23</v>
      </c>
      <c r="D27" s="8" t="s">
        <v>7</v>
      </c>
      <c r="E27" s="8" t="s">
        <v>23</v>
      </c>
      <c r="F27" s="8" t="s">
        <v>23</v>
      </c>
      <c r="G27" s="8" t="s">
        <v>23</v>
      </c>
      <c r="H27" s="8" t="s">
        <v>7</v>
      </c>
      <c r="I27" s="8" t="s">
        <v>7</v>
      </c>
      <c r="J27" s="59" t="s">
        <v>9</v>
      </c>
      <c r="K27" s="59" t="s">
        <v>9</v>
      </c>
      <c r="L27" s="59" t="s">
        <v>9</v>
      </c>
      <c r="M27" s="59" t="s">
        <v>9</v>
      </c>
      <c r="N27" s="59" t="s">
        <v>9</v>
      </c>
      <c r="O27" s="90" t="s">
        <v>9</v>
      </c>
      <c r="P27" s="28"/>
    </row>
    <row r="28" spans="1:16">
      <c r="A28" s="81">
        <v>45378</v>
      </c>
      <c r="B28" s="8" t="s">
        <v>7</v>
      </c>
      <c r="C28" s="8" t="s">
        <v>11</v>
      </c>
      <c r="D28" s="83" t="s">
        <v>98</v>
      </c>
      <c r="E28" s="83" t="s">
        <v>55</v>
      </c>
      <c r="F28" s="8" t="s">
        <v>23</v>
      </c>
      <c r="G28" s="8" t="s">
        <v>23</v>
      </c>
      <c r="H28" s="8" t="s">
        <v>7</v>
      </c>
      <c r="I28" s="8" t="s">
        <v>7</v>
      </c>
      <c r="J28" s="8" t="s">
        <v>7</v>
      </c>
      <c r="K28" s="8" t="s">
        <v>7</v>
      </c>
      <c r="L28" s="8" t="s">
        <v>7</v>
      </c>
      <c r="M28" s="8" t="s">
        <v>7</v>
      </c>
      <c r="N28" s="8" t="s">
        <v>7</v>
      </c>
      <c r="O28" s="91" t="s">
        <v>7</v>
      </c>
      <c r="P28" s="28"/>
    </row>
    <row r="29" spans="1:16">
      <c r="A29" s="81">
        <v>45379</v>
      </c>
      <c r="B29" s="8" t="s">
        <v>7</v>
      </c>
      <c r="C29" s="8" t="s">
        <v>7</v>
      </c>
      <c r="D29" s="8" t="s">
        <v>7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59" t="s">
        <v>9</v>
      </c>
      <c r="M29" s="8" t="s">
        <v>7</v>
      </c>
      <c r="N29" s="8" t="s">
        <v>7</v>
      </c>
      <c r="O29" s="91" t="s">
        <v>7</v>
      </c>
      <c r="P29" s="28"/>
    </row>
    <row r="30" spans="1:16">
      <c r="A30" s="81">
        <v>45380</v>
      </c>
      <c r="B30" s="8" t="s">
        <v>7</v>
      </c>
      <c r="C30" s="8" t="s">
        <v>7</v>
      </c>
      <c r="D30" s="8" t="s">
        <v>7</v>
      </c>
      <c r="E30" s="8" t="s">
        <v>7</v>
      </c>
      <c r="F30" s="8" t="s">
        <v>7</v>
      </c>
      <c r="G30" s="8" t="s">
        <v>7</v>
      </c>
      <c r="H30" s="8" t="s">
        <v>23</v>
      </c>
      <c r="I30" s="8" t="s">
        <v>56</v>
      </c>
      <c r="J30" s="8" t="s">
        <v>7</v>
      </c>
      <c r="K30" s="59" t="s">
        <v>9</v>
      </c>
      <c r="L30" s="59" t="s">
        <v>9</v>
      </c>
      <c r="M30" s="90" t="s">
        <v>9</v>
      </c>
      <c r="N30" s="8" t="s">
        <v>23</v>
      </c>
      <c r="O30" s="90" t="s">
        <v>9</v>
      </c>
      <c r="P30" s="28"/>
    </row>
    <row r="31" spans="1:16">
      <c r="A31" s="81">
        <v>45381</v>
      </c>
      <c r="B31" s="8" t="s">
        <v>7</v>
      </c>
      <c r="C31" s="8" t="s">
        <v>23</v>
      </c>
      <c r="D31" s="8" t="s">
        <v>23</v>
      </c>
      <c r="E31" s="8" t="s">
        <v>23</v>
      </c>
      <c r="F31" s="8" t="s">
        <v>23</v>
      </c>
      <c r="G31" s="8" t="s">
        <v>23</v>
      </c>
      <c r="H31" s="8" t="s">
        <v>7</v>
      </c>
      <c r="I31" s="8" t="s">
        <v>7</v>
      </c>
      <c r="J31" s="8" t="s">
        <v>23</v>
      </c>
      <c r="K31" s="8" t="s">
        <v>7</v>
      </c>
      <c r="L31" s="8" t="s">
        <v>7</v>
      </c>
      <c r="M31" s="8" t="s">
        <v>7</v>
      </c>
      <c r="N31" s="8" t="s">
        <v>23</v>
      </c>
      <c r="O31" s="91" t="s">
        <v>7</v>
      </c>
      <c r="P31" s="28"/>
    </row>
    <row r="32" ht="15.75" spans="1:16">
      <c r="A32" s="85">
        <v>45382</v>
      </c>
      <c r="B32" s="86" t="s">
        <v>13</v>
      </c>
      <c r="C32" s="59" t="s">
        <v>9</v>
      </c>
      <c r="D32" s="86" t="s">
        <v>13</v>
      </c>
      <c r="E32" s="86" t="s">
        <v>13</v>
      </c>
      <c r="F32" s="86" t="s">
        <v>13</v>
      </c>
      <c r="G32" s="86" t="s">
        <v>13</v>
      </c>
      <c r="H32" s="86" t="s">
        <v>70</v>
      </c>
      <c r="I32" s="86" t="s">
        <v>13</v>
      </c>
      <c r="J32" s="86" t="s">
        <v>70</v>
      </c>
      <c r="K32" s="86" t="s">
        <v>13</v>
      </c>
      <c r="L32" s="86" t="s">
        <v>13</v>
      </c>
      <c r="M32" s="86" t="s">
        <v>13</v>
      </c>
      <c r="N32" s="90" t="s">
        <v>9</v>
      </c>
      <c r="O32" s="90" t="s">
        <v>9</v>
      </c>
      <c r="P32" s="28"/>
    </row>
    <row r="35" ht="15.75"/>
    <row r="36" spans="1:18">
      <c r="A36" s="12"/>
      <c r="B36" s="38" t="s">
        <v>1</v>
      </c>
      <c r="C36" s="38" t="s">
        <v>4</v>
      </c>
      <c r="D36" s="21" t="s">
        <v>3</v>
      </c>
      <c r="E36" s="21" t="s">
        <v>67</v>
      </c>
      <c r="F36" s="21" t="s">
        <v>92</v>
      </c>
      <c r="G36" s="21" t="s">
        <v>93</v>
      </c>
      <c r="H36" s="38" t="s">
        <v>5</v>
      </c>
      <c r="I36" s="38" t="s">
        <v>6</v>
      </c>
      <c r="J36" s="38" t="s">
        <v>68</v>
      </c>
      <c r="K36" s="21" t="s">
        <v>76</v>
      </c>
      <c r="L36" s="38" t="s">
        <v>77</v>
      </c>
      <c r="M36" s="21" t="s">
        <v>78</v>
      </c>
      <c r="N36" s="21" t="s">
        <v>79</v>
      </c>
      <c r="O36" s="43" t="s">
        <v>94</v>
      </c>
      <c r="P36" s="21" t="s">
        <v>75</v>
      </c>
      <c r="R36" s="13" t="s">
        <v>62</v>
      </c>
    </row>
    <row r="37" spans="1:18">
      <c r="A37" s="12" t="s">
        <v>7</v>
      </c>
      <c r="B37" s="8">
        <v>28</v>
      </c>
      <c r="C37" s="15">
        <v>30</v>
      </c>
      <c r="D37" s="15">
        <v>23</v>
      </c>
      <c r="E37" s="15">
        <v>29</v>
      </c>
      <c r="F37" s="15">
        <v>26</v>
      </c>
      <c r="G37" s="15">
        <v>20</v>
      </c>
      <c r="H37" s="15">
        <v>30</v>
      </c>
      <c r="I37" s="15">
        <v>26</v>
      </c>
      <c r="J37" s="15">
        <v>29</v>
      </c>
      <c r="K37" s="15">
        <v>24</v>
      </c>
      <c r="L37" s="15">
        <v>25</v>
      </c>
      <c r="M37" s="15">
        <v>26</v>
      </c>
      <c r="N37" s="15">
        <v>26</v>
      </c>
      <c r="O37" s="15">
        <v>9</v>
      </c>
      <c r="P37" s="15">
        <v>0</v>
      </c>
      <c r="R37" s="49">
        <f>SUM(B37:P37)</f>
        <v>351</v>
      </c>
    </row>
    <row r="38" spans="1:18">
      <c r="A38" s="12" t="s">
        <v>25</v>
      </c>
      <c r="B38" s="8">
        <v>53</v>
      </c>
      <c r="C38" s="15">
        <v>54</v>
      </c>
      <c r="D38" s="15">
        <v>52</v>
      </c>
      <c r="E38" s="15">
        <v>63</v>
      </c>
      <c r="F38" s="15">
        <v>43</v>
      </c>
      <c r="G38" s="15">
        <v>31</v>
      </c>
      <c r="H38" s="15">
        <v>62</v>
      </c>
      <c r="I38" s="15">
        <v>66</v>
      </c>
      <c r="J38" s="15">
        <v>65</v>
      </c>
      <c r="K38" s="15">
        <v>28</v>
      </c>
      <c r="L38" s="15">
        <v>40</v>
      </c>
      <c r="M38" s="15">
        <v>37</v>
      </c>
      <c r="N38" s="15">
        <v>36</v>
      </c>
      <c r="O38" s="15">
        <v>6</v>
      </c>
      <c r="P38" s="15">
        <v>0</v>
      </c>
      <c r="R38" s="49">
        <f>SUM(B38:P38)</f>
        <v>636</v>
      </c>
    </row>
    <row r="39" spans="1:18">
      <c r="A39" s="12" t="s">
        <v>27</v>
      </c>
      <c r="B39" s="8">
        <f t="shared" ref="B39:P39" si="0">SUM(B38/8)</f>
        <v>6.625</v>
      </c>
      <c r="C39" s="8">
        <f t="shared" si="0"/>
        <v>6.75</v>
      </c>
      <c r="D39" s="8">
        <f t="shared" si="0"/>
        <v>6.5</v>
      </c>
      <c r="E39" s="8">
        <f t="shared" si="0"/>
        <v>7.875</v>
      </c>
      <c r="F39" s="8">
        <f t="shared" si="0"/>
        <v>5.375</v>
      </c>
      <c r="G39" s="8">
        <f t="shared" si="0"/>
        <v>3.875</v>
      </c>
      <c r="H39" s="8">
        <f t="shared" si="0"/>
        <v>7.75</v>
      </c>
      <c r="I39" s="8">
        <f t="shared" si="0"/>
        <v>8.25</v>
      </c>
      <c r="J39" s="8">
        <f t="shared" si="0"/>
        <v>8.125</v>
      </c>
      <c r="K39" s="8">
        <f t="shared" si="0"/>
        <v>3.5</v>
      </c>
      <c r="L39" s="8">
        <f t="shared" si="0"/>
        <v>5</v>
      </c>
      <c r="M39" s="8">
        <f t="shared" si="0"/>
        <v>4.625</v>
      </c>
      <c r="N39" s="8">
        <f t="shared" si="0"/>
        <v>4.5</v>
      </c>
      <c r="O39" s="8">
        <f t="shared" si="0"/>
        <v>0.75</v>
      </c>
      <c r="P39" s="8">
        <f t="shared" si="0"/>
        <v>0</v>
      </c>
      <c r="R39" s="49">
        <f>SUM(B39:P39)</f>
        <v>79.5</v>
      </c>
    </row>
    <row r="40" spans="1:18">
      <c r="A40" s="12" t="s">
        <v>28</v>
      </c>
      <c r="B40" s="16">
        <f t="shared" ref="B40:P40" si="1">SUM(B37+B39)</f>
        <v>34.625</v>
      </c>
      <c r="C40" s="16">
        <f t="shared" si="1"/>
        <v>36.75</v>
      </c>
      <c r="D40" s="16">
        <f t="shared" si="1"/>
        <v>29.5</v>
      </c>
      <c r="E40" s="16">
        <f t="shared" si="1"/>
        <v>36.875</v>
      </c>
      <c r="F40" s="16">
        <f t="shared" si="1"/>
        <v>31.375</v>
      </c>
      <c r="G40" s="16">
        <f t="shared" si="1"/>
        <v>23.875</v>
      </c>
      <c r="H40" s="16">
        <f t="shared" si="1"/>
        <v>37.75</v>
      </c>
      <c r="I40" s="16">
        <f t="shared" si="1"/>
        <v>34.25</v>
      </c>
      <c r="J40" s="16">
        <f t="shared" si="1"/>
        <v>37.125</v>
      </c>
      <c r="K40" s="16">
        <f t="shared" si="1"/>
        <v>27.5</v>
      </c>
      <c r="L40" s="16">
        <f t="shared" si="1"/>
        <v>30</v>
      </c>
      <c r="M40" s="16">
        <f t="shared" si="1"/>
        <v>30.625</v>
      </c>
      <c r="N40" s="16">
        <f t="shared" si="1"/>
        <v>30.5</v>
      </c>
      <c r="O40" s="16">
        <f t="shared" si="1"/>
        <v>9.75</v>
      </c>
      <c r="P40" s="16">
        <f t="shared" si="1"/>
        <v>0</v>
      </c>
      <c r="R40" s="49">
        <f>SUM(B40:P40)</f>
        <v>430.5</v>
      </c>
    </row>
    <row r="41" spans="1:18">
      <c r="A41" s="12" t="s">
        <v>30</v>
      </c>
      <c r="B41" s="17">
        <v>650</v>
      </c>
      <c r="C41" s="17">
        <v>500</v>
      </c>
      <c r="D41" s="17">
        <v>600</v>
      </c>
      <c r="E41" s="17">
        <v>400</v>
      </c>
      <c r="F41" s="17">
        <v>600</v>
      </c>
      <c r="G41" s="17">
        <v>650</v>
      </c>
      <c r="H41" s="17">
        <v>450</v>
      </c>
      <c r="I41" s="17">
        <v>450</v>
      </c>
      <c r="J41" s="17">
        <v>550</v>
      </c>
      <c r="K41" s="17">
        <v>550</v>
      </c>
      <c r="L41" s="17">
        <v>400</v>
      </c>
      <c r="M41" s="17">
        <v>400</v>
      </c>
      <c r="N41" s="17">
        <v>400</v>
      </c>
      <c r="O41" s="17">
        <v>600</v>
      </c>
      <c r="P41" s="17">
        <v>450</v>
      </c>
      <c r="R41" s="49">
        <f>SUM(D41:Q41)</f>
        <v>6500</v>
      </c>
    </row>
    <row r="42" spans="1:18">
      <c r="A42" s="12" t="s">
        <v>14</v>
      </c>
      <c r="B42" s="16">
        <v>9000</v>
      </c>
      <c r="C42" s="16">
        <v>18000</v>
      </c>
      <c r="D42" s="16">
        <v>4500</v>
      </c>
      <c r="E42" s="16">
        <v>7100</v>
      </c>
      <c r="F42" s="16">
        <v>18825</v>
      </c>
      <c r="G42" s="16">
        <v>7500</v>
      </c>
      <c r="H42" s="16">
        <v>8000</v>
      </c>
      <c r="I42" s="16">
        <v>7000</v>
      </c>
      <c r="J42" s="16">
        <v>5800</v>
      </c>
      <c r="K42" s="16">
        <v>7500</v>
      </c>
      <c r="L42" s="16">
        <v>5500</v>
      </c>
      <c r="M42" s="16">
        <v>9000</v>
      </c>
      <c r="N42" s="16">
        <v>6000</v>
      </c>
      <c r="O42" s="16">
        <v>2000</v>
      </c>
      <c r="P42" s="16">
        <v>0</v>
      </c>
      <c r="Q42" t="s">
        <v>14</v>
      </c>
      <c r="R42" s="49">
        <f>SUM(B42:Q42)</f>
        <v>115725</v>
      </c>
    </row>
    <row r="43" spans="1:18">
      <c r="A43" s="18" t="s">
        <v>28</v>
      </c>
      <c r="B43" s="18">
        <f t="shared" ref="B43:P43" si="2">(B40*B41)</f>
        <v>22506.25</v>
      </c>
      <c r="C43" s="18">
        <f t="shared" si="2"/>
        <v>18375</v>
      </c>
      <c r="D43" s="18">
        <f t="shared" si="2"/>
        <v>17700</v>
      </c>
      <c r="E43" s="18">
        <f t="shared" si="2"/>
        <v>14750</v>
      </c>
      <c r="F43" s="18">
        <f t="shared" si="2"/>
        <v>18825</v>
      </c>
      <c r="G43" s="18">
        <f t="shared" si="2"/>
        <v>15518.75</v>
      </c>
      <c r="H43" s="18">
        <f t="shared" si="2"/>
        <v>16987.5</v>
      </c>
      <c r="I43" s="18">
        <f t="shared" si="2"/>
        <v>15412.5</v>
      </c>
      <c r="J43" s="18">
        <f t="shared" si="2"/>
        <v>20418.75</v>
      </c>
      <c r="K43" s="18">
        <f t="shared" si="2"/>
        <v>15125</v>
      </c>
      <c r="L43" s="18">
        <f t="shared" si="2"/>
        <v>12000</v>
      </c>
      <c r="M43" s="18">
        <f t="shared" si="2"/>
        <v>12250</v>
      </c>
      <c r="N43" s="18">
        <f t="shared" si="2"/>
        <v>12200</v>
      </c>
      <c r="O43" s="18">
        <f t="shared" si="2"/>
        <v>5850</v>
      </c>
      <c r="P43" s="18">
        <f t="shared" si="2"/>
        <v>0</v>
      </c>
      <c r="Q43" t="s">
        <v>85</v>
      </c>
      <c r="R43" s="49">
        <f>SUM(B43:P43)</f>
        <v>217918.75</v>
      </c>
    </row>
    <row r="44" spans="1:18">
      <c r="A44" s="19" t="s">
        <v>85</v>
      </c>
      <c r="B44" s="19">
        <f t="shared" ref="B44:P44" si="3">(B40*B41)-B42</f>
        <v>13506.25</v>
      </c>
      <c r="C44" s="19">
        <f t="shared" si="3"/>
        <v>375</v>
      </c>
      <c r="D44" s="19">
        <f t="shared" si="3"/>
        <v>13200</v>
      </c>
      <c r="E44" s="19">
        <f t="shared" si="3"/>
        <v>7650</v>
      </c>
      <c r="F44" s="19">
        <f t="shared" si="3"/>
        <v>0</v>
      </c>
      <c r="G44" s="19">
        <f t="shared" si="3"/>
        <v>8018.75</v>
      </c>
      <c r="H44" s="19">
        <f t="shared" si="3"/>
        <v>8987.5</v>
      </c>
      <c r="I44" s="19">
        <f t="shared" si="3"/>
        <v>8412.5</v>
      </c>
      <c r="J44" s="19">
        <f t="shared" si="3"/>
        <v>14618.75</v>
      </c>
      <c r="K44" s="19">
        <f t="shared" si="3"/>
        <v>7625</v>
      </c>
      <c r="L44" s="19">
        <f t="shared" si="3"/>
        <v>6500</v>
      </c>
      <c r="M44" s="19">
        <f t="shared" si="3"/>
        <v>3250</v>
      </c>
      <c r="N44" s="19">
        <f t="shared" si="3"/>
        <v>6200</v>
      </c>
      <c r="O44" s="19">
        <f t="shared" si="3"/>
        <v>3850</v>
      </c>
      <c r="P44" s="19">
        <f t="shared" si="3"/>
        <v>0</v>
      </c>
      <c r="Q44" t="s">
        <v>91</v>
      </c>
      <c r="R44" s="49">
        <f>SUM(B44:P44)</f>
        <v>102193.75</v>
      </c>
    </row>
    <row r="45" ht="15.75"/>
    <row r="46" spans="1:14">
      <c r="A46" s="12"/>
      <c r="B46" s="38" t="s">
        <v>68</v>
      </c>
      <c r="N46">
        <v>2</v>
      </c>
    </row>
    <row r="47" spans="1:14">
      <c r="A47" s="12" t="s">
        <v>7</v>
      </c>
      <c r="B47" s="15">
        <v>29</v>
      </c>
      <c r="N47">
        <v>2</v>
      </c>
    </row>
    <row r="48" spans="1:14">
      <c r="A48" s="12" t="s">
        <v>25</v>
      </c>
      <c r="B48" s="15">
        <v>65</v>
      </c>
      <c r="N48">
        <v>4</v>
      </c>
    </row>
    <row r="49" spans="1:14">
      <c r="A49" s="12" t="s">
        <v>27</v>
      </c>
      <c r="B49" s="8">
        <f>SUM(B48/8)</f>
        <v>8.125</v>
      </c>
      <c r="N49">
        <v>2</v>
      </c>
    </row>
    <row r="50" spans="1:14">
      <c r="A50" s="12" t="s">
        <v>28</v>
      </c>
      <c r="B50" s="16">
        <f>SUM(B47+B49)</f>
        <v>37.125</v>
      </c>
      <c r="N50">
        <v>4</v>
      </c>
    </row>
    <row r="51" spans="1:14">
      <c r="A51" s="12" t="s">
        <v>30</v>
      </c>
      <c r="B51" s="17">
        <v>550</v>
      </c>
      <c r="N51">
        <v>2</v>
      </c>
    </row>
    <row r="52" spans="1:14">
      <c r="A52" s="12" t="s">
        <v>14</v>
      </c>
      <c r="B52" s="16">
        <v>5800</v>
      </c>
      <c r="N52">
        <v>2</v>
      </c>
    </row>
    <row r="53" spans="1:14">
      <c r="A53" s="18" t="s">
        <v>28</v>
      </c>
      <c r="B53" s="18">
        <f>(B50*B51)</f>
        <v>20418.75</v>
      </c>
      <c r="N53">
        <v>2</v>
      </c>
    </row>
    <row r="54" spans="1:14">
      <c r="A54" s="19" t="s">
        <v>85</v>
      </c>
      <c r="B54" s="19">
        <f>(B50*B51)-B52</f>
        <v>14618.75</v>
      </c>
      <c r="N54">
        <v>4</v>
      </c>
    </row>
    <row r="55" spans="14:14">
      <c r="N55">
        <v>2</v>
      </c>
    </row>
    <row r="56" spans="14:14">
      <c r="N56">
        <v>2</v>
      </c>
    </row>
    <row r="57" spans="14:14">
      <c r="N57">
        <v>4</v>
      </c>
    </row>
    <row r="58" spans="14:14">
      <c r="N58">
        <v>2</v>
      </c>
    </row>
    <row r="59" spans="14:14">
      <c r="N59">
        <v>2</v>
      </c>
    </row>
    <row r="60" spans="14:14">
      <c r="N60">
        <f>SUM(N46:N59)</f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2"/>
  <sheetViews>
    <sheetView workbookViewId="0">
      <pane ySplit="1" topLeftCell="A23" activePane="bottomLeft" state="frozen"/>
      <selection/>
      <selection pane="bottomLeft" activeCell="N40" sqref="N40"/>
    </sheetView>
  </sheetViews>
  <sheetFormatPr defaultColWidth="9" defaultRowHeight="15"/>
  <cols>
    <col min="1" max="1" width="10.4571428571429" customWidth="1"/>
    <col min="2" max="2" width="10.8190476190476" customWidth="1"/>
    <col min="3" max="4" width="8.18095238095238" customWidth="1"/>
    <col min="6" max="6" width="10.8190476190476" customWidth="1"/>
    <col min="7" max="7" width="6.81904761904762" customWidth="1"/>
    <col min="8" max="8" width="7.45714285714286" customWidth="1"/>
    <col min="9" max="9" width="6.81904761904762" customWidth="1"/>
    <col min="10" max="10" width="7.81904761904762" customWidth="1"/>
    <col min="11" max="11" width="5.81904761904762" customWidth="1"/>
    <col min="12" max="12" width="10.1809523809524" customWidth="1"/>
    <col min="17" max="17" width="12.5428571428571" customWidth="1"/>
  </cols>
  <sheetData>
    <row r="1" spans="1:29">
      <c r="A1" s="39" t="s">
        <v>0</v>
      </c>
      <c r="B1" s="38" t="s">
        <v>1</v>
      </c>
      <c r="C1" s="21" t="s">
        <v>67</v>
      </c>
      <c r="D1" s="50" t="s">
        <v>92</v>
      </c>
      <c r="E1" s="38" t="s">
        <v>77</v>
      </c>
      <c r="F1" s="40" t="s">
        <v>93</v>
      </c>
      <c r="G1" s="38" t="s">
        <v>5</v>
      </c>
      <c r="H1" s="38" t="s">
        <v>6</v>
      </c>
      <c r="I1" s="38" t="s">
        <v>68</v>
      </c>
      <c r="J1" s="48" t="s">
        <v>94</v>
      </c>
      <c r="K1" s="21" t="s">
        <v>79</v>
      </c>
      <c r="L1" s="71" t="s">
        <v>99</v>
      </c>
      <c r="M1" t="s">
        <v>76</v>
      </c>
      <c r="N1" t="s">
        <v>78</v>
      </c>
      <c r="O1" t="s">
        <v>3</v>
      </c>
      <c r="Q1" s="39" t="s">
        <v>0</v>
      </c>
      <c r="R1" s="38" t="s">
        <v>1</v>
      </c>
      <c r="S1" s="21" t="s">
        <v>67</v>
      </c>
      <c r="T1" s="50" t="s">
        <v>92</v>
      </c>
      <c r="U1" s="38" t="s">
        <v>77</v>
      </c>
      <c r="V1" s="40" t="s">
        <v>93</v>
      </c>
      <c r="W1" s="38" t="s">
        <v>5</v>
      </c>
      <c r="X1" s="38" t="s">
        <v>6</v>
      </c>
      <c r="Y1" s="38" t="s">
        <v>68</v>
      </c>
      <c r="Z1" s="48" t="s">
        <v>94</v>
      </c>
      <c r="AA1" s="21" t="s">
        <v>79</v>
      </c>
      <c r="AB1" s="75" t="s">
        <v>76</v>
      </c>
      <c r="AC1" s="75" t="s">
        <v>3</v>
      </c>
    </row>
    <row r="2" spans="1:27">
      <c r="A2" s="6">
        <v>45383</v>
      </c>
      <c r="B2" s="59" t="s">
        <v>9</v>
      </c>
      <c r="C2" s="8" t="s">
        <v>23</v>
      </c>
      <c r="D2" s="8" t="s">
        <v>56</v>
      </c>
      <c r="E2" s="8" t="s">
        <v>23</v>
      </c>
      <c r="F2" s="8" t="s">
        <v>23</v>
      </c>
      <c r="G2" s="8" t="s">
        <v>7</v>
      </c>
      <c r="H2" s="8" t="s">
        <v>11</v>
      </c>
      <c r="I2" s="8" t="s">
        <v>11</v>
      </c>
      <c r="J2" s="8" t="s">
        <v>7</v>
      </c>
      <c r="K2" s="8" t="s">
        <v>11</v>
      </c>
      <c r="L2" s="59" t="s">
        <v>9</v>
      </c>
      <c r="M2" t="s">
        <v>56</v>
      </c>
      <c r="N2" t="s">
        <v>56</v>
      </c>
      <c r="O2" t="s">
        <v>9</v>
      </c>
      <c r="Q2" s="6">
        <v>45383</v>
      </c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>
      <c r="A3" s="6">
        <v>45384</v>
      </c>
      <c r="B3" s="8" t="s">
        <v>13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13</v>
      </c>
      <c r="H3" s="8" t="s">
        <v>7</v>
      </c>
      <c r="I3" s="8" t="s">
        <v>7</v>
      </c>
      <c r="J3" s="8" t="s">
        <v>13</v>
      </c>
      <c r="K3" s="59" t="s">
        <v>9</v>
      </c>
      <c r="L3" s="59" t="s">
        <v>9</v>
      </c>
      <c r="O3" t="s">
        <v>13</v>
      </c>
      <c r="Q3" s="6">
        <v>45384</v>
      </c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8">
      <c r="A4" s="6">
        <v>45385</v>
      </c>
      <c r="B4" s="8" t="s">
        <v>7</v>
      </c>
      <c r="C4" s="8" t="s">
        <v>56</v>
      </c>
      <c r="D4" s="8" t="s">
        <v>56</v>
      </c>
      <c r="E4" s="8" t="s">
        <v>56</v>
      </c>
      <c r="F4" s="8" t="s">
        <v>56</v>
      </c>
      <c r="G4" s="8" t="s">
        <v>23</v>
      </c>
      <c r="H4" s="8" t="s">
        <v>23</v>
      </c>
      <c r="I4" s="8" t="s">
        <v>23</v>
      </c>
      <c r="J4" s="8" t="s">
        <v>7</v>
      </c>
      <c r="K4" s="8" t="s">
        <v>23</v>
      </c>
      <c r="L4" s="59" t="s">
        <v>9</v>
      </c>
      <c r="N4" t="s">
        <v>7</v>
      </c>
      <c r="O4" t="s">
        <v>9</v>
      </c>
      <c r="Q4" s="6">
        <v>45385</v>
      </c>
      <c r="R4" s="15"/>
      <c r="S4" s="15"/>
      <c r="T4" s="15"/>
      <c r="U4" s="15"/>
      <c r="V4" s="15"/>
      <c r="W4" s="15">
        <v>500</v>
      </c>
      <c r="X4" s="15"/>
      <c r="Y4" s="15"/>
      <c r="Z4" s="15"/>
      <c r="AA4" s="15"/>
      <c r="AB4">
        <v>1000</v>
      </c>
    </row>
    <row r="5" spans="1:29">
      <c r="A5" s="6">
        <v>45386</v>
      </c>
      <c r="B5" s="8" t="s">
        <v>7</v>
      </c>
      <c r="C5" s="8" t="s">
        <v>23</v>
      </c>
      <c r="D5" s="8" t="s">
        <v>23</v>
      </c>
      <c r="E5" s="8" t="s">
        <v>7</v>
      </c>
      <c r="F5" s="8" t="s">
        <v>7</v>
      </c>
      <c r="G5" s="8" t="s">
        <v>13</v>
      </c>
      <c r="H5" s="8" t="s">
        <v>7</v>
      </c>
      <c r="I5" s="8" t="s">
        <v>7</v>
      </c>
      <c r="J5" s="8" t="s">
        <v>7</v>
      </c>
      <c r="K5" s="8" t="s">
        <v>7</v>
      </c>
      <c r="L5" s="59" t="s">
        <v>9</v>
      </c>
      <c r="Q5" s="6">
        <v>45386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>
        <v>4500</v>
      </c>
      <c r="AC5">
        <v>1000</v>
      </c>
    </row>
    <row r="6" spans="1:27">
      <c r="A6" s="6">
        <v>45387</v>
      </c>
      <c r="B6" s="8" t="s">
        <v>7</v>
      </c>
      <c r="C6" s="8" t="s">
        <v>7</v>
      </c>
      <c r="D6" s="8" t="s">
        <v>7</v>
      </c>
      <c r="E6" s="59" t="s">
        <v>9</v>
      </c>
      <c r="F6" s="8" t="s">
        <v>7</v>
      </c>
      <c r="G6" s="59" t="s">
        <v>9</v>
      </c>
      <c r="H6" s="8" t="s">
        <v>7</v>
      </c>
      <c r="I6" s="8" t="s">
        <v>56</v>
      </c>
      <c r="J6" s="59" t="s">
        <v>9</v>
      </c>
      <c r="K6" s="59" t="s">
        <v>9</v>
      </c>
      <c r="L6" s="59" t="s">
        <v>9</v>
      </c>
      <c r="Q6" s="6">
        <v>45387</v>
      </c>
      <c r="R6" s="15"/>
      <c r="S6" s="15"/>
      <c r="T6" s="15"/>
      <c r="U6" s="15"/>
      <c r="V6" s="15"/>
      <c r="W6" s="15"/>
      <c r="X6" s="15"/>
      <c r="Y6" s="15"/>
      <c r="Z6" s="15"/>
      <c r="AA6" s="15">
        <v>500</v>
      </c>
    </row>
    <row r="7" spans="1:29">
      <c r="A7" s="6">
        <v>45388</v>
      </c>
      <c r="B7" s="59" t="s">
        <v>9</v>
      </c>
      <c r="C7" s="8" t="s">
        <v>56</v>
      </c>
      <c r="D7" s="8" t="s">
        <v>56</v>
      </c>
      <c r="E7" s="8" t="s">
        <v>56</v>
      </c>
      <c r="F7" s="8" t="s">
        <v>56</v>
      </c>
      <c r="G7" s="8" t="s">
        <v>13</v>
      </c>
      <c r="H7" s="8" t="s">
        <v>7</v>
      </c>
      <c r="I7" s="8" t="s">
        <v>13</v>
      </c>
      <c r="J7" s="59" t="s">
        <v>9</v>
      </c>
      <c r="K7" s="59" t="s">
        <v>9</v>
      </c>
      <c r="L7" s="59" t="s">
        <v>9</v>
      </c>
      <c r="Q7" s="6">
        <v>45388</v>
      </c>
      <c r="R7" s="15"/>
      <c r="S7" s="15"/>
      <c r="T7" s="15"/>
      <c r="U7" s="15"/>
      <c r="V7" s="15"/>
      <c r="W7" s="15"/>
      <c r="X7" s="15"/>
      <c r="Y7" s="15"/>
      <c r="Z7" s="15">
        <v>4000</v>
      </c>
      <c r="AA7" s="15"/>
      <c r="AC7">
        <v>2000</v>
      </c>
    </row>
    <row r="8" spans="1:27">
      <c r="A8" s="6">
        <v>45389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59" t="s">
        <v>9</v>
      </c>
      <c r="H8" s="59" t="s">
        <v>9</v>
      </c>
      <c r="I8" s="8" t="s">
        <v>13</v>
      </c>
      <c r="J8" s="8"/>
      <c r="K8" s="59" t="s">
        <v>9</v>
      </c>
      <c r="L8" s="59" t="s">
        <v>9</v>
      </c>
      <c r="Q8" s="6">
        <v>45389</v>
      </c>
      <c r="R8" s="15"/>
      <c r="S8" s="15">
        <v>1000</v>
      </c>
      <c r="T8" s="15">
        <v>1000</v>
      </c>
      <c r="U8" s="15">
        <v>1000</v>
      </c>
      <c r="V8" s="15">
        <v>1000</v>
      </c>
      <c r="W8" s="15">
        <v>4500</v>
      </c>
      <c r="X8" s="15">
        <v>4000</v>
      </c>
      <c r="Y8" s="15"/>
      <c r="Z8" s="15"/>
      <c r="AA8" s="15"/>
    </row>
    <row r="9" spans="1:27">
      <c r="A9" s="6">
        <v>45390</v>
      </c>
      <c r="B9" s="59" t="s">
        <v>9</v>
      </c>
      <c r="C9" s="8" t="s">
        <v>56</v>
      </c>
      <c r="D9" s="8" t="s">
        <v>23</v>
      </c>
      <c r="E9" s="8" t="s">
        <v>56</v>
      </c>
      <c r="F9" s="8" t="s">
        <v>56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59" t="s">
        <v>9</v>
      </c>
      <c r="Q9" s="6">
        <v>45390</v>
      </c>
      <c r="R9" s="15">
        <v>1000</v>
      </c>
      <c r="S9" s="15"/>
      <c r="T9" s="15"/>
      <c r="U9" s="15"/>
      <c r="V9" s="15"/>
      <c r="W9" s="15"/>
      <c r="X9" s="15"/>
      <c r="Y9" s="15">
        <v>1000</v>
      </c>
      <c r="Z9" s="15"/>
      <c r="AA9" s="15"/>
    </row>
    <row r="10" spans="1:27">
      <c r="A10" s="6">
        <v>45391</v>
      </c>
      <c r="B10" s="8" t="s">
        <v>7</v>
      </c>
      <c r="C10" s="8" t="s">
        <v>56</v>
      </c>
      <c r="D10" s="8" t="s">
        <v>9</v>
      </c>
      <c r="E10" s="8" t="s">
        <v>56</v>
      </c>
      <c r="F10" s="8" t="s">
        <v>56</v>
      </c>
      <c r="G10" s="59" t="s">
        <v>9</v>
      </c>
      <c r="H10" s="59" t="s">
        <v>9</v>
      </c>
      <c r="I10" s="8" t="s">
        <v>56</v>
      </c>
      <c r="J10" s="8" t="s">
        <v>56</v>
      </c>
      <c r="K10" s="59" t="s">
        <v>9</v>
      </c>
      <c r="L10" s="59" t="s">
        <v>9</v>
      </c>
      <c r="Q10" s="6">
        <v>45391</v>
      </c>
      <c r="R10" s="8"/>
      <c r="S10" s="8"/>
      <c r="T10" s="8">
        <v>1000</v>
      </c>
      <c r="U10" s="8"/>
      <c r="V10" s="8">
        <v>1000</v>
      </c>
      <c r="W10" s="8"/>
      <c r="X10" s="8"/>
      <c r="Y10" s="8"/>
      <c r="Z10" s="8"/>
      <c r="AA10" s="8"/>
    </row>
    <row r="11" spans="1:27">
      <c r="A11" s="6">
        <v>45392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59" t="s">
        <v>9</v>
      </c>
      <c r="H11" s="59" t="s">
        <v>9</v>
      </c>
      <c r="I11" s="8" t="s">
        <v>56</v>
      </c>
      <c r="J11" s="8" t="s">
        <v>56</v>
      </c>
      <c r="K11" s="59" t="s">
        <v>9</v>
      </c>
      <c r="L11" s="59" t="s">
        <v>9</v>
      </c>
      <c r="Q11" s="6">
        <v>45392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6">
        <v>45393</v>
      </c>
      <c r="B12" s="67" t="s">
        <v>97</v>
      </c>
      <c r="C12" s="67" t="s">
        <v>100</v>
      </c>
      <c r="D12" s="67" t="s">
        <v>97</v>
      </c>
      <c r="E12" s="67" t="s">
        <v>97</v>
      </c>
      <c r="F12" s="67" t="s">
        <v>97</v>
      </c>
      <c r="G12" s="59" t="s">
        <v>9</v>
      </c>
      <c r="H12" s="59" t="s">
        <v>9</v>
      </c>
      <c r="I12" s="67" t="s">
        <v>97</v>
      </c>
      <c r="J12" s="67" t="s">
        <v>97</v>
      </c>
      <c r="K12" s="59" t="s">
        <v>9</v>
      </c>
      <c r="L12" s="59" t="s">
        <v>9</v>
      </c>
      <c r="Q12" s="6">
        <v>45393</v>
      </c>
      <c r="R12" s="8"/>
      <c r="S12" s="8"/>
      <c r="T12" s="8"/>
      <c r="U12" s="8"/>
      <c r="V12" s="8"/>
      <c r="W12" s="8">
        <v>0</v>
      </c>
      <c r="X12" s="8">
        <v>0</v>
      </c>
      <c r="Y12" s="8"/>
      <c r="Z12" s="8"/>
      <c r="AA12" s="8"/>
    </row>
    <row r="13" spans="1:27">
      <c r="A13" s="6">
        <v>45394</v>
      </c>
      <c r="B13" s="8" t="s">
        <v>7</v>
      </c>
      <c r="C13" s="8" t="s">
        <v>56</v>
      </c>
      <c r="D13" s="8" t="s">
        <v>7</v>
      </c>
      <c r="E13" s="8" t="s">
        <v>56</v>
      </c>
      <c r="F13" s="8" t="s">
        <v>56</v>
      </c>
      <c r="G13" s="59" t="s">
        <v>9</v>
      </c>
      <c r="H13" s="59" t="s">
        <v>9</v>
      </c>
      <c r="I13" s="8" t="s">
        <v>23</v>
      </c>
      <c r="J13" s="8" t="s">
        <v>7</v>
      </c>
      <c r="K13" s="59" t="s">
        <v>9</v>
      </c>
      <c r="L13" s="59" t="s">
        <v>9</v>
      </c>
      <c r="Q13" s="6">
        <v>45394</v>
      </c>
      <c r="R13" s="8"/>
      <c r="S13" s="8"/>
      <c r="T13" s="8"/>
      <c r="U13" s="8"/>
      <c r="V13" s="8"/>
      <c r="W13" s="8"/>
      <c r="X13" s="8">
        <v>3500</v>
      </c>
      <c r="Y13" s="8"/>
      <c r="Z13" s="8"/>
      <c r="AA13" s="8">
        <v>2600</v>
      </c>
    </row>
    <row r="14" spans="1:27">
      <c r="A14" s="6">
        <v>45395</v>
      </c>
      <c r="B14" s="8" t="s">
        <v>7</v>
      </c>
      <c r="C14" s="8" t="s">
        <v>7</v>
      </c>
      <c r="D14" s="8" t="s">
        <v>56</v>
      </c>
      <c r="E14" s="8" t="s">
        <v>56</v>
      </c>
      <c r="F14" s="8" t="s">
        <v>7</v>
      </c>
      <c r="G14" s="59" t="s">
        <v>9</v>
      </c>
      <c r="H14" s="59" t="s">
        <v>9</v>
      </c>
      <c r="I14" s="8" t="s">
        <v>7</v>
      </c>
      <c r="J14" s="8" t="s">
        <v>7</v>
      </c>
      <c r="K14" s="59" t="s">
        <v>9</v>
      </c>
      <c r="L14" s="59" t="s">
        <v>9</v>
      </c>
      <c r="Q14" s="6">
        <v>45395</v>
      </c>
      <c r="R14" s="8"/>
      <c r="S14" s="8">
        <v>1000</v>
      </c>
      <c r="T14" s="8"/>
      <c r="U14" s="8"/>
      <c r="V14" s="8">
        <v>7000</v>
      </c>
      <c r="W14" s="8"/>
      <c r="X14" s="8"/>
      <c r="Y14" s="8">
        <v>10000</v>
      </c>
      <c r="Z14" s="8"/>
      <c r="AA14" s="8"/>
    </row>
    <row r="15" spans="1:27">
      <c r="A15" s="6">
        <v>45396</v>
      </c>
      <c r="B15" s="8" t="s">
        <v>13</v>
      </c>
      <c r="C15" s="8" t="s">
        <v>7</v>
      </c>
      <c r="D15" s="8" t="s">
        <v>7</v>
      </c>
      <c r="E15" s="8" t="s">
        <v>7</v>
      </c>
      <c r="F15" s="8" t="s">
        <v>7</v>
      </c>
      <c r="G15" s="59" t="s">
        <v>9</v>
      </c>
      <c r="H15" s="59" t="s">
        <v>9</v>
      </c>
      <c r="I15" s="8" t="s">
        <v>13</v>
      </c>
      <c r="J15" s="59" t="s">
        <v>9</v>
      </c>
      <c r="K15" s="59" t="s">
        <v>9</v>
      </c>
      <c r="L15" s="59" t="s">
        <v>9</v>
      </c>
      <c r="Q15" s="6">
        <v>45396</v>
      </c>
      <c r="R15" s="8">
        <v>1000</v>
      </c>
      <c r="S15" s="8"/>
      <c r="T15" s="8">
        <v>1500</v>
      </c>
      <c r="U15" s="8">
        <v>1000</v>
      </c>
      <c r="V15" s="8"/>
      <c r="W15" s="8"/>
      <c r="X15" s="8"/>
      <c r="Y15" s="8">
        <v>1000</v>
      </c>
      <c r="Z15" s="8">
        <v>1000</v>
      </c>
      <c r="AA15" s="8"/>
    </row>
    <row r="16" spans="1:27">
      <c r="A16" s="6">
        <v>45397</v>
      </c>
      <c r="B16" s="59" t="s">
        <v>9</v>
      </c>
      <c r="C16" s="8" t="s">
        <v>7</v>
      </c>
      <c r="D16" s="8" t="s">
        <v>7</v>
      </c>
      <c r="E16" s="8" t="s">
        <v>7</v>
      </c>
      <c r="F16" s="59" t="s">
        <v>9</v>
      </c>
      <c r="G16" s="59" t="s">
        <v>9</v>
      </c>
      <c r="H16" s="59" t="s">
        <v>9</v>
      </c>
      <c r="I16" s="8" t="s">
        <v>7</v>
      </c>
      <c r="J16" s="8" t="s">
        <v>7</v>
      </c>
      <c r="K16" s="59" t="s">
        <v>9</v>
      </c>
      <c r="L16" s="59" t="s">
        <v>9</v>
      </c>
      <c r="Q16" s="6">
        <v>45397</v>
      </c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>
      <c r="A17" s="6">
        <v>45398</v>
      </c>
      <c r="B17" s="8" t="s">
        <v>7</v>
      </c>
      <c r="C17" s="8" t="s">
        <v>7</v>
      </c>
      <c r="D17" s="8" t="s">
        <v>7</v>
      </c>
      <c r="E17" s="8" t="s">
        <v>7</v>
      </c>
      <c r="F17" s="8" t="s">
        <v>7</v>
      </c>
      <c r="G17" s="59" t="s">
        <v>9</v>
      </c>
      <c r="H17" s="59" t="s">
        <v>9</v>
      </c>
      <c r="I17" s="8" t="s">
        <v>7</v>
      </c>
      <c r="J17" s="8" t="s">
        <v>7</v>
      </c>
      <c r="K17" s="59" t="s">
        <v>9</v>
      </c>
      <c r="L17" s="59" t="s">
        <v>9</v>
      </c>
      <c r="Q17" s="6">
        <v>45398</v>
      </c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6">
        <v>45399</v>
      </c>
      <c r="B18" s="8" t="s">
        <v>56</v>
      </c>
      <c r="C18" s="8" t="s">
        <v>7</v>
      </c>
      <c r="D18" s="8" t="s">
        <v>7</v>
      </c>
      <c r="E18" s="59" t="s">
        <v>9</v>
      </c>
      <c r="F18" s="8" t="s">
        <v>7</v>
      </c>
      <c r="G18" s="59" t="s">
        <v>9</v>
      </c>
      <c r="H18" s="59" t="s">
        <v>9</v>
      </c>
      <c r="I18" s="8" t="s">
        <v>56</v>
      </c>
      <c r="J18" s="8" t="s">
        <v>56</v>
      </c>
      <c r="K18" s="59" t="s">
        <v>9</v>
      </c>
      <c r="L18" s="59" t="s">
        <v>9</v>
      </c>
      <c r="Q18" s="6">
        <v>45399</v>
      </c>
      <c r="R18" s="8"/>
      <c r="S18" s="8"/>
      <c r="T18" s="8"/>
      <c r="U18" s="8"/>
      <c r="V18" s="8"/>
      <c r="W18" s="8"/>
      <c r="X18" s="8">
        <v>5000</v>
      </c>
      <c r="Y18" s="8"/>
      <c r="Z18" s="8"/>
      <c r="AA18" s="8"/>
    </row>
    <row r="19" spans="1:27">
      <c r="A19" s="6">
        <v>45400</v>
      </c>
      <c r="B19" s="8" t="s">
        <v>23</v>
      </c>
      <c r="C19" s="8" t="s">
        <v>7</v>
      </c>
      <c r="D19" s="8" t="s">
        <v>7</v>
      </c>
      <c r="E19" s="8" t="s">
        <v>7</v>
      </c>
      <c r="F19" s="8" t="s">
        <v>7</v>
      </c>
      <c r="G19" s="59" t="s">
        <v>9</v>
      </c>
      <c r="H19" s="59" t="s">
        <v>9</v>
      </c>
      <c r="I19" s="8" t="s">
        <v>23</v>
      </c>
      <c r="J19" s="59" t="s">
        <v>9</v>
      </c>
      <c r="K19" s="59" t="s">
        <v>9</v>
      </c>
      <c r="L19" s="59" t="s">
        <v>9</v>
      </c>
      <c r="Q19" s="6">
        <v>45400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>
      <c r="A20" s="6">
        <v>45401</v>
      </c>
      <c r="B20" s="59" t="s">
        <v>9</v>
      </c>
      <c r="C20" s="8" t="s">
        <v>7</v>
      </c>
      <c r="D20" s="8" t="s">
        <v>7</v>
      </c>
      <c r="E20" s="8" t="s">
        <v>7</v>
      </c>
      <c r="F20" s="8" t="s">
        <v>7</v>
      </c>
      <c r="G20" s="59" t="s">
        <v>9</v>
      </c>
      <c r="H20" s="59" t="s">
        <v>9</v>
      </c>
      <c r="I20" s="8" t="s">
        <v>7</v>
      </c>
      <c r="J20" s="8" t="s">
        <v>7</v>
      </c>
      <c r="K20" s="59" t="s">
        <v>9</v>
      </c>
      <c r="L20" s="59" t="s">
        <v>9</v>
      </c>
      <c r="Q20" s="6">
        <v>45401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>
      <c r="A21" s="6">
        <v>45402</v>
      </c>
      <c r="B21" s="8" t="s">
        <v>7</v>
      </c>
      <c r="C21" s="8" t="s">
        <v>7</v>
      </c>
      <c r="D21" s="8" t="s">
        <v>7</v>
      </c>
      <c r="E21" s="8" t="s">
        <v>7</v>
      </c>
      <c r="F21" s="8" t="s">
        <v>7</v>
      </c>
      <c r="G21" s="59" t="s">
        <v>9</v>
      </c>
      <c r="H21" s="59" t="s">
        <v>9</v>
      </c>
      <c r="I21" s="8" t="s">
        <v>7</v>
      </c>
      <c r="J21" s="8" t="s">
        <v>7</v>
      </c>
      <c r="K21" s="59" t="s">
        <v>9</v>
      </c>
      <c r="L21" s="59" t="s">
        <v>9</v>
      </c>
      <c r="Q21" s="6">
        <v>45402</v>
      </c>
      <c r="R21" s="8">
        <v>1000</v>
      </c>
      <c r="S21" s="8"/>
      <c r="T21" s="8"/>
      <c r="U21" s="8"/>
      <c r="V21" s="8"/>
      <c r="W21" s="8"/>
      <c r="X21" s="8"/>
      <c r="Y21" s="8"/>
      <c r="Z21" s="8"/>
      <c r="AA21" s="8"/>
    </row>
    <row r="22" spans="1:27">
      <c r="A22" s="6">
        <v>45403</v>
      </c>
      <c r="B22" s="8" t="s">
        <v>7</v>
      </c>
      <c r="C22" s="8" t="s">
        <v>7</v>
      </c>
      <c r="D22" s="8" t="s">
        <v>7</v>
      </c>
      <c r="E22" s="8" t="s">
        <v>7</v>
      </c>
      <c r="F22" s="8" t="s">
        <v>7</v>
      </c>
      <c r="G22" s="59" t="s">
        <v>9</v>
      </c>
      <c r="H22" s="59" t="s">
        <v>9</v>
      </c>
      <c r="I22" s="8" t="s">
        <v>7</v>
      </c>
      <c r="J22" s="8" t="s">
        <v>7</v>
      </c>
      <c r="K22" s="59" t="s">
        <v>9</v>
      </c>
      <c r="L22" s="59" t="s">
        <v>9</v>
      </c>
      <c r="Q22" s="6">
        <v>45403</v>
      </c>
      <c r="R22" s="8"/>
      <c r="S22" s="8">
        <v>1000</v>
      </c>
      <c r="T22" s="8">
        <v>1000</v>
      </c>
      <c r="U22" s="8">
        <v>1000</v>
      </c>
      <c r="V22" s="8">
        <v>1000</v>
      </c>
      <c r="W22" s="8"/>
      <c r="X22" s="8">
        <v>5000</v>
      </c>
      <c r="Y22" s="8">
        <v>1000</v>
      </c>
      <c r="Z22" s="8">
        <v>1000</v>
      </c>
      <c r="AA22" s="8"/>
    </row>
    <row r="23" spans="1:27">
      <c r="A23" s="6">
        <v>45404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7</v>
      </c>
      <c r="G23" s="59" t="s">
        <v>9</v>
      </c>
      <c r="H23" s="59" t="s">
        <v>9</v>
      </c>
      <c r="I23" s="8" t="s">
        <v>7</v>
      </c>
      <c r="J23" s="8" t="s">
        <v>7</v>
      </c>
      <c r="K23" s="59" t="s">
        <v>9</v>
      </c>
      <c r="L23" s="59" t="s">
        <v>9</v>
      </c>
      <c r="Q23" s="6">
        <v>45404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6">
        <v>45405</v>
      </c>
      <c r="B24" s="8" t="s">
        <v>7</v>
      </c>
      <c r="C24" s="8" t="s">
        <v>7</v>
      </c>
      <c r="D24" s="8" t="s">
        <v>7</v>
      </c>
      <c r="E24" s="8" t="s">
        <v>7</v>
      </c>
      <c r="F24" s="8" t="s">
        <v>7</v>
      </c>
      <c r="G24" s="59" t="s">
        <v>9</v>
      </c>
      <c r="H24" s="59" t="s">
        <v>9</v>
      </c>
      <c r="I24" s="8" t="s">
        <v>7</v>
      </c>
      <c r="J24" s="59" t="s">
        <v>9</v>
      </c>
      <c r="K24" s="59" t="s">
        <v>9</v>
      </c>
      <c r="L24" s="59" t="s">
        <v>9</v>
      </c>
      <c r="Q24" s="6">
        <v>45405</v>
      </c>
      <c r="R24" s="8"/>
      <c r="S24" s="8"/>
      <c r="T24" s="8"/>
      <c r="U24" s="8"/>
      <c r="V24" s="8">
        <v>2000</v>
      </c>
      <c r="W24" s="8"/>
      <c r="X24" s="8"/>
      <c r="Y24" s="8"/>
      <c r="Z24" s="8"/>
      <c r="AA24" s="8"/>
    </row>
    <row r="25" spans="1:27">
      <c r="A25" s="6">
        <v>45406</v>
      </c>
      <c r="B25" s="8" t="s">
        <v>7</v>
      </c>
      <c r="C25" s="8" t="s">
        <v>7</v>
      </c>
      <c r="D25" s="8" t="s">
        <v>7</v>
      </c>
      <c r="E25" s="8" t="s">
        <v>7</v>
      </c>
      <c r="F25" s="8" t="s">
        <v>7</v>
      </c>
      <c r="G25" s="59" t="s">
        <v>9</v>
      </c>
      <c r="H25" s="59" t="s">
        <v>9</v>
      </c>
      <c r="I25" s="8" t="s">
        <v>7</v>
      </c>
      <c r="J25" s="8" t="s">
        <v>7</v>
      </c>
      <c r="K25" s="59" t="s">
        <v>9</v>
      </c>
      <c r="L25" s="59" t="s">
        <v>9</v>
      </c>
      <c r="Q25" s="6">
        <v>45406</v>
      </c>
      <c r="R25" s="8"/>
      <c r="S25" s="8"/>
      <c r="T25" s="8">
        <v>2000</v>
      </c>
      <c r="U25" s="8"/>
      <c r="V25" s="8"/>
      <c r="W25" s="8"/>
      <c r="X25" s="8"/>
      <c r="Y25" s="8"/>
      <c r="Z25" s="8"/>
      <c r="AA25" s="8"/>
    </row>
    <row r="26" spans="1:27">
      <c r="A26" s="6">
        <v>45407</v>
      </c>
      <c r="B26" s="59" t="s">
        <v>9</v>
      </c>
      <c r="C26" s="8" t="s">
        <v>7</v>
      </c>
      <c r="D26" s="8" t="s">
        <v>7</v>
      </c>
      <c r="E26" s="8" t="s">
        <v>7</v>
      </c>
      <c r="F26" s="8" t="s">
        <v>7</v>
      </c>
      <c r="G26" s="59" t="s">
        <v>9</v>
      </c>
      <c r="H26" s="59" t="s">
        <v>9</v>
      </c>
      <c r="I26" s="8" t="s">
        <v>7</v>
      </c>
      <c r="J26" s="8" t="s">
        <v>7</v>
      </c>
      <c r="K26" s="59" t="s">
        <v>9</v>
      </c>
      <c r="L26" s="59" t="s">
        <v>9</v>
      </c>
      <c r="Q26" s="6">
        <v>45407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6">
        <v>45408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59" t="s">
        <v>9</v>
      </c>
      <c r="H27" s="59" t="s">
        <v>9</v>
      </c>
      <c r="I27" s="8" t="s">
        <v>7</v>
      </c>
      <c r="J27" s="8" t="s">
        <v>7</v>
      </c>
      <c r="K27" s="59" t="s">
        <v>9</v>
      </c>
      <c r="L27" s="59" t="s">
        <v>9</v>
      </c>
      <c r="Q27" s="6">
        <v>45408</v>
      </c>
      <c r="R27" s="8"/>
      <c r="S27" s="8"/>
      <c r="T27" s="8"/>
      <c r="U27" s="8"/>
      <c r="V27" s="8"/>
      <c r="W27" s="8"/>
      <c r="X27" s="8">
        <v>3000</v>
      </c>
      <c r="Y27" s="8"/>
      <c r="Z27" s="8"/>
      <c r="AA27" s="8"/>
    </row>
    <row r="28" spans="1:27">
      <c r="A28" s="6">
        <v>45409</v>
      </c>
      <c r="B28" s="8" t="s">
        <v>95</v>
      </c>
      <c r="C28" s="8" t="s">
        <v>7</v>
      </c>
      <c r="D28" s="8" t="s">
        <v>7</v>
      </c>
      <c r="E28" s="8" t="s">
        <v>95</v>
      </c>
      <c r="F28" s="8" t="s">
        <v>7</v>
      </c>
      <c r="G28" s="59" t="s">
        <v>9</v>
      </c>
      <c r="H28" s="59" t="s">
        <v>9</v>
      </c>
      <c r="I28" s="8" t="s">
        <v>7</v>
      </c>
      <c r="J28" s="8" t="s">
        <v>7</v>
      </c>
      <c r="K28" s="59" t="s">
        <v>9</v>
      </c>
      <c r="L28" s="59" t="s">
        <v>9</v>
      </c>
      <c r="Q28" s="6">
        <v>45409</v>
      </c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6">
        <v>45410</v>
      </c>
      <c r="B29" s="8" t="s">
        <v>13</v>
      </c>
      <c r="C29" s="8" t="s">
        <v>56</v>
      </c>
      <c r="D29" s="8" t="s">
        <v>56</v>
      </c>
      <c r="E29" s="8" t="s">
        <v>13</v>
      </c>
      <c r="F29" s="8" t="s">
        <v>56</v>
      </c>
      <c r="G29" s="59" t="s">
        <v>9</v>
      </c>
      <c r="H29" s="59" t="s">
        <v>9</v>
      </c>
      <c r="I29" s="8" t="s">
        <v>7</v>
      </c>
      <c r="J29" s="8" t="s">
        <v>7</v>
      </c>
      <c r="K29" s="59" t="s">
        <v>9</v>
      </c>
      <c r="L29" s="59" t="s">
        <v>9</v>
      </c>
      <c r="Q29" s="6">
        <v>45410</v>
      </c>
      <c r="R29" s="8"/>
      <c r="S29" s="8">
        <v>1000</v>
      </c>
      <c r="T29" s="8">
        <v>1000</v>
      </c>
      <c r="U29" s="8">
        <v>1000</v>
      </c>
      <c r="V29" s="8">
        <v>1000</v>
      </c>
      <c r="W29" s="8"/>
      <c r="X29" s="8"/>
      <c r="Y29" s="8">
        <v>2000</v>
      </c>
      <c r="Z29" s="8">
        <v>2000</v>
      </c>
      <c r="AA29" s="8"/>
    </row>
    <row r="30" spans="1:27">
      <c r="A30" s="6">
        <v>45411</v>
      </c>
      <c r="B30" s="8" t="s">
        <v>7</v>
      </c>
      <c r="C30" s="8" t="s">
        <v>7</v>
      </c>
      <c r="D30" s="8" t="s">
        <v>7</v>
      </c>
      <c r="E30" s="8" t="s">
        <v>7</v>
      </c>
      <c r="F30" s="8" t="s">
        <v>7</v>
      </c>
      <c r="G30" s="59" t="s">
        <v>9</v>
      </c>
      <c r="H30" s="59" t="s">
        <v>9</v>
      </c>
      <c r="I30" s="8" t="s">
        <v>7</v>
      </c>
      <c r="J30" s="8" t="s">
        <v>7</v>
      </c>
      <c r="K30" s="59" t="s">
        <v>9</v>
      </c>
      <c r="L30" s="59" t="s">
        <v>9</v>
      </c>
      <c r="Q30" s="6">
        <v>45411</v>
      </c>
      <c r="R30" s="8">
        <v>1000</v>
      </c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6">
        <v>45412</v>
      </c>
      <c r="B31" s="8" t="s">
        <v>7</v>
      </c>
      <c r="C31" s="8" t="s">
        <v>7</v>
      </c>
      <c r="D31" s="8" t="s">
        <v>7</v>
      </c>
      <c r="E31" s="59" t="s">
        <v>9</v>
      </c>
      <c r="F31" s="8" t="s">
        <v>7</v>
      </c>
      <c r="G31" s="59" t="s">
        <v>9</v>
      </c>
      <c r="H31" s="59" t="s">
        <v>9</v>
      </c>
      <c r="I31" s="8" t="s">
        <v>7</v>
      </c>
      <c r="J31" s="59" t="s">
        <v>9</v>
      </c>
      <c r="K31" s="59" t="s">
        <v>9</v>
      </c>
      <c r="L31" s="8" t="s">
        <v>7</v>
      </c>
      <c r="Q31" s="6">
        <v>45412</v>
      </c>
      <c r="R31" s="8"/>
      <c r="S31" s="8"/>
      <c r="T31" s="8"/>
      <c r="U31" s="8"/>
      <c r="V31" s="8">
        <v>1000</v>
      </c>
      <c r="W31" s="8"/>
      <c r="X31" s="8"/>
      <c r="Y31" s="8"/>
      <c r="Z31" s="8"/>
      <c r="AA31" s="8"/>
    </row>
    <row r="32" spans="17:30">
      <c r="Q32" t="s">
        <v>91</v>
      </c>
      <c r="R32">
        <f t="shared" ref="R32:AC32" si="0">SUM(R2:R31)</f>
        <v>4000</v>
      </c>
      <c r="S32">
        <f t="shared" si="0"/>
        <v>4000</v>
      </c>
      <c r="T32">
        <f t="shared" si="0"/>
        <v>7500</v>
      </c>
      <c r="U32">
        <f t="shared" si="0"/>
        <v>4000</v>
      </c>
      <c r="V32">
        <f t="shared" si="0"/>
        <v>14000</v>
      </c>
      <c r="W32">
        <f t="shared" si="0"/>
        <v>5000</v>
      </c>
      <c r="X32">
        <f t="shared" si="0"/>
        <v>20500</v>
      </c>
      <c r="Y32">
        <f t="shared" si="0"/>
        <v>15000</v>
      </c>
      <c r="Z32">
        <f t="shared" si="0"/>
        <v>8000</v>
      </c>
      <c r="AA32">
        <f t="shared" si="0"/>
        <v>3100</v>
      </c>
      <c r="AB32">
        <f t="shared" si="0"/>
        <v>5500</v>
      </c>
      <c r="AC32">
        <f t="shared" si="0"/>
        <v>3000</v>
      </c>
      <c r="AD32">
        <f>SUM(R32:AC32)</f>
        <v>93600</v>
      </c>
    </row>
    <row r="33" ht="15.75"/>
    <row r="34" spans="1:19">
      <c r="A34" s="12"/>
      <c r="B34" s="38" t="s">
        <v>1</v>
      </c>
      <c r="C34" s="21" t="s">
        <v>67</v>
      </c>
      <c r="D34" s="21" t="s">
        <v>92</v>
      </c>
      <c r="E34" s="38" t="s">
        <v>77</v>
      </c>
      <c r="F34" s="21" t="s">
        <v>93</v>
      </c>
      <c r="G34" s="38" t="s">
        <v>5</v>
      </c>
      <c r="H34" s="38" t="s">
        <v>6</v>
      </c>
      <c r="I34" s="38" t="s">
        <v>68</v>
      </c>
      <c r="J34" s="43" t="s">
        <v>94</v>
      </c>
      <c r="K34" s="21" t="s">
        <v>79</v>
      </c>
      <c r="L34" s="21"/>
      <c r="M34" s="38"/>
      <c r="N34" s="21"/>
      <c r="O34" s="21"/>
      <c r="P34" s="43"/>
      <c r="Q34" s="21"/>
      <c r="S34" s="13" t="s">
        <v>62</v>
      </c>
    </row>
    <row r="35" spans="1:19">
      <c r="A35" s="12" t="s">
        <v>7</v>
      </c>
      <c r="B35" s="15">
        <v>24</v>
      </c>
      <c r="C35" s="15">
        <v>30</v>
      </c>
      <c r="D35" s="15">
        <v>30</v>
      </c>
      <c r="E35" s="15">
        <v>27</v>
      </c>
      <c r="F35" s="15">
        <v>29</v>
      </c>
      <c r="G35" s="15">
        <v>6</v>
      </c>
      <c r="H35" s="15">
        <v>7</v>
      </c>
      <c r="I35" s="15">
        <v>30</v>
      </c>
      <c r="J35" s="15">
        <v>23</v>
      </c>
      <c r="K35" s="15">
        <v>4</v>
      </c>
      <c r="L35" s="15"/>
      <c r="M35" s="15"/>
      <c r="N35" s="15"/>
      <c r="O35" s="15"/>
      <c r="P35" s="15"/>
      <c r="Q35" s="15"/>
      <c r="S35" s="49">
        <f>SUM(B35:Q35)</f>
        <v>210</v>
      </c>
    </row>
    <row r="36" spans="1:19">
      <c r="A36" s="12" t="s">
        <v>25</v>
      </c>
      <c r="B36" s="15">
        <v>22</v>
      </c>
      <c r="C36" s="15">
        <v>34</v>
      </c>
      <c r="D36" s="15">
        <v>21</v>
      </c>
      <c r="E36" s="15">
        <v>29</v>
      </c>
      <c r="F36" s="15">
        <v>24</v>
      </c>
      <c r="G36" s="15">
        <v>14</v>
      </c>
      <c r="H36" s="15">
        <v>12</v>
      </c>
      <c r="I36" s="15">
        <v>38</v>
      </c>
      <c r="J36" s="15">
        <v>13</v>
      </c>
      <c r="K36" s="15">
        <v>10</v>
      </c>
      <c r="L36" s="15"/>
      <c r="M36" s="15"/>
      <c r="N36" s="15"/>
      <c r="O36" s="15"/>
      <c r="P36" s="15"/>
      <c r="Q36" s="15"/>
      <c r="S36" s="49">
        <f>SUM(B36:Q36)</f>
        <v>217</v>
      </c>
    </row>
    <row r="37" spans="1:19">
      <c r="A37" s="12" t="s">
        <v>27</v>
      </c>
      <c r="B37" s="8">
        <f t="shared" ref="B37:K37" si="1">SUM(B36/8)</f>
        <v>2.75</v>
      </c>
      <c r="C37" s="8">
        <f t="shared" si="1"/>
        <v>4.25</v>
      </c>
      <c r="D37" s="8">
        <f t="shared" si="1"/>
        <v>2.625</v>
      </c>
      <c r="E37" s="8">
        <f t="shared" si="1"/>
        <v>3.625</v>
      </c>
      <c r="F37" s="8">
        <f t="shared" si="1"/>
        <v>3</v>
      </c>
      <c r="G37" s="8">
        <f t="shared" si="1"/>
        <v>1.75</v>
      </c>
      <c r="H37" s="8">
        <f t="shared" si="1"/>
        <v>1.5</v>
      </c>
      <c r="I37" s="8">
        <f t="shared" si="1"/>
        <v>4.75</v>
      </c>
      <c r="J37" s="8">
        <f t="shared" si="1"/>
        <v>1.625</v>
      </c>
      <c r="K37" s="8">
        <f t="shared" si="1"/>
        <v>1.25</v>
      </c>
      <c r="L37" s="8"/>
      <c r="M37" s="8"/>
      <c r="N37" s="8"/>
      <c r="O37" s="8"/>
      <c r="P37" s="8"/>
      <c r="Q37" s="8"/>
      <c r="S37" s="49">
        <f>SUM(B37:Q37)</f>
        <v>27.125</v>
      </c>
    </row>
    <row r="38" spans="1:19">
      <c r="A38" s="12" t="s">
        <v>28</v>
      </c>
      <c r="B38" s="16">
        <f t="shared" ref="B38:K38" si="2">SUM(B35+B37)</f>
        <v>26.75</v>
      </c>
      <c r="C38" s="16">
        <f t="shared" si="2"/>
        <v>34.25</v>
      </c>
      <c r="D38" s="16">
        <f t="shared" si="2"/>
        <v>32.625</v>
      </c>
      <c r="E38" s="16">
        <f t="shared" si="2"/>
        <v>30.625</v>
      </c>
      <c r="F38" s="16">
        <f t="shared" si="2"/>
        <v>32</v>
      </c>
      <c r="G38" s="16">
        <f t="shared" si="2"/>
        <v>7.75</v>
      </c>
      <c r="H38" s="16">
        <f t="shared" si="2"/>
        <v>8.5</v>
      </c>
      <c r="I38" s="16">
        <f t="shared" si="2"/>
        <v>34.75</v>
      </c>
      <c r="J38" s="16">
        <f t="shared" si="2"/>
        <v>24.625</v>
      </c>
      <c r="K38" s="16">
        <f t="shared" si="2"/>
        <v>5.25</v>
      </c>
      <c r="L38" s="16"/>
      <c r="M38" s="16"/>
      <c r="N38" s="16"/>
      <c r="O38" s="16"/>
      <c r="P38" s="16"/>
      <c r="Q38" s="16"/>
      <c r="S38" s="49">
        <f>SUM(B38:Q38)</f>
        <v>237.125</v>
      </c>
    </row>
    <row r="39" spans="1:19">
      <c r="A39" s="12" t="s">
        <v>30</v>
      </c>
      <c r="B39" s="17">
        <v>650</v>
      </c>
      <c r="C39" s="17">
        <v>400</v>
      </c>
      <c r="D39" s="17">
        <v>600</v>
      </c>
      <c r="E39" s="17">
        <v>400</v>
      </c>
      <c r="F39" s="17">
        <v>650</v>
      </c>
      <c r="G39" s="17">
        <v>450</v>
      </c>
      <c r="H39" s="17">
        <v>450</v>
      </c>
      <c r="I39" s="17">
        <v>500</v>
      </c>
      <c r="J39" s="17">
        <v>600</v>
      </c>
      <c r="K39" s="17">
        <v>400</v>
      </c>
      <c r="L39" s="17"/>
      <c r="M39" s="17"/>
      <c r="N39" s="17"/>
      <c r="O39" s="17"/>
      <c r="P39" s="17"/>
      <c r="Q39" s="17"/>
      <c r="S39" s="49">
        <f>SUM(D39:R39)</f>
        <v>4050</v>
      </c>
    </row>
    <row r="40" spans="1:19">
      <c r="A40" s="12" t="s">
        <v>14</v>
      </c>
      <c r="B40" s="16">
        <v>4000</v>
      </c>
      <c r="C40" s="16">
        <v>4000</v>
      </c>
      <c r="D40" s="16">
        <v>7500</v>
      </c>
      <c r="E40" s="16">
        <v>4000</v>
      </c>
      <c r="F40" s="16">
        <v>14000</v>
      </c>
      <c r="G40" s="16">
        <v>4000</v>
      </c>
      <c r="H40" s="16">
        <v>4000</v>
      </c>
      <c r="I40" s="16">
        <v>10000</v>
      </c>
      <c r="J40" s="16">
        <v>8000</v>
      </c>
      <c r="K40" s="16">
        <v>1500</v>
      </c>
      <c r="L40" s="16"/>
      <c r="M40" s="16"/>
      <c r="N40" s="16"/>
      <c r="O40" s="16"/>
      <c r="P40" s="16"/>
      <c r="Q40" s="16"/>
      <c r="R40" t="s">
        <v>14</v>
      </c>
      <c r="S40" s="49">
        <f>SUM(B40:R40)</f>
        <v>61000</v>
      </c>
    </row>
    <row r="41" spans="1:19">
      <c r="A41" s="18" t="s">
        <v>28</v>
      </c>
      <c r="B41" s="18">
        <f t="shared" ref="B41:K41" si="3">(B38*B39)</f>
        <v>17387.5</v>
      </c>
      <c r="C41" s="18">
        <f t="shared" si="3"/>
        <v>13700</v>
      </c>
      <c r="D41" s="18">
        <f t="shared" si="3"/>
        <v>19575</v>
      </c>
      <c r="E41" s="18">
        <f t="shared" si="3"/>
        <v>12250</v>
      </c>
      <c r="F41" s="18">
        <f t="shared" si="3"/>
        <v>20800</v>
      </c>
      <c r="G41" s="18">
        <f t="shared" si="3"/>
        <v>3487.5</v>
      </c>
      <c r="H41" s="18">
        <f t="shared" si="3"/>
        <v>3825</v>
      </c>
      <c r="I41" s="18">
        <f t="shared" si="3"/>
        <v>17375</v>
      </c>
      <c r="J41" s="18">
        <f t="shared" si="3"/>
        <v>14775</v>
      </c>
      <c r="K41" s="18">
        <f t="shared" si="3"/>
        <v>2100</v>
      </c>
      <c r="L41" s="18"/>
      <c r="M41" s="18"/>
      <c r="N41" s="18"/>
      <c r="O41" s="18"/>
      <c r="P41" s="18"/>
      <c r="Q41" s="18"/>
      <c r="R41" t="s">
        <v>85</v>
      </c>
      <c r="S41" s="49">
        <f>SUM(B41:Q41)</f>
        <v>125275</v>
      </c>
    </row>
    <row r="42" spans="1:19">
      <c r="A42" s="19" t="s">
        <v>101</v>
      </c>
      <c r="B42" s="19">
        <f t="shared" ref="B42:K42" si="4">(B38*B39)-B40</f>
        <v>13387.5</v>
      </c>
      <c r="C42" s="19">
        <f t="shared" si="4"/>
        <v>9700</v>
      </c>
      <c r="D42" s="19">
        <f t="shared" si="4"/>
        <v>12075</v>
      </c>
      <c r="E42" s="19">
        <f t="shared" si="4"/>
        <v>8250</v>
      </c>
      <c r="F42" s="19">
        <f t="shared" si="4"/>
        <v>6800</v>
      </c>
      <c r="G42" s="19">
        <f t="shared" si="4"/>
        <v>-512.5</v>
      </c>
      <c r="H42" s="19">
        <f t="shared" si="4"/>
        <v>-175</v>
      </c>
      <c r="I42" s="19">
        <f t="shared" si="4"/>
        <v>7375</v>
      </c>
      <c r="J42" s="19">
        <f t="shared" si="4"/>
        <v>6775</v>
      </c>
      <c r="K42" s="19">
        <f t="shared" si="4"/>
        <v>600</v>
      </c>
      <c r="L42" s="19"/>
      <c r="M42" s="19"/>
      <c r="N42" s="19"/>
      <c r="O42" s="19"/>
      <c r="P42" s="19"/>
      <c r="Q42" s="19"/>
      <c r="R42" t="s">
        <v>91</v>
      </c>
      <c r="S42" s="49">
        <f>SUM(B42:Q42)</f>
        <v>64275</v>
      </c>
    </row>
    <row r="43" ht="15.75" spans="3:5">
      <c r="C43">
        <v>0</v>
      </c>
      <c r="D43">
        <v>0</v>
      </c>
      <c r="E43">
        <v>0</v>
      </c>
    </row>
    <row r="44" spans="1:10">
      <c r="A44" s="15"/>
      <c r="B44" s="68"/>
      <c r="C44" s="68"/>
      <c r="D44" s="15"/>
      <c r="E44" s="69"/>
      <c r="F44" s="15"/>
      <c r="G44" s="42"/>
      <c r="H44" s="15"/>
      <c r="I44" s="69"/>
      <c r="J44" s="69"/>
    </row>
    <row r="45" spans="1:10">
      <c r="A45" s="15"/>
      <c r="B45" s="15"/>
      <c r="C45" s="15"/>
      <c r="D45" s="15"/>
      <c r="E45" s="69"/>
      <c r="F45" s="15"/>
      <c r="G45" s="15"/>
      <c r="H45" s="15"/>
      <c r="I45" s="69"/>
      <c r="J45" s="69"/>
    </row>
    <row r="46" spans="1:10">
      <c r="A46" s="15"/>
      <c r="B46" s="15"/>
      <c r="C46" s="15"/>
      <c r="D46" s="15"/>
      <c r="E46" s="69"/>
      <c r="F46" s="15"/>
      <c r="G46" s="15"/>
      <c r="H46" s="15"/>
      <c r="I46" s="69"/>
      <c r="J46" s="69"/>
    </row>
    <row r="47" spans="1:10">
      <c r="A47" s="15"/>
      <c r="B47" s="15"/>
      <c r="C47" s="15"/>
      <c r="D47" s="15"/>
      <c r="E47" s="69"/>
      <c r="F47" s="15"/>
      <c r="G47" s="15"/>
      <c r="H47" s="15"/>
      <c r="I47" s="69"/>
      <c r="J47" s="69"/>
    </row>
    <row r="48" spans="1:10">
      <c r="A48" s="15"/>
      <c r="B48" s="15"/>
      <c r="C48" s="15"/>
      <c r="D48" s="15"/>
      <c r="E48" s="69"/>
      <c r="F48" s="15"/>
      <c r="G48" s="15"/>
      <c r="H48" s="15"/>
      <c r="I48" s="69"/>
      <c r="J48" s="69"/>
    </row>
    <row r="49" spans="1:10">
      <c r="A49" s="15"/>
      <c r="B49" s="15"/>
      <c r="C49" s="15"/>
      <c r="D49" s="15"/>
      <c r="E49" s="69"/>
      <c r="F49" s="15"/>
      <c r="G49" s="15"/>
      <c r="H49" s="15"/>
      <c r="I49" s="69"/>
      <c r="J49" s="69"/>
    </row>
    <row r="50" spans="1:10">
      <c r="A50" s="15"/>
      <c r="B50" s="15"/>
      <c r="C50" s="15"/>
      <c r="D50" s="15"/>
      <c r="E50" s="69"/>
      <c r="F50" s="15"/>
      <c r="G50" s="15"/>
      <c r="H50" s="15"/>
      <c r="I50" s="69"/>
      <c r="J50" s="69"/>
    </row>
    <row r="51" spans="1:10">
      <c r="A51" s="15"/>
      <c r="B51" s="15"/>
      <c r="C51" s="15"/>
      <c r="D51" s="15"/>
      <c r="E51" s="69"/>
      <c r="F51" s="15"/>
      <c r="G51" s="15"/>
      <c r="H51" s="15"/>
      <c r="I51" s="69"/>
      <c r="J51" s="69"/>
    </row>
    <row r="52" spans="1:10">
      <c r="A52" s="15"/>
      <c r="B52" s="15"/>
      <c r="C52" s="15"/>
      <c r="D52" s="15"/>
      <c r="E52" s="69"/>
      <c r="F52" s="15"/>
      <c r="G52" s="15"/>
      <c r="H52" s="15"/>
      <c r="I52" s="69"/>
      <c r="J52" s="69"/>
    </row>
    <row r="53" spans="1:10">
      <c r="A53" s="15"/>
      <c r="B53" s="15"/>
      <c r="C53" s="15"/>
      <c r="D53" s="15"/>
      <c r="E53" s="69"/>
      <c r="F53" s="69"/>
      <c r="G53" s="69"/>
      <c r="H53" s="69"/>
      <c r="I53" s="69"/>
      <c r="J53" s="69"/>
    </row>
    <row r="54" spans="1:10">
      <c r="A54" s="69"/>
      <c r="B54" s="69"/>
      <c r="C54" s="69"/>
      <c r="D54" s="69"/>
      <c r="E54" s="69"/>
      <c r="F54" s="70"/>
      <c r="G54" s="70"/>
      <c r="H54" s="70"/>
      <c r="I54" s="69"/>
      <c r="J54" s="69"/>
    </row>
    <row r="55" spans="1:10">
      <c r="A55" s="15"/>
      <c r="B55" s="68"/>
      <c r="C55" s="68"/>
      <c r="D55" s="15"/>
      <c r="E55" s="69"/>
      <c r="F55" s="15"/>
      <c r="G55" s="15"/>
      <c r="H55" s="15"/>
      <c r="I55" s="72"/>
      <c r="J55" s="69"/>
    </row>
    <row r="56" spans="1:10">
      <c r="A56" s="15"/>
      <c r="B56" s="15"/>
      <c r="C56" s="15"/>
      <c r="D56" s="15"/>
      <c r="E56" s="69"/>
      <c r="F56" s="15"/>
      <c r="G56" s="15"/>
      <c r="H56" s="15"/>
      <c r="I56" s="73"/>
      <c r="J56" s="69"/>
    </row>
    <row r="57" spans="1:10">
      <c r="A57" s="15"/>
      <c r="B57" s="15"/>
      <c r="C57" s="15"/>
      <c r="D57" s="15"/>
      <c r="E57" s="69"/>
      <c r="F57" s="15"/>
      <c r="G57" s="15"/>
      <c r="H57" s="15"/>
      <c r="I57" s="73"/>
      <c r="J57" s="69"/>
    </row>
    <row r="58" spans="1:10">
      <c r="A58" s="15"/>
      <c r="B58" s="15"/>
      <c r="C58" s="15"/>
      <c r="D58" s="15"/>
      <c r="E58" s="69"/>
      <c r="F58" s="15"/>
      <c r="G58" s="15"/>
      <c r="H58" s="15"/>
      <c r="I58" s="73"/>
      <c r="J58" s="69"/>
    </row>
    <row r="59" spans="1:10">
      <c r="A59" s="15"/>
      <c r="B59" s="15"/>
      <c r="C59" s="15"/>
      <c r="D59" s="15"/>
      <c r="E59" s="69"/>
      <c r="F59" s="15"/>
      <c r="G59" s="15"/>
      <c r="H59" s="15"/>
      <c r="I59" s="73"/>
      <c r="J59" s="69"/>
    </row>
    <row r="60" spans="1:10">
      <c r="A60" s="15"/>
      <c r="B60" s="15"/>
      <c r="C60" s="15"/>
      <c r="D60" s="15"/>
      <c r="E60" s="69"/>
      <c r="F60" s="15"/>
      <c r="G60" s="15"/>
      <c r="H60" s="15"/>
      <c r="I60" s="74"/>
      <c r="J60" s="69"/>
    </row>
    <row r="61" spans="1:10">
      <c r="A61" s="15"/>
      <c r="B61" s="15"/>
      <c r="C61" s="15"/>
      <c r="D61" s="15"/>
      <c r="E61" s="69"/>
      <c r="F61" s="15"/>
      <c r="G61" s="15"/>
      <c r="H61" s="15"/>
      <c r="I61" s="15"/>
      <c r="J61" s="69"/>
    </row>
    <row r="62" spans="1:10">
      <c r="A62" s="15"/>
      <c r="B62" s="15"/>
      <c r="C62" s="15"/>
      <c r="D62" s="15"/>
      <c r="E62" s="69"/>
      <c r="F62" s="15"/>
      <c r="G62" s="15"/>
      <c r="H62" s="15"/>
      <c r="I62" s="15"/>
      <c r="J62" s="69"/>
    </row>
    <row r="63" spans="1:10">
      <c r="A63" s="15"/>
      <c r="B63" s="15"/>
      <c r="C63" s="15"/>
      <c r="D63" s="15"/>
      <c r="E63" s="69"/>
      <c r="F63" s="15"/>
      <c r="G63" s="15"/>
      <c r="H63" s="15"/>
      <c r="I63" s="15"/>
      <c r="J63" s="69"/>
    </row>
    <row r="64" spans="1:10">
      <c r="A64" s="15"/>
      <c r="B64" s="15"/>
      <c r="C64" s="15"/>
      <c r="D64" s="15"/>
      <c r="E64" s="69"/>
      <c r="F64" s="69"/>
      <c r="G64" s="69"/>
      <c r="H64" s="69"/>
      <c r="I64" s="69"/>
      <c r="J64" s="69"/>
    </row>
    <row r="65" spans="1:10">
      <c r="A65" s="69"/>
      <c r="B65" s="69"/>
      <c r="C65" s="69"/>
      <c r="D65" s="69"/>
      <c r="E65" s="69"/>
      <c r="F65" s="69"/>
      <c r="G65" s="69"/>
      <c r="H65" s="69"/>
      <c r="I65" s="69"/>
      <c r="J65" s="69"/>
    </row>
    <row r="66" spans="1:10">
      <c r="A66" s="69"/>
      <c r="B66" s="69"/>
      <c r="C66" s="15"/>
      <c r="D66" s="69"/>
      <c r="E66" s="69"/>
      <c r="F66" s="69"/>
      <c r="G66" s="69"/>
      <c r="H66" s="69"/>
      <c r="I66" s="69"/>
      <c r="J66" s="69"/>
    </row>
    <row r="67" spans="1:10">
      <c r="A67" s="69"/>
      <c r="B67" s="69"/>
      <c r="C67" s="15"/>
      <c r="D67" s="69"/>
      <c r="E67" s="69"/>
      <c r="F67" s="69"/>
      <c r="G67" s="69"/>
      <c r="H67" s="69"/>
      <c r="I67" s="69"/>
      <c r="J67" s="69"/>
    </row>
    <row r="68" spans="1:10">
      <c r="A68" s="69"/>
      <c r="B68" s="69"/>
      <c r="C68" s="15"/>
      <c r="D68" s="69"/>
      <c r="E68" s="69"/>
      <c r="F68" s="69"/>
      <c r="G68" s="69"/>
      <c r="H68" s="69"/>
      <c r="I68" s="69"/>
      <c r="J68" s="69"/>
    </row>
    <row r="69" spans="1:10">
      <c r="A69" s="69"/>
      <c r="B69" s="69"/>
      <c r="C69" s="15"/>
      <c r="D69" s="69"/>
      <c r="E69" s="69"/>
      <c r="F69" s="69"/>
      <c r="G69" s="69"/>
      <c r="H69" s="69"/>
      <c r="I69" s="69"/>
      <c r="J69" s="69"/>
    </row>
    <row r="70" spans="1:10">
      <c r="A70" s="69"/>
      <c r="B70" s="69"/>
      <c r="C70" s="69"/>
      <c r="D70" s="69"/>
      <c r="E70" s="69"/>
      <c r="F70" s="69"/>
      <c r="G70" s="69"/>
      <c r="H70" s="69"/>
      <c r="I70" s="69"/>
      <c r="J70" s="69"/>
    </row>
    <row r="71" spans="1:10">
      <c r="A71" s="69"/>
      <c r="B71" s="69"/>
      <c r="C71" s="69"/>
      <c r="D71" s="69"/>
      <c r="E71" s="69"/>
      <c r="F71" s="69"/>
      <c r="G71" s="69"/>
      <c r="H71" s="69"/>
      <c r="I71" s="69"/>
      <c r="J71" s="69"/>
    </row>
    <row r="72" spans="1:10">
      <c r="A72" s="69"/>
      <c r="B72" s="69"/>
      <c r="C72" s="69"/>
      <c r="D72" s="69"/>
      <c r="E72" s="69"/>
      <c r="F72" s="69"/>
      <c r="G72" s="69"/>
      <c r="H72" s="69"/>
      <c r="I72" s="69"/>
      <c r="J72" s="69"/>
    </row>
  </sheetData>
  <mergeCells count="4">
    <mergeCell ref="B44:C44"/>
    <mergeCell ref="F54:H54"/>
    <mergeCell ref="B55:C55"/>
    <mergeCell ref="I55:I60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3"/>
  <sheetViews>
    <sheetView workbookViewId="0">
      <pane ySplit="1" topLeftCell="A35" activePane="bottomLeft" state="frozen"/>
      <selection/>
      <selection pane="bottomLeft" activeCell="N40" sqref="N40"/>
    </sheetView>
  </sheetViews>
  <sheetFormatPr defaultColWidth="8.81904761904762" defaultRowHeight="15"/>
  <cols>
    <col min="1" max="1" width="10.5428571428571"/>
    <col min="6" max="6" width="9.54285714285714"/>
    <col min="7" max="7" width="12.5428571428571" customWidth="1"/>
    <col min="8" max="8" width="9.54285714285714"/>
    <col min="11" max="11" width="9.54285714285714"/>
    <col min="13" max="13" width="9.54285714285714"/>
    <col min="17" max="17" width="12" customWidth="1"/>
    <col min="18" max="18" width="10.5428571428571" customWidth="1"/>
  </cols>
  <sheetData>
    <row r="1" spans="1:32">
      <c r="A1" s="39" t="s">
        <v>0</v>
      </c>
      <c r="B1" s="38" t="s">
        <v>1</v>
      </c>
      <c r="C1" s="21" t="s">
        <v>67</v>
      </c>
      <c r="D1" s="50" t="s">
        <v>92</v>
      </c>
      <c r="E1" s="38" t="s">
        <v>77</v>
      </c>
      <c r="F1" s="40" t="s">
        <v>93</v>
      </c>
      <c r="G1" s="40" t="s">
        <v>102</v>
      </c>
      <c r="H1" s="40" t="s">
        <v>103</v>
      </c>
      <c r="I1" s="38" t="s">
        <v>5</v>
      </c>
      <c r="J1" s="38" t="s">
        <v>68</v>
      </c>
      <c r="K1" s="48" t="s">
        <v>94</v>
      </c>
      <c r="L1" s="14" t="s">
        <v>104</v>
      </c>
      <c r="M1" s="14" t="s">
        <v>78</v>
      </c>
      <c r="N1" s="14" t="s">
        <v>99</v>
      </c>
      <c r="O1" s="14" t="s">
        <v>3</v>
      </c>
      <c r="P1" s="21" t="s">
        <v>79</v>
      </c>
      <c r="R1" s="38" t="s">
        <v>1</v>
      </c>
      <c r="S1" s="21" t="s">
        <v>67</v>
      </c>
      <c r="T1" s="21" t="s">
        <v>92</v>
      </c>
      <c r="U1" s="38" t="s">
        <v>77</v>
      </c>
      <c r="V1" s="21" t="s">
        <v>93</v>
      </c>
      <c r="W1" s="21" t="s">
        <v>102</v>
      </c>
      <c r="X1" s="21" t="s">
        <v>103</v>
      </c>
      <c r="Y1" s="38" t="s">
        <v>5</v>
      </c>
      <c r="Z1" s="38" t="s">
        <v>68</v>
      </c>
      <c r="AA1" s="43" t="s">
        <v>94</v>
      </c>
      <c r="AB1" s="21" t="s">
        <v>104</v>
      </c>
      <c r="AC1" s="21" t="s">
        <v>78</v>
      </c>
      <c r="AD1" s="38" t="s">
        <v>99</v>
      </c>
      <c r="AE1" s="21" t="s">
        <v>3</v>
      </c>
      <c r="AF1" t="s">
        <v>105</v>
      </c>
    </row>
    <row r="2" spans="1:31">
      <c r="A2" s="6">
        <v>45413</v>
      </c>
      <c r="B2" s="59" t="s">
        <v>97</v>
      </c>
      <c r="C2" s="59" t="s">
        <v>97</v>
      </c>
      <c r="D2" s="59" t="s">
        <v>97</v>
      </c>
      <c r="E2" s="59" t="s">
        <v>97</v>
      </c>
      <c r="F2" s="59" t="s">
        <v>97</v>
      </c>
      <c r="G2" s="59" t="s">
        <v>9</v>
      </c>
      <c r="H2" s="59" t="s">
        <v>9</v>
      </c>
      <c r="I2" s="59" t="s">
        <v>9</v>
      </c>
      <c r="J2" s="59" t="s">
        <v>97</v>
      </c>
      <c r="K2" s="59" t="s">
        <v>97</v>
      </c>
      <c r="L2" s="59" t="s">
        <v>9</v>
      </c>
      <c r="M2" s="59" t="s">
        <v>9</v>
      </c>
      <c r="N2" s="59" t="s">
        <v>97</v>
      </c>
      <c r="O2" s="59" t="s">
        <v>9</v>
      </c>
      <c r="P2" s="59" t="s">
        <v>9</v>
      </c>
      <c r="Q2" s="6">
        <v>45413</v>
      </c>
      <c r="R2" s="8"/>
      <c r="S2" s="8">
        <v>500</v>
      </c>
      <c r="T2" s="8">
        <v>1000</v>
      </c>
      <c r="U2" s="8"/>
      <c r="V2" s="8"/>
      <c r="W2" s="15"/>
      <c r="X2" s="8"/>
      <c r="Y2" s="8"/>
      <c r="Z2" s="7">
        <v>5000</v>
      </c>
      <c r="AA2" s="8"/>
      <c r="AB2" s="8"/>
      <c r="AC2" s="8"/>
      <c r="AD2" s="8"/>
      <c r="AE2" s="8"/>
    </row>
    <row r="3" spans="1:31">
      <c r="A3" s="6">
        <v>45414</v>
      </c>
      <c r="B3" s="8" t="s">
        <v>7</v>
      </c>
      <c r="C3" s="8" t="s">
        <v>7</v>
      </c>
      <c r="D3" s="8" t="s">
        <v>7</v>
      </c>
      <c r="E3" s="8" t="s">
        <v>7</v>
      </c>
      <c r="F3" s="59" t="s">
        <v>9</v>
      </c>
      <c r="G3" s="59" t="s">
        <v>9</v>
      </c>
      <c r="H3" s="59" t="s">
        <v>9</v>
      </c>
      <c r="I3" s="59" t="s">
        <v>9</v>
      </c>
      <c r="J3" s="59" t="s">
        <v>9</v>
      </c>
      <c r="K3" s="8" t="s">
        <v>7</v>
      </c>
      <c r="L3" s="59" t="s">
        <v>9</v>
      </c>
      <c r="M3" s="59" t="s">
        <v>9</v>
      </c>
      <c r="N3" s="8" t="s">
        <v>7</v>
      </c>
      <c r="O3" s="59" t="s">
        <v>9</v>
      </c>
      <c r="P3" s="59" t="s">
        <v>9</v>
      </c>
      <c r="Q3" s="6">
        <v>45414</v>
      </c>
      <c r="R3" s="8"/>
      <c r="S3" s="8"/>
      <c r="T3" s="8"/>
      <c r="U3" s="8"/>
      <c r="V3" s="8"/>
      <c r="W3" s="15"/>
      <c r="X3" s="8"/>
      <c r="Y3" s="8"/>
      <c r="Z3" s="8"/>
      <c r="AA3" s="8"/>
      <c r="AB3" s="8"/>
      <c r="AC3" s="8"/>
      <c r="AD3" s="8"/>
      <c r="AE3" s="8"/>
    </row>
    <row r="4" spans="1:31">
      <c r="A4" s="6">
        <v>45415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23</v>
      </c>
      <c r="G4" s="59" t="s">
        <v>9</v>
      </c>
      <c r="H4" s="59" t="s">
        <v>9</v>
      </c>
      <c r="I4" s="59" t="s">
        <v>9</v>
      </c>
      <c r="J4" s="59" t="s">
        <v>9</v>
      </c>
      <c r="K4" s="8" t="s">
        <v>7</v>
      </c>
      <c r="L4" s="59" t="s">
        <v>9</v>
      </c>
      <c r="M4" s="59" t="s">
        <v>9</v>
      </c>
      <c r="N4" s="8" t="s">
        <v>7</v>
      </c>
      <c r="O4" s="59" t="s">
        <v>9</v>
      </c>
      <c r="P4" s="59" t="s">
        <v>9</v>
      </c>
      <c r="Q4" s="6">
        <v>45415</v>
      </c>
      <c r="R4" s="8"/>
      <c r="S4" s="8"/>
      <c r="T4" s="8"/>
      <c r="U4" s="8"/>
      <c r="V4" s="8"/>
      <c r="W4" s="15"/>
      <c r="X4" s="8"/>
      <c r="Y4" s="8"/>
      <c r="Z4" s="8"/>
      <c r="AA4" s="8"/>
      <c r="AB4" s="8"/>
      <c r="AC4" s="8"/>
      <c r="AD4" s="8"/>
      <c r="AE4" s="8"/>
    </row>
    <row r="5" spans="1:31">
      <c r="A5" s="6">
        <v>45416</v>
      </c>
      <c r="B5" s="8" t="s">
        <v>7</v>
      </c>
      <c r="C5" s="8" t="s">
        <v>7</v>
      </c>
      <c r="D5" s="8" t="s">
        <v>7</v>
      </c>
      <c r="E5" s="59" t="s">
        <v>9</v>
      </c>
      <c r="F5" s="8" t="s">
        <v>7</v>
      </c>
      <c r="G5" s="59" t="s">
        <v>9</v>
      </c>
      <c r="H5" s="59" t="s">
        <v>9</v>
      </c>
      <c r="I5" s="59" t="s">
        <v>9</v>
      </c>
      <c r="J5" s="59" t="s">
        <v>9</v>
      </c>
      <c r="K5" s="59" t="s">
        <v>9</v>
      </c>
      <c r="L5" s="59" t="s">
        <v>9</v>
      </c>
      <c r="M5" s="59" t="s">
        <v>9</v>
      </c>
      <c r="N5" s="8" t="s">
        <v>7</v>
      </c>
      <c r="O5" s="59" t="s">
        <v>9</v>
      </c>
      <c r="P5" s="59" t="s">
        <v>9</v>
      </c>
      <c r="Q5" s="6">
        <v>45416</v>
      </c>
      <c r="R5" s="8"/>
      <c r="S5" s="8"/>
      <c r="T5" s="8"/>
      <c r="U5" s="8"/>
      <c r="V5" s="8">
        <v>1000</v>
      </c>
      <c r="W5" s="15"/>
      <c r="X5" s="8"/>
      <c r="Y5" s="8"/>
      <c r="Z5" s="8"/>
      <c r="AA5" s="8"/>
      <c r="AB5" s="8"/>
      <c r="AC5" s="8"/>
      <c r="AD5" s="8"/>
      <c r="AE5" s="8"/>
    </row>
    <row r="6" spans="1:31">
      <c r="A6" s="47">
        <v>45417</v>
      </c>
      <c r="B6" s="9" t="s">
        <v>13</v>
      </c>
      <c r="C6" s="9" t="s">
        <v>106</v>
      </c>
      <c r="D6" s="9" t="s">
        <v>13</v>
      </c>
      <c r="E6" s="9" t="s">
        <v>13</v>
      </c>
      <c r="F6" s="9" t="s">
        <v>13</v>
      </c>
      <c r="G6" s="9" t="s">
        <v>106</v>
      </c>
      <c r="H6" s="9" t="s">
        <v>106</v>
      </c>
      <c r="I6" s="9" t="s">
        <v>106</v>
      </c>
      <c r="J6" s="9" t="s">
        <v>106</v>
      </c>
      <c r="K6" s="9" t="s">
        <v>9</v>
      </c>
      <c r="L6" s="9" t="s">
        <v>106</v>
      </c>
      <c r="M6" s="9" t="s">
        <v>106</v>
      </c>
      <c r="N6" s="9" t="s">
        <v>106</v>
      </c>
      <c r="O6" s="9" t="s">
        <v>106</v>
      </c>
      <c r="P6" s="9" t="s">
        <v>106</v>
      </c>
      <c r="Q6" s="47">
        <v>45417</v>
      </c>
      <c r="R6" s="8">
        <v>1000</v>
      </c>
      <c r="S6" s="8">
        <v>1000</v>
      </c>
      <c r="T6" s="8">
        <v>1000</v>
      </c>
      <c r="U6" s="8">
        <v>1000</v>
      </c>
      <c r="V6" s="8">
        <v>3500</v>
      </c>
      <c r="W6" s="15"/>
      <c r="X6" s="8"/>
      <c r="Y6" s="8"/>
      <c r="Z6" s="8"/>
      <c r="AA6" s="8">
        <v>1000</v>
      </c>
      <c r="AB6" s="8"/>
      <c r="AC6" s="8"/>
      <c r="AD6" s="8"/>
      <c r="AE6" s="8"/>
    </row>
    <row r="7" spans="1:31">
      <c r="A7" s="6">
        <v>45418</v>
      </c>
      <c r="B7" s="59" t="s">
        <v>9</v>
      </c>
      <c r="C7" s="8" t="s">
        <v>7</v>
      </c>
      <c r="D7" s="8" t="s">
        <v>7</v>
      </c>
      <c r="E7" s="8" t="s">
        <v>7</v>
      </c>
      <c r="F7" s="8" t="s">
        <v>7</v>
      </c>
      <c r="G7" s="59" t="s">
        <v>9</v>
      </c>
      <c r="H7" s="59" t="s">
        <v>9</v>
      </c>
      <c r="I7" s="59" t="s">
        <v>9</v>
      </c>
      <c r="J7" s="59" t="s">
        <v>9</v>
      </c>
      <c r="K7" s="8" t="s">
        <v>7</v>
      </c>
      <c r="L7" s="59" t="s">
        <v>9</v>
      </c>
      <c r="M7" s="59" t="s">
        <v>9</v>
      </c>
      <c r="N7" s="8" t="s">
        <v>7</v>
      </c>
      <c r="O7" s="59" t="s">
        <v>9</v>
      </c>
      <c r="P7" s="59" t="s">
        <v>9</v>
      </c>
      <c r="Q7" s="6">
        <v>45418</v>
      </c>
      <c r="R7" s="8"/>
      <c r="S7" s="8"/>
      <c r="T7" s="8"/>
      <c r="U7" s="8"/>
      <c r="V7" s="8"/>
      <c r="W7" s="15"/>
      <c r="X7" s="8"/>
      <c r="Y7" s="8"/>
      <c r="Z7" s="8"/>
      <c r="AA7" s="8"/>
      <c r="AB7" s="8"/>
      <c r="AC7" s="8"/>
      <c r="AD7" s="8"/>
      <c r="AE7" s="8"/>
    </row>
    <row r="8" spans="1:31">
      <c r="A8" s="6">
        <v>45419</v>
      </c>
      <c r="B8" s="8" t="s">
        <v>13</v>
      </c>
      <c r="C8" s="8" t="s">
        <v>7</v>
      </c>
      <c r="D8" s="8" t="s">
        <v>7</v>
      </c>
      <c r="E8" s="59" t="s">
        <v>9</v>
      </c>
      <c r="F8" s="8" t="s">
        <v>7</v>
      </c>
      <c r="G8" s="59" t="s">
        <v>9</v>
      </c>
      <c r="H8" s="59" t="s">
        <v>9</v>
      </c>
      <c r="I8" s="59" t="s">
        <v>9</v>
      </c>
      <c r="J8" s="59" t="s">
        <v>9</v>
      </c>
      <c r="K8" s="8" t="s">
        <v>7</v>
      </c>
      <c r="L8" s="59" t="s">
        <v>9</v>
      </c>
      <c r="M8" s="59" t="s">
        <v>9</v>
      </c>
      <c r="N8" s="8" t="s">
        <v>7</v>
      </c>
      <c r="O8" s="59" t="s">
        <v>9</v>
      </c>
      <c r="P8" s="59" t="s">
        <v>9</v>
      </c>
      <c r="Q8" s="6">
        <v>45419</v>
      </c>
      <c r="R8" s="8"/>
      <c r="S8" s="8">
        <v>1000</v>
      </c>
      <c r="T8" s="8"/>
      <c r="U8" s="8">
        <v>1000</v>
      </c>
      <c r="V8" s="8"/>
      <c r="W8" s="15"/>
      <c r="X8" s="8"/>
      <c r="Y8" s="8"/>
      <c r="Z8" s="8"/>
      <c r="AA8" s="8"/>
      <c r="AB8" s="8"/>
      <c r="AC8" s="8"/>
      <c r="AD8" s="8"/>
      <c r="AE8" s="8"/>
    </row>
    <row r="9" spans="1:31">
      <c r="A9" s="6">
        <v>45420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7</v>
      </c>
      <c r="G9" s="59" t="s">
        <v>9</v>
      </c>
      <c r="H9" s="59" t="s">
        <v>9</v>
      </c>
      <c r="I9" s="59" t="s">
        <v>9</v>
      </c>
      <c r="J9" s="59" t="s">
        <v>9</v>
      </c>
      <c r="K9" s="8" t="s">
        <v>7</v>
      </c>
      <c r="L9" s="8" t="s">
        <v>13</v>
      </c>
      <c r="M9" s="8" t="s">
        <v>13</v>
      </c>
      <c r="N9" s="8" t="s">
        <v>7</v>
      </c>
      <c r="O9" s="59" t="s">
        <v>9</v>
      </c>
      <c r="P9" s="59" t="s">
        <v>9</v>
      </c>
      <c r="Q9" s="6">
        <v>45420</v>
      </c>
      <c r="R9" s="8"/>
      <c r="S9" s="8"/>
      <c r="T9" s="8"/>
      <c r="U9" s="8"/>
      <c r="V9" s="8"/>
      <c r="W9" s="15"/>
      <c r="X9" s="8"/>
      <c r="Y9" s="8"/>
      <c r="Z9" s="8"/>
      <c r="AA9" s="8"/>
      <c r="AB9" s="8"/>
      <c r="AC9" s="8"/>
      <c r="AD9" s="8"/>
      <c r="AE9" s="8"/>
    </row>
    <row r="10" spans="1:31">
      <c r="A10" s="6">
        <v>45421</v>
      </c>
      <c r="B10" s="8" t="s">
        <v>13</v>
      </c>
      <c r="C10" s="8" t="s">
        <v>7</v>
      </c>
      <c r="D10" s="8" t="s">
        <v>7</v>
      </c>
      <c r="E10" s="8" t="s">
        <v>7</v>
      </c>
      <c r="F10" s="8" t="s">
        <v>7</v>
      </c>
      <c r="G10" s="59" t="s">
        <v>9</v>
      </c>
      <c r="H10" s="59" t="s">
        <v>9</v>
      </c>
      <c r="I10" s="8" t="s">
        <v>13</v>
      </c>
      <c r="J10" s="8" t="s">
        <v>7</v>
      </c>
      <c r="K10" s="8" t="s">
        <v>13</v>
      </c>
      <c r="L10" s="8" t="s">
        <v>13</v>
      </c>
      <c r="M10" s="8" t="s">
        <v>56</v>
      </c>
      <c r="N10" s="8" t="s">
        <v>7</v>
      </c>
      <c r="O10" s="59" t="s">
        <v>9</v>
      </c>
      <c r="P10" s="59" t="s">
        <v>9</v>
      </c>
      <c r="Q10" s="6">
        <v>45421</v>
      </c>
      <c r="R10" s="8"/>
      <c r="S10" s="8"/>
      <c r="T10" s="8"/>
      <c r="U10" s="8"/>
      <c r="V10" s="8"/>
      <c r="W10" s="15"/>
      <c r="X10" s="8"/>
      <c r="Y10" s="8"/>
      <c r="Z10" s="8"/>
      <c r="AA10" s="8"/>
      <c r="AB10" s="8"/>
      <c r="AC10" s="8"/>
      <c r="AD10" s="8"/>
      <c r="AE10" s="8"/>
    </row>
    <row r="11" spans="1:31">
      <c r="A11" s="6">
        <v>45422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59" t="s">
        <v>9</v>
      </c>
      <c r="H11" s="59" t="s">
        <v>9</v>
      </c>
      <c r="I11" s="8" t="s">
        <v>56</v>
      </c>
      <c r="J11" s="8" t="s">
        <v>7</v>
      </c>
      <c r="K11" s="8" t="s">
        <v>56</v>
      </c>
      <c r="L11" s="8" t="s">
        <v>7</v>
      </c>
      <c r="M11" s="8" t="s">
        <v>7</v>
      </c>
      <c r="N11" s="8" t="s">
        <v>7</v>
      </c>
      <c r="O11" s="59" t="s">
        <v>9</v>
      </c>
      <c r="P11" s="8" t="s">
        <v>7</v>
      </c>
      <c r="Q11" s="6">
        <v>45422</v>
      </c>
      <c r="R11" s="8"/>
      <c r="S11" s="8"/>
      <c r="T11" s="8"/>
      <c r="U11" s="8"/>
      <c r="V11" s="8"/>
      <c r="W11" s="15"/>
      <c r="X11" s="8"/>
      <c r="Y11" s="8"/>
      <c r="Z11" s="8"/>
      <c r="AA11" s="8"/>
      <c r="AB11" s="8"/>
      <c r="AC11" s="8"/>
      <c r="AD11" s="8"/>
      <c r="AE11" s="8"/>
    </row>
    <row r="12" spans="1:31">
      <c r="A12" s="6">
        <v>45423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59" t="s">
        <v>9</v>
      </c>
      <c r="H12" s="8" t="s">
        <v>7</v>
      </c>
      <c r="I12" s="8" t="s">
        <v>7</v>
      </c>
      <c r="J12" s="59" t="s">
        <v>9</v>
      </c>
      <c r="K12" s="8" t="s">
        <v>7</v>
      </c>
      <c r="L12" s="8" t="s">
        <v>7</v>
      </c>
      <c r="M12" s="59" t="s">
        <v>9</v>
      </c>
      <c r="N12" s="59" t="s">
        <v>9</v>
      </c>
      <c r="O12" s="59" t="s">
        <v>9</v>
      </c>
      <c r="P12" s="59" t="s">
        <v>9</v>
      </c>
      <c r="Q12" s="6">
        <v>45423</v>
      </c>
      <c r="R12" s="8"/>
      <c r="S12" s="8">
        <v>1000</v>
      </c>
      <c r="T12" s="8">
        <v>1000</v>
      </c>
      <c r="U12" s="8"/>
      <c r="V12" s="8">
        <v>1000</v>
      </c>
      <c r="W12" s="15"/>
      <c r="X12" s="8">
        <v>1000</v>
      </c>
      <c r="Y12" s="8"/>
      <c r="Z12" s="8"/>
      <c r="AA12" s="8"/>
      <c r="AB12" s="8"/>
      <c r="AC12" s="8"/>
      <c r="AD12" s="8"/>
      <c r="AE12" s="8"/>
    </row>
    <row r="13" spans="1:32">
      <c r="A13" s="47">
        <v>45424</v>
      </c>
      <c r="B13" s="9" t="s">
        <v>9</v>
      </c>
      <c r="C13" s="9" t="s">
        <v>7</v>
      </c>
      <c r="D13" s="9" t="s">
        <v>7</v>
      </c>
      <c r="E13" s="9" t="s">
        <v>7</v>
      </c>
      <c r="F13" s="9" t="s">
        <v>7</v>
      </c>
      <c r="G13" s="9" t="s">
        <v>106</v>
      </c>
      <c r="H13" s="9" t="s">
        <v>7</v>
      </c>
      <c r="I13" s="9" t="s">
        <v>70</v>
      </c>
      <c r="J13" s="9" t="s">
        <v>13</v>
      </c>
      <c r="K13" s="9" t="s">
        <v>13</v>
      </c>
      <c r="L13" s="9" t="s">
        <v>70</v>
      </c>
      <c r="M13" s="9" t="s">
        <v>70</v>
      </c>
      <c r="N13" s="59" t="s">
        <v>9</v>
      </c>
      <c r="O13" s="9" t="s">
        <v>106</v>
      </c>
      <c r="P13" s="9" t="s">
        <v>106</v>
      </c>
      <c r="Q13" s="47">
        <v>45424</v>
      </c>
      <c r="R13" s="8">
        <v>1000</v>
      </c>
      <c r="S13" s="8"/>
      <c r="T13" s="8"/>
      <c r="U13" s="8"/>
      <c r="V13" s="8">
        <v>1000</v>
      </c>
      <c r="W13" s="15"/>
      <c r="X13" s="8"/>
      <c r="Y13" s="8">
        <v>1000</v>
      </c>
      <c r="Z13" s="8">
        <v>1000</v>
      </c>
      <c r="AA13" s="8">
        <v>1000</v>
      </c>
      <c r="AB13" s="8">
        <v>1000</v>
      </c>
      <c r="AC13" s="8"/>
      <c r="AD13" s="8"/>
      <c r="AE13" s="8"/>
      <c r="AF13">
        <v>1000</v>
      </c>
    </row>
    <row r="14" spans="1:31">
      <c r="A14" s="6">
        <v>45425</v>
      </c>
      <c r="B14" s="8" t="s">
        <v>23</v>
      </c>
      <c r="C14" s="59" t="s">
        <v>9</v>
      </c>
      <c r="D14" s="8" t="s">
        <v>7</v>
      </c>
      <c r="E14" s="8" t="s">
        <v>7</v>
      </c>
      <c r="F14" s="59" t="s">
        <v>9</v>
      </c>
      <c r="G14" s="8" t="s">
        <v>7</v>
      </c>
      <c r="H14" s="8" t="s">
        <v>7</v>
      </c>
      <c r="I14" s="8" t="s">
        <v>7</v>
      </c>
      <c r="J14" s="8" t="s">
        <v>23</v>
      </c>
      <c r="K14" s="8" t="s">
        <v>7</v>
      </c>
      <c r="L14" s="8" t="s">
        <v>23</v>
      </c>
      <c r="M14" s="8" t="s">
        <v>7</v>
      </c>
      <c r="N14" s="8" t="s">
        <v>7</v>
      </c>
      <c r="O14" s="59" t="s">
        <v>9</v>
      </c>
      <c r="P14" s="59" t="s">
        <v>9</v>
      </c>
      <c r="Q14" s="6">
        <v>45425</v>
      </c>
      <c r="R14" s="8"/>
      <c r="S14" s="8"/>
      <c r="T14" s="8"/>
      <c r="U14" s="8"/>
      <c r="V14" s="8"/>
      <c r="W14" s="15"/>
      <c r="X14" s="8"/>
      <c r="Y14" s="8"/>
      <c r="Z14" s="8"/>
      <c r="AA14" s="8"/>
      <c r="AB14" s="8"/>
      <c r="AC14" s="8"/>
      <c r="AD14" s="8"/>
      <c r="AE14" s="8"/>
    </row>
    <row r="15" spans="1:31">
      <c r="A15" s="6">
        <v>45426</v>
      </c>
      <c r="B15" s="8" t="s">
        <v>23</v>
      </c>
      <c r="C15" s="8" t="s">
        <v>7</v>
      </c>
      <c r="D15" s="8" t="s">
        <v>7</v>
      </c>
      <c r="E15" s="8" t="s">
        <v>7</v>
      </c>
      <c r="F15" s="8" t="s">
        <v>7</v>
      </c>
      <c r="G15" s="8" t="s">
        <v>7</v>
      </c>
      <c r="H15" s="8" t="s">
        <v>7</v>
      </c>
      <c r="I15" s="59" t="s">
        <v>9</v>
      </c>
      <c r="J15" s="8" t="s">
        <v>23</v>
      </c>
      <c r="K15" s="59" t="s">
        <v>9</v>
      </c>
      <c r="L15" s="8" t="s">
        <v>23</v>
      </c>
      <c r="M15" s="59" t="s">
        <v>9</v>
      </c>
      <c r="N15" s="59" t="s">
        <v>9</v>
      </c>
      <c r="O15" s="59" t="s">
        <v>9</v>
      </c>
      <c r="P15" s="59" t="s">
        <v>9</v>
      </c>
      <c r="Q15" s="6">
        <v>45426</v>
      </c>
      <c r="R15" s="8"/>
      <c r="S15" s="8"/>
      <c r="T15" s="8">
        <v>1000</v>
      </c>
      <c r="U15" s="8"/>
      <c r="V15" s="8"/>
      <c r="W15" s="15">
        <v>1000</v>
      </c>
      <c r="X15" s="8"/>
      <c r="Y15" s="8"/>
      <c r="Z15" s="8"/>
      <c r="AA15" s="8"/>
      <c r="AB15" s="8"/>
      <c r="AC15" s="8"/>
      <c r="AD15" s="8"/>
      <c r="AE15" s="8"/>
    </row>
    <row r="16" spans="1:31">
      <c r="A16" s="6">
        <v>45427</v>
      </c>
      <c r="B16" s="8" t="s">
        <v>7</v>
      </c>
      <c r="C16" s="8" t="s">
        <v>7</v>
      </c>
      <c r="D16" s="8" t="s">
        <v>7</v>
      </c>
      <c r="E16" s="8" t="s">
        <v>7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59" t="s">
        <v>9</v>
      </c>
      <c r="O16" s="59" t="s">
        <v>9</v>
      </c>
      <c r="P16" s="59" t="s">
        <v>9</v>
      </c>
      <c r="Q16" s="6">
        <v>45427</v>
      </c>
      <c r="R16" s="8"/>
      <c r="S16" s="8"/>
      <c r="T16" s="8"/>
      <c r="U16" s="8"/>
      <c r="V16" s="8">
        <v>4000</v>
      </c>
      <c r="W16" s="15"/>
      <c r="X16" s="8"/>
      <c r="Y16" s="8"/>
      <c r="Z16" s="8"/>
      <c r="AA16" s="8"/>
      <c r="AB16" s="8"/>
      <c r="AC16" s="8"/>
      <c r="AD16" s="8"/>
      <c r="AE16" s="8"/>
    </row>
    <row r="17" spans="1:31">
      <c r="A17" s="6">
        <v>45428</v>
      </c>
      <c r="B17" s="15" t="s">
        <v>13</v>
      </c>
      <c r="C17" s="8" t="s">
        <v>7</v>
      </c>
      <c r="D17" s="8" t="s">
        <v>7</v>
      </c>
      <c r="E17" s="8" t="s">
        <v>7</v>
      </c>
      <c r="F17" s="8" t="s">
        <v>7</v>
      </c>
      <c r="G17" s="8" t="s">
        <v>7</v>
      </c>
      <c r="H17" s="8" t="s">
        <v>7</v>
      </c>
      <c r="I17" s="8" t="s">
        <v>13</v>
      </c>
      <c r="J17" s="8" t="s">
        <v>13</v>
      </c>
      <c r="K17" s="8" t="s">
        <v>13</v>
      </c>
      <c r="L17" s="8" t="s">
        <v>13</v>
      </c>
      <c r="M17" s="8" t="s">
        <v>13</v>
      </c>
      <c r="N17" s="59" t="s">
        <v>9</v>
      </c>
      <c r="O17" s="59" t="s">
        <v>9</v>
      </c>
      <c r="P17" s="59" t="s">
        <v>9</v>
      </c>
      <c r="Q17" s="6">
        <v>45428</v>
      </c>
      <c r="R17" s="8"/>
      <c r="S17" s="8"/>
      <c r="T17" s="8"/>
      <c r="U17" s="8"/>
      <c r="V17" s="8"/>
      <c r="W17" s="15"/>
      <c r="X17" s="8"/>
      <c r="Y17" s="8"/>
      <c r="Z17" s="8"/>
      <c r="AA17" s="8"/>
      <c r="AB17" s="8"/>
      <c r="AC17" s="8"/>
      <c r="AD17" s="8"/>
      <c r="AE17" s="8"/>
    </row>
    <row r="18" spans="1:31">
      <c r="A18" s="6">
        <v>45429</v>
      </c>
      <c r="B18" s="8" t="s">
        <v>23</v>
      </c>
      <c r="C18" s="8" t="s">
        <v>7</v>
      </c>
      <c r="D18" s="8" t="s">
        <v>7</v>
      </c>
      <c r="E18" s="8" t="s">
        <v>7</v>
      </c>
      <c r="F18" s="8" t="s">
        <v>7</v>
      </c>
      <c r="G18" s="59" t="s">
        <v>9</v>
      </c>
      <c r="H18" s="8" t="s">
        <v>7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59" t="s">
        <v>9</v>
      </c>
      <c r="O18" s="59" t="s">
        <v>9</v>
      </c>
      <c r="P18" s="59" t="s">
        <v>9</v>
      </c>
      <c r="Q18" s="6">
        <v>45429</v>
      </c>
      <c r="R18" s="8"/>
      <c r="S18" s="8"/>
      <c r="T18" s="8"/>
      <c r="U18" s="8"/>
      <c r="V18" s="8"/>
      <c r="W18" s="15"/>
      <c r="X18" s="8"/>
      <c r="Y18" s="8"/>
      <c r="Z18" s="8"/>
      <c r="AA18" s="8"/>
      <c r="AB18" s="8"/>
      <c r="AC18" s="8"/>
      <c r="AD18" s="8"/>
      <c r="AE18" s="8"/>
    </row>
    <row r="19" spans="1:31">
      <c r="A19" s="6">
        <v>45430</v>
      </c>
      <c r="B19" s="8" t="s">
        <v>7</v>
      </c>
      <c r="C19" s="8" t="s">
        <v>7</v>
      </c>
      <c r="D19" s="8" t="s">
        <v>7</v>
      </c>
      <c r="E19" s="8" t="s">
        <v>7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8" t="s">
        <v>7</v>
      </c>
      <c r="M19" s="8" t="s">
        <v>7</v>
      </c>
      <c r="N19" s="59" t="s">
        <v>9</v>
      </c>
      <c r="O19" s="59" t="s">
        <v>9</v>
      </c>
      <c r="P19" s="59" t="s">
        <v>9</v>
      </c>
      <c r="Q19" s="6">
        <v>45430</v>
      </c>
      <c r="R19" s="8"/>
      <c r="S19" s="8"/>
      <c r="T19" s="8"/>
      <c r="U19" s="8"/>
      <c r="V19" s="8"/>
      <c r="W19" s="15">
        <v>500</v>
      </c>
      <c r="X19" s="8"/>
      <c r="Y19" s="8"/>
      <c r="Z19" s="8"/>
      <c r="AA19" s="8"/>
      <c r="AB19" s="8"/>
      <c r="AC19" s="8"/>
      <c r="AD19" s="8"/>
      <c r="AE19" s="8"/>
    </row>
    <row r="20" spans="1:31">
      <c r="A20" s="47">
        <v>45431</v>
      </c>
      <c r="B20" s="9" t="s">
        <v>106</v>
      </c>
      <c r="C20" s="9" t="s">
        <v>7</v>
      </c>
      <c r="D20" s="9" t="s">
        <v>95</v>
      </c>
      <c r="E20" s="9" t="s">
        <v>7</v>
      </c>
      <c r="F20" s="9" t="s">
        <v>7</v>
      </c>
      <c r="G20" s="9" t="s">
        <v>95</v>
      </c>
      <c r="H20" s="9" t="s">
        <v>95</v>
      </c>
      <c r="I20" s="9" t="s">
        <v>64</v>
      </c>
      <c r="J20" s="9" t="s">
        <v>64</v>
      </c>
      <c r="K20" s="9" t="s">
        <v>7</v>
      </c>
      <c r="L20" s="9" t="s">
        <v>64</v>
      </c>
      <c r="M20" s="9" t="s">
        <v>64</v>
      </c>
      <c r="N20" s="9" t="s">
        <v>106</v>
      </c>
      <c r="O20" s="9" t="s">
        <v>106</v>
      </c>
      <c r="P20" s="9" t="s">
        <v>106</v>
      </c>
      <c r="Q20" s="47">
        <v>45431</v>
      </c>
      <c r="R20" s="8">
        <v>1000</v>
      </c>
      <c r="S20" s="8">
        <v>1000</v>
      </c>
      <c r="T20" s="8">
        <v>1500</v>
      </c>
      <c r="U20" s="8">
        <v>1000</v>
      </c>
      <c r="V20" s="8">
        <v>1000</v>
      </c>
      <c r="W20" s="15"/>
      <c r="X20" s="8">
        <v>1000</v>
      </c>
      <c r="Y20" s="8">
        <v>1000</v>
      </c>
      <c r="Z20" s="8">
        <v>1000</v>
      </c>
      <c r="AA20" s="8">
        <v>1000</v>
      </c>
      <c r="AB20" s="8">
        <v>1000</v>
      </c>
      <c r="AC20" s="8">
        <v>1000</v>
      </c>
      <c r="AD20" s="8"/>
      <c r="AE20" s="8"/>
    </row>
    <row r="21" spans="1:31">
      <c r="A21" s="6">
        <v>45432</v>
      </c>
      <c r="B21" s="8" t="s">
        <v>7</v>
      </c>
      <c r="C21" s="8" t="s">
        <v>7</v>
      </c>
      <c r="D21" s="8" t="s">
        <v>7</v>
      </c>
      <c r="E21" s="8" t="s">
        <v>7</v>
      </c>
      <c r="F21" s="59" t="s">
        <v>9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  <c r="M21" s="8" t="s">
        <v>7</v>
      </c>
      <c r="N21" s="59" t="s">
        <v>9</v>
      </c>
      <c r="O21" s="59" t="s">
        <v>9</v>
      </c>
      <c r="P21" s="59" t="s">
        <v>9</v>
      </c>
      <c r="Q21" s="6">
        <v>45432</v>
      </c>
      <c r="R21" s="8"/>
      <c r="S21" s="8"/>
      <c r="T21" s="8"/>
      <c r="U21" s="8"/>
      <c r="V21" s="8"/>
      <c r="W21" s="15"/>
      <c r="X21" s="8"/>
      <c r="Y21" s="8"/>
      <c r="Z21" s="8"/>
      <c r="AA21" s="8"/>
      <c r="AB21" s="8"/>
      <c r="AC21" s="8"/>
      <c r="AD21" s="8"/>
      <c r="AE21" s="8"/>
    </row>
    <row r="22" spans="1:31">
      <c r="A22" s="6">
        <v>45433</v>
      </c>
      <c r="B22" s="8" t="s">
        <v>7</v>
      </c>
      <c r="C22" s="8" t="s">
        <v>7</v>
      </c>
      <c r="D22" s="8" t="s">
        <v>7</v>
      </c>
      <c r="E22" s="8" t="s">
        <v>7</v>
      </c>
      <c r="F22" s="8" t="s">
        <v>7</v>
      </c>
      <c r="G22" s="8" t="s">
        <v>7</v>
      </c>
      <c r="H22" s="8" t="s">
        <v>7</v>
      </c>
      <c r="I22" s="8" t="s">
        <v>7</v>
      </c>
      <c r="J22" s="8" t="s">
        <v>7</v>
      </c>
      <c r="K22" s="59" t="s">
        <v>9</v>
      </c>
      <c r="L22" s="59" t="s">
        <v>9</v>
      </c>
      <c r="M22" s="8" t="s">
        <v>7</v>
      </c>
      <c r="N22" s="59" t="s">
        <v>9</v>
      </c>
      <c r="O22" s="59" t="s">
        <v>9</v>
      </c>
      <c r="P22" s="59" t="s">
        <v>9</v>
      </c>
      <c r="Q22" s="6">
        <v>45433</v>
      </c>
      <c r="R22" s="8"/>
      <c r="S22" s="8"/>
      <c r="T22" s="8"/>
      <c r="U22" s="8"/>
      <c r="V22" s="8"/>
      <c r="W22" s="15"/>
      <c r="X22" s="8"/>
      <c r="Y22" s="8"/>
      <c r="Z22" s="8"/>
      <c r="AA22" s="8"/>
      <c r="AB22" s="8"/>
      <c r="AC22" s="8"/>
      <c r="AD22" s="8"/>
      <c r="AE22" s="8"/>
    </row>
    <row r="23" spans="1:31">
      <c r="A23" s="6">
        <v>45434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7</v>
      </c>
      <c r="G23" s="8" t="s">
        <v>7</v>
      </c>
      <c r="H23" s="8" t="s">
        <v>7</v>
      </c>
      <c r="I23" s="59" t="s">
        <v>9</v>
      </c>
      <c r="J23" s="8" t="s">
        <v>7</v>
      </c>
      <c r="K23" s="8" t="s">
        <v>7</v>
      </c>
      <c r="L23" s="8" t="s">
        <v>7</v>
      </c>
      <c r="M23" s="8" t="s">
        <v>7</v>
      </c>
      <c r="N23" s="59" t="s">
        <v>9</v>
      </c>
      <c r="O23" s="59" t="s">
        <v>9</v>
      </c>
      <c r="P23" s="59" t="s">
        <v>9</v>
      </c>
      <c r="Q23" s="6">
        <v>45434</v>
      </c>
      <c r="R23" s="8"/>
      <c r="S23" s="8"/>
      <c r="T23" s="8"/>
      <c r="U23" s="8"/>
      <c r="V23" s="8"/>
      <c r="W23" s="15"/>
      <c r="X23" s="8"/>
      <c r="Y23" s="8"/>
      <c r="Z23" s="8"/>
      <c r="AA23" s="8"/>
      <c r="AB23" s="8"/>
      <c r="AC23" s="8"/>
      <c r="AD23" s="8"/>
      <c r="AE23" s="8"/>
    </row>
    <row r="24" spans="1:31">
      <c r="A24" s="6">
        <v>45435</v>
      </c>
      <c r="B24" s="8" t="s">
        <v>23</v>
      </c>
      <c r="C24" s="8" t="s">
        <v>7</v>
      </c>
      <c r="D24" s="8" t="s">
        <v>7</v>
      </c>
      <c r="E24" s="8" t="s">
        <v>23</v>
      </c>
      <c r="F24" s="8" t="s">
        <v>7</v>
      </c>
      <c r="G24" s="8" t="s">
        <v>7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59" t="s">
        <v>9</v>
      </c>
      <c r="O24" s="59" t="s">
        <v>9</v>
      </c>
      <c r="P24" s="59" t="s">
        <v>9</v>
      </c>
      <c r="Q24" s="6">
        <v>45435</v>
      </c>
      <c r="R24" s="8"/>
      <c r="S24" s="8"/>
      <c r="T24" s="8"/>
      <c r="U24" s="8"/>
      <c r="V24" s="8"/>
      <c r="W24" s="15"/>
      <c r="X24" s="8"/>
      <c r="Y24" s="8"/>
      <c r="Z24" s="8"/>
      <c r="AA24" s="8"/>
      <c r="AB24" s="8"/>
      <c r="AC24" s="8"/>
      <c r="AD24" s="8"/>
      <c r="AE24" s="8"/>
    </row>
    <row r="25" spans="1:31">
      <c r="A25" s="6">
        <v>45436</v>
      </c>
      <c r="B25" s="8" t="s">
        <v>23</v>
      </c>
      <c r="C25" s="59" t="s">
        <v>9</v>
      </c>
      <c r="D25" s="8" t="s">
        <v>7</v>
      </c>
      <c r="E25" s="8" t="s">
        <v>7</v>
      </c>
      <c r="F25" s="15" t="s">
        <v>7</v>
      </c>
      <c r="G25" s="8" t="s">
        <v>7</v>
      </c>
      <c r="H25" s="8" t="s">
        <v>7</v>
      </c>
      <c r="I25" s="8" t="s">
        <v>7</v>
      </c>
      <c r="J25" s="8" t="s">
        <v>7</v>
      </c>
      <c r="K25" s="8" t="s">
        <v>7</v>
      </c>
      <c r="L25" s="8" t="s">
        <v>7</v>
      </c>
      <c r="M25" s="8" t="s">
        <v>7</v>
      </c>
      <c r="N25" s="59" t="s">
        <v>9</v>
      </c>
      <c r="O25" s="59" t="s">
        <v>9</v>
      </c>
      <c r="P25" s="59" t="s">
        <v>9</v>
      </c>
      <c r="Q25" s="6">
        <v>45436</v>
      </c>
      <c r="R25" s="8"/>
      <c r="S25" s="8"/>
      <c r="T25" s="8"/>
      <c r="U25" s="8"/>
      <c r="V25" s="8"/>
      <c r="W25" s="15"/>
      <c r="X25" s="8"/>
      <c r="Y25" s="8"/>
      <c r="Z25" s="8"/>
      <c r="AA25" s="8"/>
      <c r="AB25" s="8"/>
      <c r="AC25" s="8"/>
      <c r="AD25" s="8"/>
      <c r="AE25" s="8"/>
    </row>
    <row r="26" spans="1:31">
      <c r="A26" s="6">
        <v>45437</v>
      </c>
      <c r="B26" s="59" t="s">
        <v>9</v>
      </c>
      <c r="C26" s="8" t="s">
        <v>7</v>
      </c>
      <c r="D26" s="8" t="s">
        <v>7</v>
      </c>
      <c r="E26" s="59" t="s">
        <v>9</v>
      </c>
      <c r="F26" t="s">
        <v>7</v>
      </c>
      <c r="G26" s="8" t="s">
        <v>7</v>
      </c>
      <c r="H26" s="8" t="s">
        <v>7</v>
      </c>
      <c r="I26" s="8" t="s">
        <v>7</v>
      </c>
      <c r="J26" s="8" t="s">
        <v>56</v>
      </c>
      <c r="K26" s="8" t="s">
        <v>7</v>
      </c>
      <c r="L26" s="8" t="s">
        <v>56</v>
      </c>
      <c r="M26" s="8" t="s">
        <v>7</v>
      </c>
      <c r="N26" s="59" t="s">
        <v>9</v>
      </c>
      <c r="O26" s="59" t="s">
        <v>9</v>
      </c>
      <c r="P26" s="59" t="s">
        <v>9</v>
      </c>
      <c r="Q26" s="6">
        <v>45437</v>
      </c>
      <c r="R26" s="8">
        <v>1000</v>
      </c>
      <c r="S26" s="8"/>
      <c r="T26" s="8"/>
      <c r="U26" s="8"/>
      <c r="V26" s="8"/>
      <c r="W26" s="15"/>
      <c r="X26" s="8"/>
      <c r="Y26" s="8">
        <v>1000</v>
      </c>
      <c r="Z26" s="8">
        <v>1000</v>
      </c>
      <c r="AA26" s="8">
        <v>1000</v>
      </c>
      <c r="AB26" s="8">
        <v>1000</v>
      </c>
      <c r="AC26" s="8">
        <v>1000</v>
      </c>
      <c r="AD26" s="8"/>
      <c r="AE26" s="8"/>
    </row>
    <row r="27" spans="1:31">
      <c r="A27" s="47">
        <v>45438</v>
      </c>
      <c r="B27" s="9" t="s">
        <v>13</v>
      </c>
      <c r="C27" s="9" t="s">
        <v>7</v>
      </c>
      <c r="D27" s="9" t="s">
        <v>7</v>
      </c>
      <c r="E27" s="9" t="s">
        <v>7</v>
      </c>
      <c r="F27" s="9" t="s">
        <v>7</v>
      </c>
      <c r="G27" s="9" t="s">
        <v>7</v>
      </c>
      <c r="H27" s="9" t="s">
        <v>7</v>
      </c>
      <c r="I27" s="9" t="s">
        <v>13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106</v>
      </c>
      <c r="O27" s="9" t="s">
        <v>106</v>
      </c>
      <c r="P27" s="9" t="s">
        <v>106</v>
      </c>
      <c r="Q27" s="47">
        <v>45438</v>
      </c>
      <c r="R27" s="8"/>
      <c r="S27" s="8">
        <v>1000</v>
      </c>
      <c r="T27" s="8">
        <v>1000</v>
      </c>
      <c r="U27" s="8">
        <v>1000</v>
      </c>
      <c r="V27" s="8">
        <v>1000</v>
      </c>
      <c r="W27" s="15">
        <v>2000</v>
      </c>
      <c r="X27" s="8">
        <v>1000</v>
      </c>
      <c r="Y27" s="8"/>
      <c r="Z27" s="8"/>
      <c r="AA27" s="8"/>
      <c r="AB27" s="8"/>
      <c r="AC27" s="8"/>
      <c r="AD27" s="8"/>
      <c r="AE27" s="8"/>
    </row>
    <row r="28" spans="1:31">
      <c r="A28" s="6">
        <v>45439</v>
      </c>
      <c r="B28" s="8" t="s">
        <v>23</v>
      </c>
      <c r="C28" s="8" t="s">
        <v>7</v>
      </c>
      <c r="D28" s="8" t="s">
        <v>7</v>
      </c>
      <c r="E28" s="8" t="s">
        <v>7</v>
      </c>
      <c r="F28" s="8" t="s">
        <v>7</v>
      </c>
      <c r="G28" s="8" t="s">
        <v>7</v>
      </c>
      <c r="H28" s="8" t="s">
        <v>7</v>
      </c>
      <c r="I28" s="8" t="s">
        <v>23</v>
      </c>
      <c r="J28" s="8" t="s">
        <v>7</v>
      </c>
      <c r="K28" s="8" t="s">
        <v>23</v>
      </c>
      <c r="L28" s="8" t="s">
        <v>7</v>
      </c>
      <c r="M28" s="8" t="s">
        <v>23</v>
      </c>
      <c r="N28" s="59" t="s">
        <v>9</v>
      </c>
      <c r="O28" s="59" t="s">
        <v>9</v>
      </c>
      <c r="P28" s="59" t="s">
        <v>9</v>
      </c>
      <c r="Q28" s="6">
        <v>45439</v>
      </c>
      <c r="R28" s="8"/>
      <c r="S28" s="8"/>
      <c r="T28" s="8"/>
      <c r="U28" s="8"/>
      <c r="V28" s="8"/>
      <c r="W28" s="15"/>
      <c r="X28" s="8"/>
      <c r="Y28" s="8"/>
      <c r="Z28" s="8"/>
      <c r="AA28" s="8"/>
      <c r="AB28" s="8"/>
      <c r="AC28" s="8"/>
      <c r="AD28" s="8"/>
      <c r="AE28" s="8"/>
    </row>
    <row r="29" spans="1:31">
      <c r="A29" s="6">
        <v>45440</v>
      </c>
      <c r="B29" s="8" t="s">
        <v>13</v>
      </c>
      <c r="C29" s="8" t="s">
        <v>7</v>
      </c>
      <c r="D29" s="8" t="s">
        <v>7</v>
      </c>
      <c r="E29" s="8" t="s">
        <v>7</v>
      </c>
      <c r="F29" s="8" t="s">
        <v>13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64" t="s">
        <v>13</v>
      </c>
      <c r="N29" s="59" t="s">
        <v>9</v>
      </c>
      <c r="O29" s="59" t="s">
        <v>9</v>
      </c>
      <c r="P29" s="59" t="s">
        <v>9</v>
      </c>
      <c r="Q29" s="6">
        <v>45440</v>
      </c>
      <c r="R29" s="8"/>
      <c r="S29" s="8"/>
      <c r="T29" s="8"/>
      <c r="U29" s="8"/>
      <c r="V29" s="8"/>
      <c r="W29" s="15"/>
      <c r="X29" s="8"/>
      <c r="Y29" s="8"/>
      <c r="Z29" s="8"/>
      <c r="AA29" s="8"/>
      <c r="AB29" s="8"/>
      <c r="AC29" s="8"/>
      <c r="AD29" s="8"/>
      <c r="AE29" s="8"/>
    </row>
    <row r="30" spans="1:31">
      <c r="A30" s="6">
        <v>45441</v>
      </c>
      <c r="B30" s="8" t="s">
        <v>11</v>
      </c>
      <c r="C30" s="8" t="s">
        <v>7</v>
      </c>
      <c r="D30" s="8" t="s">
        <v>7</v>
      </c>
      <c r="E30" s="8" t="s">
        <v>7</v>
      </c>
      <c r="F30" s="8" t="s">
        <v>11</v>
      </c>
      <c r="G30" s="8" t="s">
        <v>7</v>
      </c>
      <c r="H30" s="8" t="s">
        <v>7</v>
      </c>
      <c r="I30" s="8" t="s">
        <v>7</v>
      </c>
      <c r="J30" s="59" t="s">
        <v>9</v>
      </c>
      <c r="K30" s="8" t="s">
        <v>7</v>
      </c>
      <c r="L30" s="8" t="s">
        <v>7</v>
      </c>
      <c r="M30" s="15" t="s">
        <v>11</v>
      </c>
      <c r="N30" s="59" t="s">
        <v>9</v>
      </c>
      <c r="O30" s="59" t="s">
        <v>9</v>
      </c>
      <c r="P30" s="59" t="s">
        <v>9</v>
      </c>
      <c r="Q30" s="6">
        <v>45441</v>
      </c>
      <c r="R30" s="8"/>
      <c r="S30" s="8"/>
      <c r="T30" s="8"/>
      <c r="U30" s="8"/>
      <c r="V30" s="8">
        <v>500</v>
      </c>
      <c r="W30" s="15"/>
      <c r="X30" s="8"/>
      <c r="Y30" s="8"/>
      <c r="Z30" s="8">
        <v>15000</v>
      </c>
      <c r="AA30" s="8"/>
      <c r="AB30" s="8">
        <v>1000</v>
      </c>
      <c r="AC30" s="8"/>
      <c r="AD30" s="8"/>
      <c r="AE30" s="8"/>
    </row>
    <row r="31" spans="1:31">
      <c r="A31" s="47">
        <v>45442</v>
      </c>
      <c r="B31" s="8" t="s">
        <v>23</v>
      </c>
      <c r="C31" s="8" t="s">
        <v>7</v>
      </c>
      <c r="D31" s="8" t="s">
        <v>7</v>
      </c>
      <c r="E31" s="8" t="s">
        <v>7</v>
      </c>
      <c r="F31" s="8" t="s">
        <v>23</v>
      </c>
      <c r="G31" s="8" t="s">
        <v>7</v>
      </c>
      <c r="H31" s="15" t="s">
        <v>7</v>
      </c>
      <c r="I31" s="8" t="s">
        <v>7</v>
      </c>
      <c r="J31" s="8" t="s">
        <v>7</v>
      </c>
      <c r="K31" s="8" t="s">
        <v>7</v>
      </c>
      <c r="L31" s="8" t="s">
        <v>7</v>
      </c>
      <c r="M31" s="8" t="s">
        <v>23</v>
      </c>
      <c r="N31" s="59" t="s">
        <v>9</v>
      </c>
      <c r="O31" s="8" t="s">
        <v>7</v>
      </c>
      <c r="P31" s="59" t="s">
        <v>9</v>
      </c>
      <c r="Q31" s="47">
        <v>45442</v>
      </c>
      <c r="R31" s="8"/>
      <c r="S31" s="8"/>
      <c r="T31" s="8"/>
      <c r="U31" s="8"/>
      <c r="V31" s="8"/>
      <c r="W31" s="15"/>
      <c r="X31" s="8"/>
      <c r="Y31" s="8"/>
      <c r="Z31" s="8"/>
      <c r="AA31" s="8"/>
      <c r="AB31" s="8"/>
      <c r="AC31" s="8"/>
      <c r="AD31" s="8"/>
      <c r="AE31" s="8"/>
    </row>
    <row r="32" spans="1:31">
      <c r="A32" s="6">
        <v>45443</v>
      </c>
      <c r="B32" s="8" t="s">
        <v>65</v>
      </c>
      <c r="C32" s="8" t="s">
        <v>7</v>
      </c>
      <c r="D32" s="8" t="s">
        <v>7</v>
      </c>
      <c r="E32" s="8" t="s">
        <v>7</v>
      </c>
      <c r="F32" s="8" t="s">
        <v>65</v>
      </c>
      <c r="G32" s="8" t="s">
        <v>7</v>
      </c>
      <c r="H32" s="8" t="s">
        <v>7</v>
      </c>
      <c r="I32" s="8" t="s">
        <v>65</v>
      </c>
      <c r="J32" s="8" t="s">
        <v>7</v>
      </c>
      <c r="K32" s="8" t="s">
        <v>7</v>
      </c>
      <c r="L32" s="59" t="s">
        <v>9</v>
      </c>
      <c r="M32" s="8" t="s">
        <v>65</v>
      </c>
      <c r="N32" s="59" t="s">
        <v>9</v>
      </c>
      <c r="O32" s="8" t="s">
        <v>7</v>
      </c>
      <c r="P32" s="59" t="s">
        <v>9</v>
      </c>
      <c r="Q32" s="6">
        <v>45443</v>
      </c>
      <c r="R32" s="8"/>
      <c r="S32" s="8"/>
      <c r="T32" s="8">
        <v>1000</v>
      </c>
      <c r="U32" s="8">
        <v>1000</v>
      </c>
      <c r="V32" s="8"/>
      <c r="W32" s="15"/>
      <c r="X32" s="8">
        <v>1500</v>
      </c>
      <c r="Y32" s="8">
        <v>3000</v>
      </c>
      <c r="AA32" s="8"/>
      <c r="AB32" s="8"/>
      <c r="AC32" s="8">
        <v>2000</v>
      </c>
      <c r="AD32" s="8"/>
      <c r="AE32" s="8"/>
    </row>
    <row r="33" spans="1:29">
      <c r="A33" s="60"/>
      <c r="R33">
        <f t="shared" ref="R33:AC33" si="0">SUM(R2:R32)</f>
        <v>4000</v>
      </c>
      <c r="S33">
        <f t="shared" si="0"/>
        <v>5500</v>
      </c>
      <c r="T33">
        <f t="shared" si="0"/>
        <v>7500</v>
      </c>
      <c r="U33">
        <f t="shared" si="0"/>
        <v>5000</v>
      </c>
      <c r="V33">
        <f t="shared" si="0"/>
        <v>13000</v>
      </c>
      <c r="W33">
        <f t="shared" si="0"/>
        <v>3500</v>
      </c>
      <c r="X33">
        <f t="shared" si="0"/>
        <v>4500</v>
      </c>
      <c r="Y33">
        <f t="shared" si="0"/>
        <v>6000</v>
      </c>
      <c r="Z33">
        <f>SUM(Z2:Z31)</f>
        <v>23000</v>
      </c>
      <c r="AA33">
        <f t="shared" si="0"/>
        <v>4000</v>
      </c>
      <c r="AB33">
        <f t="shared" si="0"/>
        <v>4000</v>
      </c>
      <c r="AC33">
        <f t="shared" si="0"/>
        <v>4000</v>
      </c>
    </row>
    <row r="34" spans="1:1">
      <c r="A34" s="6"/>
    </row>
    <row r="35" ht="15.75"/>
    <row r="36" spans="1:19">
      <c r="A36" s="12"/>
      <c r="B36" s="38" t="s">
        <v>1</v>
      </c>
      <c r="C36" s="21" t="s">
        <v>67</v>
      </c>
      <c r="D36" s="21" t="s">
        <v>92</v>
      </c>
      <c r="E36" s="38" t="s">
        <v>77</v>
      </c>
      <c r="F36" s="21" t="s">
        <v>93</v>
      </c>
      <c r="G36" s="21" t="s">
        <v>102</v>
      </c>
      <c r="H36" s="21" t="s">
        <v>103</v>
      </c>
      <c r="I36" s="38" t="s">
        <v>5</v>
      </c>
      <c r="J36" s="38" t="s">
        <v>68</v>
      </c>
      <c r="K36" s="14" t="s">
        <v>94</v>
      </c>
      <c r="L36" s="21" t="s">
        <v>104</v>
      </c>
      <c r="M36" s="21" t="s">
        <v>78</v>
      </c>
      <c r="N36" s="38" t="s">
        <v>99</v>
      </c>
      <c r="O36" s="21" t="s">
        <v>3</v>
      </c>
      <c r="P36" s="21"/>
      <c r="Q36" s="21"/>
      <c r="R36" s="8"/>
      <c r="S36" s="13" t="s">
        <v>62</v>
      </c>
    </row>
    <row r="37" spans="1:19">
      <c r="A37" s="12" t="s">
        <v>7</v>
      </c>
      <c r="B37" s="15">
        <v>27</v>
      </c>
      <c r="C37" s="15">
        <v>28</v>
      </c>
      <c r="D37" s="15">
        <v>31</v>
      </c>
      <c r="E37" s="15">
        <v>28</v>
      </c>
      <c r="F37" s="15">
        <v>28</v>
      </c>
      <c r="G37" s="15">
        <v>18</v>
      </c>
      <c r="H37" s="15">
        <v>21</v>
      </c>
      <c r="I37" s="15">
        <v>21</v>
      </c>
      <c r="J37" s="15">
        <v>21</v>
      </c>
      <c r="K37" s="15">
        <v>27</v>
      </c>
      <c r="L37" s="15">
        <v>22</v>
      </c>
      <c r="M37" s="15">
        <v>22</v>
      </c>
      <c r="N37" s="15">
        <v>0</v>
      </c>
      <c r="O37" s="15">
        <v>2</v>
      </c>
      <c r="P37" s="15"/>
      <c r="Q37" s="15"/>
      <c r="R37" s="8"/>
      <c r="S37" s="49">
        <f>SUM(B37:Q37)</f>
        <v>296</v>
      </c>
    </row>
    <row r="38" spans="1:19">
      <c r="A38" s="12" t="s">
        <v>25</v>
      </c>
      <c r="B38">
        <v>60</v>
      </c>
      <c r="C38" s="15">
        <v>2</v>
      </c>
      <c r="D38" s="15">
        <v>7</v>
      </c>
      <c r="E38" s="15">
        <v>8</v>
      </c>
      <c r="F38" s="15">
        <v>32</v>
      </c>
      <c r="G38" s="15">
        <v>1</v>
      </c>
      <c r="H38" s="15">
        <v>3</v>
      </c>
      <c r="I38" s="15">
        <v>44</v>
      </c>
      <c r="J38" s="15">
        <v>28</v>
      </c>
      <c r="K38" s="15">
        <v>25</v>
      </c>
      <c r="L38" s="15">
        <v>38</v>
      </c>
      <c r="M38" s="15">
        <v>58</v>
      </c>
      <c r="N38" s="15">
        <v>0</v>
      </c>
      <c r="O38" s="15">
        <v>0</v>
      </c>
      <c r="P38" s="15"/>
      <c r="Q38" s="15"/>
      <c r="R38" s="8"/>
      <c r="S38" s="49">
        <f>SUM(B38:Q38)</f>
        <v>306</v>
      </c>
    </row>
    <row r="39" spans="1:19">
      <c r="A39" s="12" t="s">
        <v>27</v>
      </c>
      <c r="B39" s="8">
        <f t="shared" ref="B39:O39" si="1">SUM(B38/8)</f>
        <v>7.5</v>
      </c>
      <c r="C39" s="8">
        <f t="shared" si="1"/>
        <v>0.25</v>
      </c>
      <c r="D39" s="8">
        <f t="shared" si="1"/>
        <v>0.875</v>
      </c>
      <c r="E39" s="8">
        <f t="shared" si="1"/>
        <v>1</v>
      </c>
      <c r="F39" s="8">
        <f t="shared" si="1"/>
        <v>4</v>
      </c>
      <c r="G39" s="8">
        <f t="shared" si="1"/>
        <v>0.125</v>
      </c>
      <c r="H39" s="8">
        <f t="shared" si="1"/>
        <v>0.375</v>
      </c>
      <c r="I39" s="8">
        <f t="shared" si="1"/>
        <v>5.5</v>
      </c>
      <c r="J39" s="8">
        <f t="shared" si="1"/>
        <v>3.5</v>
      </c>
      <c r="K39" s="8">
        <f t="shared" si="1"/>
        <v>3.125</v>
      </c>
      <c r="L39" s="8">
        <f t="shared" si="1"/>
        <v>4.75</v>
      </c>
      <c r="M39" s="8">
        <f t="shared" si="1"/>
        <v>7.25</v>
      </c>
      <c r="N39" s="8">
        <f t="shared" si="1"/>
        <v>0</v>
      </c>
      <c r="O39" s="8">
        <f t="shared" si="1"/>
        <v>0</v>
      </c>
      <c r="P39" s="8"/>
      <c r="Q39" s="8"/>
      <c r="R39" s="8"/>
      <c r="S39" s="49">
        <f>SUM(B39:Q39)</f>
        <v>38.25</v>
      </c>
    </row>
    <row r="40" spans="1:19">
      <c r="A40" s="12" t="s">
        <v>28</v>
      </c>
      <c r="B40" s="16">
        <f t="shared" ref="B40:O40" si="2">SUM(B37+B39)</f>
        <v>34.5</v>
      </c>
      <c r="C40" s="16">
        <f t="shared" si="2"/>
        <v>28.25</v>
      </c>
      <c r="D40" s="16">
        <f t="shared" si="2"/>
        <v>31.875</v>
      </c>
      <c r="E40" s="16">
        <f t="shared" si="2"/>
        <v>29</v>
      </c>
      <c r="F40" s="16">
        <f t="shared" si="2"/>
        <v>32</v>
      </c>
      <c r="G40" s="16">
        <f t="shared" si="2"/>
        <v>18.125</v>
      </c>
      <c r="H40" s="16">
        <f t="shared" si="2"/>
        <v>21.375</v>
      </c>
      <c r="I40" s="16">
        <f t="shared" si="2"/>
        <v>26.5</v>
      </c>
      <c r="J40" s="16">
        <f t="shared" si="2"/>
        <v>24.5</v>
      </c>
      <c r="K40" s="16">
        <f t="shared" si="2"/>
        <v>30.125</v>
      </c>
      <c r="L40" s="16">
        <f t="shared" si="2"/>
        <v>26.75</v>
      </c>
      <c r="M40" s="16">
        <f t="shared" si="2"/>
        <v>29.25</v>
      </c>
      <c r="N40" s="16">
        <f t="shared" si="2"/>
        <v>0</v>
      </c>
      <c r="O40" s="16">
        <f t="shared" si="2"/>
        <v>2</v>
      </c>
      <c r="P40" s="16"/>
      <c r="Q40" s="16"/>
      <c r="R40" s="8"/>
      <c r="S40" s="49">
        <f t="shared" ref="S40:S46" si="3">SUM(B40:Q40)</f>
        <v>334.25</v>
      </c>
    </row>
    <row r="41" spans="1:19">
      <c r="A41" s="12" t="s">
        <v>30</v>
      </c>
      <c r="B41" s="17">
        <v>650</v>
      </c>
      <c r="C41" s="17">
        <v>400</v>
      </c>
      <c r="D41" s="17">
        <v>600</v>
      </c>
      <c r="E41" s="17">
        <v>400</v>
      </c>
      <c r="F41" s="17">
        <v>650</v>
      </c>
      <c r="G41" s="17">
        <v>450</v>
      </c>
      <c r="H41" s="17">
        <v>650</v>
      </c>
      <c r="I41" s="17">
        <v>450</v>
      </c>
      <c r="J41" s="17">
        <v>550</v>
      </c>
      <c r="K41" s="17">
        <v>650</v>
      </c>
      <c r="L41" s="17">
        <v>450</v>
      </c>
      <c r="M41" s="17">
        <v>450</v>
      </c>
      <c r="N41" s="17"/>
      <c r="O41" s="17">
        <v>600</v>
      </c>
      <c r="P41" s="17"/>
      <c r="Q41" s="17"/>
      <c r="R41" s="8"/>
      <c r="S41" s="49">
        <f>SUM(D41:R41)</f>
        <v>5900</v>
      </c>
    </row>
    <row r="42" spans="1:19">
      <c r="A42" s="12" t="s">
        <v>14</v>
      </c>
      <c r="B42" s="16">
        <v>4000</v>
      </c>
      <c r="C42" s="16">
        <v>5500</v>
      </c>
      <c r="D42" s="16">
        <v>7500</v>
      </c>
      <c r="E42" s="16">
        <v>5000</v>
      </c>
      <c r="F42" s="16">
        <v>13000</v>
      </c>
      <c r="G42" s="16">
        <v>3500</v>
      </c>
      <c r="H42" s="16">
        <v>4500</v>
      </c>
      <c r="I42" s="16">
        <v>6000</v>
      </c>
      <c r="J42" s="16">
        <v>23000</v>
      </c>
      <c r="K42" s="16">
        <v>4000</v>
      </c>
      <c r="L42" s="16">
        <v>4000</v>
      </c>
      <c r="M42" s="16">
        <v>4000</v>
      </c>
      <c r="N42" s="16">
        <v>0</v>
      </c>
      <c r="O42" s="16">
        <v>0</v>
      </c>
      <c r="P42" s="16"/>
      <c r="Q42" s="16"/>
      <c r="R42" s="8" t="s">
        <v>14</v>
      </c>
      <c r="S42" s="49">
        <f>SUM(B42:R42)</f>
        <v>84000</v>
      </c>
    </row>
    <row r="43" spans="1:19">
      <c r="A43" s="18" t="s">
        <v>28</v>
      </c>
      <c r="B43" s="18">
        <f t="shared" ref="B43:H43" si="4">(B40*B41)</f>
        <v>22425</v>
      </c>
      <c r="C43" s="18">
        <f t="shared" si="4"/>
        <v>11300</v>
      </c>
      <c r="D43" s="18">
        <f t="shared" si="4"/>
        <v>19125</v>
      </c>
      <c r="E43" s="18">
        <f t="shared" si="4"/>
        <v>11600</v>
      </c>
      <c r="F43" s="18">
        <f t="shared" si="4"/>
        <v>20800</v>
      </c>
      <c r="G43" s="18">
        <f t="shared" si="4"/>
        <v>8156.25</v>
      </c>
      <c r="H43" s="18">
        <f t="shared" si="4"/>
        <v>13893.75</v>
      </c>
      <c r="I43" s="18">
        <f t="shared" ref="I43:O43" si="5">(I40*I41)</f>
        <v>11925</v>
      </c>
      <c r="J43" s="18">
        <f t="shared" si="5"/>
        <v>13475</v>
      </c>
      <c r="K43" s="18">
        <f t="shared" si="5"/>
        <v>19581.25</v>
      </c>
      <c r="L43" s="18">
        <f t="shared" si="5"/>
        <v>12037.5</v>
      </c>
      <c r="M43" s="18">
        <f t="shared" si="5"/>
        <v>13162.5</v>
      </c>
      <c r="N43" s="18">
        <v>10000</v>
      </c>
      <c r="O43" s="18">
        <f t="shared" si="5"/>
        <v>1200</v>
      </c>
      <c r="P43" s="18" t="s">
        <v>107</v>
      </c>
      <c r="Q43" s="18" t="s">
        <v>108</v>
      </c>
      <c r="R43" s="8" t="s">
        <v>91</v>
      </c>
      <c r="S43" s="49">
        <f>SUM(B43:O43)</f>
        <v>188681.25</v>
      </c>
    </row>
    <row r="44" spans="1:19">
      <c r="A44" s="19" t="s">
        <v>101</v>
      </c>
      <c r="B44" s="19">
        <f t="shared" ref="B44:H44" si="6">(B40*B41)-B42</f>
        <v>18425</v>
      </c>
      <c r="C44" s="19">
        <f t="shared" si="6"/>
        <v>5800</v>
      </c>
      <c r="D44" s="19">
        <f t="shared" si="6"/>
        <v>11625</v>
      </c>
      <c r="E44" s="19">
        <f t="shared" si="6"/>
        <v>6600</v>
      </c>
      <c r="F44" s="19">
        <f t="shared" si="6"/>
        <v>7800</v>
      </c>
      <c r="G44" s="19">
        <f t="shared" si="6"/>
        <v>4656.25</v>
      </c>
      <c r="H44" s="19">
        <f t="shared" si="6"/>
        <v>9393.75</v>
      </c>
      <c r="I44" s="19">
        <f t="shared" ref="I44:O44" si="7">(I40*I41)-I42</f>
        <v>5925</v>
      </c>
      <c r="J44" s="19">
        <f t="shared" si="7"/>
        <v>-9525</v>
      </c>
      <c r="K44" s="19">
        <f t="shared" si="7"/>
        <v>15581.25</v>
      </c>
      <c r="L44" s="19">
        <f t="shared" si="7"/>
        <v>8037.5</v>
      </c>
      <c r="M44" s="19">
        <f t="shared" si="7"/>
        <v>9162.5</v>
      </c>
      <c r="N44" s="19">
        <v>10000</v>
      </c>
      <c r="O44" s="19">
        <f t="shared" si="7"/>
        <v>1200</v>
      </c>
      <c r="P44" s="19">
        <v>9525</v>
      </c>
      <c r="Q44" s="19">
        <v>13387</v>
      </c>
      <c r="R44" s="8" t="s">
        <v>85</v>
      </c>
      <c r="S44" s="49">
        <f t="shared" si="3"/>
        <v>127593.25</v>
      </c>
    </row>
    <row r="45" spans="1:19">
      <c r="A45" s="16" t="s">
        <v>109</v>
      </c>
      <c r="B45" s="16"/>
      <c r="C45" s="16">
        <v>5800</v>
      </c>
      <c r="D45" s="16">
        <v>11625</v>
      </c>
      <c r="E45" s="16">
        <v>6600</v>
      </c>
      <c r="F45" s="16">
        <v>7800</v>
      </c>
      <c r="G45" s="16"/>
      <c r="H45" s="16">
        <v>9393</v>
      </c>
      <c r="I45" s="16">
        <v>5925</v>
      </c>
      <c r="J45" s="16"/>
      <c r="K45" s="16">
        <v>15581</v>
      </c>
      <c r="L45" s="16">
        <v>8037</v>
      </c>
      <c r="M45" s="16">
        <v>9162</v>
      </c>
      <c r="N45" s="16"/>
      <c r="O45" s="16"/>
      <c r="P45" s="16"/>
      <c r="Q45" s="16"/>
      <c r="R45" s="8" t="s">
        <v>109</v>
      </c>
      <c r="S45" s="49">
        <f t="shared" si="3"/>
        <v>79923</v>
      </c>
    </row>
    <row r="46" spans="1:19">
      <c r="A46" s="19" t="s">
        <v>110</v>
      </c>
      <c r="B46" s="19">
        <f t="shared" ref="B46:Q46" si="8">SUM(B44-B45)</f>
        <v>18425</v>
      </c>
      <c r="C46" s="19">
        <f t="shared" si="8"/>
        <v>0</v>
      </c>
      <c r="D46" s="19">
        <f t="shared" si="8"/>
        <v>0</v>
      </c>
      <c r="E46" s="19">
        <f t="shared" si="8"/>
        <v>0</v>
      </c>
      <c r="F46" s="19">
        <f t="shared" si="8"/>
        <v>0</v>
      </c>
      <c r="G46" s="19">
        <f t="shared" si="8"/>
        <v>4656.25</v>
      </c>
      <c r="H46" s="19">
        <f t="shared" si="8"/>
        <v>0.75</v>
      </c>
      <c r="I46" s="19">
        <f t="shared" si="8"/>
        <v>0</v>
      </c>
      <c r="J46" s="19">
        <f t="shared" si="8"/>
        <v>-9525</v>
      </c>
      <c r="K46" s="19">
        <f t="shared" si="8"/>
        <v>0.25</v>
      </c>
      <c r="L46" s="19">
        <f t="shared" si="8"/>
        <v>0.5</v>
      </c>
      <c r="M46" s="19">
        <f t="shared" si="8"/>
        <v>0.5</v>
      </c>
      <c r="N46" s="19">
        <f t="shared" si="8"/>
        <v>10000</v>
      </c>
      <c r="O46" s="19">
        <f t="shared" si="8"/>
        <v>1200</v>
      </c>
      <c r="P46" s="19">
        <f t="shared" si="8"/>
        <v>9525</v>
      </c>
      <c r="Q46" s="19">
        <f t="shared" si="8"/>
        <v>13387</v>
      </c>
      <c r="R46" s="8" t="s">
        <v>16</v>
      </c>
      <c r="S46" s="49">
        <f t="shared" si="3"/>
        <v>47670.25</v>
      </c>
    </row>
    <row r="47" spans="1:17">
      <c r="A47" s="8"/>
      <c r="B47" s="8"/>
      <c r="C47" s="8"/>
      <c r="D47" s="8"/>
      <c r="E47" s="8"/>
      <c r="F47" s="8"/>
      <c r="G47" s="8"/>
      <c r="H47" s="8"/>
      <c r="I47" s="15"/>
      <c r="J47" s="15"/>
      <c r="K47" s="15"/>
      <c r="L47" s="15"/>
      <c r="M47" s="15"/>
      <c r="N47" s="8"/>
      <c r="O47" s="8"/>
      <c r="P47" s="8"/>
      <c r="Q47" s="8"/>
    </row>
    <row r="48" ht="15.75" spans="1:17">
      <c r="A48" s="8"/>
      <c r="B48" s="8"/>
      <c r="C48" s="8"/>
      <c r="D48" s="8"/>
      <c r="E48" s="8"/>
      <c r="F48" s="8"/>
      <c r="G48" s="26" t="s">
        <v>63</v>
      </c>
      <c r="H48" s="27"/>
      <c r="I48" s="27"/>
      <c r="J48" s="65"/>
      <c r="K48" s="15"/>
      <c r="L48" s="15"/>
      <c r="M48" s="15"/>
      <c r="N48" s="8"/>
      <c r="O48" s="8"/>
      <c r="P48" s="8"/>
      <c r="Q48" s="8"/>
    </row>
    <row r="49" spans="1:17">
      <c r="A49" s="61" t="s">
        <v>111</v>
      </c>
      <c r="B49" s="62" t="s">
        <v>112</v>
      </c>
      <c r="C49" s="62" t="s">
        <v>113</v>
      </c>
      <c r="D49" s="63"/>
      <c r="E49" s="63"/>
      <c r="F49" s="63"/>
      <c r="G49" s="61" t="s">
        <v>112</v>
      </c>
      <c r="H49" s="38" t="s">
        <v>113</v>
      </c>
      <c r="I49" s="38" t="s">
        <v>112</v>
      </c>
      <c r="J49" s="38" t="s">
        <v>114</v>
      </c>
      <c r="K49" s="63"/>
      <c r="L49" s="63"/>
      <c r="M49" s="63"/>
      <c r="N49" s="66"/>
      <c r="O49" s="66"/>
      <c r="P49" s="66"/>
      <c r="Q49" s="66"/>
    </row>
    <row r="50" spans="1:17">
      <c r="A50" s="12" t="s">
        <v>7</v>
      </c>
      <c r="B50" s="15">
        <v>27</v>
      </c>
      <c r="C50" s="15">
        <v>24</v>
      </c>
      <c r="D50" s="15"/>
      <c r="E50" s="15"/>
      <c r="F50" s="15"/>
      <c r="G50" s="12" t="s">
        <v>7</v>
      </c>
      <c r="H50" s="15">
        <v>30</v>
      </c>
      <c r="I50" s="15">
        <v>21</v>
      </c>
      <c r="J50" s="15">
        <v>1</v>
      </c>
      <c r="K50" s="15"/>
      <c r="L50" s="15"/>
      <c r="M50" s="15"/>
      <c r="N50" s="8"/>
      <c r="O50" s="8"/>
      <c r="P50" s="8"/>
      <c r="Q50" s="8"/>
    </row>
    <row r="51" spans="1:17">
      <c r="A51" s="12" t="s">
        <v>25</v>
      </c>
      <c r="B51">
        <v>60</v>
      </c>
      <c r="C51" s="15">
        <v>22</v>
      </c>
      <c r="D51" s="15"/>
      <c r="E51" s="15"/>
      <c r="F51" s="15"/>
      <c r="G51" s="12" t="s">
        <v>25</v>
      </c>
      <c r="H51" s="15">
        <v>38</v>
      </c>
      <c r="I51" s="15">
        <v>28</v>
      </c>
      <c r="J51" s="15">
        <v>0</v>
      </c>
      <c r="K51" s="15"/>
      <c r="L51" s="15"/>
      <c r="M51" s="15"/>
      <c r="N51" s="8"/>
      <c r="O51" s="8"/>
      <c r="P51" s="8"/>
      <c r="Q51" s="8"/>
    </row>
    <row r="52" spans="1:17">
      <c r="A52" s="12" t="s">
        <v>27</v>
      </c>
      <c r="B52" s="8">
        <f>SUM(B51/8)</f>
        <v>7.5</v>
      </c>
      <c r="C52" s="8">
        <f>SUM(C51/8)</f>
        <v>2.75</v>
      </c>
      <c r="D52" s="15"/>
      <c r="E52" s="15"/>
      <c r="F52" s="15"/>
      <c r="G52" s="12" t="s">
        <v>27</v>
      </c>
      <c r="H52" s="8">
        <f>SUM(H51/8)</f>
        <v>4.75</v>
      </c>
      <c r="I52" s="8">
        <f>SUM(I51/8)</f>
        <v>3.5</v>
      </c>
      <c r="J52" s="8">
        <f>SUM(J51/8)</f>
        <v>0</v>
      </c>
      <c r="K52" s="15"/>
      <c r="L52" s="15"/>
      <c r="M52" s="15"/>
      <c r="N52" s="8"/>
      <c r="O52" s="8"/>
      <c r="P52" s="8"/>
      <c r="Q52" s="8"/>
    </row>
    <row r="53" spans="1:17">
      <c r="A53" s="12" t="s">
        <v>28</v>
      </c>
      <c r="B53" s="16">
        <f>SUM(B50+B52)</f>
        <v>34.5</v>
      </c>
      <c r="C53" s="16">
        <f>SUM(C50+C52)</f>
        <v>26.75</v>
      </c>
      <c r="D53" s="15"/>
      <c r="E53" s="15"/>
      <c r="F53" s="15"/>
      <c r="G53" s="12" t="s">
        <v>28</v>
      </c>
      <c r="H53" s="16">
        <f>SUM(H50+H52)</f>
        <v>34.75</v>
      </c>
      <c r="I53" s="16">
        <f>SUM(I50+I52)</f>
        <v>24.5</v>
      </c>
      <c r="J53" s="16">
        <f>SUM(J50+J52)</f>
        <v>1</v>
      </c>
      <c r="K53" s="15"/>
      <c r="L53" s="15"/>
      <c r="M53" s="15"/>
      <c r="N53" s="8"/>
      <c r="O53" s="8"/>
      <c r="P53" s="8"/>
      <c r="Q53" s="8"/>
    </row>
    <row r="54" spans="1:17">
      <c r="A54" s="12" t="s">
        <v>30</v>
      </c>
      <c r="B54" s="17">
        <v>650</v>
      </c>
      <c r="C54" s="17">
        <v>650</v>
      </c>
      <c r="D54" s="15"/>
      <c r="E54" s="15"/>
      <c r="F54" s="15"/>
      <c r="G54" s="12" t="s">
        <v>30</v>
      </c>
      <c r="H54" s="17">
        <v>500</v>
      </c>
      <c r="I54" s="17">
        <v>550</v>
      </c>
      <c r="J54" s="17">
        <v>550</v>
      </c>
      <c r="K54" s="15"/>
      <c r="L54" s="15"/>
      <c r="M54" s="15"/>
      <c r="N54" s="8"/>
      <c r="O54" s="8"/>
      <c r="P54" s="8"/>
      <c r="Q54" s="8"/>
    </row>
    <row r="55" spans="1:17">
      <c r="A55" s="12" t="s">
        <v>14</v>
      </c>
      <c r="B55" s="16">
        <v>4000</v>
      </c>
      <c r="C55" s="16">
        <v>4000</v>
      </c>
      <c r="D55" s="15">
        <f>SUM(B55:C55)</f>
        <v>8000</v>
      </c>
      <c r="E55" s="15"/>
      <c r="F55" s="15"/>
      <c r="G55" s="12" t="s">
        <v>14</v>
      </c>
      <c r="H55" s="16">
        <v>18000</v>
      </c>
      <c r="I55" s="16">
        <v>23000</v>
      </c>
      <c r="J55" s="16">
        <v>9000</v>
      </c>
      <c r="K55" s="15">
        <f>SUM(I55:J55)</f>
        <v>32000</v>
      </c>
      <c r="L55" s="15"/>
      <c r="M55" s="15"/>
      <c r="N55" s="8"/>
      <c r="O55" s="8"/>
      <c r="P55" s="8"/>
      <c r="Q55" s="8"/>
    </row>
    <row r="56" spans="1:17">
      <c r="A56" s="18" t="s">
        <v>28</v>
      </c>
      <c r="B56" s="18">
        <f>(B53*B54)</f>
        <v>22425</v>
      </c>
      <c r="C56" s="18">
        <f>(C53*C54)</f>
        <v>17387.5</v>
      </c>
      <c r="D56" s="15">
        <f>SUM(B56:C56)</f>
        <v>39812.5</v>
      </c>
      <c r="E56" s="15"/>
      <c r="F56" s="15"/>
      <c r="G56" s="18" t="s">
        <v>28</v>
      </c>
      <c r="H56" s="18">
        <f>(H53*H54)</f>
        <v>17375</v>
      </c>
      <c r="I56" s="18">
        <f>(I53*I54)</f>
        <v>13475</v>
      </c>
      <c r="J56" s="18">
        <f>(J53*J54)</f>
        <v>550</v>
      </c>
      <c r="K56" s="15">
        <f>SUM(I56:J56)</f>
        <v>14025</v>
      </c>
      <c r="L56" s="15"/>
      <c r="M56" s="15"/>
      <c r="N56" s="8"/>
      <c r="O56" s="8"/>
      <c r="P56" s="8"/>
      <c r="Q56" s="8"/>
    </row>
    <row r="57" spans="1:17">
      <c r="A57" s="19" t="s">
        <v>101</v>
      </c>
      <c r="B57" s="19">
        <f>(B53*B54)-B55</f>
        <v>18425</v>
      </c>
      <c r="C57" s="19">
        <f>(C53*C54)-C55</f>
        <v>13387.5</v>
      </c>
      <c r="D57" s="15">
        <f>SUM(B57:C57)</f>
        <v>31812.5</v>
      </c>
      <c r="E57" s="15"/>
      <c r="F57" s="15"/>
      <c r="G57" s="19" t="s">
        <v>101</v>
      </c>
      <c r="H57" s="19">
        <f>(H53*H54)-H55</f>
        <v>-625</v>
      </c>
      <c r="I57" s="19">
        <f>(I53*I54)-I55</f>
        <v>-9525</v>
      </c>
      <c r="J57" s="19">
        <f>(J53*J54)-J55</f>
        <v>-8450</v>
      </c>
      <c r="K57" s="19">
        <f>SUM(I57:J57)</f>
        <v>-17975</v>
      </c>
      <c r="L57" s="15"/>
      <c r="M57" s="15"/>
      <c r="N57" s="8"/>
      <c r="O57" s="8"/>
      <c r="P57" s="8"/>
      <c r="Q57" s="8"/>
    </row>
    <row r="58" spans="1:17">
      <c r="A58" s="15"/>
      <c r="B58" s="15"/>
      <c r="C58" s="15"/>
      <c r="D58" s="15"/>
      <c r="E58" s="15"/>
      <c r="F58" s="15"/>
      <c r="G58" s="15"/>
      <c r="H58" s="15">
        <v>0</v>
      </c>
      <c r="I58" s="15"/>
      <c r="J58" s="15"/>
      <c r="K58" s="15"/>
      <c r="L58" s="15"/>
      <c r="M58" s="15"/>
      <c r="N58" s="8"/>
      <c r="O58" s="8"/>
      <c r="P58" s="8"/>
      <c r="Q58" s="8"/>
    </row>
    <row r="59" spans="1:1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8"/>
      <c r="O59" s="8"/>
      <c r="P59" s="8"/>
      <c r="Q59" s="8"/>
    </row>
    <row r="60" spans="1:1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8"/>
      <c r="O60" s="8"/>
      <c r="P60" s="8"/>
      <c r="Q60" s="8"/>
    </row>
    <row r="61" spans="1:1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8"/>
      <c r="O61" s="8"/>
      <c r="P61" s="8"/>
      <c r="Q61" s="8"/>
    </row>
    <row r="62" spans="1:1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8"/>
      <c r="O62" s="8"/>
      <c r="P62" s="8"/>
      <c r="Q62" s="8"/>
    </row>
    <row r="63" spans="1:1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</sheetData>
  <autoFilter xmlns:etc="http://www.wps.cn/officeDocument/2017/etCustomData" ref="A36:S58" etc:filterBottomFollowUsedRange="0">
    <extLst/>
  </autoFilter>
  <mergeCells count="1">
    <mergeCell ref="G48:J4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4"/>
  <sheetViews>
    <sheetView zoomScale="71" zoomScaleNormal="71" workbookViewId="0">
      <pane ySplit="1" topLeftCell="A107" activePane="bottomLeft" state="frozen"/>
      <selection/>
      <selection pane="bottomLeft" activeCell="N40" sqref="N40"/>
    </sheetView>
  </sheetViews>
  <sheetFormatPr defaultColWidth="8.81904761904762" defaultRowHeight="15"/>
  <cols>
    <col min="1" max="1" width="10.8190476190476" customWidth="1"/>
    <col min="2" max="2" width="9.45714285714286" customWidth="1"/>
    <col min="16" max="16" width="9.54285714285714" customWidth="1"/>
    <col min="18" max="18" width="9.54285714285714"/>
    <col min="19" max="19" width="10.5428571428571"/>
  </cols>
  <sheetData>
    <row r="1" spans="1:33">
      <c r="A1" s="39" t="s">
        <v>0</v>
      </c>
      <c r="B1" s="38" t="s">
        <v>1</v>
      </c>
      <c r="C1" s="21" t="s">
        <v>67</v>
      </c>
      <c r="D1" s="50" t="s">
        <v>92</v>
      </c>
      <c r="E1" s="38" t="s">
        <v>77</v>
      </c>
      <c r="F1" s="40" t="s">
        <v>93</v>
      </c>
      <c r="G1" s="40" t="s">
        <v>102</v>
      </c>
      <c r="H1" s="40" t="s">
        <v>103</v>
      </c>
      <c r="I1" s="40" t="s">
        <v>3</v>
      </c>
      <c r="J1" s="38" t="s">
        <v>5</v>
      </c>
      <c r="K1" s="38" t="s">
        <v>68</v>
      </c>
      <c r="L1" s="48" t="s">
        <v>94</v>
      </c>
      <c r="M1" s="14" t="s">
        <v>104</v>
      </c>
      <c r="N1" s="14" t="s">
        <v>78</v>
      </c>
      <c r="O1" s="14" t="s">
        <v>115</v>
      </c>
      <c r="P1" s="21" t="s">
        <v>116</v>
      </c>
      <c r="R1" s="39" t="s">
        <v>0</v>
      </c>
      <c r="S1" s="38" t="s">
        <v>1</v>
      </c>
      <c r="T1" s="21" t="s">
        <v>67</v>
      </c>
      <c r="U1" s="50" t="s">
        <v>92</v>
      </c>
      <c r="V1" s="38" t="s">
        <v>77</v>
      </c>
      <c r="W1" s="40" t="s">
        <v>93</v>
      </c>
      <c r="X1" s="40" t="s">
        <v>102</v>
      </c>
      <c r="Y1" s="40" t="s">
        <v>103</v>
      </c>
      <c r="Z1" s="40" t="s">
        <v>3</v>
      </c>
      <c r="AA1" s="38" t="s">
        <v>5</v>
      </c>
      <c r="AB1" s="38" t="s">
        <v>68</v>
      </c>
      <c r="AC1" s="48" t="s">
        <v>94</v>
      </c>
      <c r="AD1" s="3" t="s">
        <v>104</v>
      </c>
      <c r="AE1" s="3" t="s">
        <v>78</v>
      </c>
      <c r="AF1" s="14" t="s">
        <v>115</v>
      </c>
      <c r="AG1" s="21" t="s">
        <v>116</v>
      </c>
    </row>
    <row r="2" spans="1:34">
      <c r="A2" s="6">
        <v>45444</v>
      </c>
      <c r="B2" s="15" t="s">
        <v>13</v>
      </c>
      <c r="C2" s="15" t="s">
        <v>7</v>
      </c>
      <c r="D2" s="15" t="s">
        <v>7</v>
      </c>
      <c r="E2" s="7" t="s">
        <v>9</v>
      </c>
      <c r="F2" s="8" t="s">
        <v>117</v>
      </c>
      <c r="G2" s="15" t="s">
        <v>7</v>
      </c>
      <c r="H2" s="15" t="s">
        <v>7</v>
      </c>
      <c r="I2" s="15" t="s">
        <v>7</v>
      </c>
      <c r="J2" s="15" t="s">
        <v>13</v>
      </c>
      <c r="K2" s="15" t="s">
        <v>7</v>
      </c>
      <c r="L2" s="15" t="s">
        <v>7</v>
      </c>
      <c r="M2" s="15" t="s">
        <v>7</v>
      </c>
      <c r="N2" s="15" t="s">
        <v>13</v>
      </c>
      <c r="O2" s="52"/>
      <c r="P2" s="52"/>
      <c r="R2" s="6">
        <v>45444</v>
      </c>
      <c r="S2" s="15"/>
      <c r="T2" s="15"/>
      <c r="U2" s="15"/>
      <c r="V2" s="15"/>
      <c r="W2" s="8"/>
      <c r="X2" s="15"/>
      <c r="Y2" s="15"/>
      <c r="Z2" s="15"/>
      <c r="AA2" s="15"/>
      <c r="AB2" s="15">
        <v>3000</v>
      </c>
      <c r="AC2" s="15"/>
      <c r="AD2" s="15"/>
      <c r="AE2" s="15"/>
      <c r="AF2" s="15"/>
      <c r="AG2" s="15"/>
      <c r="AH2" s="56">
        <f t="shared" ref="AH2:AH31" si="0">SUM(S2:AG2)</f>
        <v>3000</v>
      </c>
    </row>
    <row r="3" spans="1:34">
      <c r="A3" s="47">
        <v>45445</v>
      </c>
      <c r="B3" s="9" t="s">
        <v>118</v>
      </c>
      <c r="C3" s="9" t="s">
        <v>23</v>
      </c>
      <c r="D3" s="9" t="s">
        <v>23</v>
      </c>
      <c r="E3" s="9" t="s">
        <v>118</v>
      </c>
      <c r="F3" s="9" t="s">
        <v>118</v>
      </c>
      <c r="G3" s="9" t="s">
        <v>23</v>
      </c>
      <c r="H3" s="9" t="s">
        <v>23</v>
      </c>
      <c r="I3" s="9" t="s">
        <v>118</v>
      </c>
      <c r="J3" s="9" t="s">
        <v>11</v>
      </c>
      <c r="K3" s="9" t="s">
        <v>118</v>
      </c>
      <c r="L3" s="9" t="s">
        <v>118</v>
      </c>
      <c r="M3" s="9" t="s">
        <v>118</v>
      </c>
      <c r="N3" s="9" t="s">
        <v>11</v>
      </c>
      <c r="O3" s="9" t="s">
        <v>118</v>
      </c>
      <c r="P3" s="9" t="s">
        <v>118</v>
      </c>
      <c r="R3" s="6">
        <v>45445</v>
      </c>
      <c r="S3" s="8"/>
      <c r="T3" s="8">
        <v>1000</v>
      </c>
      <c r="U3" s="8">
        <v>1000</v>
      </c>
      <c r="V3" s="8">
        <v>1000</v>
      </c>
      <c r="W3" s="8">
        <v>1000</v>
      </c>
      <c r="X3" s="8">
        <v>1500</v>
      </c>
      <c r="Y3" s="8">
        <v>1000</v>
      </c>
      <c r="Z3" s="8">
        <v>1000</v>
      </c>
      <c r="AA3" s="8">
        <v>1000</v>
      </c>
      <c r="AB3" s="8">
        <v>1000</v>
      </c>
      <c r="AC3" s="8"/>
      <c r="AD3" s="8">
        <v>1000</v>
      </c>
      <c r="AE3" s="8">
        <v>1000</v>
      </c>
      <c r="AF3" s="8"/>
      <c r="AG3" s="8"/>
      <c r="AH3" s="56">
        <f t="shared" si="0"/>
        <v>11500</v>
      </c>
    </row>
    <row r="4" spans="1:34">
      <c r="A4" s="6">
        <v>45446</v>
      </c>
      <c r="B4" s="8" t="s">
        <v>7</v>
      </c>
      <c r="C4" s="8" t="s">
        <v>7</v>
      </c>
      <c r="D4" s="8" t="s">
        <v>7</v>
      </c>
      <c r="E4" s="8" t="s">
        <v>23</v>
      </c>
      <c r="F4" s="8" t="s">
        <v>7</v>
      </c>
      <c r="G4" s="7" t="s">
        <v>9</v>
      </c>
      <c r="H4" s="8" t="s">
        <v>23</v>
      </c>
      <c r="I4" s="8" t="s">
        <v>7</v>
      </c>
      <c r="J4" s="8" t="s">
        <v>7</v>
      </c>
      <c r="K4" s="52"/>
      <c r="L4" s="8" t="s">
        <v>7</v>
      </c>
      <c r="M4" s="8" t="s">
        <v>23</v>
      </c>
      <c r="N4" s="8" t="s">
        <v>7</v>
      </c>
      <c r="O4" s="52"/>
      <c r="P4" s="52"/>
      <c r="R4" s="6">
        <v>45446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56">
        <f t="shared" si="0"/>
        <v>0</v>
      </c>
    </row>
    <row r="5" spans="1:34">
      <c r="A5" s="6">
        <v>45447</v>
      </c>
      <c r="B5" s="8" t="s">
        <v>56</v>
      </c>
      <c r="C5" s="8" t="s">
        <v>7</v>
      </c>
      <c r="D5" s="8" t="s">
        <v>7</v>
      </c>
      <c r="E5" s="8" t="s">
        <v>7</v>
      </c>
      <c r="F5" s="51" t="s">
        <v>56</v>
      </c>
      <c r="G5" s="8" t="s">
        <v>7</v>
      </c>
      <c r="H5" s="8" t="s">
        <v>7</v>
      </c>
      <c r="I5" s="8" t="s">
        <v>7</v>
      </c>
      <c r="J5" s="8" t="s">
        <v>7</v>
      </c>
      <c r="K5" s="52"/>
      <c r="L5" s="8" t="s">
        <v>7</v>
      </c>
      <c r="M5" s="8" t="s">
        <v>7</v>
      </c>
      <c r="N5" s="7" t="s">
        <v>9</v>
      </c>
      <c r="O5" s="52"/>
      <c r="P5" s="52"/>
      <c r="R5" s="6">
        <v>45447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56">
        <f t="shared" si="0"/>
        <v>0</v>
      </c>
    </row>
    <row r="6" spans="1:34">
      <c r="A6" s="6">
        <v>45448</v>
      </c>
      <c r="B6" s="7" t="s">
        <v>9</v>
      </c>
      <c r="C6" s="8" t="s">
        <v>7</v>
      </c>
      <c r="D6" s="8" t="s">
        <v>9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52"/>
      <c r="L6" s="8" t="s">
        <v>7</v>
      </c>
      <c r="M6" s="8" t="s">
        <v>7</v>
      </c>
      <c r="N6" s="7" t="s">
        <v>9</v>
      </c>
      <c r="O6" s="52"/>
      <c r="P6" s="52"/>
      <c r="R6" s="6">
        <v>45448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56">
        <f t="shared" si="0"/>
        <v>0</v>
      </c>
    </row>
    <row r="7" spans="1:34">
      <c r="A7" s="6">
        <v>45449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52"/>
      <c r="L7" s="8" t="s">
        <v>7</v>
      </c>
      <c r="M7" s="8" t="s">
        <v>7</v>
      </c>
      <c r="N7" s="8" t="s">
        <v>7</v>
      </c>
      <c r="O7" s="52"/>
      <c r="P7" s="52"/>
      <c r="R7" s="6">
        <v>45449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56">
        <f t="shared" si="0"/>
        <v>0</v>
      </c>
    </row>
    <row r="8" spans="1:34">
      <c r="A8" s="6">
        <v>45450</v>
      </c>
      <c r="B8" s="8" t="s">
        <v>7</v>
      </c>
      <c r="C8" s="8" t="s">
        <v>7</v>
      </c>
      <c r="D8" s="8" t="s">
        <v>7</v>
      </c>
      <c r="E8" s="8" t="s">
        <v>7</v>
      </c>
      <c r="F8" s="52"/>
      <c r="G8" s="8" t="s">
        <v>7</v>
      </c>
      <c r="H8" s="8" t="s">
        <v>7</v>
      </c>
      <c r="I8" s="8" t="s">
        <v>7</v>
      </c>
      <c r="J8" s="8" t="s">
        <v>7</v>
      </c>
      <c r="K8" s="52"/>
      <c r="L8" s="7" t="s">
        <v>9</v>
      </c>
      <c r="M8" s="8" t="s">
        <v>23</v>
      </c>
      <c r="N8" s="8" t="s">
        <v>7</v>
      </c>
      <c r="O8" s="52"/>
      <c r="P8" s="52"/>
      <c r="R8" s="6">
        <v>45450</v>
      </c>
      <c r="S8" s="8"/>
      <c r="T8" s="8"/>
      <c r="U8" s="8">
        <v>1000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56">
        <f t="shared" si="0"/>
        <v>1000</v>
      </c>
    </row>
    <row r="9" spans="1:34">
      <c r="A9" s="6">
        <v>45451</v>
      </c>
      <c r="B9" s="8" t="s">
        <v>23</v>
      </c>
      <c r="C9" s="8" t="s">
        <v>7</v>
      </c>
      <c r="D9" s="8" t="s">
        <v>7</v>
      </c>
      <c r="E9" s="8" t="s">
        <v>7</v>
      </c>
      <c r="F9" s="52"/>
      <c r="G9" s="8" t="s">
        <v>7</v>
      </c>
      <c r="H9" s="8" t="s">
        <v>7</v>
      </c>
      <c r="I9" s="8" t="s">
        <v>23</v>
      </c>
      <c r="J9" s="7" t="s">
        <v>9</v>
      </c>
      <c r="K9" s="52"/>
      <c r="L9" s="8" t="s">
        <v>7</v>
      </c>
      <c r="M9" s="8" t="s">
        <v>23</v>
      </c>
      <c r="N9" s="8" t="s">
        <v>7</v>
      </c>
      <c r="O9" s="52"/>
      <c r="P9" s="52"/>
      <c r="R9" s="6">
        <v>45451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56">
        <f t="shared" si="0"/>
        <v>0</v>
      </c>
    </row>
    <row r="10" spans="1:34">
      <c r="A10" s="47">
        <v>45452</v>
      </c>
      <c r="B10" s="9" t="s">
        <v>118</v>
      </c>
      <c r="C10" s="9" t="s">
        <v>7</v>
      </c>
      <c r="D10" s="9" t="s">
        <v>7</v>
      </c>
      <c r="E10" s="9" t="s">
        <v>7</v>
      </c>
      <c r="F10" s="9" t="s">
        <v>118</v>
      </c>
      <c r="G10" s="9" t="s">
        <v>7</v>
      </c>
      <c r="H10" s="9" t="s">
        <v>7</v>
      </c>
      <c r="I10" s="9" t="s">
        <v>7</v>
      </c>
      <c r="J10" s="9" t="s">
        <v>7</v>
      </c>
      <c r="K10" s="9" t="s">
        <v>118</v>
      </c>
      <c r="L10" s="9" t="s">
        <v>7</v>
      </c>
      <c r="M10" s="9" t="s">
        <v>23</v>
      </c>
      <c r="N10" s="9" t="s">
        <v>7</v>
      </c>
      <c r="O10" s="9" t="s">
        <v>118</v>
      </c>
      <c r="P10" s="9" t="s">
        <v>118</v>
      </c>
      <c r="R10" s="6">
        <v>45452</v>
      </c>
      <c r="S10" s="8"/>
      <c r="T10" s="8"/>
      <c r="U10" s="8">
        <v>500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56">
        <f t="shared" si="0"/>
        <v>500</v>
      </c>
    </row>
    <row r="11" spans="1:34">
      <c r="A11" s="6">
        <v>45453</v>
      </c>
      <c r="B11" s="8" t="s">
        <v>7</v>
      </c>
      <c r="C11" s="8" t="s">
        <v>7</v>
      </c>
      <c r="D11" s="7" t="s">
        <v>9</v>
      </c>
      <c r="E11" s="7" t="s">
        <v>9</v>
      </c>
      <c r="F11" s="52"/>
      <c r="G11" s="8" t="s">
        <v>7</v>
      </c>
      <c r="H11" s="8" t="s">
        <v>7</v>
      </c>
      <c r="I11" s="8" t="s">
        <v>7</v>
      </c>
      <c r="J11" s="8" t="s">
        <v>7</v>
      </c>
      <c r="K11" s="52"/>
      <c r="L11" s="8" t="s">
        <v>7</v>
      </c>
      <c r="M11" s="8" t="s">
        <v>7</v>
      </c>
      <c r="N11" s="8" t="s">
        <v>7</v>
      </c>
      <c r="O11" s="52"/>
      <c r="P11" s="52"/>
      <c r="R11" s="6">
        <v>45453</v>
      </c>
      <c r="S11" s="8"/>
      <c r="T11" s="8"/>
      <c r="U11" s="8">
        <v>8000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56">
        <f t="shared" si="0"/>
        <v>8000</v>
      </c>
    </row>
    <row r="12" spans="1:34">
      <c r="A12" s="6">
        <v>45454</v>
      </c>
      <c r="B12" s="8" t="s">
        <v>7</v>
      </c>
      <c r="C12" s="8" t="s">
        <v>7</v>
      </c>
      <c r="D12" s="52"/>
      <c r="E12" s="8" t="s">
        <v>23</v>
      </c>
      <c r="F12" s="52"/>
      <c r="G12" s="8" t="s">
        <v>7</v>
      </c>
      <c r="H12" s="8" t="s">
        <v>23</v>
      </c>
      <c r="I12" s="8" t="s">
        <v>7</v>
      </c>
      <c r="J12" s="8" t="s">
        <v>7</v>
      </c>
      <c r="K12" s="52"/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R12" s="6">
        <v>45454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56">
        <f t="shared" si="0"/>
        <v>0</v>
      </c>
    </row>
    <row r="13" spans="1:34">
      <c r="A13" s="6">
        <v>45455</v>
      </c>
      <c r="B13" s="8" t="s">
        <v>7</v>
      </c>
      <c r="C13" s="8" t="s">
        <v>7</v>
      </c>
      <c r="D13" s="52"/>
      <c r="E13" s="8" t="s">
        <v>95</v>
      </c>
      <c r="F13" s="52"/>
      <c r="G13" s="8" t="s">
        <v>7</v>
      </c>
      <c r="H13" s="8" t="s">
        <v>95</v>
      </c>
      <c r="I13" s="8" t="s">
        <v>7</v>
      </c>
      <c r="J13" s="8" t="s">
        <v>23</v>
      </c>
      <c r="K13" s="52"/>
      <c r="L13" s="8" t="s">
        <v>23</v>
      </c>
      <c r="M13" s="8" t="s">
        <v>95</v>
      </c>
      <c r="N13" s="8" t="s">
        <v>23</v>
      </c>
      <c r="O13" s="8" t="s">
        <v>23</v>
      </c>
      <c r="P13" s="8" t="s">
        <v>23</v>
      </c>
      <c r="R13" s="6">
        <v>45455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56">
        <f t="shared" si="0"/>
        <v>0</v>
      </c>
    </row>
    <row r="14" spans="1:34">
      <c r="A14" s="6">
        <v>45456</v>
      </c>
      <c r="B14" s="8" t="s">
        <v>95</v>
      </c>
      <c r="C14" s="8" t="s">
        <v>56</v>
      </c>
      <c r="D14" s="52"/>
      <c r="E14" s="8" t="s">
        <v>56</v>
      </c>
      <c r="F14" s="52"/>
      <c r="G14" s="8" t="s">
        <v>7</v>
      </c>
      <c r="H14" s="8" t="s">
        <v>7</v>
      </c>
      <c r="I14" s="8" t="s">
        <v>7</v>
      </c>
      <c r="J14" s="8" t="s">
        <v>7</v>
      </c>
      <c r="K14" s="52"/>
      <c r="L14" s="7" t="s">
        <v>9</v>
      </c>
      <c r="M14" s="8" t="s">
        <v>95</v>
      </c>
      <c r="N14" s="8" t="s">
        <v>95</v>
      </c>
      <c r="O14" s="8" t="s">
        <v>7</v>
      </c>
      <c r="P14" s="8" t="s">
        <v>7</v>
      </c>
      <c r="R14" s="6">
        <v>45456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56">
        <f t="shared" si="0"/>
        <v>0</v>
      </c>
    </row>
    <row r="15" spans="1:34">
      <c r="A15" s="6">
        <v>45457</v>
      </c>
      <c r="B15" s="8" t="s">
        <v>95</v>
      </c>
      <c r="C15" s="8" t="s">
        <v>7</v>
      </c>
      <c r="D15" s="52"/>
      <c r="E15" s="7" t="s">
        <v>9</v>
      </c>
      <c r="F15" s="52"/>
      <c r="G15" s="8" t="s">
        <v>7</v>
      </c>
      <c r="H15" s="8" t="s">
        <v>7</v>
      </c>
      <c r="I15" s="7" t="s">
        <v>9</v>
      </c>
      <c r="J15" s="8" t="s">
        <v>7</v>
      </c>
      <c r="K15" s="52"/>
      <c r="L15" s="8" t="s">
        <v>7</v>
      </c>
      <c r="M15" s="8" t="s">
        <v>95</v>
      </c>
      <c r="N15" s="8" t="s">
        <v>95</v>
      </c>
      <c r="O15" s="8" t="s">
        <v>7</v>
      </c>
      <c r="P15" s="8" t="s">
        <v>7</v>
      </c>
      <c r="R15" s="6">
        <v>45457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56">
        <f t="shared" si="0"/>
        <v>0</v>
      </c>
    </row>
    <row r="16" spans="1:34">
      <c r="A16" s="6">
        <v>45458</v>
      </c>
      <c r="B16" s="8" t="s">
        <v>7</v>
      </c>
      <c r="C16" s="8" t="s">
        <v>7</v>
      </c>
      <c r="D16" s="52"/>
      <c r="E16" s="8" t="s">
        <v>7</v>
      </c>
      <c r="F16" s="52"/>
      <c r="G16" s="8" t="s">
        <v>7</v>
      </c>
      <c r="H16" s="8" t="s">
        <v>7</v>
      </c>
      <c r="I16" s="8" t="s">
        <v>7</v>
      </c>
      <c r="J16" s="8" t="s">
        <v>7</v>
      </c>
      <c r="K16" s="52"/>
      <c r="L16" s="8" t="s">
        <v>7</v>
      </c>
      <c r="M16" s="8" t="s">
        <v>7</v>
      </c>
      <c r="N16" s="8" t="s">
        <v>7</v>
      </c>
      <c r="O16" s="8" t="s">
        <v>7</v>
      </c>
      <c r="P16" s="8" t="s">
        <v>7</v>
      </c>
      <c r="R16" s="6">
        <v>45458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56">
        <f t="shared" si="0"/>
        <v>0</v>
      </c>
    </row>
    <row r="17" spans="1:34">
      <c r="A17" s="47">
        <v>45459</v>
      </c>
      <c r="B17" s="9" t="s">
        <v>7</v>
      </c>
      <c r="C17" s="9" t="s">
        <v>7</v>
      </c>
      <c r="D17" s="9" t="s">
        <v>118</v>
      </c>
      <c r="E17" s="9" t="s">
        <v>7</v>
      </c>
      <c r="F17" s="9" t="s">
        <v>118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118</v>
      </c>
      <c r="L17" s="9" t="s">
        <v>7</v>
      </c>
      <c r="M17" s="9" t="s">
        <v>7</v>
      </c>
      <c r="N17" s="9" t="s">
        <v>7</v>
      </c>
      <c r="O17" s="9" t="s">
        <v>7</v>
      </c>
      <c r="P17" s="9" t="s">
        <v>7</v>
      </c>
      <c r="R17" s="6">
        <v>45459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56">
        <f t="shared" si="0"/>
        <v>0</v>
      </c>
    </row>
    <row r="18" spans="1:34">
      <c r="A18" s="6">
        <v>45460</v>
      </c>
      <c r="B18" s="8" t="s">
        <v>7</v>
      </c>
      <c r="C18" s="8" t="s">
        <v>56</v>
      </c>
      <c r="D18" s="52"/>
      <c r="E18" s="7" t="s">
        <v>9</v>
      </c>
      <c r="F18" s="52"/>
      <c r="G18" s="7" t="s">
        <v>9</v>
      </c>
      <c r="H18" s="8" t="s">
        <v>56</v>
      </c>
      <c r="I18" s="8" t="s">
        <v>56</v>
      </c>
      <c r="J18" s="8" t="s">
        <v>7</v>
      </c>
      <c r="K18" s="52"/>
      <c r="L18" s="7" t="s">
        <v>9</v>
      </c>
      <c r="M18" s="8" t="s">
        <v>7</v>
      </c>
      <c r="N18" s="8" t="s">
        <v>7</v>
      </c>
      <c r="O18" s="8" t="s">
        <v>7</v>
      </c>
      <c r="P18" s="8" t="s">
        <v>7</v>
      </c>
      <c r="R18" s="6">
        <v>45460</v>
      </c>
      <c r="S18" s="8"/>
      <c r="T18" s="8"/>
      <c r="U18" s="8"/>
      <c r="V18" s="8"/>
      <c r="W18" s="8"/>
      <c r="X18" s="8"/>
      <c r="Y18" s="8"/>
      <c r="Z18" s="8"/>
      <c r="AA18" s="8"/>
      <c r="AB18" s="8">
        <v>5000</v>
      </c>
      <c r="AC18" s="8"/>
      <c r="AD18" s="8"/>
      <c r="AE18" s="8"/>
      <c r="AF18" s="8"/>
      <c r="AG18" s="8"/>
      <c r="AH18" s="56">
        <f t="shared" si="0"/>
        <v>5000</v>
      </c>
    </row>
    <row r="19" spans="1:34">
      <c r="A19" s="6">
        <v>45461</v>
      </c>
      <c r="B19" s="8" t="s">
        <v>13</v>
      </c>
      <c r="C19" s="8" t="s">
        <v>7</v>
      </c>
      <c r="D19" s="52"/>
      <c r="E19" s="8" t="s">
        <v>7</v>
      </c>
      <c r="F19" s="52"/>
      <c r="G19" s="7" t="s">
        <v>9</v>
      </c>
      <c r="H19" s="8" t="s">
        <v>7</v>
      </c>
      <c r="I19" s="8" t="s">
        <v>7</v>
      </c>
      <c r="J19" s="8" t="s">
        <v>13</v>
      </c>
      <c r="K19" s="52"/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R19" s="6">
        <v>45461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56">
        <f t="shared" si="0"/>
        <v>0</v>
      </c>
    </row>
    <row r="20" spans="1:34">
      <c r="A20" s="6">
        <v>45462</v>
      </c>
      <c r="B20" s="8" t="s">
        <v>7</v>
      </c>
      <c r="C20" s="8" t="s">
        <v>7</v>
      </c>
      <c r="D20" s="52"/>
      <c r="E20" s="8" t="s">
        <v>7</v>
      </c>
      <c r="F20" s="52"/>
      <c r="G20" s="8" t="s">
        <v>7</v>
      </c>
      <c r="H20" s="8"/>
      <c r="I20" s="8" t="s">
        <v>7</v>
      </c>
      <c r="J20" s="8" t="s">
        <v>7</v>
      </c>
      <c r="K20" s="52"/>
      <c r="L20" s="8" t="s">
        <v>7</v>
      </c>
      <c r="M20" s="54" t="s">
        <v>95</v>
      </c>
      <c r="N20" s="8" t="s">
        <v>7</v>
      </c>
      <c r="O20" s="8" t="s">
        <v>7</v>
      </c>
      <c r="P20" s="8" t="s">
        <v>7</v>
      </c>
      <c r="R20" s="6">
        <v>45462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56">
        <f t="shared" si="0"/>
        <v>0</v>
      </c>
    </row>
    <row r="21" spans="1:34">
      <c r="A21" s="6">
        <v>45463</v>
      </c>
      <c r="B21" s="8" t="s">
        <v>7</v>
      </c>
      <c r="C21" s="8" t="s">
        <v>7</v>
      </c>
      <c r="D21" s="52"/>
      <c r="E21" s="8" t="s">
        <v>7</v>
      </c>
      <c r="F21" s="52"/>
      <c r="G21" s="8" t="s">
        <v>7</v>
      </c>
      <c r="H21" s="8" t="s">
        <v>7</v>
      </c>
      <c r="I21" s="8" t="s">
        <v>7</v>
      </c>
      <c r="J21" s="8" t="s">
        <v>7</v>
      </c>
      <c r="K21" s="52"/>
      <c r="L21" s="8" t="s">
        <v>7</v>
      </c>
      <c r="M21" s="8" t="s">
        <v>7</v>
      </c>
      <c r="N21" s="8" t="s">
        <v>7</v>
      </c>
      <c r="O21" s="8" t="s">
        <v>7</v>
      </c>
      <c r="P21" s="8" t="s">
        <v>7</v>
      </c>
      <c r="R21" s="6">
        <v>45463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56">
        <f t="shared" si="0"/>
        <v>0</v>
      </c>
    </row>
    <row r="22" spans="1:34">
      <c r="A22" s="6">
        <v>45464</v>
      </c>
      <c r="B22" s="8" t="s">
        <v>7</v>
      </c>
      <c r="C22" s="8" t="s">
        <v>7</v>
      </c>
      <c r="D22" s="52"/>
      <c r="E22" s="8" t="s">
        <v>7</v>
      </c>
      <c r="F22" s="52"/>
      <c r="G22" s="8" t="s">
        <v>7</v>
      </c>
      <c r="H22" s="8" t="s">
        <v>7</v>
      </c>
      <c r="I22" s="8" t="s">
        <v>7</v>
      </c>
      <c r="J22" s="8" t="s">
        <v>7</v>
      </c>
      <c r="K22" s="52"/>
      <c r="L22" s="8" t="s">
        <v>7</v>
      </c>
      <c r="M22" s="8" t="s">
        <v>7</v>
      </c>
      <c r="N22" s="8" t="s">
        <v>7</v>
      </c>
      <c r="O22" s="8" t="s">
        <v>7</v>
      </c>
      <c r="P22" s="8" t="s">
        <v>7</v>
      </c>
      <c r="R22" s="6">
        <v>45464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56">
        <f t="shared" si="0"/>
        <v>0</v>
      </c>
    </row>
    <row r="23" spans="1:34">
      <c r="A23" s="6">
        <v>45465</v>
      </c>
      <c r="B23" s="7" t="s">
        <v>9</v>
      </c>
      <c r="C23" s="8" t="s">
        <v>7</v>
      </c>
      <c r="D23" s="52"/>
      <c r="E23" s="8" t="s">
        <v>13</v>
      </c>
      <c r="F23" s="52"/>
      <c r="G23" s="8" t="s">
        <v>7</v>
      </c>
      <c r="H23" s="8" t="s">
        <v>7</v>
      </c>
      <c r="I23" s="8" t="s">
        <v>7</v>
      </c>
      <c r="J23" s="8" t="s">
        <v>7</v>
      </c>
      <c r="K23" s="52"/>
      <c r="L23" s="8" t="s">
        <v>23</v>
      </c>
      <c r="M23" s="8" t="s">
        <v>7</v>
      </c>
      <c r="N23" s="8" t="s">
        <v>23</v>
      </c>
      <c r="O23" s="8" t="s">
        <v>7</v>
      </c>
      <c r="P23" s="8" t="s">
        <v>7</v>
      </c>
      <c r="R23" s="6">
        <v>45465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56">
        <f t="shared" si="0"/>
        <v>0</v>
      </c>
    </row>
    <row r="24" spans="1:34">
      <c r="A24" s="47">
        <v>45466</v>
      </c>
      <c r="B24" s="9" t="s">
        <v>7</v>
      </c>
      <c r="C24" s="9" t="s">
        <v>7</v>
      </c>
      <c r="D24" s="9" t="s">
        <v>118</v>
      </c>
      <c r="E24" s="9" t="s">
        <v>118</v>
      </c>
      <c r="F24" s="9" t="s">
        <v>118</v>
      </c>
      <c r="G24" s="9" t="s">
        <v>118</v>
      </c>
      <c r="H24" s="9" t="s">
        <v>7</v>
      </c>
      <c r="I24" s="9" t="s">
        <v>7</v>
      </c>
      <c r="J24" s="9" t="s">
        <v>7</v>
      </c>
      <c r="K24" s="9" t="s">
        <v>118</v>
      </c>
      <c r="L24" s="9" t="s">
        <v>7</v>
      </c>
      <c r="M24" s="9" t="s">
        <v>7</v>
      </c>
      <c r="N24" s="9" t="s">
        <v>7</v>
      </c>
      <c r="O24" s="9" t="s">
        <v>7</v>
      </c>
      <c r="P24" s="9" t="s">
        <v>7</v>
      </c>
      <c r="R24" s="6">
        <v>45466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56">
        <f t="shared" si="0"/>
        <v>0</v>
      </c>
    </row>
    <row r="25" spans="1:34">
      <c r="A25" s="6">
        <v>45467</v>
      </c>
      <c r="B25" s="8" t="s">
        <v>23</v>
      </c>
      <c r="C25" s="8" t="s">
        <v>7</v>
      </c>
      <c r="D25" s="52"/>
      <c r="E25" s="8" t="s">
        <v>7</v>
      </c>
      <c r="F25" s="52"/>
      <c r="G25" s="8" t="s">
        <v>7</v>
      </c>
      <c r="H25" s="8" t="s">
        <v>7</v>
      </c>
      <c r="I25" s="8" t="s">
        <v>7</v>
      </c>
      <c r="J25" s="8" t="s">
        <v>7</v>
      </c>
      <c r="K25" s="52"/>
      <c r="L25" s="7" t="s">
        <v>9</v>
      </c>
      <c r="M25" s="54" t="s">
        <v>23</v>
      </c>
      <c r="N25" s="8" t="s">
        <v>7</v>
      </c>
      <c r="O25" s="8" t="s">
        <v>7</v>
      </c>
      <c r="P25" s="8" t="s">
        <v>7</v>
      </c>
      <c r="R25" s="6">
        <v>45467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56">
        <f t="shared" si="0"/>
        <v>0</v>
      </c>
    </row>
    <row r="26" spans="1:34">
      <c r="A26" s="6">
        <v>45468</v>
      </c>
      <c r="B26" s="8" t="s">
        <v>7</v>
      </c>
      <c r="C26" s="8" t="s">
        <v>7</v>
      </c>
      <c r="D26" s="52"/>
      <c r="E26" s="8" t="s">
        <v>7</v>
      </c>
      <c r="F26" s="52"/>
      <c r="G26" s="7" t="s">
        <v>9</v>
      </c>
      <c r="H26" s="8" t="s">
        <v>7</v>
      </c>
      <c r="I26" s="7" t="s">
        <v>9</v>
      </c>
      <c r="J26" s="8" t="s">
        <v>7</v>
      </c>
      <c r="K26" s="9" t="s">
        <v>118</v>
      </c>
      <c r="L26" s="8" t="s">
        <v>7</v>
      </c>
      <c r="M26" s="8" t="s">
        <v>7</v>
      </c>
      <c r="N26" s="8" t="s">
        <v>7</v>
      </c>
      <c r="O26" s="8" t="s">
        <v>7</v>
      </c>
      <c r="P26" s="8" t="s">
        <v>7</v>
      </c>
      <c r="R26" s="6">
        <v>45468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56">
        <f t="shared" si="0"/>
        <v>0</v>
      </c>
    </row>
    <row r="27" spans="1:34">
      <c r="A27" s="6">
        <v>45469</v>
      </c>
      <c r="B27" s="8" t="s">
        <v>7</v>
      </c>
      <c r="C27" s="8" t="s">
        <v>7</v>
      </c>
      <c r="D27" s="52"/>
      <c r="E27" s="8" t="s">
        <v>7</v>
      </c>
      <c r="F27" s="52"/>
      <c r="G27" s="8" t="s">
        <v>7</v>
      </c>
      <c r="H27" s="8" t="s">
        <v>7</v>
      </c>
      <c r="I27" s="7" t="s">
        <v>9</v>
      </c>
      <c r="J27" s="8" t="s">
        <v>7</v>
      </c>
      <c r="K27" s="52"/>
      <c r="L27" s="8" t="s">
        <v>7</v>
      </c>
      <c r="M27" s="8" t="s">
        <v>7</v>
      </c>
      <c r="N27" s="8" t="s">
        <v>7</v>
      </c>
      <c r="O27" s="8" t="s">
        <v>7</v>
      </c>
      <c r="P27" s="8" t="s">
        <v>7</v>
      </c>
      <c r="R27" s="6">
        <v>45469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56">
        <f t="shared" si="0"/>
        <v>0</v>
      </c>
    </row>
    <row r="28" spans="1:34">
      <c r="A28" s="6">
        <v>45470</v>
      </c>
      <c r="B28" s="8" t="s">
        <v>95</v>
      </c>
      <c r="C28" s="8" t="s">
        <v>7</v>
      </c>
      <c r="D28" s="52"/>
      <c r="E28" s="8" t="s">
        <v>7</v>
      </c>
      <c r="F28" s="52"/>
      <c r="G28" s="8" t="s">
        <v>7</v>
      </c>
      <c r="H28" s="8" t="s">
        <v>7</v>
      </c>
      <c r="I28" s="8" t="s">
        <v>7</v>
      </c>
      <c r="J28" s="8" t="s">
        <v>23</v>
      </c>
      <c r="K28" s="52"/>
      <c r="L28" s="8" t="s">
        <v>23</v>
      </c>
      <c r="M28" s="7" t="s">
        <v>9</v>
      </c>
      <c r="N28" s="8" t="s">
        <v>7</v>
      </c>
      <c r="O28" s="8" t="s">
        <v>23</v>
      </c>
      <c r="P28" s="7" t="s">
        <v>9</v>
      </c>
      <c r="R28" s="6">
        <v>45470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56">
        <f t="shared" si="0"/>
        <v>0</v>
      </c>
    </row>
    <row r="29" spans="1:34">
      <c r="A29" s="6">
        <v>45471</v>
      </c>
      <c r="B29" s="8" t="s">
        <v>13</v>
      </c>
      <c r="C29" s="8" t="s">
        <v>7</v>
      </c>
      <c r="D29" s="52"/>
      <c r="E29" s="8" t="s">
        <v>7</v>
      </c>
      <c r="F29" s="52"/>
      <c r="G29" s="8" t="s">
        <v>7</v>
      </c>
      <c r="H29" s="8" t="s">
        <v>13</v>
      </c>
      <c r="I29" s="8" t="s">
        <v>7</v>
      </c>
      <c r="J29" s="8" t="s">
        <v>7</v>
      </c>
      <c r="K29" s="52"/>
      <c r="L29" s="8" t="s">
        <v>7</v>
      </c>
      <c r="M29" s="8" t="s">
        <v>7</v>
      </c>
      <c r="N29" s="8" t="s">
        <v>13</v>
      </c>
      <c r="O29" s="8" t="s">
        <v>7</v>
      </c>
      <c r="P29" s="8" t="s">
        <v>7</v>
      </c>
      <c r="R29" s="6">
        <v>45471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56">
        <f t="shared" si="0"/>
        <v>0</v>
      </c>
    </row>
    <row r="30" spans="1:34">
      <c r="A30" s="6">
        <v>45472</v>
      </c>
      <c r="B30" s="8" t="s">
        <v>7</v>
      </c>
      <c r="C30" s="8" t="s">
        <v>7</v>
      </c>
      <c r="D30" s="52"/>
      <c r="E30" s="8" t="s">
        <v>7</v>
      </c>
      <c r="F30" s="52"/>
      <c r="G30" s="8" t="s">
        <v>7</v>
      </c>
      <c r="H30" s="8" t="s">
        <v>7</v>
      </c>
      <c r="I30" s="8" t="s">
        <v>7</v>
      </c>
      <c r="J30" s="8" t="s">
        <v>7</v>
      </c>
      <c r="K30" s="52"/>
      <c r="L30" s="8" t="s">
        <v>7</v>
      </c>
      <c r="M30" s="8" t="s">
        <v>56</v>
      </c>
      <c r="N30" s="8" t="s">
        <v>7</v>
      </c>
      <c r="O30" s="8" t="s">
        <v>56</v>
      </c>
      <c r="P30" s="8" t="s">
        <v>56</v>
      </c>
      <c r="R30" s="6">
        <v>45472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56">
        <f t="shared" si="0"/>
        <v>0</v>
      </c>
    </row>
    <row r="31" spans="1:34">
      <c r="A31" s="47">
        <v>45473</v>
      </c>
      <c r="B31" s="9" t="s">
        <v>118</v>
      </c>
      <c r="C31" s="9" t="s">
        <v>118</v>
      </c>
      <c r="D31" s="9" t="s">
        <v>118</v>
      </c>
      <c r="E31" s="9" t="s">
        <v>118</v>
      </c>
      <c r="F31" s="9" t="s">
        <v>118</v>
      </c>
      <c r="G31" s="9" t="s">
        <v>118</v>
      </c>
      <c r="H31" s="9" t="s">
        <v>118</v>
      </c>
      <c r="I31" s="9" t="s">
        <v>118</v>
      </c>
      <c r="J31" s="9" t="s">
        <v>118</v>
      </c>
      <c r="K31" s="9" t="s">
        <v>118</v>
      </c>
      <c r="L31" s="9" t="s">
        <v>118</v>
      </c>
      <c r="M31" s="9" t="s">
        <v>118</v>
      </c>
      <c r="N31" s="9" t="s">
        <v>118</v>
      </c>
      <c r="O31" s="9" t="s">
        <v>118</v>
      </c>
      <c r="P31" s="9" t="s">
        <v>118</v>
      </c>
      <c r="R31" s="6">
        <v>45473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56">
        <f t="shared" si="0"/>
        <v>0</v>
      </c>
    </row>
    <row r="32" spans="18:34">
      <c r="R32" s="55"/>
      <c r="S32" s="55">
        <f t="shared" ref="S32:AH32" si="1">SUM(S2:S31)</f>
        <v>0</v>
      </c>
      <c r="T32" s="55">
        <f t="shared" si="1"/>
        <v>1000</v>
      </c>
      <c r="U32" s="55">
        <f t="shared" si="1"/>
        <v>10500</v>
      </c>
      <c r="V32" s="55">
        <f t="shared" si="1"/>
        <v>1000</v>
      </c>
      <c r="W32" s="55">
        <f t="shared" si="1"/>
        <v>1000</v>
      </c>
      <c r="X32" s="55">
        <f t="shared" si="1"/>
        <v>1500</v>
      </c>
      <c r="Y32" s="55">
        <f t="shared" si="1"/>
        <v>1000</v>
      </c>
      <c r="Z32" s="55">
        <f t="shared" si="1"/>
        <v>1000</v>
      </c>
      <c r="AA32" s="55">
        <f t="shared" si="1"/>
        <v>1000</v>
      </c>
      <c r="AB32" s="55">
        <f t="shared" si="1"/>
        <v>9000</v>
      </c>
      <c r="AC32" s="55">
        <f t="shared" si="1"/>
        <v>0</v>
      </c>
      <c r="AD32" s="55">
        <f t="shared" si="1"/>
        <v>1000</v>
      </c>
      <c r="AE32" s="55">
        <f t="shared" si="1"/>
        <v>1000</v>
      </c>
      <c r="AF32" s="55">
        <f t="shared" si="1"/>
        <v>0</v>
      </c>
      <c r="AG32" s="55">
        <f t="shared" si="1"/>
        <v>0</v>
      </c>
      <c r="AH32" s="57">
        <f t="shared" si="1"/>
        <v>29000</v>
      </c>
    </row>
    <row r="34" spans="5:5">
      <c r="E34" t="s">
        <v>119</v>
      </c>
    </row>
    <row r="35" ht="15.75"/>
    <row r="36" spans="1:19">
      <c r="A36" s="12"/>
      <c r="B36" s="38" t="s">
        <v>1</v>
      </c>
      <c r="C36" s="21" t="s">
        <v>67</v>
      </c>
      <c r="D36" s="21" t="s">
        <v>92</v>
      </c>
      <c r="E36" s="38" t="s">
        <v>77</v>
      </c>
      <c r="F36" s="21" t="s">
        <v>93</v>
      </c>
      <c r="G36" s="21" t="s">
        <v>102</v>
      </c>
      <c r="H36" s="21" t="s">
        <v>103</v>
      </c>
      <c r="I36" s="38" t="s">
        <v>3</v>
      </c>
      <c r="J36" s="38" t="s">
        <v>5</v>
      </c>
      <c r="K36" s="38" t="s">
        <v>68</v>
      </c>
      <c r="L36" s="14" t="s">
        <v>94</v>
      </c>
      <c r="M36" s="21" t="s">
        <v>104</v>
      </c>
      <c r="N36" s="21" t="s">
        <v>78</v>
      </c>
      <c r="O36" s="21" t="s">
        <v>115</v>
      </c>
      <c r="P36" s="14" t="s">
        <v>116</v>
      </c>
      <c r="Q36" s="14"/>
      <c r="S36" s="13" t="s">
        <v>62</v>
      </c>
    </row>
    <row r="37" spans="1:22">
      <c r="A37" s="12" t="s">
        <v>7</v>
      </c>
      <c r="B37" s="15">
        <v>25</v>
      </c>
      <c r="C37" s="15">
        <v>29</v>
      </c>
      <c r="D37" s="15">
        <v>8</v>
      </c>
      <c r="E37" s="15">
        <v>23</v>
      </c>
      <c r="F37" s="15">
        <v>5</v>
      </c>
      <c r="G37" s="15">
        <v>24</v>
      </c>
      <c r="H37" s="15">
        <v>28</v>
      </c>
      <c r="I37" s="15">
        <v>25</v>
      </c>
      <c r="J37" s="15">
        <v>28</v>
      </c>
      <c r="K37" s="15">
        <v>1</v>
      </c>
      <c r="L37" s="15">
        <v>24</v>
      </c>
      <c r="M37" s="15">
        <v>27</v>
      </c>
      <c r="N37" s="15">
        <v>27</v>
      </c>
      <c r="O37" s="15">
        <v>19</v>
      </c>
      <c r="P37" s="15">
        <v>18</v>
      </c>
      <c r="Q37" s="15"/>
      <c r="S37" s="49">
        <f>SUM(B37:Q37)</f>
        <v>311</v>
      </c>
      <c r="V37">
        <v>11535</v>
      </c>
    </row>
    <row r="38" spans="1:19">
      <c r="A38" s="12" t="s">
        <v>25</v>
      </c>
      <c r="B38">
        <v>22</v>
      </c>
      <c r="C38" s="15">
        <v>8</v>
      </c>
      <c r="D38" s="15">
        <v>2</v>
      </c>
      <c r="E38" s="15">
        <v>12</v>
      </c>
      <c r="F38" s="15">
        <v>7</v>
      </c>
      <c r="G38" s="15">
        <v>2</v>
      </c>
      <c r="H38">
        <v>14</v>
      </c>
      <c r="I38" s="15">
        <v>0</v>
      </c>
      <c r="J38">
        <v>20</v>
      </c>
      <c r="K38" s="15">
        <v>0</v>
      </c>
      <c r="L38" s="15">
        <v>10</v>
      </c>
      <c r="M38" s="15">
        <v>21</v>
      </c>
      <c r="N38" s="15">
        <v>26</v>
      </c>
      <c r="O38" s="15">
        <v>11</v>
      </c>
      <c r="P38" s="15">
        <v>9</v>
      </c>
      <c r="Q38" s="15"/>
      <c r="S38" s="49">
        <f>SUM(B38:Q38)</f>
        <v>164</v>
      </c>
    </row>
    <row r="39" spans="1:19">
      <c r="A39" s="12" t="s">
        <v>27</v>
      </c>
      <c r="B39" s="8">
        <f t="shared" ref="B39:P39" si="2">SUM(B38/8)</f>
        <v>2.75</v>
      </c>
      <c r="C39" s="8">
        <f t="shared" si="2"/>
        <v>1</v>
      </c>
      <c r="D39" s="8">
        <f t="shared" si="2"/>
        <v>0.25</v>
      </c>
      <c r="E39" s="8">
        <f t="shared" si="2"/>
        <v>1.5</v>
      </c>
      <c r="F39" s="8">
        <f t="shared" si="2"/>
        <v>0.875</v>
      </c>
      <c r="G39" s="8">
        <f t="shared" si="2"/>
        <v>0.25</v>
      </c>
      <c r="H39" s="8">
        <f t="shared" si="2"/>
        <v>1.75</v>
      </c>
      <c r="I39" s="8">
        <f t="shared" si="2"/>
        <v>0</v>
      </c>
      <c r="J39" s="8">
        <f t="shared" si="2"/>
        <v>2.5</v>
      </c>
      <c r="K39" s="8">
        <f t="shared" si="2"/>
        <v>0</v>
      </c>
      <c r="L39" s="8">
        <f t="shared" si="2"/>
        <v>1.25</v>
      </c>
      <c r="M39" s="8">
        <f t="shared" si="2"/>
        <v>2.625</v>
      </c>
      <c r="N39" s="8">
        <f t="shared" si="2"/>
        <v>3.25</v>
      </c>
      <c r="O39" s="8">
        <f t="shared" si="2"/>
        <v>1.375</v>
      </c>
      <c r="P39" s="8">
        <f t="shared" si="2"/>
        <v>1.125</v>
      </c>
      <c r="Q39" s="8"/>
      <c r="S39" s="49">
        <f>SUM(B39:Q39)</f>
        <v>20.5</v>
      </c>
    </row>
    <row r="40" spans="1:23">
      <c r="A40" s="12" t="s">
        <v>28</v>
      </c>
      <c r="B40" s="16">
        <f t="shared" ref="B40:P40" si="3">SUM(B37+B39)</f>
        <v>27.75</v>
      </c>
      <c r="C40" s="16">
        <f t="shared" si="3"/>
        <v>30</v>
      </c>
      <c r="D40" s="16">
        <f t="shared" si="3"/>
        <v>8.25</v>
      </c>
      <c r="E40" s="16">
        <f t="shared" si="3"/>
        <v>24.5</v>
      </c>
      <c r="F40" s="16">
        <f t="shared" si="3"/>
        <v>5.875</v>
      </c>
      <c r="G40" s="16">
        <f t="shared" si="3"/>
        <v>24.25</v>
      </c>
      <c r="H40" s="16">
        <f t="shared" si="3"/>
        <v>29.75</v>
      </c>
      <c r="I40" s="16">
        <f t="shared" si="3"/>
        <v>25</v>
      </c>
      <c r="J40" s="16">
        <f t="shared" si="3"/>
        <v>30.5</v>
      </c>
      <c r="K40" s="16">
        <f t="shared" si="3"/>
        <v>1</v>
      </c>
      <c r="L40" s="16">
        <f t="shared" si="3"/>
        <v>25.25</v>
      </c>
      <c r="M40" s="16">
        <f t="shared" si="3"/>
        <v>29.625</v>
      </c>
      <c r="N40" s="16">
        <f t="shared" si="3"/>
        <v>30.25</v>
      </c>
      <c r="O40" s="16">
        <f t="shared" si="3"/>
        <v>20.375</v>
      </c>
      <c r="P40" s="16">
        <f t="shared" si="3"/>
        <v>19.125</v>
      </c>
      <c r="Q40" s="16"/>
      <c r="S40" s="49">
        <f>SUM(B40:Q40)</f>
        <v>331.5</v>
      </c>
      <c r="W40">
        <v>71000</v>
      </c>
    </row>
    <row r="41" spans="1:19">
      <c r="A41" s="12" t="s">
        <v>30</v>
      </c>
      <c r="B41" s="17">
        <v>650</v>
      </c>
      <c r="C41" s="17">
        <v>400</v>
      </c>
      <c r="D41" s="17">
        <v>600</v>
      </c>
      <c r="E41" s="17">
        <v>400</v>
      </c>
      <c r="F41" s="17">
        <v>650</v>
      </c>
      <c r="G41" s="17">
        <v>450</v>
      </c>
      <c r="H41" s="17">
        <v>650</v>
      </c>
      <c r="I41" s="17">
        <v>600</v>
      </c>
      <c r="J41" s="17">
        <v>450</v>
      </c>
      <c r="K41" s="17">
        <v>550</v>
      </c>
      <c r="L41" s="17">
        <v>650</v>
      </c>
      <c r="M41" s="17">
        <v>450</v>
      </c>
      <c r="N41" s="17">
        <v>450</v>
      </c>
      <c r="O41" s="17">
        <v>650</v>
      </c>
      <c r="P41" s="17">
        <v>500</v>
      </c>
      <c r="Q41" s="17"/>
      <c r="S41" s="49">
        <f>SUM(D41:R41)</f>
        <v>7050</v>
      </c>
    </row>
    <row r="42" spans="1:19">
      <c r="A42" s="12" t="s">
        <v>14</v>
      </c>
      <c r="B42" s="16">
        <v>6500</v>
      </c>
      <c r="C42" s="16">
        <v>6500</v>
      </c>
      <c r="D42" s="16">
        <v>10500</v>
      </c>
      <c r="E42" s="16">
        <v>5500</v>
      </c>
      <c r="F42" s="16">
        <v>3818.75</v>
      </c>
      <c r="G42" s="16">
        <v>14500</v>
      </c>
      <c r="H42" s="16">
        <v>5000</v>
      </c>
      <c r="I42" s="16">
        <v>8000</v>
      </c>
      <c r="J42" s="16">
        <v>0</v>
      </c>
      <c r="K42" s="16">
        <v>0</v>
      </c>
      <c r="L42" s="16">
        <v>16412</v>
      </c>
      <c r="M42" s="16">
        <v>7000</v>
      </c>
      <c r="N42" s="16">
        <v>7000</v>
      </c>
      <c r="O42" s="16">
        <v>5500</v>
      </c>
      <c r="P42" s="16">
        <v>5500</v>
      </c>
      <c r="Q42" s="16">
        <v>0</v>
      </c>
      <c r="R42" t="s">
        <v>14</v>
      </c>
      <c r="S42" s="49">
        <f>SUM(B42:Q42)</f>
        <v>101730.75</v>
      </c>
    </row>
    <row r="43" spans="1:23">
      <c r="A43" s="18" t="s">
        <v>28</v>
      </c>
      <c r="B43" s="18">
        <f t="shared" ref="B43:P43" si="4">(B40*B41)</f>
        <v>18037.5</v>
      </c>
      <c r="C43" s="18">
        <f t="shared" si="4"/>
        <v>12000</v>
      </c>
      <c r="D43" s="18">
        <f t="shared" si="4"/>
        <v>4950</v>
      </c>
      <c r="E43" s="18">
        <f t="shared" si="4"/>
        <v>9800</v>
      </c>
      <c r="F43" s="18">
        <f t="shared" si="4"/>
        <v>3818.75</v>
      </c>
      <c r="G43" s="18">
        <f t="shared" si="4"/>
        <v>10912.5</v>
      </c>
      <c r="H43" s="18">
        <f t="shared" si="4"/>
        <v>19337.5</v>
      </c>
      <c r="I43" s="18">
        <f t="shared" si="4"/>
        <v>15000</v>
      </c>
      <c r="J43" s="18">
        <f t="shared" si="4"/>
        <v>13725</v>
      </c>
      <c r="K43" s="18">
        <v>0</v>
      </c>
      <c r="L43" s="18">
        <f t="shared" si="4"/>
        <v>16412.5</v>
      </c>
      <c r="M43" s="18">
        <f t="shared" si="4"/>
        <v>13331.25</v>
      </c>
      <c r="N43" s="18">
        <f t="shared" si="4"/>
        <v>13612.5</v>
      </c>
      <c r="O43" s="18">
        <f t="shared" si="4"/>
        <v>13243.75</v>
      </c>
      <c r="P43" s="18">
        <f t="shared" si="4"/>
        <v>9562.5</v>
      </c>
      <c r="Q43" s="18" t="s">
        <v>120</v>
      </c>
      <c r="R43" t="s">
        <v>85</v>
      </c>
      <c r="S43" s="49">
        <f>SUM(B43:P43)</f>
        <v>173743.75</v>
      </c>
      <c r="W43">
        <v>74535</v>
      </c>
    </row>
    <row r="44" spans="1:19">
      <c r="A44" s="19" t="s">
        <v>101</v>
      </c>
      <c r="B44" s="19">
        <f t="shared" ref="B44:P44" si="5">(B40*B41)-B42</f>
        <v>11537.5</v>
      </c>
      <c r="C44" s="19">
        <f t="shared" si="5"/>
        <v>5500</v>
      </c>
      <c r="D44" s="19">
        <f t="shared" si="5"/>
        <v>-5550</v>
      </c>
      <c r="E44" s="19">
        <f t="shared" si="5"/>
        <v>4300</v>
      </c>
      <c r="F44" s="19">
        <f t="shared" si="5"/>
        <v>0</v>
      </c>
      <c r="G44" s="19">
        <f t="shared" si="5"/>
        <v>-3587.5</v>
      </c>
      <c r="H44" s="19">
        <f t="shared" si="5"/>
        <v>14337.5</v>
      </c>
      <c r="I44" s="19">
        <f t="shared" si="5"/>
        <v>7000</v>
      </c>
      <c r="J44" s="19">
        <f t="shared" si="5"/>
        <v>13725</v>
      </c>
      <c r="K44" s="19">
        <v>0</v>
      </c>
      <c r="L44" s="19">
        <f t="shared" si="5"/>
        <v>0.5</v>
      </c>
      <c r="M44" s="19">
        <f t="shared" si="5"/>
        <v>6331.25</v>
      </c>
      <c r="N44" s="19">
        <f t="shared" si="5"/>
        <v>6612.5</v>
      </c>
      <c r="O44" s="19">
        <f t="shared" si="5"/>
        <v>7743.75</v>
      </c>
      <c r="P44" s="19">
        <f t="shared" si="5"/>
        <v>4062.5</v>
      </c>
      <c r="Q44" s="19">
        <v>9137</v>
      </c>
      <c r="R44" t="s">
        <v>91</v>
      </c>
      <c r="S44" s="49">
        <f>SUM(B44:Q44)</f>
        <v>81150</v>
      </c>
    </row>
    <row r="45" spans="1:25">
      <c r="A45" s="16" t="s">
        <v>109</v>
      </c>
      <c r="B45" s="16">
        <v>0</v>
      </c>
      <c r="C45" s="16">
        <v>0</v>
      </c>
      <c r="D45" s="16">
        <v>-2500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/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8" t="s">
        <v>109</v>
      </c>
      <c r="S45" s="49">
        <f>SUM(B45:Q45)</f>
        <v>-2500</v>
      </c>
      <c r="U45">
        <v>84537</v>
      </c>
      <c r="Y45">
        <v>54000</v>
      </c>
    </row>
    <row r="46" spans="1:19">
      <c r="A46" s="19" t="s">
        <v>110</v>
      </c>
      <c r="B46" s="19">
        <f t="shared" ref="B46:Q46" si="6">SUM(B44-B45)</f>
        <v>11537.5</v>
      </c>
      <c r="C46" s="19">
        <f t="shared" si="6"/>
        <v>5500</v>
      </c>
      <c r="D46" s="19">
        <f t="shared" si="6"/>
        <v>-3050</v>
      </c>
      <c r="E46" s="19">
        <f t="shared" si="6"/>
        <v>4300</v>
      </c>
      <c r="F46" s="19">
        <f t="shared" si="6"/>
        <v>0</v>
      </c>
      <c r="G46" s="19">
        <f t="shared" si="6"/>
        <v>-3587.5</v>
      </c>
      <c r="H46" s="19">
        <f t="shared" si="6"/>
        <v>14337.5</v>
      </c>
      <c r="I46" s="19">
        <f t="shared" si="6"/>
        <v>7000</v>
      </c>
      <c r="J46" s="19">
        <f t="shared" si="6"/>
        <v>13725</v>
      </c>
      <c r="K46" s="19">
        <f t="shared" si="6"/>
        <v>0</v>
      </c>
      <c r="L46" s="19">
        <f t="shared" si="6"/>
        <v>0.5</v>
      </c>
      <c r="M46" s="19">
        <f t="shared" si="6"/>
        <v>6331.25</v>
      </c>
      <c r="N46" s="19">
        <f t="shared" si="6"/>
        <v>6612.5</v>
      </c>
      <c r="O46" s="19">
        <f t="shared" si="6"/>
        <v>7743.75</v>
      </c>
      <c r="P46" s="19">
        <f t="shared" si="6"/>
        <v>4062.5</v>
      </c>
      <c r="Q46" s="19">
        <f t="shared" si="6"/>
        <v>9137</v>
      </c>
      <c r="R46" s="8" t="s">
        <v>16</v>
      </c>
      <c r="S46" s="49">
        <f>SUM(B46:Q46)</f>
        <v>83650</v>
      </c>
    </row>
    <row r="47" spans="4:4">
      <c r="D47" t="s">
        <v>14</v>
      </c>
    </row>
    <row r="48" ht="15.75"/>
    <row r="49" spans="1:4">
      <c r="A49" s="12" t="s">
        <v>3</v>
      </c>
      <c r="B49" s="21" t="s">
        <v>112</v>
      </c>
      <c r="C49" s="38" t="s">
        <v>121</v>
      </c>
      <c r="D49" s="38"/>
    </row>
    <row r="50" spans="1:4">
      <c r="A50" s="12" t="s">
        <v>7</v>
      </c>
      <c r="B50" s="15">
        <v>2</v>
      </c>
      <c r="C50" s="15">
        <v>25</v>
      </c>
      <c r="D50" s="15"/>
    </row>
    <row r="51" spans="1:4">
      <c r="A51" s="12" t="s">
        <v>25</v>
      </c>
      <c r="B51" s="15">
        <v>0</v>
      </c>
      <c r="C51" s="15">
        <v>0</v>
      </c>
      <c r="D51" s="15"/>
    </row>
    <row r="52" spans="1:4">
      <c r="A52" s="12" t="s">
        <v>27</v>
      </c>
      <c r="B52" s="8">
        <f>SUM(B51/8)</f>
        <v>0</v>
      </c>
      <c r="C52" s="8">
        <f>SUM(C51/8)</f>
        <v>0</v>
      </c>
      <c r="D52" s="8"/>
    </row>
    <row r="53" spans="1:4">
      <c r="A53" s="12" t="s">
        <v>28</v>
      </c>
      <c r="B53" s="16">
        <f>SUM(B50+B52)</f>
        <v>2</v>
      </c>
      <c r="C53" s="16">
        <f>SUM(C50+C52)</f>
        <v>25</v>
      </c>
      <c r="D53" s="16"/>
    </row>
    <row r="54" spans="1:4">
      <c r="A54" s="12" t="s">
        <v>30</v>
      </c>
      <c r="B54" s="17">
        <v>600</v>
      </c>
      <c r="C54" s="17">
        <v>600</v>
      </c>
      <c r="D54" s="17"/>
    </row>
    <row r="55" spans="1:4">
      <c r="A55" s="12" t="s">
        <v>14</v>
      </c>
      <c r="B55" s="16">
        <v>0</v>
      </c>
      <c r="C55" s="16">
        <v>8000</v>
      </c>
      <c r="D55" s="19">
        <f>SUM(B55:C55)</f>
        <v>8000</v>
      </c>
    </row>
    <row r="56" spans="1:4">
      <c r="A56" s="18" t="s">
        <v>28</v>
      </c>
      <c r="B56" s="18">
        <f>(B53*B54)</f>
        <v>1200</v>
      </c>
      <c r="C56" s="18">
        <f>(C53*C54)</f>
        <v>15000</v>
      </c>
      <c r="D56" s="19">
        <f>SUM(B56:C56)</f>
        <v>16200</v>
      </c>
    </row>
    <row r="57" spans="1:4">
      <c r="A57" s="19" t="s">
        <v>101</v>
      </c>
      <c r="B57" s="19">
        <f>(B53*B54)-B55</f>
        <v>1200</v>
      </c>
      <c r="C57" s="19">
        <f>(C53*C54)-C55</f>
        <v>7000</v>
      </c>
      <c r="D57" s="19">
        <f>SUM(B57:C57)</f>
        <v>8200</v>
      </c>
    </row>
    <row r="64" spans="1:10">
      <c r="A64" s="53" t="s">
        <v>122</v>
      </c>
      <c r="B64" s="53"/>
      <c r="C64" s="53"/>
      <c r="D64" s="53"/>
      <c r="E64" s="53"/>
      <c r="G64" s="12"/>
      <c r="H64" s="14" t="s">
        <v>114</v>
      </c>
      <c r="I64" s="14" t="s">
        <v>123</v>
      </c>
      <c r="J64" s="8"/>
    </row>
    <row r="65" spans="1:10">
      <c r="A65" s="12"/>
      <c r="B65" s="14" t="s">
        <v>113</v>
      </c>
      <c r="C65" s="14" t="s">
        <v>112</v>
      </c>
      <c r="D65" s="14" t="s">
        <v>114</v>
      </c>
      <c r="E65" s="8"/>
      <c r="G65" s="12" t="s">
        <v>7</v>
      </c>
      <c r="H65" s="15">
        <v>24</v>
      </c>
      <c r="I65" s="15">
        <v>5</v>
      </c>
      <c r="J65" s="8"/>
    </row>
    <row r="66" spans="1:10">
      <c r="A66" s="12" t="s">
        <v>7</v>
      </c>
      <c r="B66" s="15">
        <v>30</v>
      </c>
      <c r="C66" s="15">
        <v>31</v>
      </c>
      <c r="D66" s="15">
        <v>8</v>
      </c>
      <c r="E66" s="8"/>
      <c r="G66" s="12" t="s">
        <v>25</v>
      </c>
      <c r="H66" s="15">
        <v>10</v>
      </c>
      <c r="I66" s="15">
        <v>0</v>
      </c>
      <c r="J66" s="8"/>
    </row>
    <row r="67" spans="1:10">
      <c r="A67" s="12" t="s">
        <v>25</v>
      </c>
      <c r="B67" s="15">
        <v>21</v>
      </c>
      <c r="C67" s="15">
        <v>7</v>
      </c>
      <c r="D67" s="15">
        <v>2</v>
      </c>
      <c r="E67" s="8"/>
      <c r="G67" s="12" t="s">
        <v>27</v>
      </c>
      <c r="H67" s="8">
        <f>SUM(H66/8)</f>
        <v>1.25</v>
      </c>
      <c r="I67" s="8">
        <f>SUM(I66/8)</f>
        <v>0</v>
      </c>
      <c r="J67" s="8"/>
    </row>
    <row r="68" spans="1:10">
      <c r="A68" s="12" t="s">
        <v>27</v>
      </c>
      <c r="B68" s="8">
        <f>SUM(B67/8)</f>
        <v>2.625</v>
      </c>
      <c r="C68" s="8">
        <f>SUM(C67/8)</f>
        <v>0.875</v>
      </c>
      <c r="D68" s="8">
        <f>SUM(D67/8)</f>
        <v>0.25</v>
      </c>
      <c r="E68" s="8"/>
      <c r="G68" s="12" t="s">
        <v>28</v>
      </c>
      <c r="H68" s="16">
        <f>SUM(H65+H67)</f>
        <v>25.25</v>
      </c>
      <c r="I68" s="16">
        <f>SUM(I65+I67)</f>
        <v>5</v>
      </c>
      <c r="J68" s="8"/>
    </row>
    <row r="69" spans="1:10">
      <c r="A69" s="12" t="s">
        <v>28</v>
      </c>
      <c r="B69" s="16">
        <f>SUM(B66+B68)</f>
        <v>32.625</v>
      </c>
      <c r="C69" s="16">
        <f>SUM(C66+C68)</f>
        <v>31.875</v>
      </c>
      <c r="D69" s="16">
        <f>SUM(D66+D68)</f>
        <v>8.25</v>
      </c>
      <c r="E69" s="8"/>
      <c r="G69" s="12" t="s">
        <v>30</v>
      </c>
      <c r="H69" s="17">
        <v>650</v>
      </c>
      <c r="I69" s="17">
        <v>650</v>
      </c>
      <c r="J69" s="8"/>
    </row>
    <row r="70" spans="1:10">
      <c r="A70" s="12" t="s">
        <v>30</v>
      </c>
      <c r="B70" s="17">
        <v>600</v>
      </c>
      <c r="C70" s="17">
        <v>600</v>
      </c>
      <c r="D70" s="17">
        <v>600</v>
      </c>
      <c r="E70" s="8"/>
      <c r="G70" s="12" t="s">
        <v>14</v>
      </c>
      <c r="H70" s="16">
        <v>6000</v>
      </c>
      <c r="I70" s="16">
        <v>0</v>
      </c>
      <c r="J70" s="16">
        <f>SUM(H70:I70)</f>
        <v>6000</v>
      </c>
    </row>
    <row r="71" spans="1:10">
      <c r="A71" s="12" t="s">
        <v>14</v>
      </c>
      <c r="B71" s="16">
        <v>7500</v>
      </c>
      <c r="C71" s="16">
        <v>7500</v>
      </c>
      <c r="D71" s="16">
        <v>10500</v>
      </c>
      <c r="E71" s="8">
        <f>SUM(C71:D71)</f>
        <v>18000</v>
      </c>
      <c r="G71" s="18" t="s">
        <v>28</v>
      </c>
      <c r="H71" s="18">
        <f>(H68*H69)</f>
        <v>16412.5</v>
      </c>
      <c r="I71" s="18">
        <f>(I68*I69)</f>
        <v>3250</v>
      </c>
      <c r="J71" s="56">
        <f>SUM(H71:I71)</f>
        <v>19662.5</v>
      </c>
    </row>
    <row r="72" spans="1:10">
      <c r="A72" s="18" t="s">
        <v>28</v>
      </c>
      <c r="B72" s="18">
        <f>(B69*B70)</f>
        <v>19575</v>
      </c>
      <c r="C72" s="18">
        <f>(C69*C70)</f>
        <v>19125</v>
      </c>
      <c r="D72" s="18">
        <f>(D69*D70)</f>
        <v>4950</v>
      </c>
      <c r="E72" s="8">
        <f>SUM(C72:D72)</f>
        <v>24075</v>
      </c>
      <c r="G72" s="19" t="s">
        <v>101</v>
      </c>
      <c r="H72" s="19">
        <f>(H68*H69)-H70</f>
        <v>10412.5</v>
      </c>
      <c r="I72" s="19">
        <f>(I68*I69)-I70</f>
        <v>3250</v>
      </c>
      <c r="J72" s="19">
        <f>SUM(H72:I72)</f>
        <v>13662.5</v>
      </c>
    </row>
    <row r="73" spans="1:5">
      <c r="A73" s="19" t="s">
        <v>101</v>
      </c>
      <c r="B73" s="19">
        <f>(B69*B70)-B71</f>
        <v>12075</v>
      </c>
      <c r="C73" s="19">
        <f>(C69*C70)-C71</f>
        <v>11625</v>
      </c>
      <c r="D73" s="19">
        <f>(D69*D70)-D71</f>
        <v>-5550</v>
      </c>
      <c r="E73" s="8">
        <f>SUM(C73:D73)</f>
        <v>6075</v>
      </c>
    </row>
    <row r="78" ht="15.75"/>
    <row r="79" spans="1:19">
      <c r="A79" s="39" t="s">
        <v>0</v>
      </c>
      <c r="B79" s="38" t="s">
        <v>1</v>
      </c>
      <c r="C79" s="21" t="s">
        <v>67</v>
      </c>
      <c r="D79" s="50" t="s">
        <v>92</v>
      </c>
      <c r="E79" s="38" t="s">
        <v>77</v>
      </c>
      <c r="F79" s="40" t="s">
        <v>93</v>
      </c>
      <c r="G79" s="40" t="s">
        <v>102</v>
      </c>
      <c r="H79" s="40" t="s">
        <v>103</v>
      </c>
      <c r="I79" s="40" t="s">
        <v>3</v>
      </c>
      <c r="J79" s="38" t="s">
        <v>5</v>
      </c>
      <c r="K79" s="38" t="s">
        <v>68</v>
      </c>
      <c r="L79" s="48" t="s">
        <v>94</v>
      </c>
      <c r="M79" s="14" t="s">
        <v>104</v>
      </c>
      <c r="N79" s="14" t="s">
        <v>78</v>
      </c>
      <c r="O79" s="14" t="s">
        <v>115</v>
      </c>
      <c r="P79" s="21" t="s">
        <v>116</v>
      </c>
      <c r="R79" s="39" t="s">
        <v>0</v>
      </c>
      <c r="S79" s="38" t="s">
        <v>1</v>
      </c>
    </row>
    <row r="80" spans="1:19">
      <c r="A80" s="6">
        <v>45444</v>
      </c>
      <c r="B80" s="15" t="s">
        <v>13</v>
      </c>
      <c r="C80" s="15" t="s">
        <v>7</v>
      </c>
      <c r="D80" s="15" t="s">
        <v>7</v>
      </c>
      <c r="E80" s="7" t="s">
        <v>9</v>
      </c>
      <c r="F80" s="8" t="s">
        <v>117</v>
      </c>
      <c r="G80" s="15" t="s">
        <v>7</v>
      </c>
      <c r="H80" s="15" t="s">
        <v>7</v>
      </c>
      <c r="I80" s="15" t="s">
        <v>7</v>
      </c>
      <c r="J80" s="15" t="s">
        <v>13</v>
      </c>
      <c r="K80" s="15" t="s">
        <v>7</v>
      </c>
      <c r="L80" s="15" t="s">
        <v>7</v>
      </c>
      <c r="M80" s="15" t="s">
        <v>7</v>
      </c>
      <c r="N80" s="15" t="s">
        <v>13</v>
      </c>
      <c r="O80" s="52"/>
      <c r="P80" s="52"/>
      <c r="R80" s="6">
        <v>45444</v>
      </c>
      <c r="S80" s="15"/>
    </row>
    <row r="81" spans="1:19">
      <c r="A81" s="47">
        <v>45445</v>
      </c>
      <c r="B81" s="9" t="s">
        <v>118</v>
      </c>
      <c r="C81" s="9" t="s">
        <v>23</v>
      </c>
      <c r="D81" s="9" t="s">
        <v>23</v>
      </c>
      <c r="E81" s="9" t="s">
        <v>118</v>
      </c>
      <c r="F81" s="9" t="s">
        <v>118</v>
      </c>
      <c r="G81" s="9" t="s">
        <v>23</v>
      </c>
      <c r="H81" s="9" t="s">
        <v>23</v>
      </c>
      <c r="I81" s="9" t="s">
        <v>118</v>
      </c>
      <c r="J81" s="9" t="s">
        <v>11</v>
      </c>
      <c r="K81" s="9" t="s">
        <v>118</v>
      </c>
      <c r="L81" s="9" t="s">
        <v>118</v>
      </c>
      <c r="M81" s="9" t="s">
        <v>118</v>
      </c>
      <c r="N81" s="9" t="s">
        <v>11</v>
      </c>
      <c r="O81" s="9" t="s">
        <v>118</v>
      </c>
      <c r="P81" s="9" t="s">
        <v>118</v>
      </c>
      <c r="R81" s="6">
        <v>45445</v>
      </c>
      <c r="S81" s="8"/>
    </row>
    <row r="82" spans="1:19">
      <c r="A82" s="6">
        <v>45446</v>
      </c>
      <c r="B82" s="8" t="s">
        <v>7</v>
      </c>
      <c r="C82" s="8" t="s">
        <v>7</v>
      </c>
      <c r="D82" s="8" t="s">
        <v>7</v>
      </c>
      <c r="E82" s="8" t="s">
        <v>23</v>
      </c>
      <c r="F82" s="8" t="s">
        <v>7</v>
      </c>
      <c r="G82" s="7" t="s">
        <v>9</v>
      </c>
      <c r="H82" s="8" t="s">
        <v>23</v>
      </c>
      <c r="I82" s="8" t="s">
        <v>7</v>
      </c>
      <c r="J82" s="8" t="s">
        <v>7</v>
      </c>
      <c r="K82" s="52"/>
      <c r="L82" s="8" t="s">
        <v>7</v>
      </c>
      <c r="M82" s="8" t="s">
        <v>23</v>
      </c>
      <c r="N82" s="8" t="s">
        <v>7</v>
      </c>
      <c r="O82" s="52"/>
      <c r="P82" s="52"/>
      <c r="R82" s="6">
        <v>45446</v>
      </c>
      <c r="S82" s="8"/>
    </row>
    <row r="83" spans="1:19">
      <c r="A83" s="6">
        <v>45447</v>
      </c>
      <c r="B83" s="8" t="s">
        <v>56</v>
      </c>
      <c r="C83" s="8" t="s">
        <v>7</v>
      </c>
      <c r="D83" s="8" t="s">
        <v>7</v>
      </c>
      <c r="E83" s="8" t="s">
        <v>7</v>
      </c>
      <c r="F83" s="51" t="s">
        <v>56</v>
      </c>
      <c r="G83" s="8" t="s">
        <v>7</v>
      </c>
      <c r="H83" s="8" t="s">
        <v>7</v>
      </c>
      <c r="I83" s="8" t="s">
        <v>7</v>
      </c>
      <c r="J83" s="8" t="s">
        <v>7</v>
      </c>
      <c r="K83" s="52"/>
      <c r="L83" s="8" t="s">
        <v>7</v>
      </c>
      <c r="M83" s="8" t="s">
        <v>7</v>
      </c>
      <c r="N83" s="7" t="s">
        <v>9</v>
      </c>
      <c r="O83" s="52"/>
      <c r="P83" s="52"/>
      <c r="R83" s="6">
        <v>45447</v>
      </c>
      <c r="S83" s="8"/>
    </row>
    <row r="84" spans="1:19">
      <c r="A84" s="6">
        <v>45448</v>
      </c>
      <c r="B84" s="7" t="s">
        <v>9</v>
      </c>
      <c r="C84" s="8" t="s">
        <v>7</v>
      </c>
      <c r="D84" s="8" t="s">
        <v>9</v>
      </c>
      <c r="E84" s="8" t="s">
        <v>7</v>
      </c>
      <c r="F84" s="8" t="s">
        <v>7</v>
      </c>
      <c r="G84" s="8" t="s">
        <v>7</v>
      </c>
      <c r="H84" s="8" t="s">
        <v>7</v>
      </c>
      <c r="I84" s="8" t="s">
        <v>7</v>
      </c>
      <c r="J84" s="8" t="s">
        <v>7</v>
      </c>
      <c r="K84" s="52"/>
      <c r="L84" s="8" t="s">
        <v>7</v>
      </c>
      <c r="M84" s="8" t="s">
        <v>7</v>
      </c>
      <c r="N84" s="7" t="s">
        <v>9</v>
      </c>
      <c r="O84" s="52"/>
      <c r="P84" s="52"/>
      <c r="R84" s="6">
        <v>45448</v>
      </c>
      <c r="S84" s="8"/>
    </row>
    <row r="85" spans="1:19">
      <c r="A85" s="6">
        <v>45449</v>
      </c>
      <c r="B85" s="8" t="s">
        <v>7</v>
      </c>
      <c r="C85" s="8" t="s">
        <v>7</v>
      </c>
      <c r="D85" s="8" t="s">
        <v>7</v>
      </c>
      <c r="E85" s="8" t="s">
        <v>7</v>
      </c>
      <c r="F85" s="8" t="s">
        <v>7</v>
      </c>
      <c r="G85" s="8" t="s">
        <v>7</v>
      </c>
      <c r="H85" s="8" t="s">
        <v>7</v>
      </c>
      <c r="I85" s="8" t="s">
        <v>7</v>
      </c>
      <c r="J85" s="8" t="s">
        <v>7</v>
      </c>
      <c r="K85" s="52"/>
      <c r="L85" s="8" t="s">
        <v>7</v>
      </c>
      <c r="M85" s="8" t="s">
        <v>7</v>
      </c>
      <c r="N85" s="8" t="s">
        <v>7</v>
      </c>
      <c r="O85" s="52"/>
      <c r="P85" s="52"/>
      <c r="R85" s="6">
        <v>45449</v>
      </c>
      <c r="S85" s="8"/>
    </row>
    <row r="86" spans="1:19">
      <c r="A86" s="6">
        <v>45450</v>
      </c>
      <c r="B86" s="8" t="s">
        <v>7</v>
      </c>
      <c r="C86" s="8" t="s">
        <v>7</v>
      </c>
      <c r="D86" s="8" t="s">
        <v>7</v>
      </c>
      <c r="E86" s="8" t="s">
        <v>7</v>
      </c>
      <c r="F86" s="52"/>
      <c r="G86" s="8" t="s">
        <v>7</v>
      </c>
      <c r="H86" s="8" t="s">
        <v>7</v>
      </c>
      <c r="I86" s="8" t="s">
        <v>7</v>
      </c>
      <c r="J86" s="8" t="s">
        <v>7</v>
      </c>
      <c r="K86" s="52"/>
      <c r="L86" s="7" t="s">
        <v>9</v>
      </c>
      <c r="M86" s="8" t="s">
        <v>23</v>
      </c>
      <c r="N86" s="8" t="s">
        <v>7</v>
      </c>
      <c r="O86" s="52"/>
      <c r="P86" s="52"/>
      <c r="R86" s="6">
        <v>45450</v>
      </c>
      <c r="S86" s="8"/>
    </row>
    <row r="87" spans="1:19">
      <c r="A87" s="6">
        <v>45451</v>
      </c>
      <c r="B87" s="8" t="s">
        <v>23</v>
      </c>
      <c r="C87" s="8" t="s">
        <v>7</v>
      </c>
      <c r="D87" s="8" t="s">
        <v>7</v>
      </c>
      <c r="E87" s="8" t="s">
        <v>7</v>
      </c>
      <c r="F87" s="52"/>
      <c r="G87" s="8" t="s">
        <v>7</v>
      </c>
      <c r="H87" s="8" t="s">
        <v>7</v>
      </c>
      <c r="I87" s="8" t="s">
        <v>23</v>
      </c>
      <c r="J87" s="7" t="s">
        <v>9</v>
      </c>
      <c r="K87" s="52"/>
      <c r="L87" s="8" t="s">
        <v>7</v>
      </c>
      <c r="M87" s="8" t="s">
        <v>23</v>
      </c>
      <c r="N87" s="8" t="s">
        <v>7</v>
      </c>
      <c r="O87" s="52"/>
      <c r="P87" s="52"/>
      <c r="R87" s="6">
        <v>45451</v>
      </c>
      <c r="S87" s="8"/>
    </row>
    <row r="88" spans="1:19">
      <c r="A88" s="47">
        <v>45452</v>
      </c>
      <c r="B88" s="9" t="s">
        <v>118</v>
      </c>
      <c r="C88" s="9" t="s">
        <v>7</v>
      </c>
      <c r="D88" s="9" t="s">
        <v>7</v>
      </c>
      <c r="E88" s="9" t="s">
        <v>7</v>
      </c>
      <c r="F88" s="9" t="s">
        <v>118</v>
      </c>
      <c r="G88" s="9" t="s">
        <v>7</v>
      </c>
      <c r="H88" s="9" t="s">
        <v>7</v>
      </c>
      <c r="I88" s="9" t="s">
        <v>7</v>
      </c>
      <c r="J88" s="9" t="s">
        <v>7</v>
      </c>
      <c r="K88" s="9" t="s">
        <v>118</v>
      </c>
      <c r="L88" s="9" t="s">
        <v>7</v>
      </c>
      <c r="M88" s="9" t="s">
        <v>23</v>
      </c>
      <c r="N88" s="9" t="s">
        <v>7</v>
      </c>
      <c r="O88" s="9" t="s">
        <v>118</v>
      </c>
      <c r="P88" s="9" t="s">
        <v>118</v>
      </c>
      <c r="R88" s="6">
        <v>45452</v>
      </c>
      <c r="S88" s="8"/>
    </row>
    <row r="89" spans="1:19">
      <c r="A89" s="6">
        <v>45453</v>
      </c>
      <c r="B89" s="8" t="s">
        <v>7</v>
      </c>
      <c r="C89" s="8" t="s">
        <v>7</v>
      </c>
      <c r="D89" s="7" t="s">
        <v>9</v>
      </c>
      <c r="E89" s="7" t="s">
        <v>9</v>
      </c>
      <c r="F89" s="52"/>
      <c r="G89" s="8" t="s">
        <v>7</v>
      </c>
      <c r="H89" s="8" t="s">
        <v>7</v>
      </c>
      <c r="I89" s="8" t="s">
        <v>7</v>
      </c>
      <c r="J89" s="8" t="s">
        <v>7</v>
      </c>
      <c r="K89" s="52"/>
      <c r="L89" s="8" t="s">
        <v>7</v>
      </c>
      <c r="M89" s="8" t="s">
        <v>7</v>
      </c>
      <c r="N89" s="8" t="s">
        <v>7</v>
      </c>
      <c r="O89" s="52"/>
      <c r="P89" s="52"/>
      <c r="R89" s="6">
        <v>45453</v>
      </c>
      <c r="S89" s="8"/>
    </row>
    <row r="90" spans="1:19">
      <c r="A90" s="6">
        <v>45454</v>
      </c>
      <c r="B90" s="8" t="s">
        <v>7</v>
      </c>
      <c r="C90" s="8" t="s">
        <v>7</v>
      </c>
      <c r="D90" s="52"/>
      <c r="E90" s="8" t="s">
        <v>23</v>
      </c>
      <c r="F90" s="52"/>
      <c r="G90" s="8" t="s">
        <v>7</v>
      </c>
      <c r="H90" s="8" t="s">
        <v>23</v>
      </c>
      <c r="I90" s="8" t="s">
        <v>7</v>
      </c>
      <c r="J90" s="8" t="s">
        <v>7</v>
      </c>
      <c r="K90" s="52"/>
      <c r="L90" s="8" t="s">
        <v>7</v>
      </c>
      <c r="M90" s="8" t="s">
        <v>7</v>
      </c>
      <c r="N90" s="8" t="s">
        <v>7</v>
      </c>
      <c r="O90" s="8" t="s">
        <v>7</v>
      </c>
      <c r="P90" s="8" t="s">
        <v>7</v>
      </c>
      <c r="R90" s="6">
        <v>45454</v>
      </c>
      <c r="S90" s="8"/>
    </row>
    <row r="91" spans="1:19">
      <c r="A91" s="6">
        <v>45455</v>
      </c>
      <c r="B91" s="8" t="s">
        <v>7</v>
      </c>
      <c r="C91" s="8" t="s">
        <v>7</v>
      </c>
      <c r="D91" s="52"/>
      <c r="E91" s="8" t="s">
        <v>95</v>
      </c>
      <c r="F91" s="52"/>
      <c r="G91" s="8" t="s">
        <v>7</v>
      </c>
      <c r="H91" s="8" t="s">
        <v>95</v>
      </c>
      <c r="I91" s="8" t="s">
        <v>7</v>
      </c>
      <c r="J91" s="8" t="s">
        <v>23</v>
      </c>
      <c r="K91" s="52"/>
      <c r="L91" s="8" t="s">
        <v>23</v>
      </c>
      <c r="M91" s="8" t="s">
        <v>95</v>
      </c>
      <c r="N91" s="8" t="s">
        <v>23</v>
      </c>
      <c r="O91" s="8" t="s">
        <v>23</v>
      </c>
      <c r="P91" s="8" t="s">
        <v>23</v>
      </c>
      <c r="R91" s="6">
        <v>45455</v>
      </c>
      <c r="S91" s="8"/>
    </row>
    <row r="92" spans="1:19">
      <c r="A92" s="6">
        <v>45456</v>
      </c>
      <c r="B92" s="8" t="s">
        <v>95</v>
      </c>
      <c r="C92" s="8" t="s">
        <v>56</v>
      </c>
      <c r="D92" s="52"/>
      <c r="E92" s="8" t="s">
        <v>56</v>
      </c>
      <c r="F92" s="52"/>
      <c r="G92" s="8" t="s">
        <v>7</v>
      </c>
      <c r="H92" s="8" t="s">
        <v>7</v>
      </c>
      <c r="I92" s="8" t="s">
        <v>7</v>
      </c>
      <c r="J92" s="8" t="s">
        <v>7</v>
      </c>
      <c r="K92" s="52"/>
      <c r="L92" s="7" t="s">
        <v>9</v>
      </c>
      <c r="M92" s="8" t="s">
        <v>95</v>
      </c>
      <c r="N92" s="8" t="s">
        <v>95</v>
      </c>
      <c r="O92" s="8" t="s">
        <v>7</v>
      </c>
      <c r="P92" s="8" t="s">
        <v>7</v>
      </c>
      <c r="R92" s="6">
        <v>45456</v>
      </c>
      <c r="S92" s="8"/>
    </row>
    <row r="93" spans="1:19">
      <c r="A93" s="6">
        <v>45457</v>
      </c>
      <c r="B93" s="8" t="s">
        <v>95</v>
      </c>
      <c r="C93" s="8" t="s">
        <v>7</v>
      </c>
      <c r="D93" s="52"/>
      <c r="E93" s="7" t="s">
        <v>9</v>
      </c>
      <c r="F93" s="52"/>
      <c r="G93" s="8" t="s">
        <v>7</v>
      </c>
      <c r="H93" s="8" t="s">
        <v>7</v>
      </c>
      <c r="I93" s="7" t="s">
        <v>9</v>
      </c>
      <c r="J93" s="8" t="s">
        <v>7</v>
      </c>
      <c r="K93" s="52"/>
      <c r="L93" s="8" t="s">
        <v>7</v>
      </c>
      <c r="M93" s="8" t="s">
        <v>95</v>
      </c>
      <c r="N93" s="8" t="s">
        <v>95</v>
      </c>
      <c r="O93" s="8" t="s">
        <v>7</v>
      </c>
      <c r="P93" s="8" t="s">
        <v>7</v>
      </c>
      <c r="R93" s="6">
        <v>45457</v>
      </c>
      <c r="S93" s="8"/>
    </row>
    <row r="94" spans="1:19">
      <c r="A94" s="6">
        <v>45458</v>
      </c>
      <c r="B94" s="8" t="s">
        <v>7</v>
      </c>
      <c r="C94" s="8" t="s">
        <v>7</v>
      </c>
      <c r="D94" s="52"/>
      <c r="E94" s="8" t="s">
        <v>7</v>
      </c>
      <c r="F94" s="52"/>
      <c r="G94" s="8" t="s">
        <v>7</v>
      </c>
      <c r="H94" s="8" t="s">
        <v>7</v>
      </c>
      <c r="I94" s="8" t="s">
        <v>7</v>
      </c>
      <c r="J94" s="8" t="s">
        <v>7</v>
      </c>
      <c r="K94" s="52"/>
      <c r="L94" s="8" t="s">
        <v>7</v>
      </c>
      <c r="M94" s="8" t="s">
        <v>7</v>
      </c>
      <c r="N94" s="8" t="s">
        <v>7</v>
      </c>
      <c r="O94" s="8" t="s">
        <v>7</v>
      </c>
      <c r="P94" s="8" t="s">
        <v>7</v>
      </c>
      <c r="R94" s="6">
        <v>45458</v>
      </c>
      <c r="S94" s="8"/>
    </row>
    <row r="95" spans="1:19">
      <c r="A95" s="47">
        <v>45459</v>
      </c>
      <c r="B95" s="9" t="s">
        <v>7</v>
      </c>
      <c r="C95" s="9" t="s">
        <v>7</v>
      </c>
      <c r="D95" s="9" t="s">
        <v>118</v>
      </c>
      <c r="E95" s="9" t="s">
        <v>7</v>
      </c>
      <c r="F95" s="9" t="s">
        <v>118</v>
      </c>
      <c r="G95" s="9" t="s">
        <v>7</v>
      </c>
      <c r="H95" s="9" t="s">
        <v>7</v>
      </c>
      <c r="I95" s="9" t="s">
        <v>7</v>
      </c>
      <c r="J95" s="9" t="s">
        <v>7</v>
      </c>
      <c r="K95" s="9" t="s">
        <v>118</v>
      </c>
      <c r="L95" s="9" t="s">
        <v>7</v>
      </c>
      <c r="M95" s="9" t="s">
        <v>7</v>
      </c>
      <c r="N95" s="9" t="s">
        <v>7</v>
      </c>
      <c r="O95" s="9" t="s">
        <v>7</v>
      </c>
      <c r="P95" s="9" t="s">
        <v>7</v>
      </c>
      <c r="R95" s="6">
        <v>45459</v>
      </c>
      <c r="S95" s="8"/>
    </row>
    <row r="96" spans="1:19">
      <c r="A96" s="6">
        <v>45460</v>
      </c>
      <c r="B96" s="8" t="s">
        <v>7</v>
      </c>
      <c r="C96" s="8" t="s">
        <v>56</v>
      </c>
      <c r="D96" s="52"/>
      <c r="E96" s="7" t="s">
        <v>9</v>
      </c>
      <c r="F96" s="52"/>
      <c r="G96" s="7" t="s">
        <v>9</v>
      </c>
      <c r="H96" s="8" t="s">
        <v>56</v>
      </c>
      <c r="I96" s="8" t="s">
        <v>56</v>
      </c>
      <c r="J96" s="8" t="s">
        <v>7</v>
      </c>
      <c r="K96" s="52"/>
      <c r="L96" s="7" t="s">
        <v>9</v>
      </c>
      <c r="M96" s="8" t="s">
        <v>7</v>
      </c>
      <c r="N96" s="8" t="s">
        <v>7</v>
      </c>
      <c r="O96" s="8" t="s">
        <v>7</v>
      </c>
      <c r="P96" s="8" t="s">
        <v>7</v>
      </c>
      <c r="R96" s="6">
        <v>45460</v>
      </c>
      <c r="S96" s="8"/>
    </row>
    <row r="97" spans="1:19">
      <c r="A97" s="6">
        <v>45461</v>
      </c>
      <c r="B97" s="8" t="s">
        <v>13</v>
      </c>
      <c r="C97" s="8" t="s">
        <v>7</v>
      </c>
      <c r="D97" s="52"/>
      <c r="E97" s="8" t="s">
        <v>7</v>
      </c>
      <c r="F97" s="52"/>
      <c r="G97" s="7" t="s">
        <v>9</v>
      </c>
      <c r="H97" s="8" t="s">
        <v>7</v>
      </c>
      <c r="I97" s="8" t="s">
        <v>7</v>
      </c>
      <c r="J97" s="8" t="s">
        <v>13</v>
      </c>
      <c r="K97" s="52"/>
      <c r="L97" s="8" t="s">
        <v>13</v>
      </c>
      <c r="M97" s="8" t="s">
        <v>13</v>
      </c>
      <c r="N97" s="8" t="s">
        <v>13</v>
      </c>
      <c r="O97" s="8" t="s">
        <v>13</v>
      </c>
      <c r="P97" s="8" t="s">
        <v>13</v>
      </c>
      <c r="R97" s="6">
        <v>45461</v>
      </c>
      <c r="S97" s="8"/>
    </row>
    <row r="98" spans="1:19">
      <c r="A98" s="6">
        <v>45462</v>
      </c>
      <c r="B98" s="8" t="s">
        <v>7</v>
      </c>
      <c r="C98" s="8" t="s">
        <v>7</v>
      </c>
      <c r="D98" s="52"/>
      <c r="E98" s="8" t="s">
        <v>7</v>
      </c>
      <c r="F98" s="52"/>
      <c r="G98" s="8" t="s">
        <v>7</v>
      </c>
      <c r="H98" s="8"/>
      <c r="I98" s="8" t="s">
        <v>7</v>
      </c>
      <c r="J98" s="8" t="s">
        <v>7</v>
      </c>
      <c r="K98" s="52"/>
      <c r="L98" s="8" t="s">
        <v>7</v>
      </c>
      <c r="M98" s="54" t="s">
        <v>95</v>
      </c>
      <c r="N98" s="8" t="s">
        <v>7</v>
      </c>
      <c r="O98" s="8" t="s">
        <v>7</v>
      </c>
      <c r="P98" s="8" t="s">
        <v>7</v>
      </c>
      <c r="R98" s="6">
        <v>45462</v>
      </c>
      <c r="S98" s="8"/>
    </row>
    <row r="99" spans="1:19">
      <c r="A99" s="6">
        <v>45463</v>
      </c>
      <c r="B99" s="8" t="s">
        <v>7</v>
      </c>
      <c r="C99" s="8" t="s">
        <v>7</v>
      </c>
      <c r="D99" s="52"/>
      <c r="E99" s="8" t="s">
        <v>7</v>
      </c>
      <c r="F99" s="52"/>
      <c r="G99" s="8" t="s">
        <v>7</v>
      </c>
      <c r="H99" s="8" t="s">
        <v>7</v>
      </c>
      <c r="I99" s="8" t="s">
        <v>7</v>
      </c>
      <c r="J99" s="8" t="s">
        <v>7</v>
      </c>
      <c r="K99" s="52"/>
      <c r="L99" s="8" t="s">
        <v>7</v>
      </c>
      <c r="M99" s="8" t="s">
        <v>7</v>
      </c>
      <c r="N99" s="8" t="s">
        <v>7</v>
      </c>
      <c r="O99" s="8" t="s">
        <v>7</v>
      </c>
      <c r="P99" s="8" t="s">
        <v>7</v>
      </c>
      <c r="R99" s="6">
        <v>45463</v>
      </c>
      <c r="S99" s="8"/>
    </row>
    <row r="100" spans="1:19">
      <c r="A100" s="6">
        <v>45464</v>
      </c>
      <c r="B100" s="8" t="s">
        <v>7</v>
      </c>
      <c r="C100" s="8" t="s">
        <v>7</v>
      </c>
      <c r="D100" s="52"/>
      <c r="E100" s="8" t="s">
        <v>7</v>
      </c>
      <c r="F100" s="52"/>
      <c r="G100" s="8" t="s">
        <v>7</v>
      </c>
      <c r="H100" s="8" t="s">
        <v>7</v>
      </c>
      <c r="I100" s="8" t="s">
        <v>7</v>
      </c>
      <c r="J100" s="8" t="s">
        <v>7</v>
      </c>
      <c r="K100" s="52"/>
      <c r="L100" s="8" t="s">
        <v>7</v>
      </c>
      <c r="M100" s="8" t="s">
        <v>7</v>
      </c>
      <c r="N100" s="8" t="s">
        <v>7</v>
      </c>
      <c r="O100" s="8" t="s">
        <v>7</v>
      </c>
      <c r="P100" s="8" t="s">
        <v>7</v>
      </c>
      <c r="R100" s="6">
        <v>45464</v>
      </c>
      <c r="S100" s="8"/>
    </row>
    <row r="101" spans="1:19">
      <c r="A101" s="6">
        <v>45465</v>
      </c>
      <c r="B101" s="7" t="s">
        <v>9</v>
      </c>
      <c r="C101" s="8" t="s">
        <v>7</v>
      </c>
      <c r="D101" s="52"/>
      <c r="E101" s="8" t="s">
        <v>13</v>
      </c>
      <c r="F101" s="52"/>
      <c r="G101" s="8" t="s">
        <v>7</v>
      </c>
      <c r="H101" s="8" t="s">
        <v>7</v>
      </c>
      <c r="I101" s="8" t="s">
        <v>7</v>
      </c>
      <c r="J101" s="8" t="s">
        <v>7</v>
      </c>
      <c r="K101" s="52"/>
      <c r="L101" s="8" t="s">
        <v>23</v>
      </c>
      <c r="M101" s="8" t="s">
        <v>7</v>
      </c>
      <c r="N101" s="8" t="s">
        <v>23</v>
      </c>
      <c r="O101" s="8" t="s">
        <v>7</v>
      </c>
      <c r="P101" s="8" t="s">
        <v>7</v>
      </c>
      <c r="R101" s="6">
        <v>45465</v>
      </c>
      <c r="S101" s="8"/>
    </row>
    <row r="102" spans="1:19">
      <c r="A102" s="47">
        <v>45466</v>
      </c>
      <c r="B102" s="9" t="s">
        <v>7</v>
      </c>
      <c r="C102" s="9" t="s">
        <v>7</v>
      </c>
      <c r="D102" s="9" t="s">
        <v>118</v>
      </c>
      <c r="E102" s="9" t="s">
        <v>118</v>
      </c>
      <c r="F102" s="9" t="s">
        <v>118</v>
      </c>
      <c r="G102" s="58" t="s">
        <v>118</v>
      </c>
      <c r="H102" s="9" t="s">
        <v>7</v>
      </c>
      <c r="I102" s="9" t="s">
        <v>7</v>
      </c>
      <c r="J102" s="9" t="s">
        <v>7</v>
      </c>
      <c r="K102" s="9" t="s">
        <v>118</v>
      </c>
      <c r="L102" s="9" t="s">
        <v>7</v>
      </c>
      <c r="M102" s="9" t="s">
        <v>7</v>
      </c>
      <c r="N102" s="9" t="s">
        <v>7</v>
      </c>
      <c r="O102" s="9" t="s">
        <v>7</v>
      </c>
      <c r="P102" s="9" t="s">
        <v>7</v>
      </c>
      <c r="R102" s="6">
        <v>45466</v>
      </c>
      <c r="S102" s="8"/>
    </row>
    <row r="103" spans="1:19">
      <c r="A103" s="6">
        <v>45467</v>
      </c>
      <c r="B103" s="8" t="s">
        <v>23</v>
      </c>
      <c r="C103" s="8" t="s">
        <v>7</v>
      </c>
      <c r="D103" s="52"/>
      <c r="E103" s="8" t="s">
        <v>7</v>
      </c>
      <c r="F103" s="52"/>
      <c r="G103" s="8" t="s">
        <v>7</v>
      </c>
      <c r="H103" s="8" t="s">
        <v>7</v>
      </c>
      <c r="I103" s="8" t="s">
        <v>7</v>
      </c>
      <c r="J103" s="8" t="s">
        <v>7</v>
      </c>
      <c r="K103" s="52"/>
      <c r="L103" s="7" t="s">
        <v>9</v>
      </c>
      <c r="M103" s="54" t="s">
        <v>23</v>
      </c>
      <c r="N103" s="8" t="s">
        <v>7</v>
      </c>
      <c r="O103" s="8" t="s">
        <v>7</v>
      </c>
      <c r="P103" s="8" t="s">
        <v>7</v>
      </c>
      <c r="R103" s="6">
        <v>45467</v>
      </c>
      <c r="S103" s="8"/>
    </row>
    <row r="104" spans="1:19">
      <c r="A104" s="6">
        <v>45468</v>
      </c>
      <c r="B104" s="8" t="s">
        <v>7</v>
      </c>
      <c r="C104" s="8" t="s">
        <v>7</v>
      </c>
      <c r="D104" s="52"/>
      <c r="E104" s="8" t="s">
        <v>7</v>
      </c>
      <c r="F104" s="52"/>
      <c r="G104" s="7" t="s">
        <v>9</v>
      </c>
      <c r="H104" s="8" t="s">
        <v>7</v>
      </c>
      <c r="I104" s="7" t="s">
        <v>9</v>
      </c>
      <c r="J104" s="8" t="s">
        <v>7</v>
      </c>
      <c r="K104" s="9" t="s">
        <v>118</v>
      </c>
      <c r="L104" s="8" t="s">
        <v>7</v>
      </c>
      <c r="M104" s="8" t="s">
        <v>7</v>
      </c>
      <c r="N104" s="8" t="s">
        <v>7</v>
      </c>
      <c r="O104" s="8" t="s">
        <v>7</v>
      </c>
      <c r="P104" s="8" t="s">
        <v>7</v>
      </c>
      <c r="R104" s="6">
        <v>45468</v>
      </c>
      <c r="S104" s="8"/>
    </row>
    <row r="105" spans="1:19">
      <c r="A105" s="6">
        <v>45469</v>
      </c>
      <c r="B105" s="8" t="s">
        <v>7</v>
      </c>
      <c r="C105" s="8" t="s">
        <v>7</v>
      </c>
      <c r="D105" s="52"/>
      <c r="E105" s="8" t="s">
        <v>7</v>
      </c>
      <c r="F105" s="52"/>
      <c r="G105" s="8" t="s">
        <v>7</v>
      </c>
      <c r="H105" s="8" t="s">
        <v>7</v>
      </c>
      <c r="I105" s="7" t="s">
        <v>9</v>
      </c>
      <c r="J105" s="8" t="s">
        <v>7</v>
      </c>
      <c r="K105" s="52"/>
      <c r="L105" s="8" t="s">
        <v>7</v>
      </c>
      <c r="M105" s="8" t="s">
        <v>7</v>
      </c>
      <c r="N105" s="8" t="s">
        <v>7</v>
      </c>
      <c r="O105" s="8" t="s">
        <v>7</v>
      </c>
      <c r="P105" s="8" t="s">
        <v>7</v>
      </c>
      <c r="R105" s="6">
        <v>45469</v>
      </c>
      <c r="S105" s="8"/>
    </row>
    <row r="106" spans="1:19">
      <c r="A106" s="6">
        <v>45470</v>
      </c>
      <c r="B106" s="8" t="s">
        <v>95</v>
      </c>
      <c r="C106" s="8" t="s">
        <v>7</v>
      </c>
      <c r="D106" s="52"/>
      <c r="E106" s="8" t="s">
        <v>7</v>
      </c>
      <c r="F106" s="52"/>
      <c r="G106" s="8" t="s">
        <v>7</v>
      </c>
      <c r="H106" s="8" t="s">
        <v>7</v>
      </c>
      <c r="I106" s="8" t="s">
        <v>7</v>
      </c>
      <c r="J106" s="8" t="s">
        <v>23</v>
      </c>
      <c r="K106" s="52"/>
      <c r="L106" s="8" t="s">
        <v>23</v>
      </c>
      <c r="M106" s="7" t="s">
        <v>9</v>
      </c>
      <c r="N106" s="8" t="s">
        <v>7</v>
      </c>
      <c r="O106" s="8" t="s">
        <v>23</v>
      </c>
      <c r="P106" s="7" t="s">
        <v>9</v>
      </c>
      <c r="R106" s="6">
        <v>45470</v>
      </c>
      <c r="S106" s="8"/>
    </row>
    <row r="107" spans="1:19">
      <c r="A107" s="6">
        <v>45471</v>
      </c>
      <c r="B107" s="8" t="s">
        <v>13</v>
      </c>
      <c r="C107" s="8" t="s">
        <v>7</v>
      </c>
      <c r="D107" s="52"/>
      <c r="E107" s="8" t="s">
        <v>7</v>
      </c>
      <c r="F107" s="52"/>
      <c r="G107" s="8" t="s">
        <v>7</v>
      </c>
      <c r="H107" s="8" t="s">
        <v>13</v>
      </c>
      <c r="I107" s="8" t="s">
        <v>7</v>
      </c>
      <c r="J107" s="8" t="s">
        <v>7</v>
      </c>
      <c r="K107" s="52"/>
      <c r="L107" s="8" t="s">
        <v>7</v>
      </c>
      <c r="M107" s="8" t="s">
        <v>7</v>
      </c>
      <c r="N107" s="8" t="s">
        <v>13</v>
      </c>
      <c r="O107" s="8" t="s">
        <v>7</v>
      </c>
      <c r="P107" s="8" t="s">
        <v>7</v>
      </c>
      <c r="R107" s="6">
        <v>45471</v>
      </c>
      <c r="S107" s="8"/>
    </row>
    <row r="108" spans="1:19">
      <c r="A108" s="6">
        <v>45472</v>
      </c>
      <c r="B108" s="8" t="s">
        <v>7</v>
      </c>
      <c r="C108" s="8" t="s">
        <v>7</v>
      </c>
      <c r="D108" s="52"/>
      <c r="E108" s="8" t="s">
        <v>7</v>
      </c>
      <c r="F108" s="52"/>
      <c r="G108" s="8" t="s">
        <v>7</v>
      </c>
      <c r="H108" s="8" t="s">
        <v>7</v>
      </c>
      <c r="I108" s="8" t="s">
        <v>7</v>
      </c>
      <c r="J108" s="8" t="s">
        <v>7</v>
      </c>
      <c r="K108" s="52"/>
      <c r="L108" s="8" t="s">
        <v>7</v>
      </c>
      <c r="M108" s="8" t="s">
        <v>56</v>
      </c>
      <c r="N108" s="8" t="s">
        <v>7</v>
      </c>
      <c r="O108" s="8" t="s">
        <v>56</v>
      </c>
      <c r="P108" s="8" t="s">
        <v>56</v>
      </c>
      <c r="R108" s="6">
        <v>45472</v>
      </c>
      <c r="S108" s="8"/>
    </row>
    <row r="109" spans="1:19">
      <c r="A109" s="47">
        <v>45473</v>
      </c>
      <c r="B109" s="9" t="s">
        <v>118</v>
      </c>
      <c r="C109" s="9" t="s">
        <v>118</v>
      </c>
      <c r="D109" s="9" t="s">
        <v>118</v>
      </c>
      <c r="E109" s="9" t="s">
        <v>118</v>
      </c>
      <c r="F109" s="9" t="s">
        <v>118</v>
      </c>
      <c r="G109" s="9" t="s">
        <v>118</v>
      </c>
      <c r="H109" s="9" t="s">
        <v>118</v>
      </c>
      <c r="I109" s="9" t="s">
        <v>118</v>
      </c>
      <c r="J109" s="9" t="s">
        <v>118</v>
      </c>
      <c r="K109" s="9" t="s">
        <v>118</v>
      </c>
      <c r="L109" s="9" t="s">
        <v>118</v>
      </c>
      <c r="M109" s="9" t="s">
        <v>118</v>
      </c>
      <c r="N109" s="9" t="s">
        <v>118</v>
      </c>
      <c r="O109" s="9" t="s">
        <v>118</v>
      </c>
      <c r="P109" s="9" t="s">
        <v>118</v>
      </c>
      <c r="R109" s="6">
        <v>45473</v>
      </c>
      <c r="S109" s="8"/>
    </row>
    <row r="110" spans="18:19">
      <c r="R110" s="55"/>
      <c r="S110" s="55">
        <f>SUM(S80:S109)</f>
        <v>0</v>
      </c>
    </row>
    <row r="112" spans="5:5">
      <c r="E112" t="s">
        <v>119</v>
      </c>
    </row>
    <row r="113" ht="15.75"/>
    <row r="114" spans="1:19">
      <c r="A114" s="12"/>
      <c r="B114" s="38" t="s">
        <v>1</v>
      </c>
      <c r="C114" s="21" t="s">
        <v>67</v>
      </c>
      <c r="D114" s="21" t="s">
        <v>92</v>
      </c>
      <c r="E114" s="38" t="s">
        <v>77</v>
      </c>
      <c r="F114" s="21" t="s">
        <v>93</v>
      </c>
      <c r="G114" s="21" t="s">
        <v>102</v>
      </c>
      <c r="H114" s="21" t="s">
        <v>103</v>
      </c>
      <c r="I114" s="38" t="s">
        <v>3</v>
      </c>
      <c r="J114" s="38" t="s">
        <v>5</v>
      </c>
      <c r="K114" s="38" t="s">
        <v>68</v>
      </c>
      <c r="L114" s="14" t="s">
        <v>94</v>
      </c>
      <c r="M114" s="21" t="s">
        <v>104</v>
      </c>
      <c r="N114" s="21" t="s">
        <v>78</v>
      </c>
      <c r="O114" s="21" t="s">
        <v>115</v>
      </c>
      <c r="P114" s="14" t="s">
        <v>116</v>
      </c>
      <c r="Q114" s="14"/>
      <c r="S114" s="13" t="s">
        <v>62</v>
      </c>
    </row>
    <row r="115" spans="1:19">
      <c r="A115" s="12" t="s">
        <v>7</v>
      </c>
      <c r="B115" s="15">
        <v>25</v>
      </c>
      <c r="C115" s="15">
        <v>29</v>
      </c>
      <c r="D115" s="15">
        <v>8</v>
      </c>
      <c r="E115" s="15">
        <v>23</v>
      </c>
      <c r="F115" s="15">
        <v>5</v>
      </c>
      <c r="G115" s="15">
        <v>24</v>
      </c>
      <c r="H115" s="15">
        <v>28</v>
      </c>
      <c r="I115" s="15">
        <v>25</v>
      </c>
      <c r="J115" s="15">
        <v>28</v>
      </c>
      <c r="K115" s="15">
        <v>1</v>
      </c>
      <c r="L115" s="15">
        <v>24</v>
      </c>
      <c r="M115" s="15">
        <v>27</v>
      </c>
      <c r="N115" s="15">
        <v>27</v>
      </c>
      <c r="O115" s="15">
        <v>19</v>
      </c>
      <c r="P115" s="15">
        <v>18</v>
      </c>
      <c r="Q115" s="15"/>
      <c r="S115" s="49">
        <f>SUM(B115:Q115)</f>
        <v>311</v>
      </c>
    </row>
    <row r="116" spans="1:19">
      <c r="A116" s="12" t="s">
        <v>25</v>
      </c>
      <c r="B116">
        <v>22</v>
      </c>
      <c r="C116" s="15">
        <v>8</v>
      </c>
      <c r="D116" s="15">
        <v>2</v>
      </c>
      <c r="E116" s="15">
        <v>12</v>
      </c>
      <c r="F116" s="15">
        <v>7</v>
      </c>
      <c r="G116" s="15">
        <v>2</v>
      </c>
      <c r="H116">
        <v>14</v>
      </c>
      <c r="I116" s="15">
        <v>0</v>
      </c>
      <c r="J116">
        <v>20</v>
      </c>
      <c r="K116" s="15">
        <v>0</v>
      </c>
      <c r="L116" s="15">
        <v>10</v>
      </c>
      <c r="M116" s="15">
        <v>21</v>
      </c>
      <c r="N116" s="15">
        <v>26</v>
      </c>
      <c r="O116" s="15">
        <v>11</v>
      </c>
      <c r="P116" s="15">
        <v>9</v>
      </c>
      <c r="Q116" s="15"/>
      <c r="S116" s="49">
        <f>SUM(B116:Q116)</f>
        <v>164</v>
      </c>
    </row>
    <row r="117" spans="1:19">
      <c r="A117" s="12" t="s">
        <v>27</v>
      </c>
      <c r="B117" s="8">
        <f t="shared" ref="B117:P117" si="7">SUM(B116/8)</f>
        <v>2.75</v>
      </c>
      <c r="C117" s="8">
        <f t="shared" si="7"/>
        <v>1</v>
      </c>
      <c r="D117" s="8">
        <f t="shared" si="7"/>
        <v>0.25</v>
      </c>
      <c r="E117" s="8">
        <f t="shared" si="7"/>
        <v>1.5</v>
      </c>
      <c r="F117" s="8">
        <f t="shared" si="7"/>
        <v>0.875</v>
      </c>
      <c r="G117" s="8">
        <f t="shared" si="7"/>
        <v>0.25</v>
      </c>
      <c r="H117" s="8">
        <f t="shared" si="7"/>
        <v>1.75</v>
      </c>
      <c r="I117" s="8">
        <f t="shared" si="7"/>
        <v>0</v>
      </c>
      <c r="J117" s="8">
        <f t="shared" si="7"/>
        <v>2.5</v>
      </c>
      <c r="K117" s="8">
        <f t="shared" si="7"/>
        <v>0</v>
      </c>
      <c r="L117" s="8">
        <f t="shared" si="7"/>
        <v>1.25</v>
      </c>
      <c r="M117" s="8">
        <f t="shared" si="7"/>
        <v>2.625</v>
      </c>
      <c r="N117" s="8">
        <f t="shared" si="7"/>
        <v>3.25</v>
      </c>
      <c r="O117" s="8">
        <f t="shared" si="7"/>
        <v>1.375</v>
      </c>
      <c r="P117" s="8">
        <f t="shared" si="7"/>
        <v>1.125</v>
      </c>
      <c r="Q117" s="8"/>
      <c r="S117" s="49">
        <f>SUM(B117:Q117)</f>
        <v>20.5</v>
      </c>
    </row>
    <row r="118" spans="1:19">
      <c r="A118" s="12" t="s">
        <v>28</v>
      </c>
      <c r="B118" s="16">
        <f t="shared" ref="B118:P118" si="8">SUM(B115+B117)</f>
        <v>27.75</v>
      </c>
      <c r="C118" s="16">
        <f t="shared" si="8"/>
        <v>30</v>
      </c>
      <c r="D118" s="16">
        <f t="shared" si="8"/>
        <v>8.25</v>
      </c>
      <c r="E118" s="16">
        <f t="shared" si="8"/>
        <v>24.5</v>
      </c>
      <c r="F118" s="16">
        <f t="shared" si="8"/>
        <v>5.875</v>
      </c>
      <c r="G118" s="16">
        <f t="shared" si="8"/>
        <v>24.25</v>
      </c>
      <c r="H118" s="16">
        <f t="shared" si="8"/>
        <v>29.75</v>
      </c>
      <c r="I118" s="16">
        <f t="shared" si="8"/>
        <v>25</v>
      </c>
      <c r="J118" s="16">
        <f t="shared" si="8"/>
        <v>30.5</v>
      </c>
      <c r="K118" s="16">
        <f t="shared" si="8"/>
        <v>1</v>
      </c>
      <c r="L118" s="16">
        <f t="shared" si="8"/>
        <v>25.25</v>
      </c>
      <c r="M118" s="16">
        <f t="shared" si="8"/>
        <v>29.625</v>
      </c>
      <c r="N118" s="16">
        <f t="shared" si="8"/>
        <v>30.25</v>
      </c>
      <c r="O118" s="16">
        <f t="shared" si="8"/>
        <v>20.375</v>
      </c>
      <c r="P118" s="16">
        <f t="shared" si="8"/>
        <v>19.125</v>
      </c>
      <c r="Q118" s="16"/>
      <c r="S118" s="49">
        <f>SUM(B118:Q118)</f>
        <v>331.5</v>
      </c>
    </row>
    <row r="119" spans="1:19">
      <c r="A119" s="12" t="s">
        <v>30</v>
      </c>
      <c r="B119" s="17">
        <v>650</v>
      </c>
      <c r="C119" s="17">
        <v>400</v>
      </c>
      <c r="D119" s="17">
        <v>600</v>
      </c>
      <c r="E119" s="17">
        <v>400</v>
      </c>
      <c r="F119" s="17">
        <v>650</v>
      </c>
      <c r="G119" s="17">
        <v>450</v>
      </c>
      <c r="H119" s="17">
        <v>650</v>
      </c>
      <c r="I119" s="17">
        <v>600</v>
      </c>
      <c r="J119" s="17">
        <v>450</v>
      </c>
      <c r="K119" s="17">
        <v>550</v>
      </c>
      <c r="L119" s="17">
        <v>650</v>
      </c>
      <c r="M119" s="17">
        <v>450</v>
      </c>
      <c r="N119" s="17">
        <v>450</v>
      </c>
      <c r="O119" s="17">
        <v>650</v>
      </c>
      <c r="P119" s="17">
        <v>500</v>
      </c>
      <c r="Q119" s="17"/>
      <c r="S119" s="49">
        <f>SUM(D119:R119)</f>
        <v>7050</v>
      </c>
    </row>
    <row r="120" spans="1:19">
      <c r="A120" s="12" t="s">
        <v>14</v>
      </c>
      <c r="B120" s="16">
        <v>6500</v>
      </c>
      <c r="C120" s="16">
        <v>6500</v>
      </c>
      <c r="D120" s="16">
        <v>10500</v>
      </c>
      <c r="E120" s="16">
        <v>5500</v>
      </c>
      <c r="F120" s="16">
        <v>3818.75</v>
      </c>
      <c r="G120" s="16">
        <v>14500</v>
      </c>
      <c r="H120" s="16">
        <v>5000</v>
      </c>
      <c r="I120" s="16">
        <v>8000</v>
      </c>
      <c r="J120" s="16">
        <v>0</v>
      </c>
      <c r="K120" s="16">
        <v>0</v>
      </c>
      <c r="L120" s="16">
        <v>16412</v>
      </c>
      <c r="M120" s="16">
        <v>7000</v>
      </c>
      <c r="N120" s="16">
        <v>7000</v>
      </c>
      <c r="O120" s="16">
        <v>5500</v>
      </c>
      <c r="P120" s="16">
        <v>5500</v>
      </c>
      <c r="Q120" s="16">
        <v>0</v>
      </c>
      <c r="R120" t="s">
        <v>14</v>
      </c>
      <c r="S120" s="49">
        <f>SUM(B120:Q120)</f>
        <v>101730.75</v>
      </c>
    </row>
    <row r="121" spans="1:19">
      <c r="A121" s="18" t="s">
        <v>28</v>
      </c>
      <c r="B121" s="18">
        <f t="shared" ref="B121:J121" si="9">(B118*B119)</f>
        <v>18037.5</v>
      </c>
      <c r="C121" s="18">
        <f t="shared" si="9"/>
        <v>12000</v>
      </c>
      <c r="D121" s="18">
        <f t="shared" si="9"/>
        <v>4950</v>
      </c>
      <c r="E121" s="18">
        <f t="shared" si="9"/>
        <v>9800</v>
      </c>
      <c r="F121" s="18">
        <f t="shared" si="9"/>
        <v>3818.75</v>
      </c>
      <c r="G121" s="18">
        <f t="shared" si="9"/>
        <v>10912.5</v>
      </c>
      <c r="H121" s="18">
        <f t="shared" si="9"/>
        <v>19337.5</v>
      </c>
      <c r="I121" s="18">
        <f t="shared" si="9"/>
        <v>15000</v>
      </c>
      <c r="J121" s="18">
        <f t="shared" si="9"/>
        <v>13725</v>
      </c>
      <c r="K121" s="18">
        <v>0</v>
      </c>
      <c r="L121" s="18">
        <f t="shared" ref="L121:P121" si="10">(L118*L119)</f>
        <v>16412.5</v>
      </c>
      <c r="M121" s="18">
        <f t="shared" si="10"/>
        <v>13331.25</v>
      </c>
      <c r="N121" s="18">
        <f t="shared" si="10"/>
        <v>13612.5</v>
      </c>
      <c r="O121" s="18">
        <f t="shared" si="10"/>
        <v>13243.75</v>
      </c>
      <c r="P121" s="18">
        <f t="shared" si="10"/>
        <v>9562.5</v>
      </c>
      <c r="Q121" s="18" t="s">
        <v>120</v>
      </c>
      <c r="R121" t="s">
        <v>85</v>
      </c>
      <c r="S121" s="49">
        <f>SUM(B121:P121)</f>
        <v>173743.75</v>
      </c>
    </row>
    <row r="122" spans="1:19">
      <c r="A122" s="19" t="s">
        <v>101</v>
      </c>
      <c r="B122" s="19">
        <f t="shared" ref="B122:J122" si="11">(B118*B119)-B120</f>
        <v>11537.5</v>
      </c>
      <c r="C122" s="19">
        <f t="shared" si="11"/>
        <v>5500</v>
      </c>
      <c r="D122" s="19">
        <f t="shared" si="11"/>
        <v>-5550</v>
      </c>
      <c r="E122" s="19">
        <f t="shared" si="11"/>
        <v>4300</v>
      </c>
      <c r="F122" s="19">
        <f t="shared" si="11"/>
        <v>0</v>
      </c>
      <c r="G122" s="19">
        <f t="shared" si="11"/>
        <v>-3587.5</v>
      </c>
      <c r="H122" s="19">
        <f t="shared" si="11"/>
        <v>14337.5</v>
      </c>
      <c r="I122" s="19">
        <f t="shared" si="11"/>
        <v>7000</v>
      </c>
      <c r="J122" s="19">
        <f t="shared" si="11"/>
        <v>13725</v>
      </c>
      <c r="K122" s="19">
        <v>0</v>
      </c>
      <c r="L122" s="19">
        <f t="shared" ref="L122:P122" si="12">(L118*L119)-L120</f>
        <v>0.5</v>
      </c>
      <c r="M122" s="19">
        <f t="shared" si="12"/>
        <v>6331.25</v>
      </c>
      <c r="N122" s="19">
        <f t="shared" si="12"/>
        <v>6612.5</v>
      </c>
      <c r="O122" s="19">
        <f t="shared" si="12"/>
        <v>7743.75</v>
      </c>
      <c r="P122" s="19">
        <f t="shared" si="12"/>
        <v>4062.5</v>
      </c>
      <c r="Q122" s="19">
        <v>9137</v>
      </c>
      <c r="R122" t="s">
        <v>91</v>
      </c>
      <c r="S122" s="49">
        <f>SUM(B122:Q122)</f>
        <v>81150</v>
      </c>
    </row>
    <row r="123" spans="1:19">
      <c r="A123" s="16" t="s">
        <v>109</v>
      </c>
      <c r="B123" s="16">
        <v>0</v>
      </c>
      <c r="C123" s="16">
        <v>0</v>
      </c>
      <c r="D123" s="16">
        <v>-2500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/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8" t="s">
        <v>109</v>
      </c>
      <c r="S123" s="49">
        <f>SUM(B123:Q123)</f>
        <v>-2500</v>
      </c>
    </row>
    <row r="124" spans="1:19">
      <c r="A124" s="19" t="s">
        <v>110</v>
      </c>
      <c r="B124" s="19">
        <f t="shared" ref="B124:Q124" si="13">SUM(B122-B123)</f>
        <v>11537.5</v>
      </c>
      <c r="C124" s="19">
        <f t="shared" si="13"/>
        <v>5500</v>
      </c>
      <c r="D124" s="19">
        <f t="shared" si="13"/>
        <v>-3050</v>
      </c>
      <c r="E124" s="19">
        <f t="shared" si="13"/>
        <v>4300</v>
      </c>
      <c r="F124" s="19">
        <f t="shared" si="13"/>
        <v>0</v>
      </c>
      <c r="G124" s="19">
        <f t="shared" si="13"/>
        <v>-3587.5</v>
      </c>
      <c r="H124" s="19">
        <f t="shared" si="13"/>
        <v>14337.5</v>
      </c>
      <c r="I124" s="19">
        <f t="shared" si="13"/>
        <v>7000</v>
      </c>
      <c r="J124" s="19">
        <f t="shared" si="13"/>
        <v>13725</v>
      </c>
      <c r="K124" s="19">
        <f t="shared" si="13"/>
        <v>0</v>
      </c>
      <c r="L124" s="19">
        <f t="shared" si="13"/>
        <v>0.5</v>
      </c>
      <c r="M124" s="19">
        <f t="shared" si="13"/>
        <v>6331.25</v>
      </c>
      <c r="N124" s="19">
        <f t="shared" si="13"/>
        <v>6612.5</v>
      </c>
      <c r="O124" s="19">
        <f t="shared" si="13"/>
        <v>7743.75</v>
      </c>
      <c r="P124" s="19">
        <f t="shared" si="13"/>
        <v>4062.5</v>
      </c>
      <c r="Q124" s="19">
        <f t="shared" si="13"/>
        <v>9137</v>
      </c>
      <c r="R124" s="8" t="s">
        <v>16</v>
      </c>
      <c r="S124" s="49">
        <f>SUM(B124:Q124)</f>
        <v>83650</v>
      </c>
    </row>
  </sheetData>
  <mergeCells count="1">
    <mergeCell ref="A64:E6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7"/>
  <sheetViews>
    <sheetView zoomScale="68" zoomScaleNormal="68" workbookViewId="0">
      <pane ySplit="1" topLeftCell="A38" activePane="bottomLeft" state="frozen"/>
      <selection/>
      <selection pane="bottomLeft" activeCell="N40" sqref="N40"/>
    </sheetView>
  </sheetViews>
  <sheetFormatPr defaultColWidth="8.81904761904762" defaultRowHeight="15"/>
  <cols>
    <col min="1" max="1" width="9.18095238095238"/>
    <col min="2" max="2" width="9.18095238095238" customWidth="1"/>
    <col min="5" max="6" width="9.54285714285714"/>
    <col min="11" max="14" width="9.54285714285714"/>
  </cols>
  <sheetData>
    <row r="1" spans="1:19">
      <c r="A1" s="39" t="s">
        <v>0</v>
      </c>
      <c r="B1" s="38" t="s">
        <v>1</v>
      </c>
      <c r="C1" s="21" t="s">
        <v>67</v>
      </c>
      <c r="D1" s="38" t="s">
        <v>77</v>
      </c>
      <c r="E1" s="40" t="s">
        <v>102</v>
      </c>
      <c r="F1" s="40" t="s">
        <v>103</v>
      </c>
      <c r="G1" s="40" t="s">
        <v>3</v>
      </c>
      <c r="H1" s="40" t="s">
        <v>6</v>
      </c>
      <c r="I1" s="38" t="s">
        <v>5</v>
      </c>
      <c r="J1" s="48" t="s">
        <v>94</v>
      </c>
      <c r="K1" s="14" t="s">
        <v>104</v>
      </c>
      <c r="L1" s="14" t="s">
        <v>78</v>
      </c>
      <c r="M1" s="14" t="s">
        <v>115</v>
      </c>
      <c r="N1" s="21" t="s">
        <v>116</v>
      </c>
      <c r="O1" s="21" t="s">
        <v>124</v>
      </c>
      <c r="P1" s="21" t="s">
        <v>125</v>
      </c>
      <c r="Q1" s="21" t="s">
        <v>75</v>
      </c>
      <c r="R1" s="21" t="s">
        <v>126</v>
      </c>
      <c r="S1" s="43" t="s">
        <v>127</v>
      </c>
    </row>
    <row r="2" spans="1:19">
      <c r="A2" s="6">
        <v>45474</v>
      </c>
      <c r="B2" s="8" t="s">
        <v>23</v>
      </c>
      <c r="C2" s="8" t="s">
        <v>7</v>
      </c>
      <c r="D2" s="7" t="s">
        <v>9</v>
      </c>
      <c r="E2" s="8" t="s">
        <v>7</v>
      </c>
      <c r="F2" s="8" t="s">
        <v>23</v>
      </c>
      <c r="G2" s="8">
        <v>4</v>
      </c>
      <c r="H2" s="8"/>
      <c r="I2" s="8" t="s">
        <v>23</v>
      </c>
      <c r="J2" s="7" t="s">
        <v>9</v>
      </c>
      <c r="K2" s="8" t="s">
        <v>7</v>
      </c>
      <c r="L2" s="8" t="s">
        <v>7</v>
      </c>
      <c r="M2" s="8" t="s">
        <v>7</v>
      </c>
      <c r="N2" s="8" t="s">
        <v>7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</row>
    <row r="3" spans="1:19">
      <c r="A3" s="6">
        <v>45475</v>
      </c>
      <c r="B3" s="8" t="s">
        <v>95</v>
      </c>
      <c r="C3" s="8" t="s">
        <v>7</v>
      </c>
      <c r="D3" s="8" t="s">
        <v>7</v>
      </c>
      <c r="E3" s="8">
        <v>4</v>
      </c>
      <c r="F3" s="8" t="s">
        <v>95</v>
      </c>
      <c r="G3" s="8" t="s">
        <v>7</v>
      </c>
      <c r="H3" s="8" t="s">
        <v>95</v>
      </c>
      <c r="I3" s="8" t="s">
        <v>95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95</v>
      </c>
      <c r="P3" s="7" t="s">
        <v>9</v>
      </c>
      <c r="Q3" s="7" t="s">
        <v>9</v>
      </c>
      <c r="R3" s="7" t="s">
        <v>9</v>
      </c>
      <c r="S3" s="7" t="s">
        <v>9</v>
      </c>
    </row>
    <row r="4" spans="1:19">
      <c r="A4" s="6">
        <v>45476</v>
      </c>
      <c r="B4" s="7" t="s">
        <v>9</v>
      </c>
      <c r="C4" s="8" t="s">
        <v>7</v>
      </c>
      <c r="D4" s="8" t="s">
        <v>7</v>
      </c>
      <c r="E4" s="8" t="s">
        <v>7</v>
      </c>
      <c r="F4" s="8" t="s">
        <v>13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13</v>
      </c>
      <c r="L4" s="8" t="s">
        <v>13</v>
      </c>
      <c r="M4" s="8" t="s">
        <v>7</v>
      </c>
      <c r="N4" s="8" t="s">
        <v>7</v>
      </c>
      <c r="O4" s="8" t="s">
        <v>7</v>
      </c>
      <c r="P4" s="7" t="s">
        <v>9</v>
      </c>
      <c r="Q4" s="7" t="s">
        <v>9</v>
      </c>
      <c r="R4" s="7" t="s">
        <v>9</v>
      </c>
      <c r="S4" s="7" t="s">
        <v>9</v>
      </c>
    </row>
    <row r="5" spans="1:19">
      <c r="A5" s="6">
        <v>45477</v>
      </c>
      <c r="B5" s="8" t="s">
        <v>95</v>
      </c>
      <c r="C5" s="8" t="s">
        <v>7</v>
      </c>
      <c r="D5" s="8" t="s">
        <v>7</v>
      </c>
      <c r="E5" s="8" t="s">
        <v>7</v>
      </c>
      <c r="F5" s="8" t="s">
        <v>95</v>
      </c>
      <c r="G5" s="8" t="s">
        <v>7</v>
      </c>
      <c r="H5" s="8" t="s">
        <v>95</v>
      </c>
      <c r="I5" s="8" t="s">
        <v>7</v>
      </c>
      <c r="J5" s="7" t="s">
        <v>9</v>
      </c>
      <c r="K5" s="8" t="s">
        <v>7</v>
      </c>
      <c r="L5" s="8" t="s">
        <v>95</v>
      </c>
      <c r="M5" s="8" t="s">
        <v>7</v>
      </c>
      <c r="N5" s="8" t="s">
        <v>7</v>
      </c>
      <c r="O5" s="8" t="s">
        <v>7</v>
      </c>
      <c r="P5" s="7" t="s">
        <v>9</v>
      </c>
      <c r="Q5" s="7" t="s">
        <v>9</v>
      </c>
      <c r="R5" s="7" t="s">
        <v>9</v>
      </c>
      <c r="S5" s="7" t="s">
        <v>9</v>
      </c>
    </row>
    <row r="6" spans="1:19">
      <c r="A6" s="6">
        <v>45478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13</v>
      </c>
      <c r="G6" s="8" t="s">
        <v>7</v>
      </c>
      <c r="H6" s="8" t="s">
        <v>7</v>
      </c>
      <c r="I6" s="8" t="s">
        <v>23</v>
      </c>
      <c r="J6" s="8" t="s">
        <v>7</v>
      </c>
      <c r="K6" s="8" t="s">
        <v>23</v>
      </c>
      <c r="L6" s="8" t="s">
        <v>13</v>
      </c>
      <c r="M6" s="8" t="s">
        <v>23</v>
      </c>
      <c r="N6" s="8" t="s">
        <v>23</v>
      </c>
      <c r="O6" s="8" t="s">
        <v>7</v>
      </c>
      <c r="P6" s="7" t="s">
        <v>9</v>
      </c>
      <c r="Q6" s="7" t="s">
        <v>9</v>
      </c>
      <c r="R6" s="7" t="s">
        <v>9</v>
      </c>
      <c r="S6" s="7" t="s">
        <v>9</v>
      </c>
    </row>
    <row r="7" spans="1:19">
      <c r="A7" s="6">
        <v>45479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s="8" t="s">
        <v>7</v>
      </c>
      <c r="N7" s="8" t="s">
        <v>7</v>
      </c>
      <c r="O7" s="8" t="s">
        <v>7</v>
      </c>
      <c r="P7" s="7" t="s">
        <v>9</v>
      </c>
      <c r="Q7" s="7" t="s">
        <v>9</v>
      </c>
      <c r="R7" s="7" t="s">
        <v>9</v>
      </c>
      <c r="S7" s="7" t="s">
        <v>9</v>
      </c>
    </row>
    <row r="8" spans="1:19">
      <c r="A8" s="47">
        <v>45480</v>
      </c>
      <c r="B8" s="9" t="s">
        <v>11</v>
      </c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  <c r="H8" s="9" t="s">
        <v>11</v>
      </c>
      <c r="I8" s="9" t="s">
        <v>11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118</v>
      </c>
      <c r="P8" s="9" t="s">
        <v>118</v>
      </c>
      <c r="Q8" s="9" t="s">
        <v>118</v>
      </c>
      <c r="R8" s="9" t="s">
        <v>118</v>
      </c>
      <c r="S8" s="9" t="s">
        <v>118</v>
      </c>
    </row>
    <row r="9" spans="1:19">
      <c r="A9" s="6">
        <v>45481</v>
      </c>
      <c r="B9" s="8" t="s">
        <v>95</v>
      </c>
      <c r="C9" s="8" t="s">
        <v>7</v>
      </c>
      <c r="D9" s="8" t="s">
        <v>7</v>
      </c>
      <c r="E9" s="8" t="s">
        <v>7</v>
      </c>
      <c r="F9" s="8" t="s">
        <v>13</v>
      </c>
      <c r="G9" s="8" t="s">
        <v>7</v>
      </c>
      <c r="H9" s="8" t="s">
        <v>95</v>
      </c>
      <c r="I9" s="8" t="s">
        <v>95</v>
      </c>
      <c r="J9" s="7" t="s">
        <v>9</v>
      </c>
      <c r="K9" s="8" t="s">
        <v>13</v>
      </c>
      <c r="L9" s="8" t="s">
        <v>13</v>
      </c>
      <c r="M9" s="8" t="s">
        <v>13</v>
      </c>
      <c r="N9" s="8" t="s">
        <v>95</v>
      </c>
      <c r="O9" s="8" t="s">
        <v>95</v>
      </c>
      <c r="P9" s="8" t="s">
        <v>95</v>
      </c>
      <c r="Q9" s="7" t="s">
        <v>9</v>
      </c>
      <c r="R9" s="7" t="s">
        <v>9</v>
      </c>
      <c r="S9" s="7" t="s">
        <v>9</v>
      </c>
    </row>
    <row r="10" spans="1:19">
      <c r="A10" s="6">
        <v>45482</v>
      </c>
      <c r="B10" s="8" t="s">
        <v>13</v>
      </c>
      <c r="C10" s="8" t="s">
        <v>7</v>
      </c>
      <c r="D10" s="8" t="s">
        <v>7</v>
      </c>
      <c r="E10" s="8" t="s">
        <v>7</v>
      </c>
      <c r="F10" s="8" t="s">
        <v>13</v>
      </c>
      <c r="G10" s="8" t="s">
        <v>7</v>
      </c>
      <c r="H10" s="8" t="s">
        <v>13</v>
      </c>
      <c r="I10" s="8" t="s">
        <v>13</v>
      </c>
      <c r="J10" s="7" t="s">
        <v>9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56</v>
      </c>
      <c r="P10" s="8" t="s">
        <v>13</v>
      </c>
      <c r="Q10" s="8" t="s">
        <v>13</v>
      </c>
      <c r="R10" s="7" t="s">
        <v>9</v>
      </c>
      <c r="S10" s="7" t="s">
        <v>9</v>
      </c>
    </row>
    <row r="11" spans="1:22">
      <c r="A11" s="6">
        <v>45483</v>
      </c>
      <c r="B11" s="8" t="s">
        <v>13</v>
      </c>
      <c r="C11" s="8" t="s">
        <v>7</v>
      </c>
      <c r="D11" s="7" t="s">
        <v>9</v>
      </c>
      <c r="E11" s="8" t="s">
        <v>7</v>
      </c>
      <c r="F11" s="8" t="s">
        <v>13</v>
      </c>
      <c r="G11" s="8" t="s">
        <v>7</v>
      </c>
      <c r="H11" s="8" t="s">
        <v>13</v>
      </c>
      <c r="I11" s="8" t="s">
        <v>13</v>
      </c>
      <c r="J11" s="7" t="s">
        <v>9</v>
      </c>
      <c r="K11" s="8" t="s">
        <v>13</v>
      </c>
      <c r="L11" s="7" t="s">
        <v>9</v>
      </c>
      <c r="M11" s="8" t="s">
        <v>13</v>
      </c>
      <c r="N11" s="8" t="s">
        <v>13</v>
      </c>
      <c r="O11" s="8" t="s">
        <v>23</v>
      </c>
      <c r="P11" s="8" t="s">
        <v>13</v>
      </c>
      <c r="Q11" s="8" t="s">
        <v>13</v>
      </c>
      <c r="R11" s="7" t="s">
        <v>9</v>
      </c>
      <c r="S11" s="7" t="s">
        <v>9</v>
      </c>
      <c r="V11">
        <v>2</v>
      </c>
    </row>
    <row r="12" spans="1:22">
      <c r="A12" s="6">
        <v>45484</v>
      </c>
      <c r="B12" s="8" t="s">
        <v>23</v>
      </c>
      <c r="C12" s="8" t="s">
        <v>7</v>
      </c>
      <c r="D12" s="8" t="s">
        <v>7</v>
      </c>
      <c r="E12" s="8" t="s">
        <v>7</v>
      </c>
      <c r="F12" s="8" t="s">
        <v>64</v>
      </c>
      <c r="G12" s="8" t="s">
        <v>7</v>
      </c>
      <c r="H12" s="8" t="s">
        <v>95</v>
      </c>
      <c r="I12" s="8" t="s">
        <v>95</v>
      </c>
      <c r="J12" s="7" t="s">
        <v>9</v>
      </c>
      <c r="K12" s="8" t="s">
        <v>64</v>
      </c>
      <c r="L12" s="8">
        <v>4</v>
      </c>
      <c r="M12" s="8" t="s">
        <v>64</v>
      </c>
      <c r="N12" s="8" t="s">
        <v>95</v>
      </c>
      <c r="O12" s="8" t="s">
        <v>95</v>
      </c>
      <c r="P12" s="8" t="s">
        <v>7</v>
      </c>
      <c r="Q12" s="8" t="s">
        <v>95</v>
      </c>
      <c r="R12" s="7" t="s">
        <v>9</v>
      </c>
      <c r="S12" s="7" t="s">
        <v>9</v>
      </c>
      <c r="V12">
        <v>1</v>
      </c>
    </row>
    <row r="13" spans="1:22">
      <c r="A13" s="6">
        <v>45485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7" t="s">
        <v>9</v>
      </c>
      <c r="H13" s="8" t="s">
        <v>23</v>
      </c>
      <c r="I13" s="8" t="s">
        <v>23</v>
      </c>
      <c r="J13" s="7" t="s">
        <v>9</v>
      </c>
      <c r="K13" s="8" t="s">
        <v>7</v>
      </c>
      <c r="L13" s="7" t="s">
        <v>9</v>
      </c>
      <c r="M13" s="8" t="s">
        <v>7</v>
      </c>
      <c r="N13" s="8" t="s">
        <v>7</v>
      </c>
      <c r="O13" s="8" t="s">
        <v>7</v>
      </c>
      <c r="P13" s="8" t="s">
        <v>23</v>
      </c>
      <c r="Q13" s="8" t="s">
        <v>7</v>
      </c>
      <c r="R13" s="7" t="s">
        <v>9</v>
      </c>
      <c r="S13" s="7" t="s">
        <v>9</v>
      </c>
      <c r="V13">
        <v>4</v>
      </c>
    </row>
    <row r="14" spans="1:22">
      <c r="A14" s="6">
        <v>45486</v>
      </c>
      <c r="B14" s="8" t="s">
        <v>7</v>
      </c>
      <c r="C14" s="8" t="s">
        <v>7</v>
      </c>
      <c r="D14" s="8" t="s">
        <v>7</v>
      </c>
      <c r="E14" s="7" t="s">
        <v>9</v>
      </c>
      <c r="F14" s="8" t="s">
        <v>7</v>
      </c>
      <c r="G14" s="8" t="s">
        <v>7</v>
      </c>
      <c r="H14" s="8" t="s">
        <v>7</v>
      </c>
      <c r="I14" s="8" t="s">
        <v>7</v>
      </c>
      <c r="J14" s="7" t="s">
        <v>9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8" t="s">
        <v>7</v>
      </c>
      <c r="Q14" s="8" t="s">
        <v>7</v>
      </c>
      <c r="R14" s="7" t="s">
        <v>9</v>
      </c>
      <c r="S14" s="7" t="s">
        <v>9</v>
      </c>
      <c r="V14">
        <v>4</v>
      </c>
    </row>
    <row r="15" spans="1:22">
      <c r="A15" s="47">
        <v>45487</v>
      </c>
      <c r="B15" s="9" t="s">
        <v>13</v>
      </c>
      <c r="C15" s="9" t="s">
        <v>56</v>
      </c>
      <c r="D15" s="9" t="s">
        <v>56</v>
      </c>
      <c r="E15" s="9" t="s">
        <v>7</v>
      </c>
      <c r="F15" s="9" t="s">
        <v>7</v>
      </c>
      <c r="G15" s="9" t="s">
        <v>56</v>
      </c>
      <c r="H15" s="9" t="s">
        <v>13</v>
      </c>
      <c r="I15" s="9" t="s">
        <v>13</v>
      </c>
      <c r="J15" s="9" t="s">
        <v>118</v>
      </c>
      <c r="K15" s="9" t="s">
        <v>7</v>
      </c>
      <c r="L15" s="9" t="s">
        <v>7</v>
      </c>
      <c r="M15" s="9" t="s">
        <v>7</v>
      </c>
      <c r="N15" s="9" t="s">
        <v>13</v>
      </c>
      <c r="O15" s="9" t="s">
        <v>13</v>
      </c>
      <c r="P15" s="9" t="s">
        <v>7</v>
      </c>
      <c r="Q15" s="9" t="s">
        <v>7</v>
      </c>
      <c r="R15" s="9" t="s">
        <v>118</v>
      </c>
      <c r="S15" s="9" t="s">
        <v>118</v>
      </c>
      <c r="V15">
        <v>1</v>
      </c>
    </row>
    <row r="16" spans="1:22">
      <c r="A16" s="6">
        <v>45488</v>
      </c>
      <c r="B16" s="8" t="s">
        <v>7</v>
      </c>
      <c r="C16" s="8" t="s">
        <v>23</v>
      </c>
      <c r="D16" s="8" t="s">
        <v>23</v>
      </c>
      <c r="E16" s="8" t="s">
        <v>7</v>
      </c>
      <c r="F16" s="8" t="s">
        <v>7</v>
      </c>
      <c r="G16" s="8" t="s">
        <v>23</v>
      </c>
      <c r="H16" s="8" t="s">
        <v>7</v>
      </c>
      <c r="I16" s="8" t="s">
        <v>7</v>
      </c>
      <c r="J16" s="7" t="s">
        <v>9</v>
      </c>
      <c r="K16" s="8" t="s">
        <v>7</v>
      </c>
      <c r="L16" s="7" t="s">
        <v>9</v>
      </c>
      <c r="M16" s="8" t="s">
        <v>7</v>
      </c>
      <c r="N16" s="8" t="s">
        <v>95</v>
      </c>
      <c r="O16" s="8" t="s">
        <v>95</v>
      </c>
      <c r="P16" s="8" t="s">
        <v>7</v>
      </c>
      <c r="Q16" s="8" t="s">
        <v>7</v>
      </c>
      <c r="R16" s="7" t="s">
        <v>9</v>
      </c>
      <c r="S16" s="7" t="s">
        <v>9</v>
      </c>
      <c r="V16">
        <v>4</v>
      </c>
    </row>
    <row r="17" spans="1:22">
      <c r="A17" s="6">
        <v>45489</v>
      </c>
      <c r="B17" s="8" t="s">
        <v>7</v>
      </c>
      <c r="C17" s="8" t="s">
        <v>13</v>
      </c>
      <c r="D17" s="8" t="s">
        <v>13</v>
      </c>
      <c r="E17" s="8" t="s">
        <v>7</v>
      </c>
      <c r="F17" s="8" t="s">
        <v>7</v>
      </c>
      <c r="G17" s="8" t="s">
        <v>13</v>
      </c>
      <c r="H17" s="8" t="s">
        <v>7</v>
      </c>
      <c r="I17" s="8" t="s">
        <v>23</v>
      </c>
      <c r="J17" s="7" t="s">
        <v>9</v>
      </c>
      <c r="K17" s="8" t="s">
        <v>7</v>
      </c>
      <c r="L17" s="8" t="s">
        <v>7</v>
      </c>
      <c r="M17" s="8" t="s">
        <v>23</v>
      </c>
      <c r="N17" s="8" t="s">
        <v>7</v>
      </c>
      <c r="O17" s="8" t="s">
        <v>7</v>
      </c>
      <c r="P17" s="8" t="s">
        <v>7</v>
      </c>
      <c r="Q17" s="8" t="s">
        <v>7</v>
      </c>
      <c r="R17" s="7" t="s">
        <v>9</v>
      </c>
      <c r="S17" s="7" t="s">
        <v>9</v>
      </c>
      <c r="V17">
        <v>1</v>
      </c>
    </row>
    <row r="18" spans="1:22">
      <c r="A18" s="6">
        <v>45490</v>
      </c>
      <c r="B18" s="7" t="s">
        <v>9</v>
      </c>
      <c r="C18" s="8" t="s">
        <v>23</v>
      </c>
      <c r="D18" s="8" t="s">
        <v>23</v>
      </c>
      <c r="E18" s="8" t="s">
        <v>7</v>
      </c>
      <c r="F18" s="8" t="s">
        <v>7</v>
      </c>
      <c r="G18" s="8" t="s">
        <v>23</v>
      </c>
      <c r="H18" s="8" t="s">
        <v>7</v>
      </c>
      <c r="I18" s="8" t="s">
        <v>7</v>
      </c>
      <c r="J18" s="7" t="s">
        <v>9</v>
      </c>
      <c r="K18" s="8" t="s">
        <v>7</v>
      </c>
      <c r="L18" s="8" t="s">
        <v>7</v>
      </c>
      <c r="M18" s="8" t="s">
        <v>7</v>
      </c>
      <c r="N18" s="8" t="s">
        <v>7</v>
      </c>
      <c r="O18" s="8" t="s">
        <v>7</v>
      </c>
      <c r="P18" s="8" t="s">
        <v>7</v>
      </c>
      <c r="Q18" s="8" t="s">
        <v>7</v>
      </c>
      <c r="R18" s="7" t="s">
        <v>9</v>
      </c>
      <c r="S18" s="7" t="s">
        <v>9</v>
      </c>
      <c r="V18">
        <v>3</v>
      </c>
    </row>
    <row r="19" spans="1:22">
      <c r="A19" s="6">
        <v>45491</v>
      </c>
      <c r="B19" s="7" t="s">
        <v>9</v>
      </c>
      <c r="C19" s="8" t="s">
        <v>23</v>
      </c>
      <c r="D19" s="8" t="s">
        <v>23</v>
      </c>
      <c r="E19" s="8" t="s">
        <v>7</v>
      </c>
      <c r="F19" s="8" t="s">
        <v>23</v>
      </c>
      <c r="G19" s="8" t="s">
        <v>23</v>
      </c>
      <c r="H19" s="8" t="s">
        <v>23</v>
      </c>
      <c r="I19" s="8" t="s">
        <v>23</v>
      </c>
      <c r="J19" s="7" t="s">
        <v>9</v>
      </c>
      <c r="K19" s="8" t="s">
        <v>7</v>
      </c>
      <c r="L19" s="8" t="s">
        <v>7</v>
      </c>
      <c r="M19" s="8" t="s">
        <v>23</v>
      </c>
      <c r="N19" s="8" t="s">
        <v>7</v>
      </c>
      <c r="O19" s="8" t="s">
        <v>7</v>
      </c>
      <c r="P19" s="7" t="s">
        <v>9</v>
      </c>
      <c r="Q19" s="8" t="s">
        <v>7</v>
      </c>
      <c r="R19" s="7" t="s">
        <v>9</v>
      </c>
      <c r="S19" s="7" t="s">
        <v>9</v>
      </c>
      <c r="V19">
        <f>SUM(V11:V18)</f>
        <v>20</v>
      </c>
    </row>
    <row r="20" spans="1:19">
      <c r="A20" s="6">
        <v>45492</v>
      </c>
      <c r="B20" s="7" t="s">
        <v>9</v>
      </c>
      <c r="C20" s="8" t="s">
        <v>7</v>
      </c>
      <c r="D20" s="7" t="s">
        <v>9</v>
      </c>
      <c r="E20" s="8" t="s">
        <v>95</v>
      </c>
      <c r="F20" s="8" t="s">
        <v>95</v>
      </c>
      <c r="G20" s="8" t="s">
        <v>7</v>
      </c>
      <c r="H20" s="8" t="s">
        <v>7</v>
      </c>
      <c r="I20" s="8" t="s">
        <v>95</v>
      </c>
      <c r="J20" s="7" t="s">
        <v>9</v>
      </c>
      <c r="K20" s="7" t="s">
        <v>9</v>
      </c>
      <c r="L20" s="7" t="s">
        <v>9</v>
      </c>
      <c r="M20" s="8" t="s">
        <v>95</v>
      </c>
      <c r="N20" s="8" t="s">
        <v>7</v>
      </c>
      <c r="O20" s="8" t="s">
        <v>7</v>
      </c>
      <c r="P20" s="8" t="s">
        <v>7</v>
      </c>
      <c r="Q20" s="8" t="s">
        <v>95</v>
      </c>
      <c r="R20" s="7" t="s">
        <v>9</v>
      </c>
      <c r="S20" s="7" t="s">
        <v>9</v>
      </c>
    </row>
    <row r="21" spans="1:19">
      <c r="A21" s="6">
        <v>45493</v>
      </c>
      <c r="B21" s="7" t="s">
        <v>9</v>
      </c>
      <c r="C21" s="7" t="s">
        <v>9</v>
      </c>
      <c r="D21" s="7" t="s">
        <v>9</v>
      </c>
      <c r="E21" s="8" t="s">
        <v>23</v>
      </c>
      <c r="F21" s="8" t="s">
        <v>7</v>
      </c>
      <c r="G21" s="7" t="s">
        <v>9</v>
      </c>
      <c r="H21" s="8" t="s">
        <v>7</v>
      </c>
      <c r="I21" s="8" t="s">
        <v>7</v>
      </c>
      <c r="J21" s="7" t="s">
        <v>9</v>
      </c>
      <c r="K21" s="8" t="s">
        <v>7</v>
      </c>
      <c r="L21" s="8" t="s">
        <v>7</v>
      </c>
      <c r="M21" s="8" t="s">
        <v>7</v>
      </c>
      <c r="N21" s="8" t="s">
        <v>7</v>
      </c>
      <c r="O21" s="8" t="s">
        <v>7</v>
      </c>
      <c r="P21" s="8" t="s">
        <v>7</v>
      </c>
      <c r="Q21" s="8" t="s">
        <v>23</v>
      </c>
      <c r="R21" s="7" t="s">
        <v>9</v>
      </c>
      <c r="S21" s="7" t="s">
        <v>9</v>
      </c>
    </row>
    <row r="22" spans="1:19">
      <c r="A22" s="47">
        <v>45494</v>
      </c>
      <c r="B22" s="9" t="s">
        <v>118</v>
      </c>
      <c r="C22" s="9" t="s">
        <v>7</v>
      </c>
      <c r="D22" s="9" t="s">
        <v>7</v>
      </c>
      <c r="E22" s="9" t="s">
        <v>7</v>
      </c>
      <c r="F22" s="9" t="s">
        <v>64</v>
      </c>
      <c r="G22" s="9" t="s">
        <v>7</v>
      </c>
      <c r="H22" s="9" t="s">
        <v>64</v>
      </c>
      <c r="I22" s="9" t="s">
        <v>64</v>
      </c>
      <c r="J22" s="9" t="s">
        <v>118</v>
      </c>
      <c r="K22" s="9" t="s">
        <v>64</v>
      </c>
      <c r="L22" s="9" t="s">
        <v>118</v>
      </c>
      <c r="M22" s="9" t="s">
        <v>64</v>
      </c>
      <c r="N22" s="9" t="s">
        <v>7</v>
      </c>
      <c r="O22" s="9" t="s">
        <v>13</v>
      </c>
      <c r="P22" s="9" t="s">
        <v>13</v>
      </c>
      <c r="Q22" s="9" t="s">
        <v>7</v>
      </c>
      <c r="R22" s="9" t="s">
        <v>118</v>
      </c>
      <c r="S22" s="9" t="s">
        <v>118</v>
      </c>
    </row>
    <row r="23" spans="1:19">
      <c r="A23" s="6">
        <v>45495</v>
      </c>
      <c r="B23" s="7" t="s">
        <v>9</v>
      </c>
      <c r="C23" s="8" t="s">
        <v>7</v>
      </c>
      <c r="D23" s="8" t="s">
        <v>7</v>
      </c>
      <c r="E23" s="8" t="s">
        <v>7</v>
      </c>
      <c r="F23" s="8" t="s">
        <v>7</v>
      </c>
      <c r="G23" s="8" t="s">
        <v>7</v>
      </c>
      <c r="H23" s="7" t="s">
        <v>9</v>
      </c>
      <c r="I23" s="8" t="s">
        <v>7</v>
      </c>
      <c r="J23" s="7" t="s">
        <v>9</v>
      </c>
      <c r="K23" s="8" t="s">
        <v>7</v>
      </c>
      <c r="L23" s="8" t="s">
        <v>128</v>
      </c>
      <c r="M23" s="8" t="s">
        <v>7</v>
      </c>
      <c r="N23" s="7" t="s">
        <v>9</v>
      </c>
      <c r="O23" s="8" t="s">
        <v>7</v>
      </c>
      <c r="P23" s="8" t="s">
        <v>7</v>
      </c>
      <c r="Q23" s="8" t="s">
        <v>7</v>
      </c>
      <c r="R23" s="8" t="s">
        <v>7</v>
      </c>
      <c r="S23" s="7" t="s">
        <v>9</v>
      </c>
    </row>
    <row r="24" spans="1:19">
      <c r="A24" s="6">
        <v>45496</v>
      </c>
      <c r="B24" s="7" t="s">
        <v>9</v>
      </c>
      <c r="C24" s="8" t="s">
        <v>7</v>
      </c>
      <c r="D24" s="8" t="s">
        <v>7</v>
      </c>
      <c r="E24" s="7" t="s">
        <v>9</v>
      </c>
      <c r="F24" s="8" t="s">
        <v>23</v>
      </c>
      <c r="G24" s="8" t="s">
        <v>7</v>
      </c>
      <c r="H24" s="8" t="s">
        <v>7</v>
      </c>
      <c r="I24" s="8" t="s">
        <v>23</v>
      </c>
      <c r="J24" s="7" t="s">
        <v>9</v>
      </c>
      <c r="K24" s="8" t="s">
        <v>23</v>
      </c>
      <c r="L24" s="8" t="s">
        <v>7</v>
      </c>
      <c r="M24" s="8" t="s">
        <v>23</v>
      </c>
      <c r="N24" s="8" t="s">
        <v>7</v>
      </c>
      <c r="O24" s="8" t="s">
        <v>7</v>
      </c>
      <c r="P24" s="8" t="s">
        <v>7</v>
      </c>
      <c r="Q24" s="8" t="s">
        <v>7</v>
      </c>
      <c r="R24" s="8" t="s">
        <v>23</v>
      </c>
      <c r="S24" s="7" t="s">
        <v>9</v>
      </c>
    </row>
    <row r="25" spans="1:19">
      <c r="A25" s="6">
        <v>45497</v>
      </c>
      <c r="B25" s="7" t="s">
        <v>9</v>
      </c>
      <c r="C25" s="8" t="s">
        <v>7</v>
      </c>
      <c r="D25" s="8" t="s">
        <v>7</v>
      </c>
      <c r="E25" s="8" t="s">
        <v>95</v>
      </c>
      <c r="F25" s="8" t="s">
        <v>95</v>
      </c>
      <c r="G25" s="8" t="s">
        <v>7</v>
      </c>
      <c r="H25" s="8" t="s">
        <v>7</v>
      </c>
      <c r="I25" s="8" t="s">
        <v>95</v>
      </c>
      <c r="J25" s="7" t="s">
        <v>9</v>
      </c>
      <c r="K25" s="8" t="s">
        <v>95</v>
      </c>
      <c r="L25" s="8" t="s">
        <v>95</v>
      </c>
      <c r="M25" s="8" t="s">
        <v>95</v>
      </c>
      <c r="N25" s="8" t="s">
        <v>7</v>
      </c>
      <c r="O25" s="8" t="s">
        <v>7</v>
      </c>
      <c r="P25" s="8" t="s">
        <v>7</v>
      </c>
      <c r="Q25" s="8" t="s">
        <v>7</v>
      </c>
      <c r="R25" s="8" t="s">
        <v>95</v>
      </c>
      <c r="S25" s="8" t="s">
        <v>95</v>
      </c>
    </row>
    <row r="26" spans="1:19">
      <c r="A26" s="6">
        <v>45498</v>
      </c>
      <c r="B26" s="7" t="s">
        <v>9</v>
      </c>
      <c r="C26" s="8" t="s">
        <v>23</v>
      </c>
      <c r="D26" s="8" t="s">
        <v>23</v>
      </c>
      <c r="E26" s="8" t="s">
        <v>7</v>
      </c>
      <c r="F26" s="8" t="s">
        <v>7</v>
      </c>
      <c r="G26" s="8" t="s">
        <v>23</v>
      </c>
      <c r="H26" s="8" t="s">
        <v>7</v>
      </c>
      <c r="I26" s="8" t="s">
        <v>7</v>
      </c>
      <c r="J26" s="7" t="s">
        <v>9</v>
      </c>
      <c r="K26" s="8" t="s">
        <v>7</v>
      </c>
      <c r="L26" s="8" t="s">
        <v>7</v>
      </c>
      <c r="M26" s="8" t="s">
        <v>7</v>
      </c>
      <c r="N26" s="8" t="s">
        <v>7</v>
      </c>
      <c r="O26" s="8" t="s">
        <v>7</v>
      </c>
      <c r="P26" s="8" t="s">
        <v>7</v>
      </c>
      <c r="Q26" s="8" t="s">
        <v>7</v>
      </c>
      <c r="R26" s="8" t="s">
        <v>7</v>
      </c>
      <c r="S26" s="8" t="s">
        <v>7</v>
      </c>
    </row>
    <row r="27" spans="1:19">
      <c r="A27" s="6">
        <v>45499</v>
      </c>
      <c r="B27" s="7" t="s">
        <v>9</v>
      </c>
      <c r="C27" s="8" t="s">
        <v>7</v>
      </c>
      <c r="D27" s="8" t="s">
        <v>7</v>
      </c>
      <c r="E27" s="8" t="s">
        <v>23</v>
      </c>
      <c r="F27" s="8" t="s">
        <v>7</v>
      </c>
      <c r="G27" s="8" t="s">
        <v>7</v>
      </c>
      <c r="H27" s="8" t="s">
        <v>7</v>
      </c>
      <c r="I27" s="8" t="s">
        <v>7</v>
      </c>
      <c r="J27" s="7" t="s">
        <v>9</v>
      </c>
      <c r="K27" s="8" t="s">
        <v>7</v>
      </c>
      <c r="L27" s="8" t="s">
        <v>7</v>
      </c>
      <c r="M27" s="8" t="s">
        <v>7</v>
      </c>
      <c r="N27" s="8" t="s">
        <v>7</v>
      </c>
      <c r="O27" s="8" t="s">
        <v>7</v>
      </c>
      <c r="P27" s="7" t="s">
        <v>9</v>
      </c>
      <c r="Q27" s="8" t="s">
        <v>23</v>
      </c>
      <c r="R27" s="8" t="s">
        <v>7</v>
      </c>
      <c r="S27" s="8" t="s">
        <v>23</v>
      </c>
    </row>
    <row r="28" spans="1:19">
      <c r="A28" s="6">
        <v>45500</v>
      </c>
      <c r="B28" s="7" t="s">
        <v>9</v>
      </c>
      <c r="C28" s="8" t="s">
        <v>7</v>
      </c>
      <c r="D28" s="7" t="s">
        <v>9</v>
      </c>
      <c r="E28" s="8" t="s">
        <v>7</v>
      </c>
      <c r="F28" s="8" t="s">
        <v>23</v>
      </c>
      <c r="G28" s="8" t="s">
        <v>7</v>
      </c>
      <c r="H28" s="8" t="s">
        <v>7</v>
      </c>
      <c r="I28" s="8" t="s">
        <v>23</v>
      </c>
      <c r="J28" s="7" t="s">
        <v>9</v>
      </c>
      <c r="K28" s="8" t="s">
        <v>23</v>
      </c>
      <c r="L28" s="8" t="s">
        <v>7</v>
      </c>
      <c r="M28" s="8" t="s">
        <v>23</v>
      </c>
      <c r="N28" s="8" t="s">
        <v>7</v>
      </c>
      <c r="O28" s="8" t="s">
        <v>7</v>
      </c>
      <c r="P28" s="8" t="s">
        <v>7</v>
      </c>
      <c r="Q28" s="8" t="s">
        <v>7</v>
      </c>
      <c r="R28" s="8" t="s">
        <v>9</v>
      </c>
      <c r="S28" s="8" t="s">
        <v>7</v>
      </c>
    </row>
    <row r="29" spans="1:19">
      <c r="A29" s="47">
        <v>45501</v>
      </c>
      <c r="B29" s="9" t="s">
        <v>118</v>
      </c>
      <c r="C29" s="9" t="s">
        <v>56</v>
      </c>
      <c r="D29" s="9" t="s">
        <v>56</v>
      </c>
      <c r="E29" s="9" t="s">
        <v>56</v>
      </c>
      <c r="F29" s="9" t="s">
        <v>13</v>
      </c>
      <c r="G29" s="9" t="s">
        <v>56</v>
      </c>
      <c r="H29" s="9" t="s">
        <v>13</v>
      </c>
      <c r="I29" s="9" t="s">
        <v>13</v>
      </c>
      <c r="J29" s="9" t="s">
        <v>118</v>
      </c>
      <c r="K29" s="9" t="s">
        <v>13</v>
      </c>
      <c r="L29" s="9" t="s">
        <v>13</v>
      </c>
      <c r="M29" s="9" t="s">
        <v>13</v>
      </c>
      <c r="N29" s="9" t="s">
        <v>56</v>
      </c>
      <c r="O29" s="9" t="s">
        <v>13</v>
      </c>
      <c r="P29" s="9" t="s">
        <v>13</v>
      </c>
      <c r="Q29" s="9" t="s">
        <v>13</v>
      </c>
      <c r="R29" s="9" t="s">
        <v>13</v>
      </c>
      <c r="S29" s="9" t="s">
        <v>13</v>
      </c>
    </row>
    <row r="30" spans="1:19">
      <c r="A30" s="6">
        <v>45502</v>
      </c>
      <c r="B30" s="7" t="s">
        <v>9</v>
      </c>
      <c r="C30" s="8" t="s">
        <v>7</v>
      </c>
      <c r="D30" s="8" t="s">
        <v>7</v>
      </c>
      <c r="E30" s="8" t="s">
        <v>7</v>
      </c>
      <c r="F30" s="8" t="s">
        <v>7</v>
      </c>
      <c r="G30" s="8" t="s">
        <v>7</v>
      </c>
      <c r="H30" s="7" t="s">
        <v>9</v>
      </c>
      <c r="I30" s="7" t="s">
        <v>9</v>
      </c>
      <c r="J30" s="7" t="s">
        <v>9</v>
      </c>
      <c r="K30" s="8" t="s">
        <v>7</v>
      </c>
      <c r="L30" s="8" t="s">
        <v>7</v>
      </c>
      <c r="M30" s="8" t="s">
        <v>7</v>
      </c>
      <c r="N30" s="8" t="s">
        <v>7</v>
      </c>
      <c r="O30" s="8" t="s">
        <v>7</v>
      </c>
      <c r="P30" s="8" t="s">
        <v>7</v>
      </c>
      <c r="Q30" s="8" t="s">
        <v>7</v>
      </c>
      <c r="R30" s="7" t="s">
        <v>9</v>
      </c>
      <c r="S30" s="8" t="s">
        <v>7</v>
      </c>
    </row>
    <row r="31" spans="1:19">
      <c r="A31" s="6">
        <v>45503</v>
      </c>
      <c r="B31" s="7" t="s">
        <v>9</v>
      </c>
      <c r="C31" s="8" t="s">
        <v>13</v>
      </c>
      <c r="D31" s="8" t="s">
        <v>13</v>
      </c>
      <c r="E31" s="8" t="s">
        <v>7</v>
      </c>
      <c r="F31" s="8" t="s">
        <v>7</v>
      </c>
      <c r="G31" s="8" t="s">
        <v>13</v>
      </c>
      <c r="H31" s="7" t="s">
        <v>9</v>
      </c>
      <c r="I31" s="7" t="s">
        <v>9</v>
      </c>
      <c r="J31" s="7" t="s">
        <v>9</v>
      </c>
      <c r="K31" s="8" t="s">
        <v>7</v>
      </c>
      <c r="L31" s="8" t="s">
        <v>7</v>
      </c>
      <c r="M31" s="8" t="s">
        <v>7</v>
      </c>
      <c r="N31" s="8" t="s">
        <v>7</v>
      </c>
      <c r="O31" s="8" t="s">
        <v>7</v>
      </c>
      <c r="P31" s="8" t="s">
        <v>7</v>
      </c>
      <c r="Q31" s="8" t="s">
        <v>7</v>
      </c>
      <c r="R31" s="7" t="s">
        <v>9</v>
      </c>
      <c r="S31" s="8" t="s">
        <v>7</v>
      </c>
    </row>
    <row r="32" spans="1:19">
      <c r="A32" s="6">
        <v>45504</v>
      </c>
      <c r="B32" s="7" t="s">
        <v>9</v>
      </c>
      <c r="C32" s="8" t="s">
        <v>7</v>
      </c>
      <c r="D32" s="8" t="s">
        <v>7</v>
      </c>
      <c r="E32" s="8" t="s">
        <v>7</v>
      </c>
      <c r="F32" s="8" t="s">
        <v>95</v>
      </c>
      <c r="G32" s="8">
        <v>4</v>
      </c>
      <c r="H32" s="7" t="s">
        <v>9</v>
      </c>
      <c r="I32" s="7" t="s">
        <v>9</v>
      </c>
      <c r="J32" s="7" t="s">
        <v>9</v>
      </c>
      <c r="K32" s="8" t="s">
        <v>95</v>
      </c>
      <c r="L32" s="8" t="s">
        <v>7</v>
      </c>
      <c r="M32" s="8" t="s">
        <v>95</v>
      </c>
      <c r="N32" s="8" t="s">
        <v>7</v>
      </c>
      <c r="O32" s="8" t="s">
        <v>7</v>
      </c>
      <c r="P32" s="8" t="s">
        <v>7</v>
      </c>
      <c r="Q32" s="8" t="s">
        <v>7</v>
      </c>
      <c r="R32" s="7" t="s">
        <v>9</v>
      </c>
      <c r="S32" s="8" t="s">
        <v>7</v>
      </c>
    </row>
    <row r="33" ht="15.75"/>
    <row r="34" spans="1:21">
      <c r="A34" s="12"/>
      <c r="B34" s="38" t="s">
        <v>1</v>
      </c>
      <c r="C34" s="21" t="s">
        <v>67</v>
      </c>
      <c r="D34" s="38" t="s">
        <v>77</v>
      </c>
      <c r="E34" s="21" t="s">
        <v>102</v>
      </c>
      <c r="F34" s="21" t="s">
        <v>103</v>
      </c>
      <c r="G34" s="38" t="s">
        <v>3</v>
      </c>
      <c r="H34" s="38" t="s">
        <v>6</v>
      </c>
      <c r="I34" s="38" t="s">
        <v>5</v>
      </c>
      <c r="J34" s="14" t="s">
        <v>94</v>
      </c>
      <c r="K34" s="21" t="s">
        <v>104</v>
      </c>
      <c r="L34" s="21" t="s">
        <v>78</v>
      </c>
      <c r="M34" s="21" t="s">
        <v>115</v>
      </c>
      <c r="N34" s="21" t="s">
        <v>116</v>
      </c>
      <c r="O34" s="21" t="s">
        <v>124</v>
      </c>
      <c r="P34" s="21" t="s">
        <v>129</v>
      </c>
      <c r="Q34" s="21" t="s">
        <v>75</v>
      </c>
      <c r="R34" s="21" t="s">
        <v>126</v>
      </c>
      <c r="S34" s="21" t="s">
        <v>127</v>
      </c>
      <c r="U34" s="13" t="s">
        <v>62</v>
      </c>
    </row>
    <row r="35" spans="1:21">
      <c r="A35" s="12" t="s">
        <v>7</v>
      </c>
      <c r="B35" s="15">
        <v>15</v>
      </c>
      <c r="C35" s="15">
        <v>30</v>
      </c>
      <c r="D35" s="15">
        <v>26</v>
      </c>
      <c r="E35" s="15">
        <v>28</v>
      </c>
      <c r="F35" s="15">
        <v>31</v>
      </c>
      <c r="G35" s="15">
        <v>27</v>
      </c>
      <c r="H35" s="15">
        <v>26</v>
      </c>
      <c r="I35" s="15">
        <v>28</v>
      </c>
      <c r="J35" s="15">
        <v>5</v>
      </c>
      <c r="K35" s="15">
        <v>30</v>
      </c>
      <c r="L35" s="15">
        <v>25</v>
      </c>
      <c r="M35" s="15">
        <v>31</v>
      </c>
      <c r="N35" s="15">
        <v>30</v>
      </c>
      <c r="O35" s="15">
        <v>29</v>
      </c>
      <c r="P35" s="15">
        <v>22</v>
      </c>
      <c r="Q35" s="15">
        <v>23</v>
      </c>
      <c r="R35" s="15">
        <v>6</v>
      </c>
      <c r="S35" s="15">
        <v>8</v>
      </c>
      <c r="U35" s="49">
        <f>SUM(B35:Q35)</f>
        <v>406</v>
      </c>
    </row>
    <row r="36" spans="1:21">
      <c r="A36" s="12" t="s">
        <v>25</v>
      </c>
      <c r="B36">
        <v>27</v>
      </c>
      <c r="C36" s="15">
        <v>22</v>
      </c>
      <c r="D36" s="15">
        <v>22</v>
      </c>
      <c r="E36">
        <v>13</v>
      </c>
      <c r="F36" s="15">
        <v>47</v>
      </c>
      <c r="G36" s="15">
        <v>30</v>
      </c>
      <c r="H36">
        <v>37</v>
      </c>
      <c r="I36" s="15">
        <v>48</v>
      </c>
      <c r="J36" s="15">
        <v>0</v>
      </c>
      <c r="K36">
        <v>38</v>
      </c>
      <c r="L36" s="15">
        <v>22</v>
      </c>
      <c r="M36">
        <v>39</v>
      </c>
      <c r="N36" s="15">
        <v>20</v>
      </c>
      <c r="O36" s="15">
        <v>21</v>
      </c>
      <c r="P36" s="15">
        <v>19</v>
      </c>
      <c r="Q36" s="15">
        <v>18</v>
      </c>
      <c r="R36" s="15">
        <v>7</v>
      </c>
      <c r="S36" s="15">
        <v>7</v>
      </c>
      <c r="U36" s="49">
        <f>SUM(B36:Q36)</f>
        <v>423</v>
      </c>
    </row>
    <row r="37" spans="1:21">
      <c r="A37" s="12" t="s">
        <v>27</v>
      </c>
      <c r="B37" s="8">
        <f>SUM(B36/8)</f>
        <v>3.375</v>
      </c>
      <c r="C37" s="8">
        <f>SUM(C36/8)</f>
        <v>2.75</v>
      </c>
      <c r="D37" s="8">
        <f>SUM(D36/8)</f>
        <v>2.75</v>
      </c>
      <c r="E37" s="8">
        <f t="shared" ref="E37:M37" si="0">SUM(E36/8)</f>
        <v>1.625</v>
      </c>
      <c r="F37" s="8">
        <f t="shared" si="0"/>
        <v>5.875</v>
      </c>
      <c r="G37" s="8">
        <f t="shared" si="0"/>
        <v>3.75</v>
      </c>
      <c r="H37" s="8">
        <f t="shared" si="0"/>
        <v>4.625</v>
      </c>
      <c r="I37" s="8">
        <f t="shared" si="0"/>
        <v>6</v>
      </c>
      <c r="J37" s="8">
        <f t="shared" si="0"/>
        <v>0</v>
      </c>
      <c r="K37" s="8">
        <f t="shared" si="0"/>
        <v>4.75</v>
      </c>
      <c r="L37" s="8">
        <f t="shared" si="0"/>
        <v>2.75</v>
      </c>
      <c r="M37" s="8">
        <f t="shared" si="0"/>
        <v>4.875</v>
      </c>
      <c r="N37" s="8">
        <f t="shared" ref="N37:S37" si="1">SUM(N36/8)</f>
        <v>2.5</v>
      </c>
      <c r="O37" s="8">
        <f t="shared" si="1"/>
        <v>2.625</v>
      </c>
      <c r="P37" s="8">
        <f t="shared" si="1"/>
        <v>2.375</v>
      </c>
      <c r="Q37" s="8">
        <f t="shared" si="1"/>
        <v>2.25</v>
      </c>
      <c r="R37" s="8">
        <f t="shared" si="1"/>
        <v>0.875</v>
      </c>
      <c r="S37" s="8">
        <f t="shared" si="1"/>
        <v>0.875</v>
      </c>
      <c r="U37" s="49">
        <f>SUM(B37:Q37)</f>
        <v>52.875</v>
      </c>
    </row>
    <row r="38" spans="1:21">
      <c r="A38" s="12" t="s">
        <v>28</v>
      </c>
      <c r="B38" s="16">
        <f>SUM(B35+B37)</f>
        <v>18.375</v>
      </c>
      <c r="C38" s="16">
        <f>SUM(C35+C37)</f>
        <v>32.75</v>
      </c>
      <c r="D38" s="16">
        <f>SUM(D35+D37)</f>
        <v>28.75</v>
      </c>
      <c r="E38" s="16">
        <f t="shared" ref="E38:M38" si="2">SUM(E35+E37)</f>
        <v>29.625</v>
      </c>
      <c r="F38" s="16">
        <f t="shared" si="2"/>
        <v>36.875</v>
      </c>
      <c r="G38" s="16">
        <f t="shared" si="2"/>
        <v>30.75</v>
      </c>
      <c r="H38" s="16">
        <f t="shared" si="2"/>
        <v>30.625</v>
      </c>
      <c r="I38" s="16">
        <f t="shared" si="2"/>
        <v>34</v>
      </c>
      <c r="J38" s="16">
        <f t="shared" si="2"/>
        <v>5</v>
      </c>
      <c r="K38" s="16">
        <f t="shared" si="2"/>
        <v>34.75</v>
      </c>
      <c r="L38" s="16">
        <f t="shared" si="2"/>
        <v>27.75</v>
      </c>
      <c r="M38" s="16">
        <f t="shared" si="2"/>
        <v>35.875</v>
      </c>
      <c r="N38" s="16">
        <f t="shared" ref="N38:S38" si="3">SUM(N35+N37)</f>
        <v>32.5</v>
      </c>
      <c r="O38" s="16">
        <f t="shared" si="3"/>
        <v>31.625</v>
      </c>
      <c r="P38" s="16">
        <f t="shared" si="3"/>
        <v>24.375</v>
      </c>
      <c r="Q38" s="16">
        <f t="shared" si="3"/>
        <v>25.25</v>
      </c>
      <c r="R38" s="16">
        <f t="shared" si="3"/>
        <v>6.875</v>
      </c>
      <c r="S38" s="16">
        <f t="shared" si="3"/>
        <v>8.875</v>
      </c>
      <c r="U38" s="49">
        <f>SUM(B38:Q38)</f>
        <v>458.875</v>
      </c>
    </row>
    <row r="39" spans="1:21">
      <c r="A39" s="12" t="s">
        <v>30</v>
      </c>
      <c r="B39" s="17">
        <v>650</v>
      </c>
      <c r="C39" s="17">
        <v>400</v>
      </c>
      <c r="D39" s="17">
        <v>400</v>
      </c>
      <c r="E39" s="17">
        <v>500</v>
      </c>
      <c r="F39" s="17">
        <v>650</v>
      </c>
      <c r="G39" s="17">
        <v>625</v>
      </c>
      <c r="H39" s="17">
        <v>450</v>
      </c>
      <c r="I39" s="17">
        <v>450</v>
      </c>
      <c r="J39" s="17">
        <v>650</v>
      </c>
      <c r="K39" s="17">
        <v>450</v>
      </c>
      <c r="L39" s="17">
        <v>450</v>
      </c>
      <c r="M39" s="17">
        <v>650</v>
      </c>
      <c r="N39" s="17">
        <v>570</v>
      </c>
      <c r="O39" s="17">
        <v>400</v>
      </c>
      <c r="P39" s="17">
        <v>650</v>
      </c>
      <c r="Q39" s="17">
        <v>600</v>
      </c>
      <c r="R39" s="17">
        <v>400</v>
      </c>
      <c r="S39" s="17">
        <v>450</v>
      </c>
      <c r="U39" s="49">
        <f>SUM(D39:R39)</f>
        <v>7895</v>
      </c>
    </row>
    <row r="40" spans="1:21">
      <c r="A40" s="12" t="s">
        <v>14</v>
      </c>
      <c r="B40" s="16">
        <v>11940</v>
      </c>
      <c r="C40" s="16">
        <v>5000</v>
      </c>
      <c r="D40" s="16">
        <v>4000</v>
      </c>
      <c r="E40" s="16">
        <v>13500</v>
      </c>
      <c r="F40" s="16">
        <v>4500</v>
      </c>
      <c r="G40" s="16">
        <v>18984.38</v>
      </c>
      <c r="H40" s="16">
        <v>13781</v>
      </c>
      <c r="I40" s="16">
        <v>15300</v>
      </c>
      <c r="J40" s="16">
        <v>3250</v>
      </c>
      <c r="K40" s="16">
        <v>10800</v>
      </c>
      <c r="L40" s="16">
        <v>8000</v>
      </c>
      <c r="M40" s="16">
        <v>9000</v>
      </c>
      <c r="N40" s="16">
        <v>7000</v>
      </c>
      <c r="O40" s="16">
        <v>4500</v>
      </c>
      <c r="P40" s="16">
        <v>17000</v>
      </c>
      <c r="Q40" s="16">
        <v>6500</v>
      </c>
      <c r="R40" s="16">
        <v>3000</v>
      </c>
      <c r="S40" s="16">
        <v>2000</v>
      </c>
      <c r="U40" s="49">
        <f>SUM(B40:Q40)</f>
        <v>153055.38</v>
      </c>
    </row>
    <row r="41" spans="1:21">
      <c r="A41" s="18" t="s">
        <v>28</v>
      </c>
      <c r="B41" s="18">
        <f>(B38*B39)</f>
        <v>11943.75</v>
      </c>
      <c r="C41" s="18">
        <f>(C38*C39)</f>
        <v>13100</v>
      </c>
      <c r="D41" s="18">
        <f>(D38*D39)</f>
        <v>11500</v>
      </c>
      <c r="E41" s="18">
        <f t="shared" ref="E41:M41" si="4">(E38*E39)</f>
        <v>14812.5</v>
      </c>
      <c r="F41" s="18">
        <f t="shared" si="4"/>
        <v>23968.75</v>
      </c>
      <c r="G41" s="18">
        <f t="shared" si="4"/>
        <v>19218.75</v>
      </c>
      <c r="H41" s="18">
        <f t="shared" si="4"/>
        <v>13781.25</v>
      </c>
      <c r="I41" s="18">
        <f t="shared" si="4"/>
        <v>15300</v>
      </c>
      <c r="J41" s="18">
        <f t="shared" si="4"/>
        <v>3250</v>
      </c>
      <c r="K41" s="18">
        <f t="shared" si="4"/>
        <v>15637.5</v>
      </c>
      <c r="L41" s="18">
        <f t="shared" si="4"/>
        <v>12487.5</v>
      </c>
      <c r="M41" s="18">
        <f t="shared" si="4"/>
        <v>23318.75</v>
      </c>
      <c r="N41" s="18">
        <f t="shared" ref="N41:S41" si="5">(N38*N39)</f>
        <v>18525</v>
      </c>
      <c r="O41" s="18">
        <f t="shared" si="5"/>
        <v>12650</v>
      </c>
      <c r="P41" s="18">
        <f t="shared" si="5"/>
        <v>15843.75</v>
      </c>
      <c r="Q41" s="18">
        <f t="shared" si="5"/>
        <v>15150</v>
      </c>
      <c r="R41" s="18">
        <f t="shared" si="5"/>
        <v>2750</v>
      </c>
      <c r="S41" s="18">
        <f t="shared" si="5"/>
        <v>3993.75</v>
      </c>
      <c r="U41" s="49">
        <f>SUM(B41:Q41)</f>
        <v>240487.5</v>
      </c>
    </row>
    <row r="42" spans="1:21">
      <c r="A42" s="19" t="s">
        <v>101</v>
      </c>
      <c r="B42" s="19">
        <f>(B38*B39)-B40</f>
        <v>3.75</v>
      </c>
      <c r="C42" s="19">
        <f t="shared" ref="C42:I42" si="6">(C38*C39)-C40</f>
        <v>8100</v>
      </c>
      <c r="D42" s="19">
        <f t="shared" si="6"/>
        <v>7500</v>
      </c>
      <c r="E42" s="19">
        <f t="shared" si="6"/>
        <v>1312.5</v>
      </c>
      <c r="F42" s="19">
        <f t="shared" si="6"/>
        <v>19468.75</v>
      </c>
      <c r="G42" s="19">
        <f t="shared" si="6"/>
        <v>234.369999999999</v>
      </c>
      <c r="H42" s="19">
        <f t="shared" si="6"/>
        <v>0.25</v>
      </c>
      <c r="I42" s="19">
        <f t="shared" si="6"/>
        <v>0</v>
      </c>
      <c r="J42" s="19">
        <f t="shared" ref="J42:S42" si="7">(J38*J39)-J40</f>
        <v>0</v>
      </c>
      <c r="K42" s="19">
        <f t="shared" si="7"/>
        <v>4837.5</v>
      </c>
      <c r="L42" s="19">
        <f t="shared" si="7"/>
        <v>4487.5</v>
      </c>
      <c r="M42" s="19">
        <f t="shared" si="7"/>
        <v>14318.75</v>
      </c>
      <c r="N42" s="19">
        <f t="shared" si="7"/>
        <v>11525</v>
      </c>
      <c r="O42" s="19">
        <f t="shared" si="7"/>
        <v>8150</v>
      </c>
      <c r="P42" s="19">
        <f t="shared" si="7"/>
        <v>-1156.25</v>
      </c>
      <c r="Q42" s="19">
        <f t="shared" si="7"/>
        <v>8650</v>
      </c>
      <c r="R42" s="19">
        <f t="shared" si="7"/>
        <v>-250</v>
      </c>
      <c r="S42" s="19">
        <f t="shared" si="7"/>
        <v>1993.75</v>
      </c>
      <c r="T42">
        <v>1100</v>
      </c>
      <c r="U42" s="49">
        <f>SUM(B42:T42)</f>
        <v>90275.87</v>
      </c>
    </row>
    <row r="43" spans="4:7">
      <c r="D43" t="s">
        <v>130</v>
      </c>
      <c r="G43">
        <v>30</v>
      </c>
    </row>
    <row r="44" ht="15.75"/>
    <row r="45" spans="1:5">
      <c r="A45" s="12" t="s">
        <v>131</v>
      </c>
      <c r="B45" s="21" t="s">
        <v>116</v>
      </c>
      <c r="D45" s="38" t="s">
        <v>6</v>
      </c>
      <c r="E45" s="38" t="s">
        <v>5</v>
      </c>
    </row>
    <row r="46" spans="1:5">
      <c r="A46" s="12" t="s">
        <v>7</v>
      </c>
      <c r="B46" s="15">
        <v>30</v>
      </c>
      <c r="D46" s="15">
        <v>26</v>
      </c>
      <c r="E46" s="15">
        <v>28</v>
      </c>
    </row>
    <row r="47" spans="1:5">
      <c r="A47" s="12" t="s">
        <v>25</v>
      </c>
      <c r="B47" s="15">
        <v>20</v>
      </c>
      <c r="D47">
        <v>37</v>
      </c>
      <c r="E47" s="15">
        <v>48</v>
      </c>
    </row>
    <row r="48" spans="1:5">
      <c r="A48" s="12" t="s">
        <v>27</v>
      </c>
      <c r="B48" s="8">
        <f>SUM(B47/8)</f>
        <v>2.5</v>
      </c>
      <c r="D48" s="8">
        <f>SUM(D47/8)</f>
        <v>4.625</v>
      </c>
      <c r="E48" s="8">
        <f>SUM(E47/8)</f>
        <v>6</v>
      </c>
    </row>
    <row r="49" spans="1:5">
      <c r="A49" s="12" t="s">
        <v>28</v>
      </c>
      <c r="B49" s="16">
        <f>SUM(B46+B48)</f>
        <v>32.5</v>
      </c>
      <c r="D49" s="16">
        <f>SUM(D46+D48)</f>
        <v>30.625</v>
      </c>
      <c r="E49" s="16">
        <f>SUM(E46+E48)</f>
        <v>34</v>
      </c>
    </row>
    <row r="50" spans="1:5">
      <c r="A50" s="12" t="s">
        <v>30</v>
      </c>
      <c r="B50" s="17">
        <v>570</v>
      </c>
      <c r="D50" s="17">
        <v>450</v>
      </c>
      <c r="E50" s="17">
        <v>450</v>
      </c>
    </row>
    <row r="51" spans="1:6">
      <c r="A51" s="12" t="s">
        <v>14</v>
      </c>
      <c r="B51" s="16">
        <v>7000</v>
      </c>
      <c r="D51" s="16">
        <v>18000</v>
      </c>
      <c r="E51" s="16">
        <v>9500</v>
      </c>
      <c r="F51">
        <f>SUM(D51:E51)</f>
        <v>27500</v>
      </c>
    </row>
    <row r="52" spans="1:6">
      <c r="A52" s="18" t="s">
        <v>28</v>
      </c>
      <c r="B52" s="18">
        <f>(B49*B50)</f>
        <v>18525</v>
      </c>
      <c r="D52" s="18">
        <f>(D49*D50)</f>
        <v>13781.25</v>
      </c>
      <c r="E52" s="18">
        <f>(E49*E50)</f>
        <v>15300</v>
      </c>
      <c r="F52">
        <f>SUM(D52:E52)</f>
        <v>29081.25</v>
      </c>
    </row>
    <row r="53" spans="1:6">
      <c r="A53" s="19" t="s">
        <v>101</v>
      </c>
      <c r="B53" s="19">
        <f>(B49*B50)-B51</f>
        <v>11525</v>
      </c>
      <c r="D53" s="19">
        <f>(D49*D50)-D51</f>
        <v>-4218.75</v>
      </c>
      <c r="E53" s="19">
        <f>(E49*E50)-E51</f>
        <v>5800</v>
      </c>
      <c r="F53">
        <f>SUM(D53:E53)</f>
        <v>1581.25</v>
      </c>
    </row>
    <row r="56" ht="15.75"/>
    <row r="57" spans="1:5">
      <c r="A57" s="12"/>
      <c r="B57" s="21" t="s">
        <v>112</v>
      </c>
      <c r="C57" s="21" t="s">
        <v>114</v>
      </c>
      <c r="D57" s="14" t="s">
        <v>131</v>
      </c>
      <c r="E57" s="8"/>
    </row>
    <row r="58" spans="1:5">
      <c r="A58" s="12" t="s">
        <v>7</v>
      </c>
      <c r="B58" s="15">
        <v>18</v>
      </c>
      <c r="C58" s="15">
        <v>24</v>
      </c>
      <c r="D58" s="15">
        <v>28</v>
      </c>
      <c r="E58" s="8">
        <f t="shared" ref="E58:E65" si="8">SUM(B58:D58)</f>
        <v>70</v>
      </c>
    </row>
    <row r="59" spans="1:5">
      <c r="A59" s="12" t="s">
        <v>25</v>
      </c>
      <c r="B59" s="15">
        <v>1</v>
      </c>
      <c r="C59" s="15">
        <v>2</v>
      </c>
      <c r="D59" s="8">
        <v>13</v>
      </c>
      <c r="E59" s="8">
        <f t="shared" si="8"/>
        <v>16</v>
      </c>
    </row>
    <row r="60" spans="1:5">
      <c r="A60" s="12" t="s">
        <v>27</v>
      </c>
      <c r="B60" s="8">
        <f>SUM(B59/8)</f>
        <v>0.125</v>
      </c>
      <c r="C60" s="8">
        <f>SUM(C59/8)</f>
        <v>0.25</v>
      </c>
      <c r="D60" s="8">
        <f>SUM(D59/8)</f>
        <v>1.625</v>
      </c>
      <c r="E60" s="8">
        <f t="shared" si="8"/>
        <v>2</v>
      </c>
    </row>
    <row r="61" spans="1:5">
      <c r="A61" s="12" t="s">
        <v>28</v>
      </c>
      <c r="B61" s="16">
        <f>SUM(B58+B60)</f>
        <v>18.125</v>
      </c>
      <c r="C61" s="16">
        <f>SUM(C58+C60)</f>
        <v>24.25</v>
      </c>
      <c r="D61" s="16">
        <f>SUM(D58+D60)</f>
        <v>29.625</v>
      </c>
      <c r="E61" s="8">
        <f t="shared" si="8"/>
        <v>72</v>
      </c>
    </row>
    <row r="62" spans="1:5">
      <c r="A62" s="12" t="s">
        <v>30</v>
      </c>
      <c r="B62" s="17">
        <v>450</v>
      </c>
      <c r="C62" s="17">
        <v>500</v>
      </c>
      <c r="D62" s="17">
        <v>500</v>
      </c>
      <c r="E62" s="8">
        <f t="shared" si="8"/>
        <v>1450</v>
      </c>
    </row>
    <row r="63" spans="1:5">
      <c r="A63" s="12" t="s">
        <v>14</v>
      </c>
      <c r="B63" s="16">
        <v>4000</v>
      </c>
      <c r="C63" s="16">
        <v>14500</v>
      </c>
      <c r="D63" s="16">
        <v>13500</v>
      </c>
      <c r="E63" s="8">
        <f t="shared" si="8"/>
        <v>32000</v>
      </c>
    </row>
    <row r="64" spans="1:5">
      <c r="A64" s="18" t="s">
        <v>28</v>
      </c>
      <c r="B64" s="18">
        <f>(B61*B62)</f>
        <v>8156.25</v>
      </c>
      <c r="C64" s="18">
        <f>(C61*C62)</f>
        <v>12125</v>
      </c>
      <c r="D64" s="18">
        <f>(D61*D62)</f>
        <v>14812.5</v>
      </c>
      <c r="E64" s="8">
        <f t="shared" si="8"/>
        <v>35093.75</v>
      </c>
    </row>
    <row r="65" spans="1:5">
      <c r="A65" s="19" t="s">
        <v>101</v>
      </c>
      <c r="B65" s="19">
        <f>(B61*B62)-B63</f>
        <v>4156.25</v>
      </c>
      <c r="C65" s="19">
        <f>(C61*C62)-C63</f>
        <v>-2375</v>
      </c>
      <c r="D65" s="19">
        <f>(D61*D62)-D63</f>
        <v>1312.5</v>
      </c>
      <c r="E65" s="8">
        <f t="shared" si="8"/>
        <v>3093.75</v>
      </c>
    </row>
    <row r="67" spans="3:4">
      <c r="C67">
        <v>25</v>
      </c>
      <c r="D67">
        <v>8500</v>
      </c>
    </row>
    <row r="68" ht="15.75"/>
    <row r="69" spans="2:3">
      <c r="B69" s="21" t="s">
        <v>104</v>
      </c>
      <c r="C69" s="21" t="s">
        <v>123</v>
      </c>
    </row>
    <row r="70" spans="2:3">
      <c r="B70" s="15">
        <v>27</v>
      </c>
      <c r="C70" s="15">
        <v>30</v>
      </c>
    </row>
    <row r="71" spans="2:3">
      <c r="B71" s="15">
        <v>21</v>
      </c>
      <c r="C71">
        <v>38</v>
      </c>
    </row>
    <row r="72" spans="2:3">
      <c r="B72" s="8">
        <f>SUM(B71/8)</f>
        <v>2.625</v>
      </c>
      <c r="C72" s="8">
        <f>SUM(C71/8)</f>
        <v>4.75</v>
      </c>
    </row>
    <row r="73" spans="2:3">
      <c r="B73" s="16">
        <f>SUM(B70+B72)</f>
        <v>29.625</v>
      </c>
      <c r="C73" s="16">
        <f>SUM(C70+C72)</f>
        <v>34.75</v>
      </c>
    </row>
    <row r="74" spans="2:3">
      <c r="B74" s="17">
        <v>450</v>
      </c>
      <c r="C74" s="17">
        <v>450</v>
      </c>
    </row>
    <row r="75" spans="2:3">
      <c r="B75" s="16">
        <v>7000</v>
      </c>
      <c r="C75" s="16">
        <v>10800</v>
      </c>
    </row>
    <row r="76" spans="2:3">
      <c r="B76" s="18">
        <f>(B73*B74)</f>
        <v>13331.25</v>
      </c>
      <c r="C76" s="18">
        <f>(C73*C74)</f>
        <v>15637.5</v>
      </c>
    </row>
    <row r="77" spans="2:3">
      <c r="B77" s="19">
        <f>(B73*B74)-B75</f>
        <v>6331.25</v>
      </c>
      <c r="C77" s="19">
        <f>(C73*C74)-C75</f>
        <v>4837.5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4"/>
  <sheetViews>
    <sheetView zoomScale="90" zoomScaleNormal="90" workbookViewId="0">
      <pane ySplit="1" topLeftCell="A29" activePane="bottomLeft" state="frozen"/>
      <selection/>
      <selection pane="bottomLeft" activeCell="G35" sqref="G35:G44"/>
    </sheetView>
  </sheetViews>
  <sheetFormatPr defaultColWidth="9" defaultRowHeight="15"/>
  <cols>
    <col min="1" max="1" width="10.7238095238095" customWidth="1"/>
    <col min="2" max="2" width="11.0095238095238" customWidth="1"/>
    <col min="21" max="21" width="11.4571428571429" customWidth="1"/>
  </cols>
  <sheetData>
    <row r="1" ht="15.75" spans="1:39">
      <c r="A1" s="39" t="s">
        <v>0</v>
      </c>
      <c r="B1" s="38" t="s">
        <v>1</v>
      </c>
      <c r="C1" s="40" t="s">
        <v>3</v>
      </c>
      <c r="D1" s="21" t="s">
        <v>67</v>
      </c>
      <c r="E1" s="14" t="s">
        <v>78</v>
      </c>
      <c r="F1" s="38" t="s">
        <v>132</v>
      </c>
      <c r="G1" s="14" t="s">
        <v>115</v>
      </c>
      <c r="H1" s="40" t="s">
        <v>103</v>
      </c>
      <c r="I1" s="38" t="s">
        <v>133</v>
      </c>
      <c r="J1" s="14" t="s">
        <v>134</v>
      </c>
      <c r="K1" s="14" t="s">
        <v>63</v>
      </c>
      <c r="L1" s="21" t="s">
        <v>116</v>
      </c>
      <c r="M1" s="21" t="s">
        <v>124</v>
      </c>
      <c r="N1" s="40" t="s">
        <v>102</v>
      </c>
      <c r="O1" s="43" t="s">
        <v>127</v>
      </c>
      <c r="P1" s="21" t="s">
        <v>75</v>
      </c>
      <c r="Q1" s="14" t="s">
        <v>104</v>
      </c>
      <c r="R1" s="38" t="s">
        <v>77</v>
      </c>
      <c r="S1" s="21" t="s">
        <v>125</v>
      </c>
      <c r="U1" s="39" t="s">
        <v>0</v>
      </c>
      <c r="V1" s="38" t="s">
        <v>1</v>
      </c>
      <c r="W1" s="40" t="s">
        <v>3</v>
      </c>
      <c r="X1" s="21" t="s">
        <v>67</v>
      </c>
      <c r="Y1" s="14" t="s">
        <v>78</v>
      </c>
      <c r="Z1" s="38" t="s">
        <v>132</v>
      </c>
      <c r="AA1" s="14" t="s">
        <v>115</v>
      </c>
      <c r="AB1" s="40" t="s">
        <v>103</v>
      </c>
      <c r="AC1" s="38" t="s">
        <v>133</v>
      </c>
      <c r="AD1" s="14" t="s">
        <v>134</v>
      </c>
      <c r="AE1" s="14" t="s">
        <v>63</v>
      </c>
      <c r="AF1" s="21" t="s">
        <v>116</v>
      </c>
      <c r="AG1" s="21" t="s">
        <v>124</v>
      </c>
      <c r="AH1" s="40" t="s">
        <v>102</v>
      </c>
      <c r="AI1" s="43" t="s">
        <v>127</v>
      </c>
      <c r="AJ1" s="21" t="s">
        <v>75</v>
      </c>
      <c r="AK1" s="14" t="s">
        <v>104</v>
      </c>
      <c r="AL1" s="38" t="s">
        <v>77</v>
      </c>
      <c r="AM1" s="21" t="s">
        <v>125</v>
      </c>
    </row>
    <row r="2" spans="1:21">
      <c r="A2" s="6">
        <v>45505</v>
      </c>
      <c r="B2" s="7"/>
      <c r="C2" s="7" t="s">
        <v>9</v>
      </c>
      <c r="D2" s="8" t="s">
        <v>13</v>
      </c>
      <c r="E2" s="7" t="s">
        <v>9</v>
      </c>
      <c r="F2" s="7"/>
      <c r="G2" s="8" t="s">
        <v>7</v>
      </c>
      <c r="H2" s="8" t="s">
        <v>7</v>
      </c>
      <c r="I2" s="7"/>
      <c r="J2" s="7"/>
      <c r="K2" s="7" t="s">
        <v>9</v>
      </c>
      <c r="L2" s="8" t="s">
        <v>7</v>
      </c>
      <c r="M2" s="8" t="s">
        <v>7</v>
      </c>
      <c r="N2" s="7" t="s">
        <v>9</v>
      </c>
      <c r="O2" s="8" t="s">
        <v>7</v>
      </c>
      <c r="P2" s="7" t="s">
        <v>9</v>
      </c>
      <c r="Q2" s="8" t="s">
        <v>7</v>
      </c>
      <c r="R2" s="8" t="s">
        <v>7</v>
      </c>
      <c r="S2" s="8" t="s">
        <v>7</v>
      </c>
      <c r="U2" s="39" t="s">
        <v>0</v>
      </c>
    </row>
    <row r="3" spans="1:40">
      <c r="A3" s="6">
        <v>45506</v>
      </c>
      <c r="B3" s="7"/>
      <c r="C3" s="8" t="s">
        <v>7</v>
      </c>
      <c r="D3" s="8" t="s">
        <v>7</v>
      </c>
      <c r="E3" s="8" t="s">
        <v>56</v>
      </c>
      <c r="F3" s="7"/>
      <c r="G3" s="8" t="s">
        <v>23</v>
      </c>
      <c r="H3" s="8" t="s">
        <v>23</v>
      </c>
      <c r="I3" s="7"/>
      <c r="J3" s="7"/>
      <c r="K3" s="7" t="s">
        <v>9</v>
      </c>
      <c r="L3" s="8" t="s">
        <v>7</v>
      </c>
      <c r="M3" s="7" t="s">
        <v>9</v>
      </c>
      <c r="N3" s="8" t="s">
        <v>7</v>
      </c>
      <c r="O3" s="8" t="s">
        <v>7</v>
      </c>
      <c r="P3" s="8" t="s">
        <v>7</v>
      </c>
      <c r="Q3" s="8" t="s">
        <v>23</v>
      </c>
      <c r="R3" s="8" t="s">
        <v>7</v>
      </c>
      <c r="S3" s="8" t="s">
        <v>7</v>
      </c>
      <c r="U3" s="6">
        <v>45505</v>
      </c>
      <c r="AE3">
        <v>20000</v>
      </c>
      <c r="AJ3">
        <v>1000</v>
      </c>
      <c r="AN3">
        <f t="shared" ref="AN3:AN34" si="0">SUM(V3:AM3)</f>
        <v>21000</v>
      </c>
    </row>
    <row r="4" spans="1:40">
      <c r="A4" s="6">
        <v>45507</v>
      </c>
      <c r="B4" s="7"/>
      <c r="C4" s="8" t="s">
        <v>7</v>
      </c>
      <c r="D4" s="8" t="s">
        <v>7</v>
      </c>
      <c r="E4" s="8" t="s">
        <v>23</v>
      </c>
      <c r="F4" s="7"/>
      <c r="G4" s="8" t="s">
        <v>7</v>
      </c>
      <c r="H4" s="8" t="s">
        <v>7</v>
      </c>
      <c r="I4" s="7"/>
      <c r="J4" s="7"/>
      <c r="K4" s="7" t="s">
        <v>9</v>
      </c>
      <c r="L4" s="8" t="s">
        <v>7</v>
      </c>
      <c r="M4" s="8" t="s">
        <v>7</v>
      </c>
      <c r="N4" s="8" t="s">
        <v>7</v>
      </c>
      <c r="O4" s="8" t="s">
        <v>7</v>
      </c>
      <c r="P4" s="8" t="s">
        <v>7</v>
      </c>
      <c r="Q4" s="8" t="s">
        <v>7</v>
      </c>
      <c r="R4" s="7" t="s">
        <v>9</v>
      </c>
      <c r="S4" s="7" t="s">
        <v>9</v>
      </c>
      <c r="U4" s="6">
        <v>45506</v>
      </c>
      <c r="AN4">
        <f t="shared" si="0"/>
        <v>0</v>
      </c>
    </row>
    <row r="5" spans="1:40">
      <c r="A5" s="6">
        <v>45508</v>
      </c>
      <c r="B5" s="9" t="s">
        <v>118</v>
      </c>
      <c r="C5" s="9" t="s">
        <v>118</v>
      </c>
      <c r="D5" s="9" t="s">
        <v>118</v>
      </c>
      <c r="E5" s="9" t="s">
        <v>13</v>
      </c>
      <c r="F5" s="9" t="s">
        <v>118</v>
      </c>
      <c r="G5" s="9" t="s">
        <v>64</v>
      </c>
      <c r="H5" s="9" t="s">
        <v>64</v>
      </c>
      <c r="I5" s="9" t="s">
        <v>118</v>
      </c>
      <c r="J5" s="9"/>
      <c r="K5" s="9" t="s">
        <v>64</v>
      </c>
      <c r="L5" s="9" t="s">
        <v>13</v>
      </c>
      <c r="M5" s="9" t="s">
        <v>13</v>
      </c>
      <c r="N5" s="9" t="s">
        <v>7</v>
      </c>
      <c r="O5" s="9" t="s">
        <v>13</v>
      </c>
      <c r="P5" s="9" t="s">
        <v>13</v>
      </c>
      <c r="Q5" s="9" t="s">
        <v>64</v>
      </c>
      <c r="R5" s="9" t="s">
        <v>7</v>
      </c>
      <c r="S5" s="9" t="s">
        <v>7</v>
      </c>
      <c r="U5" s="6">
        <v>45507</v>
      </c>
      <c r="AA5">
        <v>1000</v>
      </c>
      <c r="AB5">
        <v>1000</v>
      </c>
      <c r="AE5">
        <v>1000</v>
      </c>
      <c r="AK5">
        <v>2000</v>
      </c>
      <c r="AN5">
        <f t="shared" si="0"/>
        <v>5000</v>
      </c>
    </row>
    <row r="6" spans="1:40">
      <c r="A6" s="6">
        <v>45509</v>
      </c>
      <c r="B6" s="7"/>
      <c r="C6" s="8" t="s">
        <v>13</v>
      </c>
      <c r="D6" s="8" t="s">
        <v>13</v>
      </c>
      <c r="E6" s="8" t="s">
        <v>7</v>
      </c>
      <c r="F6" s="7"/>
      <c r="G6" s="8" t="s">
        <v>56</v>
      </c>
      <c r="H6" s="8" t="s">
        <v>56</v>
      </c>
      <c r="I6" s="7"/>
      <c r="J6" s="7"/>
      <c r="K6" s="8" t="s">
        <v>56</v>
      </c>
      <c r="L6" s="8" t="s">
        <v>7</v>
      </c>
      <c r="M6" s="8" t="s">
        <v>7</v>
      </c>
      <c r="N6" s="7" t="s">
        <v>9</v>
      </c>
      <c r="O6" s="8" t="s">
        <v>7</v>
      </c>
      <c r="P6" s="8" t="s">
        <v>7</v>
      </c>
      <c r="Q6" s="8" t="s">
        <v>56</v>
      </c>
      <c r="R6" s="8" t="s">
        <v>13</v>
      </c>
      <c r="S6" s="8" t="s">
        <v>7</v>
      </c>
      <c r="U6" s="6">
        <v>45508</v>
      </c>
      <c r="W6">
        <v>1000</v>
      </c>
      <c r="X6">
        <v>1000</v>
      </c>
      <c r="Y6">
        <v>1000</v>
      </c>
      <c r="AF6">
        <v>1000</v>
      </c>
      <c r="AG6">
        <v>1000</v>
      </c>
      <c r="AH6">
        <v>2000</v>
      </c>
      <c r="AI6">
        <v>1000</v>
      </c>
      <c r="AJ6">
        <v>1000</v>
      </c>
      <c r="AL6">
        <v>1000</v>
      </c>
      <c r="AM6">
        <v>1600</v>
      </c>
      <c r="AN6">
        <f t="shared" si="0"/>
        <v>11600</v>
      </c>
    </row>
    <row r="7" spans="1:40">
      <c r="A7" s="6">
        <v>45510</v>
      </c>
      <c r="B7" s="7"/>
      <c r="C7" s="8" t="s">
        <v>23</v>
      </c>
      <c r="D7" s="8" t="s">
        <v>23</v>
      </c>
      <c r="E7" s="8" t="s">
        <v>7</v>
      </c>
      <c r="F7" s="7"/>
      <c r="G7" s="8" t="s">
        <v>7</v>
      </c>
      <c r="H7" s="8" t="s">
        <v>7</v>
      </c>
      <c r="I7" s="7"/>
      <c r="J7" s="7"/>
      <c r="K7" s="8" t="s">
        <v>7</v>
      </c>
      <c r="L7" s="7" t="s">
        <v>9</v>
      </c>
      <c r="M7" s="8" t="s">
        <v>7</v>
      </c>
      <c r="N7" s="8" t="s">
        <v>7</v>
      </c>
      <c r="O7" s="8" t="s">
        <v>23</v>
      </c>
      <c r="P7" s="8" t="s">
        <v>23</v>
      </c>
      <c r="Q7" s="8" t="s">
        <v>7</v>
      </c>
      <c r="R7" s="8" t="s">
        <v>7</v>
      </c>
      <c r="S7" s="8" t="s">
        <v>23</v>
      </c>
      <c r="U7" s="6">
        <v>45509</v>
      </c>
      <c r="AN7">
        <f t="shared" si="0"/>
        <v>0</v>
      </c>
    </row>
    <row r="8" spans="1:40">
      <c r="A8" s="6">
        <v>45511</v>
      </c>
      <c r="B8" s="7"/>
      <c r="C8" s="8" t="s">
        <v>56</v>
      </c>
      <c r="D8" s="8" t="s">
        <v>56</v>
      </c>
      <c r="E8" s="8" t="s">
        <v>13</v>
      </c>
      <c r="F8" s="7"/>
      <c r="G8" s="8" t="s">
        <v>7</v>
      </c>
      <c r="H8" s="8" t="s">
        <v>7</v>
      </c>
      <c r="I8" s="7"/>
      <c r="J8" s="7"/>
      <c r="K8" s="8" t="s">
        <v>7</v>
      </c>
      <c r="L8" s="8" t="s">
        <v>13</v>
      </c>
      <c r="M8" s="8" t="s">
        <v>7</v>
      </c>
      <c r="N8" s="8" t="s">
        <v>7</v>
      </c>
      <c r="O8" s="8" t="s">
        <v>7</v>
      </c>
      <c r="P8" s="8" t="s">
        <v>13</v>
      </c>
      <c r="Q8" s="8" t="s">
        <v>7</v>
      </c>
      <c r="R8" s="7" t="s">
        <v>9</v>
      </c>
      <c r="S8" s="8" t="s">
        <v>7</v>
      </c>
      <c r="U8" s="6">
        <v>45510</v>
      </c>
      <c r="AN8">
        <f t="shared" si="0"/>
        <v>0</v>
      </c>
    </row>
    <row r="9" spans="1:40">
      <c r="A9" s="6">
        <v>45512</v>
      </c>
      <c r="B9" s="7"/>
      <c r="C9" s="8" t="s">
        <v>7</v>
      </c>
      <c r="D9" s="8" t="s">
        <v>7</v>
      </c>
      <c r="E9" s="8" t="s">
        <v>7</v>
      </c>
      <c r="F9" s="7"/>
      <c r="G9" s="8" t="s">
        <v>7</v>
      </c>
      <c r="H9" s="8" t="s">
        <v>7</v>
      </c>
      <c r="I9" s="7"/>
      <c r="J9" s="7"/>
      <c r="K9" s="8" t="s">
        <v>7</v>
      </c>
      <c r="L9" s="8" t="s">
        <v>56</v>
      </c>
      <c r="M9" s="8" t="s">
        <v>7</v>
      </c>
      <c r="N9" s="8" t="s">
        <v>56</v>
      </c>
      <c r="O9" s="8" t="s">
        <v>56</v>
      </c>
      <c r="P9" s="8" t="s">
        <v>56</v>
      </c>
      <c r="Q9" s="8" t="s">
        <v>7</v>
      </c>
      <c r="R9" s="8" t="s">
        <v>7</v>
      </c>
      <c r="S9" s="8" t="s">
        <v>7</v>
      </c>
      <c r="U9" s="6">
        <v>45511</v>
      </c>
      <c r="AN9">
        <f t="shared" si="0"/>
        <v>0</v>
      </c>
    </row>
    <row r="10" spans="1:40">
      <c r="A10" s="6">
        <v>45513</v>
      </c>
      <c r="B10" s="7"/>
      <c r="C10" s="8" t="s">
        <v>7</v>
      </c>
      <c r="D10" s="8" t="s">
        <v>7</v>
      </c>
      <c r="E10" s="8" t="s">
        <v>13</v>
      </c>
      <c r="F10" s="7"/>
      <c r="G10" s="8" t="s">
        <v>23</v>
      </c>
      <c r="H10" s="8" t="s">
        <v>23</v>
      </c>
      <c r="I10" s="7"/>
      <c r="J10" s="7"/>
      <c r="K10" s="8" t="s">
        <v>23</v>
      </c>
      <c r="L10" s="8" t="s">
        <v>7</v>
      </c>
      <c r="M10" s="8" t="s">
        <v>7</v>
      </c>
      <c r="N10" s="8" t="s">
        <v>7</v>
      </c>
      <c r="O10" s="8" t="s">
        <v>7</v>
      </c>
      <c r="P10" s="8" t="s">
        <v>7</v>
      </c>
      <c r="Q10" s="8" t="s">
        <v>23</v>
      </c>
      <c r="R10" s="8" t="s">
        <v>7</v>
      </c>
      <c r="S10" s="8" t="s">
        <v>7</v>
      </c>
      <c r="U10" s="6">
        <v>45512</v>
      </c>
      <c r="AA10">
        <v>500</v>
      </c>
      <c r="AH10">
        <v>500</v>
      </c>
      <c r="AI10">
        <v>500</v>
      </c>
      <c r="AM10">
        <v>1000</v>
      </c>
      <c r="AN10">
        <f t="shared" si="0"/>
        <v>2500</v>
      </c>
    </row>
    <row r="11" spans="1:40">
      <c r="A11" s="6">
        <v>45514</v>
      </c>
      <c r="B11" s="7"/>
      <c r="C11" s="8" t="s">
        <v>13</v>
      </c>
      <c r="D11" s="8" t="s">
        <v>13</v>
      </c>
      <c r="E11" s="8" t="s">
        <v>13</v>
      </c>
      <c r="F11" s="7"/>
      <c r="G11" s="8" t="s">
        <v>23</v>
      </c>
      <c r="H11" s="8" t="s">
        <v>23</v>
      </c>
      <c r="I11" s="7"/>
      <c r="J11" s="7"/>
      <c r="K11" s="8" t="s">
        <v>7</v>
      </c>
      <c r="L11" s="44" t="s">
        <v>7</v>
      </c>
      <c r="M11" s="7" t="s">
        <v>9</v>
      </c>
      <c r="N11" s="8" t="s">
        <v>7</v>
      </c>
      <c r="O11" s="8" t="s">
        <v>7</v>
      </c>
      <c r="P11" s="8" t="s">
        <v>7</v>
      </c>
      <c r="Q11" s="8" t="s">
        <v>23</v>
      </c>
      <c r="R11" s="8" t="s">
        <v>13</v>
      </c>
      <c r="S11" s="8" t="s">
        <v>7</v>
      </c>
      <c r="U11" s="6">
        <v>45513</v>
      </c>
      <c r="W11">
        <v>1000</v>
      </c>
      <c r="X11">
        <v>1000</v>
      </c>
      <c r="AL11">
        <v>1000</v>
      </c>
      <c r="AM11">
        <v>1500</v>
      </c>
      <c r="AN11">
        <f t="shared" si="0"/>
        <v>4500</v>
      </c>
    </row>
    <row r="12" spans="1:40">
      <c r="A12" s="6">
        <v>45515</v>
      </c>
      <c r="B12" s="9" t="s">
        <v>118</v>
      </c>
      <c r="C12" s="9" t="s">
        <v>70</v>
      </c>
      <c r="D12" s="9" t="s">
        <v>70</v>
      </c>
      <c r="E12" s="9" t="s">
        <v>70</v>
      </c>
      <c r="F12" s="9" t="s">
        <v>118</v>
      </c>
      <c r="G12" s="9" t="s">
        <v>13</v>
      </c>
      <c r="H12" s="9" t="s">
        <v>7</v>
      </c>
      <c r="I12" s="9" t="s">
        <v>118</v>
      </c>
      <c r="J12" s="9"/>
      <c r="K12" s="9" t="s">
        <v>13</v>
      </c>
      <c r="L12" s="9" t="s">
        <v>7</v>
      </c>
      <c r="M12" s="9" t="s">
        <v>7</v>
      </c>
      <c r="N12" s="9" t="s">
        <v>7</v>
      </c>
      <c r="O12" s="9" t="s">
        <v>7</v>
      </c>
      <c r="P12" s="9" t="s">
        <v>7</v>
      </c>
      <c r="Q12" s="9" t="s">
        <v>7</v>
      </c>
      <c r="R12" s="9" t="s">
        <v>70</v>
      </c>
      <c r="S12" s="9" t="s">
        <v>7</v>
      </c>
      <c r="U12" s="6">
        <v>45514</v>
      </c>
      <c r="AN12">
        <f t="shared" si="0"/>
        <v>0</v>
      </c>
    </row>
    <row r="13" spans="1:40">
      <c r="A13" s="6">
        <v>45516</v>
      </c>
      <c r="B13" s="7"/>
      <c r="C13" s="8" t="s">
        <v>7</v>
      </c>
      <c r="D13" s="8" t="s">
        <v>7</v>
      </c>
      <c r="E13" s="8" t="s">
        <v>7</v>
      </c>
      <c r="F13" s="7"/>
      <c r="G13" s="8" t="s">
        <v>23</v>
      </c>
      <c r="H13" s="8" t="s">
        <v>23</v>
      </c>
      <c r="I13" s="7"/>
      <c r="J13" s="7"/>
      <c r="K13" s="8" t="s">
        <v>23</v>
      </c>
      <c r="L13" s="7" t="s">
        <v>9</v>
      </c>
      <c r="M13" s="8" t="s">
        <v>7</v>
      </c>
      <c r="N13" s="8" t="s">
        <v>7</v>
      </c>
      <c r="O13" s="8" t="s">
        <v>7</v>
      </c>
      <c r="P13" s="8" t="s">
        <v>7</v>
      </c>
      <c r="Q13" s="7" t="s">
        <v>9</v>
      </c>
      <c r="R13" s="8" t="s">
        <v>23</v>
      </c>
      <c r="S13" s="8" t="s">
        <v>7</v>
      </c>
      <c r="U13" s="6">
        <v>45515</v>
      </c>
      <c r="Y13">
        <v>1000</v>
      </c>
      <c r="AA13">
        <v>1000</v>
      </c>
      <c r="AB13">
        <v>1000</v>
      </c>
      <c r="AE13">
        <v>1000</v>
      </c>
      <c r="AF13">
        <v>1000</v>
      </c>
      <c r="AG13">
        <v>1000</v>
      </c>
      <c r="AH13">
        <v>2000</v>
      </c>
      <c r="AI13">
        <v>2000</v>
      </c>
      <c r="AJ13">
        <v>2000</v>
      </c>
      <c r="AM13">
        <v>2000</v>
      </c>
      <c r="AN13">
        <f t="shared" si="0"/>
        <v>14000</v>
      </c>
    </row>
    <row r="14" spans="1:40">
      <c r="A14" s="6">
        <v>45517</v>
      </c>
      <c r="B14" s="7"/>
      <c r="C14" s="7" t="s">
        <v>9</v>
      </c>
      <c r="D14" s="8" t="s">
        <v>23</v>
      </c>
      <c r="E14" s="8" t="s">
        <v>23</v>
      </c>
      <c r="F14" s="7"/>
      <c r="G14" s="8" t="s">
        <v>23</v>
      </c>
      <c r="H14" s="8" t="s">
        <v>23</v>
      </c>
      <c r="I14" s="7"/>
      <c r="J14" s="7"/>
      <c r="K14" s="8" t="s">
        <v>23</v>
      </c>
      <c r="L14" s="8" t="s">
        <v>23</v>
      </c>
      <c r="M14" s="8" t="s">
        <v>7</v>
      </c>
      <c r="N14" s="8" t="s">
        <v>7</v>
      </c>
      <c r="O14" s="8" t="s">
        <v>23</v>
      </c>
      <c r="P14" s="8" t="s">
        <v>23</v>
      </c>
      <c r="Q14" s="7" t="s">
        <v>9</v>
      </c>
      <c r="R14" s="8" t="s">
        <v>23</v>
      </c>
      <c r="S14" s="8" t="s">
        <v>7</v>
      </c>
      <c r="U14" s="6">
        <v>45516</v>
      </c>
      <c r="AN14">
        <f t="shared" si="0"/>
        <v>0</v>
      </c>
    </row>
    <row r="15" spans="1:40">
      <c r="A15" s="6">
        <v>45518</v>
      </c>
      <c r="B15" s="7"/>
      <c r="C15" s="8" t="s">
        <v>7</v>
      </c>
      <c r="D15" s="8" t="s">
        <v>23</v>
      </c>
      <c r="E15" s="8" t="s">
        <v>7</v>
      </c>
      <c r="F15" s="7"/>
      <c r="G15" s="8" t="s">
        <v>7</v>
      </c>
      <c r="H15" s="8" t="s">
        <v>7</v>
      </c>
      <c r="I15" s="7"/>
      <c r="J15" s="7"/>
      <c r="K15" s="8" t="s">
        <v>7</v>
      </c>
      <c r="L15" s="8" t="s">
        <v>7</v>
      </c>
      <c r="M15" s="8" t="s">
        <v>7</v>
      </c>
      <c r="N15" s="8" t="s">
        <v>7</v>
      </c>
      <c r="O15" s="8" t="s">
        <v>7</v>
      </c>
      <c r="P15" s="8" t="s">
        <v>7</v>
      </c>
      <c r="Q15" s="7" t="s">
        <v>9</v>
      </c>
      <c r="R15" s="8" t="s">
        <v>7</v>
      </c>
      <c r="S15" s="8" t="s">
        <v>7</v>
      </c>
      <c r="U15" s="6">
        <v>45517</v>
      </c>
      <c r="AN15">
        <f t="shared" si="0"/>
        <v>0</v>
      </c>
    </row>
    <row r="16" spans="1:40">
      <c r="A16" s="6">
        <v>45519</v>
      </c>
      <c r="B16" s="7" t="s">
        <v>97</v>
      </c>
      <c r="C16" s="8" t="s">
        <v>97</v>
      </c>
      <c r="D16" s="8" t="s">
        <v>97</v>
      </c>
      <c r="E16" s="8" t="s">
        <v>97</v>
      </c>
      <c r="F16" s="7" t="s">
        <v>97</v>
      </c>
      <c r="G16" s="8" t="s">
        <v>97</v>
      </c>
      <c r="H16" s="8" t="s">
        <v>97</v>
      </c>
      <c r="I16" s="7" t="s">
        <v>97</v>
      </c>
      <c r="J16" s="7" t="s">
        <v>97</v>
      </c>
      <c r="K16" s="8" t="s">
        <v>97</v>
      </c>
      <c r="L16" s="8" t="s">
        <v>97</v>
      </c>
      <c r="M16" s="8" t="s">
        <v>97</v>
      </c>
      <c r="N16" s="8" t="s">
        <v>97</v>
      </c>
      <c r="O16" s="8" t="s">
        <v>97</v>
      </c>
      <c r="P16" s="8" t="s">
        <v>97</v>
      </c>
      <c r="Q16" s="7" t="s">
        <v>9</v>
      </c>
      <c r="R16" s="8" t="s">
        <v>97</v>
      </c>
      <c r="S16" s="8" t="s">
        <v>97</v>
      </c>
      <c r="U16" s="6">
        <v>45518</v>
      </c>
      <c r="AF16">
        <v>1500</v>
      </c>
      <c r="AH16">
        <v>500</v>
      </c>
      <c r="AM16">
        <v>6156</v>
      </c>
      <c r="AN16">
        <f t="shared" si="0"/>
        <v>8156</v>
      </c>
    </row>
    <row r="17" spans="1:40">
      <c r="A17" s="6">
        <v>45520</v>
      </c>
      <c r="B17" s="7"/>
      <c r="C17" s="8" t="s">
        <v>7</v>
      </c>
      <c r="D17" s="8" t="s">
        <v>23</v>
      </c>
      <c r="E17" s="8" t="s">
        <v>7</v>
      </c>
      <c r="F17" s="7"/>
      <c r="G17" s="8" t="s">
        <v>7</v>
      </c>
      <c r="H17" s="8" t="s">
        <v>23</v>
      </c>
      <c r="I17" s="7"/>
      <c r="J17" s="7"/>
      <c r="K17" s="8" t="s">
        <v>7</v>
      </c>
      <c r="L17" s="8" t="s">
        <v>7</v>
      </c>
      <c r="M17" s="8" t="s">
        <v>23</v>
      </c>
      <c r="N17" s="8" t="s">
        <v>7</v>
      </c>
      <c r="O17" s="8" t="s">
        <v>7</v>
      </c>
      <c r="P17" s="8" t="s">
        <v>7</v>
      </c>
      <c r="Q17" s="7" t="s">
        <v>9</v>
      </c>
      <c r="R17" s="8" t="s">
        <v>7</v>
      </c>
      <c r="S17" s="8" t="s">
        <v>7</v>
      </c>
      <c r="U17" s="6">
        <v>45519</v>
      </c>
      <c r="AN17">
        <f t="shared" si="0"/>
        <v>0</v>
      </c>
    </row>
    <row r="18" spans="1:40">
      <c r="A18" s="6">
        <v>45521</v>
      </c>
      <c r="B18" s="7"/>
      <c r="C18" s="7" t="s">
        <v>9</v>
      </c>
      <c r="D18" s="8" t="s">
        <v>23</v>
      </c>
      <c r="E18" s="8" t="s">
        <v>23</v>
      </c>
      <c r="F18" s="7"/>
      <c r="G18" s="8" t="s">
        <v>23</v>
      </c>
      <c r="H18" s="8" t="s">
        <v>23</v>
      </c>
      <c r="I18" s="7"/>
      <c r="J18" s="7"/>
      <c r="K18" s="8" t="s">
        <v>23</v>
      </c>
      <c r="L18" s="8" t="s">
        <v>56</v>
      </c>
      <c r="M18" s="8" t="s">
        <v>23</v>
      </c>
      <c r="N18" s="8" t="s">
        <v>7</v>
      </c>
      <c r="O18" s="8" t="s">
        <v>56</v>
      </c>
      <c r="P18" s="8" t="s">
        <v>56</v>
      </c>
      <c r="Q18" s="7" t="s">
        <v>9</v>
      </c>
      <c r="R18" s="8" t="s">
        <v>23</v>
      </c>
      <c r="S18" s="8" t="s">
        <v>7</v>
      </c>
      <c r="U18" s="6">
        <v>45520</v>
      </c>
      <c r="W18">
        <v>1000</v>
      </c>
      <c r="AJ18">
        <v>1000</v>
      </c>
      <c r="AL18">
        <v>500</v>
      </c>
      <c r="AN18">
        <f t="shared" si="0"/>
        <v>2500</v>
      </c>
    </row>
    <row r="19" spans="1:40">
      <c r="A19" s="6">
        <v>45522</v>
      </c>
      <c r="B19" s="9" t="s">
        <v>118</v>
      </c>
      <c r="C19" s="9" t="s">
        <v>70</v>
      </c>
      <c r="D19" s="9" t="s">
        <v>70</v>
      </c>
      <c r="E19" s="9" t="s">
        <v>70</v>
      </c>
      <c r="F19" s="9" t="s">
        <v>118</v>
      </c>
      <c r="G19" s="9" t="s">
        <v>13</v>
      </c>
      <c r="H19" s="9" t="s">
        <v>13</v>
      </c>
      <c r="I19" s="9" t="s">
        <v>118</v>
      </c>
      <c r="J19" s="9"/>
      <c r="K19" s="9" t="s">
        <v>13</v>
      </c>
      <c r="L19" s="9" t="s">
        <v>13</v>
      </c>
      <c r="M19" s="9" t="s">
        <v>13</v>
      </c>
      <c r="N19" s="9" t="s">
        <v>7</v>
      </c>
      <c r="O19" s="9" t="s">
        <v>13</v>
      </c>
      <c r="P19" s="9" t="s">
        <v>13</v>
      </c>
      <c r="Q19" s="9" t="s">
        <v>118</v>
      </c>
      <c r="R19" s="9" t="s">
        <v>118</v>
      </c>
      <c r="S19" s="9" t="s">
        <v>7</v>
      </c>
      <c r="U19" s="6">
        <v>45521</v>
      </c>
      <c r="AN19">
        <f t="shared" si="0"/>
        <v>0</v>
      </c>
    </row>
    <row r="20" spans="1:40">
      <c r="A20" s="6">
        <v>45523</v>
      </c>
      <c r="B20" s="7"/>
      <c r="C20" s="8"/>
      <c r="D20" s="8" t="s">
        <v>64</v>
      </c>
      <c r="E20" s="8" t="s">
        <v>64</v>
      </c>
      <c r="F20" s="7"/>
      <c r="G20" s="8" t="s">
        <v>7</v>
      </c>
      <c r="H20" s="8" t="s">
        <v>23</v>
      </c>
      <c r="I20" s="7"/>
      <c r="J20" s="7"/>
      <c r="K20" s="8" t="s">
        <v>7</v>
      </c>
      <c r="L20" s="8" t="s">
        <v>7</v>
      </c>
      <c r="M20" s="8" t="s">
        <v>23</v>
      </c>
      <c r="N20" s="8" t="s">
        <v>7</v>
      </c>
      <c r="O20" s="8" t="s">
        <v>7</v>
      </c>
      <c r="P20" s="8" t="s">
        <v>7</v>
      </c>
      <c r="Q20" s="7" t="s">
        <v>9</v>
      </c>
      <c r="R20" s="7" t="s">
        <v>9</v>
      </c>
      <c r="S20" s="7" t="s">
        <v>9</v>
      </c>
      <c r="U20" s="6">
        <v>45522</v>
      </c>
      <c r="W20">
        <v>1000</v>
      </c>
      <c r="Y20">
        <v>1000</v>
      </c>
      <c r="AB20">
        <v>1000</v>
      </c>
      <c r="AF20">
        <v>1000</v>
      </c>
      <c r="AG20">
        <v>1000</v>
      </c>
      <c r="AH20">
        <v>1000</v>
      </c>
      <c r="AJ20">
        <v>1000</v>
      </c>
      <c r="AL20">
        <v>500</v>
      </c>
      <c r="AM20">
        <v>3000</v>
      </c>
      <c r="AN20">
        <f t="shared" si="0"/>
        <v>10500</v>
      </c>
    </row>
    <row r="21" spans="1:40">
      <c r="A21" s="6">
        <v>45524</v>
      </c>
      <c r="B21" s="7"/>
      <c r="C21" s="8" t="s">
        <v>23</v>
      </c>
      <c r="D21" s="8" t="s">
        <v>23</v>
      </c>
      <c r="E21" s="8" t="s">
        <v>23</v>
      </c>
      <c r="F21" s="7"/>
      <c r="G21" s="8" t="s">
        <v>7</v>
      </c>
      <c r="H21" s="8" t="s">
        <v>23</v>
      </c>
      <c r="I21" s="7"/>
      <c r="J21" s="7"/>
      <c r="K21" s="8" t="s">
        <v>7</v>
      </c>
      <c r="L21" s="7" t="s">
        <v>9</v>
      </c>
      <c r="M21" s="8" t="s">
        <v>23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U21" s="6">
        <v>45523</v>
      </c>
      <c r="X21">
        <v>1000</v>
      </c>
      <c r="Y21">
        <v>500</v>
      </c>
      <c r="AA21">
        <v>1000</v>
      </c>
      <c r="AE21">
        <v>1000</v>
      </c>
      <c r="AH21">
        <v>1000</v>
      </c>
      <c r="AI21">
        <v>2000</v>
      </c>
      <c r="AJ21">
        <v>1000</v>
      </c>
      <c r="AL21">
        <v>1000</v>
      </c>
      <c r="AN21">
        <f t="shared" si="0"/>
        <v>8500</v>
      </c>
    </row>
    <row r="22" spans="1:40">
      <c r="A22" s="6">
        <v>45525</v>
      </c>
      <c r="B22" s="7"/>
      <c r="C22" s="8" t="s">
        <v>23</v>
      </c>
      <c r="D22" s="8" t="s">
        <v>23</v>
      </c>
      <c r="E22" s="8" t="s">
        <v>23</v>
      </c>
      <c r="F22" s="7"/>
      <c r="G22" s="8" t="s">
        <v>56</v>
      </c>
      <c r="H22" s="8" t="s">
        <v>23</v>
      </c>
      <c r="I22" s="7"/>
      <c r="J22" s="7"/>
      <c r="K22" s="8" t="s">
        <v>56</v>
      </c>
      <c r="L22" s="8" t="s">
        <v>13</v>
      </c>
      <c r="M22" s="8" t="s">
        <v>23</v>
      </c>
      <c r="N22" s="8" t="s">
        <v>13</v>
      </c>
      <c r="O22" s="7" t="s">
        <v>9</v>
      </c>
      <c r="P22" s="8" t="s">
        <v>13</v>
      </c>
      <c r="Q22" s="7" t="s">
        <v>9</v>
      </c>
      <c r="R22" s="7" t="s">
        <v>9</v>
      </c>
      <c r="S22" s="7" t="s">
        <v>9</v>
      </c>
      <c r="U22" s="6">
        <v>45524</v>
      </c>
      <c r="AN22">
        <f t="shared" si="0"/>
        <v>0</v>
      </c>
    </row>
    <row r="23" spans="1:40">
      <c r="A23" s="6">
        <v>45526</v>
      </c>
      <c r="B23" s="7"/>
      <c r="C23" s="8" t="s">
        <v>7</v>
      </c>
      <c r="D23" s="8" t="s">
        <v>7</v>
      </c>
      <c r="E23" s="8" t="s">
        <v>7</v>
      </c>
      <c r="F23" s="7"/>
      <c r="G23" s="8" t="s">
        <v>7</v>
      </c>
      <c r="H23" s="8" t="s">
        <v>7</v>
      </c>
      <c r="I23" s="7"/>
      <c r="J23" s="7"/>
      <c r="K23" s="8" t="s">
        <v>7</v>
      </c>
      <c r="L23" s="8" t="s">
        <v>13</v>
      </c>
      <c r="M23" s="8" t="s">
        <v>7</v>
      </c>
      <c r="N23" s="8" t="s">
        <v>13</v>
      </c>
      <c r="O23" s="7" t="s">
        <v>9</v>
      </c>
      <c r="P23" s="8" t="s">
        <v>13</v>
      </c>
      <c r="Q23" s="7" t="s">
        <v>9</v>
      </c>
      <c r="R23" s="7" t="s">
        <v>9</v>
      </c>
      <c r="S23" s="7" t="s">
        <v>9</v>
      </c>
      <c r="U23" s="6">
        <v>45525</v>
      </c>
      <c r="AD23">
        <v>3000</v>
      </c>
      <c r="AM23">
        <v>1000</v>
      </c>
      <c r="AN23">
        <f t="shared" si="0"/>
        <v>4000</v>
      </c>
    </row>
    <row r="24" spans="1:40">
      <c r="A24" s="6">
        <v>45527</v>
      </c>
      <c r="B24" s="7"/>
      <c r="C24" s="8" t="s">
        <v>13</v>
      </c>
      <c r="D24" s="8" t="s">
        <v>13</v>
      </c>
      <c r="E24" s="8" t="s">
        <v>13</v>
      </c>
      <c r="F24" s="7"/>
      <c r="G24" s="8" t="s">
        <v>56</v>
      </c>
      <c r="H24" s="8" t="s">
        <v>7</v>
      </c>
      <c r="I24" s="7"/>
      <c r="J24" s="7"/>
      <c r="K24" s="8" t="s">
        <v>7</v>
      </c>
      <c r="L24" s="8" t="s">
        <v>56</v>
      </c>
      <c r="M24" s="8" t="s">
        <v>7</v>
      </c>
      <c r="N24" s="8" t="s">
        <v>56</v>
      </c>
      <c r="O24" s="8" t="s">
        <v>56</v>
      </c>
      <c r="P24" s="8" t="s">
        <v>56</v>
      </c>
      <c r="Q24" s="7" t="s">
        <v>9</v>
      </c>
      <c r="R24" s="7" t="s">
        <v>9</v>
      </c>
      <c r="S24" s="7" t="s">
        <v>9</v>
      </c>
      <c r="U24" s="6">
        <v>45526</v>
      </c>
      <c r="AN24">
        <f t="shared" si="0"/>
        <v>0</v>
      </c>
    </row>
    <row r="25" spans="1:40">
      <c r="A25" s="6">
        <v>45528</v>
      </c>
      <c r="B25" s="7"/>
      <c r="C25" s="8" t="s">
        <v>13</v>
      </c>
      <c r="D25" s="8" t="s">
        <v>13</v>
      </c>
      <c r="E25" s="8" t="s">
        <v>13</v>
      </c>
      <c r="F25" s="8" t="s">
        <v>23</v>
      </c>
      <c r="G25" s="8" t="s">
        <v>23</v>
      </c>
      <c r="H25" s="8" t="s">
        <v>7</v>
      </c>
      <c r="I25" s="7"/>
      <c r="J25" s="7"/>
      <c r="K25" s="8" t="s">
        <v>7</v>
      </c>
      <c r="L25" s="8" t="s">
        <v>64</v>
      </c>
      <c r="M25" s="8" t="s">
        <v>7</v>
      </c>
      <c r="N25" s="8" t="s">
        <v>64</v>
      </c>
      <c r="O25" s="8" t="s">
        <v>23</v>
      </c>
      <c r="P25" s="8" t="s">
        <v>64</v>
      </c>
      <c r="Q25" s="7" t="s">
        <v>9</v>
      </c>
      <c r="R25" s="7" t="s">
        <v>9</v>
      </c>
      <c r="S25" s="7" t="s">
        <v>9</v>
      </c>
      <c r="U25" s="6">
        <v>45527</v>
      </c>
      <c r="AF25">
        <v>2000</v>
      </c>
      <c r="AN25">
        <f t="shared" si="0"/>
        <v>2000</v>
      </c>
    </row>
    <row r="26" spans="1:40">
      <c r="A26" s="6">
        <v>45529</v>
      </c>
      <c r="B26" s="9" t="s">
        <v>118</v>
      </c>
      <c r="C26" s="9" t="s">
        <v>7</v>
      </c>
      <c r="D26" s="9" t="s">
        <v>7</v>
      </c>
      <c r="E26" s="9" t="s">
        <v>7</v>
      </c>
      <c r="F26" s="9" t="s">
        <v>13</v>
      </c>
      <c r="G26" s="9" t="s">
        <v>13</v>
      </c>
      <c r="H26" s="9" t="s">
        <v>13</v>
      </c>
      <c r="I26" s="9" t="s">
        <v>118</v>
      </c>
      <c r="J26" s="9"/>
      <c r="K26" s="9" t="s">
        <v>13</v>
      </c>
      <c r="L26" s="9" t="s">
        <v>13</v>
      </c>
      <c r="M26" s="9" t="s">
        <v>13</v>
      </c>
      <c r="N26" s="9" t="s">
        <v>13</v>
      </c>
      <c r="O26" s="9" t="s">
        <v>13</v>
      </c>
      <c r="P26" s="9" t="s">
        <v>13</v>
      </c>
      <c r="Q26" s="9" t="s">
        <v>118</v>
      </c>
      <c r="R26" s="9" t="s">
        <v>118</v>
      </c>
      <c r="S26" s="9" t="s">
        <v>118</v>
      </c>
      <c r="U26" s="6">
        <v>45528</v>
      </c>
      <c r="X26">
        <v>1000</v>
      </c>
      <c r="AJ26">
        <v>2000</v>
      </c>
      <c r="AL26">
        <v>1000</v>
      </c>
      <c r="AN26">
        <f t="shared" si="0"/>
        <v>4000</v>
      </c>
    </row>
    <row r="27" spans="1:40">
      <c r="A27" s="6">
        <v>45530</v>
      </c>
      <c r="B27" s="8" t="s">
        <v>13</v>
      </c>
      <c r="C27" s="8" t="s">
        <v>13</v>
      </c>
      <c r="D27" s="8" t="s">
        <v>13</v>
      </c>
      <c r="E27" s="7" t="s">
        <v>9</v>
      </c>
      <c r="F27" s="8" t="s">
        <v>7</v>
      </c>
      <c r="G27" s="8" t="s">
        <v>7</v>
      </c>
      <c r="H27" s="8" t="s">
        <v>7</v>
      </c>
      <c r="I27" s="7"/>
      <c r="J27" s="7"/>
      <c r="K27" s="8" t="s">
        <v>7</v>
      </c>
      <c r="L27" s="8" t="s">
        <v>13</v>
      </c>
      <c r="M27" s="8" t="s">
        <v>7</v>
      </c>
      <c r="N27" s="8" t="s">
        <v>13</v>
      </c>
      <c r="O27" s="8" t="s">
        <v>13</v>
      </c>
      <c r="P27" s="8" t="s">
        <v>13</v>
      </c>
      <c r="Q27" s="7" t="s">
        <v>9</v>
      </c>
      <c r="R27" s="7" t="s">
        <v>9</v>
      </c>
      <c r="S27" s="7" t="s">
        <v>9</v>
      </c>
      <c r="U27" s="6">
        <v>45529</v>
      </c>
      <c r="W27">
        <v>1000</v>
      </c>
      <c r="Y27">
        <v>1000</v>
      </c>
      <c r="AA27">
        <v>1000</v>
      </c>
      <c r="AB27">
        <v>1000</v>
      </c>
      <c r="AE27">
        <v>1000</v>
      </c>
      <c r="AF27">
        <v>1000</v>
      </c>
      <c r="AG27">
        <v>2000</v>
      </c>
      <c r="AH27">
        <v>2000</v>
      </c>
      <c r="AI27">
        <v>1000</v>
      </c>
      <c r="AJ27">
        <v>2000</v>
      </c>
      <c r="AN27">
        <f t="shared" si="0"/>
        <v>13000</v>
      </c>
    </row>
    <row r="28" spans="1:40">
      <c r="A28" s="6">
        <v>45531</v>
      </c>
      <c r="B28" s="8" t="s">
        <v>7</v>
      </c>
      <c r="C28" s="8" t="s">
        <v>7</v>
      </c>
      <c r="D28" s="8" t="s">
        <v>7</v>
      </c>
      <c r="E28" s="8" t="s">
        <v>7</v>
      </c>
      <c r="F28" s="8" t="s">
        <v>23</v>
      </c>
      <c r="G28" s="8" t="s">
        <v>23</v>
      </c>
      <c r="H28" s="8" t="s">
        <v>7</v>
      </c>
      <c r="I28" s="8" t="s">
        <v>23</v>
      </c>
      <c r="J28" s="8" t="s">
        <v>23</v>
      </c>
      <c r="K28" s="8" t="s">
        <v>23</v>
      </c>
      <c r="L28" s="8" t="s">
        <v>95</v>
      </c>
      <c r="M28" s="8" t="s">
        <v>7</v>
      </c>
      <c r="N28" s="8" t="s">
        <v>7</v>
      </c>
      <c r="O28" s="8" t="s">
        <v>7</v>
      </c>
      <c r="P28" s="8" t="s">
        <v>7</v>
      </c>
      <c r="Q28" s="7" t="s">
        <v>9</v>
      </c>
      <c r="R28" s="7" t="s">
        <v>9</v>
      </c>
      <c r="S28" s="7" t="s">
        <v>9</v>
      </c>
      <c r="U28" s="6">
        <v>45530</v>
      </c>
      <c r="AN28">
        <f t="shared" si="0"/>
        <v>0</v>
      </c>
    </row>
    <row r="29" spans="1:40">
      <c r="A29" s="6">
        <v>45532</v>
      </c>
      <c r="B29" s="8" t="s">
        <v>13</v>
      </c>
      <c r="C29" s="8" t="s">
        <v>13</v>
      </c>
      <c r="D29" s="8" t="s">
        <v>13</v>
      </c>
      <c r="E29" s="8" t="s">
        <v>13</v>
      </c>
      <c r="F29" s="8" t="s">
        <v>7</v>
      </c>
      <c r="G29" s="8" t="s">
        <v>7</v>
      </c>
      <c r="H29" s="8" t="s">
        <v>23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23</v>
      </c>
      <c r="N29" s="8" t="s">
        <v>7</v>
      </c>
      <c r="O29" s="8" t="s">
        <v>7</v>
      </c>
      <c r="P29" s="8" t="s">
        <v>7</v>
      </c>
      <c r="Q29" s="7" t="s">
        <v>9</v>
      </c>
      <c r="R29" s="7" t="s">
        <v>9</v>
      </c>
      <c r="S29" s="7" t="s">
        <v>9</v>
      </c>
      <c r="U29" s="6">
        <v>45531</v>
      </c>
      <c r="V29">
        <v>1000</v>
      </c>
      <c r="X29">
        <v>500</v>
      </c>
      <c r="AC29">
        <v>1000</v>
      </c>
      <c r="AD29">
        <v>1000</v>
      </c>
      <c r="AN29">
        <f t="shared" si="0"/>
        <v>3500</v>
      </c>
    </row>
    <row r="30" spans="1:40">
      <c r="A30" s="6">
        <v>45533</v>
      </c>
      <c r="B30" s="8" t="s">
        <v>55</v>
      </c>
      <c r="C30" s="8" t="s">
        <v>55</v>
      </c>
      <c r="D30" s="8" t="s">
        <v>55</v>
      </c>
      <c r="E30" s="8" t="s">
        <v>55</v>
      </c>
      <c r="F30" s="8" t="s">
        <v>56</v>
      </c>
      <c r="G30" s="8" t="s">
        <v>56</v>
      </c>
      <c r="H30" s="8" t="s">
        <v>13</v>
      </c>
      <c r="I30" s="8" t="s">
        <v>13</v>
      </c>
      <c r="J30" s="8" t="s">
        <v>56</v>
      </c>
      <c r="K30" s="8" t="s">
        <v>56</v>
      </c>
      <c r="L30" s="8" t="s">
        <v>13</v>
      </c>
      <c r="M30" s="8" t="s">
        <v>23</v>
      </c>
      <c r="N30" s="8" t="s">
        <v>13</v>
      </c>
      <c r="O30" s="8" t="s">
        <v>13</v>
      </c>
      <c r="P30" s="8" t="s">
        <v>13</v>
      </c>
      <c r="Q30" s="7" t="s">
        <v>9</v>
      </c>
      <c r="R30" s="7" t="s">
        <v>9</v>
      </c>
      <c r="S30" s="7" t="s">
        <v>9</v>
      </c>
      <c r="U30" s="6">
        <v>45532</v>
      </c>
      <c r="AF30">
        <v>1500</v>
      </c>
      <c r="AN30">
        <f t="shared" si="0"/>
        <v>1500</v>
      </c>
    </row>
    <row r="31" spans="1:40">
      <c r="A31" s="6">
        <v>45534</v>
      </c>
      <c r="B31" s="8" t="s">
        <v>7</v>
      </c>
      <c r="C31" s="8" t="s">
        <v>7</v>
      </c>
      <c r="D31" s="8" t="s">
        <v>7</v>
      </c>
      <c r="E31" s="8" t="s">
        <v>7</v>
      </c>
      <c r="F31" s="7" t="s">
        <v>9</v>
      </c>
      <c r="G31" s="8" t="s">
        <v>23</v>
      </c>
      <c r="H31" s="8" t="s">
        <v>13</v>
      </c>
      <c r="I31" s="8" t="s">
        <v>13</v>
      </c>
      <c r="J31" s="8" t="s">
        <v>23</v>
      </c>
      <c r="K31" s="8" t="s">
        <v>23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23</v>
      </c>
      <c r="Q31" s="7" t="s">
        <v>9</v>
      </c>
      <c r="R31" s="8" t="s">
        <v>23</v>
      </c>
      <c r="S31" s="7" t="s">
        <v>9</v>
      </c>
      <c r="U31" s="6">
        <v>45533</v>
      </c>
      <c r="AH31">
        <v>1000</v>
      </c>
      <c r="AN31">
        <f t="shared" si="0"/>
        <v>1000</v>
      </c>
    </row>
    <row r="32" spans="1:40">
      <c r="A32" s="6">
        <v>45535</v>
      </c>
      <c r="B32" s="8" t="s">
        <v>13</v>
      </c>
      <c r="C32" s="8" t="s">
        <v>13</v>
      </c>
      <c r="D32" s="8" t="s">
        <v>13</v>
      </c>
      <c r="E32" s="8" t="s">
        <v>13</v>
      </c>
      <c r="F32" s="8" t="s">
        <v>23</v>
      </c>
      <c r="G32" s="8" t="s">
        <v>23</v>
      </c>
      <c r="H32" s="8" t="s">
        <v>13</v>
      </c>
      <c r="I32" s="8" t="s">
        <v>13</v>
      </c>
      <c r="J32" s="8" t="s">
        <v>23</v>
      </c>
      <c r="K32" s="8" t="s">
        <v>7</v>
      </c>
      <c r="L32" s="8" t="s">
        <v>13</v>
      </c>
      <c r="M32" s="8" t="s">
        <v>7</v>
      </c>
      <c r="N32" s="8" t="s">
        <v>13</v>
      </c>
      <c r="O32" s="8" t="s">
        <v>13</v>
      </c>
      <c r="P32" s="8" t="s">
        <v>13</v>
      </c>
      <c r="Q32" s="7" t="s">
        <v>9</v>
      </c>
      <c r="R32" s="8" t="s">
        <v>13</v>
      </c>
      <c r="S32" s="7" t="s">
        <v>9</v>
      </c>
      <c r="U32" s="6">
        <v>45534</v>
      </c>
      <c r="W32">
        <v>500</v>
      </c>
      <c r="X32">
        <v>500</v>
      </c>
      <c r="AJ32">
        <v>1000</v>
      </c>
      <c r="AN32">
        <f t="shared" si="0"/>
        <v>2000</v>
      </c>
    </row>
    <row r="33" spans="3:40">
      <c r="C33">
        <v>2</v>
      </c>
      <c r="D33">
        <v>1</v>
      </c>
      <c r="E33">
        <v>2</v>
      </c>
      <c r="G33">
        <v>2</v>
      </c>
      <c r="H33">
        <v>3</v>
      </c>
      <c r="K33">
        <v>1</v>
      </c>
      <c r="L33">
        <v>2</v>
      </c>
      <c r="M33">
        <v>1</v>
      </c>
      <c r="N33">
        <v>2</v>
      </c>
      <c r="O33">
        <v>2</v>
      </c>
      <c r="P33">
        <v>4</v>
      </c>
      <c r="Q33">
        <v>2</v>
      </c>
      <c r="R33">
        <v>1</v>
      </c>
      <c r="T33">
        <f>SUM(C33:S33)</f>
        <v>25</v>
      </c>
      <c r="U33" s="6">
        <v>45535</v>
      </c>
      <c r="V33">
        <v>1000</v>
      </c>
      <c r="W33">
        <v>1000</v>
      </c>
      <c r="X33">
        <v>1000</v>
      </c>
      <c r="Y33">
        <v>1000</v>
      </c>
      <c r="AA33">
        <v>1000</v>
      </c>
      <c r="AB33">
        <v>1000</v>
      </c>
      <c r="AC33">
        <v>1000</v>
      </c>
      <c r="AD33">
        <v>1500</v>
      </c>
      <c r="AE33">
        <v>1500</v>
      </c>
      <c r="AF33">
        <v>1000</v>
      </c>
      <c r="AG33">
        <v>1000</v>
      </c>
      <c r="AH33">
        <v>2000</v>
      </c>
      <c r="AI33">
        <v>1000</v>
      </c>
      <c r="AJ33">
        <v>2000</v>
      </c>
      <c r="AL33">
        <v>1000</v>
      </c>
      <c r="AM33">
        <v>1000</v>
      </c>
      <c r="AN33">
        <f t="shared" si="0"/>
        <v>19000</v>
      </c>
    </row>
    <row r="34" ht="15.75" spans="21:40">
      <c r="U34" s="45" t="s">
        <v>91</v>
      </c>
      <c r="V34" s="45">
        <f t="shared" ref="V34:AD34" si="1">SUM(V2:V33)</f>
        <v>2000</v>
      </c>
      <c r="W34" s="45">
        <f t="shared" si="1"/>
        <v>6500</v>
      </c>
      <c r="X34" s="45">
        <f t="shared" si="1"/>
        <v>6000</v>
      </c>
      <c r="Y34" s="45">
        <f t="shared" si="1"/>
        <v>5500</v>
      </c>
      <c r="Z34" s="45">
        <f t="shared" si="1"/>
        <v>0</v>
      </c>
      <c r="AA34" s="45">
        <f t="shared" si="1"/>
        <v>5500</v>
      </c>
      <c r="AB34" s="45">
        <f t="shared" si="1"/>
        <v>5000</v>
      </c>
      <c r="AC34" s="45">
        <f t="shared" si="1"/>
        <v>2000</v>
      </c>
      <c r="AD34" s="45">
        <f t="shared" si="1"/>
        <v>5500</v>
      </c>
      <c r="AE34" s="45">
        <f t="shared" ref="AE34:AM34" si="2">SUM(AE3:AE33)</f>
        <v>25500</v>
      </c>
      <c r="AF34" s="45">
        <f>SUM(AF2:AF33)</f>
        <v>10000</v>
      </c>
      <c r="AG34" s="45">
        <f t="shared" si="2"/>
        <v>6000</v>
      </c>
      <c r="AH34" s="45">
        <f t="shared" si="2"/>
        <v>12000</v>
      </c>
      <c r="AI34" s="45">
        <f t="shared" si="2"/>
        <v>7500</v>
      </c>
      <c r="AJ34" s="45">
        <f t="shared" si="2"/>
        <v>14000</v>
      </c>
      <c r="AK34" s="45">
        <f t="shared" si="2"/>
        <v>2000</v>
      </c>
      <c r="AL34" s="45">
        <f t="shared" si="2"/>
        <v>6000</v>
      </c>
      <c r="AM34" s="45">
        <f t="shared" si="2"/>
        <v>17256</v>
      </c>
      <c r="AN34" s="46">
        <f t="shared" si="0"/>
        <v>138256</v>
      </c>
    </row>
    <row r="35" spans="1:21">
      <c r="A35" s="12"/>
      <c r="B35" s="38" t="s">
        <v>60</v>
      </c>
      <c r="C35" s="38" t="s">
        <v>3</v>
      </c>
      <c r="D35" s="21" t="s">
        <v>67</v>
      </c>
      <c r="E35" s="21" t="s">
        <v>78</v>
      </c>
      <c r="F35" s="38" t="s">
        <v>132</v>
      </c>
      <c r="G35" s="21" t="s">
        <v>115</v>
      </c>
      <c r="H35" s="21" t="s">
        <v>103</v>
      </c>
      <c r="I35" s="38" t="s">
        <v>133</v>
      </c>
      <c r="J35" s="14" t="s">
        <v>134</v>
      </c>
      <c r="K35" s="38" t="s">
        <v>68</v>
      </c>
      <c r="L35" s="21" t="s">
        <v>116</v>
      </c>
      <c r="M35" s="21" t="s">
        <v>124</v>
      </c>
      <c r="N35" s="21" t="s">
        <v>102</v>
      </c>
      <c r="O35" s="21" t="s">
        <v>127</v>
      </c>
      <c r="P35" s="21" t="s">
        <v>75</v>
      </c>
      <c r="Q35" s="21" t="s">
        <v>104</v>
      </c>
      <c r="R35" s="38" t="s">
        <v>77</v>
      </c>
      <c r="S35" s="21" t="s">
        <v>129</v>
      </c>
      <c r="T35" s="8"/>
      <c r="U35" s="14" t="s">
        <v>91</v>
      </c>
    </row>
    <row r="36" spans="1:21">
      <c r="A36" s="12" t="s">
        <v>7</v>
      </c>
      <c r="B36" s="15">
        <f t="shared" ref="B36:S36" si="3">COUNTIF(B2:B32,"P*")</f>
        <v>6</v>
      </c>
      <c r="C36" s="15">
        <f t="shared" si="3"/>
        <v>25</v>
      </c>
      <c r="D36" s="15">
        <f t="shared" si="3"/>
        <v>29</v>
      </c>
      <c r="E36" s="15">
        <f t="shared" si="3"/>
        <v>28</v>
      </c>
      <c r="F36" s="15">
        <f t="shared" ref="F36" si="4">COUNTIF(F2:F32,"P*")</f>
        <v>7</v>
      </c>
      <c r="G36" s="15">
        <f t="shared" si="3"/>
        <v>30</v>
      </c>
      <c r="H36" s="15">
        <f t="shared" si="3"/>
        <v>30</v>
      </c>
      <c r="I36" s="15">
        <f t="shared" ref="I36:J36" si="5">COUNTIF(I2:I32,"P*")</f>
        <v>5</v>
      </c>
      <c r="J36" s="15">
        <f t="shared" si="5"/>
        <v>5</v>
      </c>
      <c r="K36" s="15">
        <f t="shared" si="3"/>
        <v>27</v>
      </c>
      <c r="L36" s="15">
        <f t="shared" si="3"/>
        <v>27</v>
      </c>
      <c r="M36" s="15">
        <f t="shared" si="3"/>
        <v>28</v>
      </c>
      <c r="N36" s="15">
        <f t="shared" si="3"/>
        <v>27</v>
      </c>
      <c r="O36" s="15">
        <f t="shared" si="3"/>
        <v>27</v>
      </c>
      <c r="P36" s="15">
        <f t="shared" si="3"/>
        <v>28</v>
      </c>
      <c r="Q36" s="15">
        <f t="shared" si="3"/>
        <v>11</v>
      </c>
      <c r="R36" s="15">
        <f t="shared" si="3"/>
        <v>16</v>
      </c>
      <c r="S36" s="15">
        <f t="shared" si="3"/>
        <v>16</v>
      </c>
      <c r="T36" s="8"/>
      <c r="U36" s="19">
        <f t="shared" ref="U36:U44" si="6">SUM(B36:T36)</f>
        <v>372</v>
      </c>
    </row>
    <row r="37" spans="1:21">
      <c r="A37" s="12" t="s">
        <v>25</v>
      </c>
      <c r="B37" s="15">
        <v>28</v>
      </c>
      <c r="C37" s="15">
        <v>59</v>
      </c>
      <c r="D37" s="15">
        <v>82</v>
      </c>
      <c r="E37" s="15">
        <v>78</v>
      </c>
      <c r="F37" s="15">
        <v>13</v>
      </c>
      <c r="G37" s="15">
        <v>49</v>
      </c>
      <c r="H37" s="15">
        <v>50</v>
      </c>
      <c r="I37" s="15">
        <v>14</v>
      </c>
      <c r="J37" s="15">
        <v>9</v>
      </c>
      <c r="K37" s="15">
        <v>38</v>
      </c>
      <c r="L37" s="15">
        <v>54</v>
      </c>
      <c r="M37" s="15">
        <v>28</v>
      </c>
      <c r="N37" s="15">
        <v>37</v>
      </c>
      <c r="O37" s="15">
        <v>41</v>
      </c>
      <c r="P37" s="15">
        <v>56</v>
      </c>
      <c r="Q37" s="15">
        <v>14</v>
      </c>
      <c r="R37" s="15">
        <v>26</v>
      </c>
      <c r="S37" s="15">
        <v>2</v>
      </c>
      <c r="T37" s="8"/>
      <c r="U37" s="19">
        <f t="shared" si="6"/>
        <v>678</v>
      </c>
    </row>
    <row r="38" spans="1:21">
      <c r="A38" s="41">
        <v>45519</v>
      </c>
      <c r="B38" s="15">
        <v>0</v>
      </c>
      <c r="C38" s="15">
        <v>8</v>
      </c>
      <c r="D38" s="15">
        <v>8</v>
      </c>
      <c r="E38" s="15">
        <v>8</v>
      </c>
      <c r="F38" s="15">
        <v>0</v>
      </c>
      <c r="G38" s="15">
        <v>8</v>
      </c>
      <c r="H38" s="15">
        <v>8</v>
      </c>
      <c r="I38" s="15">
        <v>0</v>
      </c>
      <c r="J38" s="15">
        <v>0</v>
      </c>
      <c r="K38" s="15">
        <v>8</v>
      </c>
      <c r="L38" s="15">
        <v>8</v>
      </c>
      <c r="M38" s="15">
        <v>8</v>
      </c>
      <c r="N38" s="15">
        <v>8</v>
      </c>
      <c r="O38" s="15">
        <v>8</v>
      </c>
      <c r="P38" s="15">
        <v>8</v>
      </c>
      <c r="Q38" s="15">
        <v>0</v>
      </c>
      <c r="R38" s="15">
        <v>8</v>
      </c>
      <c r="S38" s="15">
        <v>0</v>
      </c>
      <c r="T38" s="8"/>
      <c r="U38" s="19">
        <f t="shared" si="6"/>
        <v>96</v>
      </c>
    </row>
    <row r="39" spans="1:21">
      <c r="A39" s="12" t="s">
        <v>27</v>
      </c>
      <c r="B39" s="8">
        <f t="shared" ref="B39:S39" si="7">SUM((B37+B38)/8)</f>
        <v>3.5</v>
      </c>
      <c r="C39" s="8">
        <f t="shared" si="7"/>
        <v>8.375</v>
      </c>
      <c r="D39" s="8">
        <f t="shared" si="7"/>
        <v>11.25</v>
      </c>
      <c r="E39" s="8">
        <f t="shared" si="7"/>
        <v>10.75</v>
      </c>
      <c r="F39" s="8">
        <f t="shared" si="7"/>
        <v>1.625</v>
      </c>
      <c r="G39" s="8">
        <f t="shared" si="7"/>
        <v>7.125</v>
      </c>
      <c r="H39" s="8">
        <f t="shared" si="7"/>
        <v>7.25</v>
      </c>
      <c r="I39" s="8">
        <f t="shared" si="7"/>
        <v>1.75</v>
      </c>
      <c r="J39" s="8">
        <f t="shared" si="7"/>
        <v>1.125</v>
      </c>
      <c r="K39" s="8">
        <f t="shared" si="7"/>
        <v>5.75</v>
      </c>
      <c r="L39" s="8">
        <f t="shared" si="7"/>
        <v>7.75</v>
      </c>
      <c r="M39" s="8">
        <f t="shared" si="7"/>
        <v>4.5</v>
      </c>
      <c r="N39" s="8">
        <f t="shared" si="7"/>
        <v>5.625</v>
      </c>
      <c r="O39" s="8">
        <f t="shared" si="7"/>
        <v>6.125</v>
      </c>
      <c r="P39" s="8">
        <f t="shared" si="7"/>
        <v>8</v>
      </c>
      <c r="Q39" s="8">
        <f t="shared" si="7"/>
        <v>1.75</v>
      </c>
      <c r="R39" s="8">
        <f t="shared" si="7"/>
        <v>4.25</v>
      </c>
      <c r="S39" s="8">
        <f t="shared" si="7"/>
        <v>0.25</v>
      </c>
      <c r="T39" s="8"/>
      <c r="U39" s="19">
        <f t="shared" si="6"/>
        <v>96.75</v>
      </c>
    </row>
    <row r="40" spans="1:21">
      <c r="A40" s="12" t="s">
        <v>28</v>
      </c>
      <c r="B40" s="16">
        <f t="shared" ref="B40:S40" si="8">SUM(B36+B39)</f>
        <v>9.5</v>
      </c>
      <c r="C40" s="16">
        <f t="shared" si="8"/>
        <v>33.375</v>
      </c>
      <c r="D40" s="16">
        <f t="shared" si="8"/>
        <v>40.25</v>
      </c>
      <c r="E40" s="16">
        <f t="shared" si="8"/>
        <v>38.75</v>
      </c>
      <c r="F40" s="16">
        <f t="shared" si="8"/>
        <v>8.625</v>
      </c>
      <c r="G40" s="16">
        <f t="shared" si="8"/>
        <v>37.125</v>
      </c>
      <c r="H40" s="16">
        <f t="shared" si="8"/>
        <v>37.25</v>
      </c>
      <c r="I40" s="16">
        <f t="shared" si="8"/>
        <v>6.75</v>
      </c>
      <c r="J40" s="16">
        <f t="shared" si="8"/>
        <v>6.125</v>
      </c>
      <c r="K40" s="16">
        <f t="shared" si="8"/>
        <v>32.75</v>
      </c>
      <c r="L40" s="16">
        <f t="shared" si="8"/>
        <v>34.75</v>
      </c>
      <c r="M40" s="16">
        <f t="shared" si="8"/>
        <v>32.5</v>
      </c>
      <c r="N40" s="16">
        <f t="shared" si="8"/>
        <v>32.625</v>
      </c>
      <c r="O40" s="16">
        <f t="shared" si="8"/>
        <v>33.125</v>
      </c>
      <c r="P40" s="16">
        <f t="shared" si="8"/>
        <v>36</v>
      </c>
      <c r="Q40" s="16">
        <f t="shared" si="8"/>
        <v>12.75</v>
      </c>
      <c r="R40" s="16">
        <f t="shared" si="8"/>
        <v>20.25</v>
      </c>
      <c r="S40" s="16">
        <f t="shared" si="8"/>
        <v>16.25</v>
      </c>
      <c r="T40" s="8"/>
      <c r="U40" s="19">
        <f t="shared" si="6"/>
        <v>468.75</v>
      </c>
    </row>
    <row r="41" spans="1:21">
      <c r="A41" s="12" t="s">
        <v>30</v>
      </c>
      <c r="B41" s="17">
        <v>650</v>
      </c>
      <c r="C41" s="17">
        <v>625</v>
      </c>
      <c r="D41" s="17">
        <v>400</v>
      </c>
      <c r="E41" s="17">
        <v>450</v>
      </c>
      <c r="F41" s="17">
        <v>450</v>
      </c>
      <c r="G41" s="17">
        <v>650</v>
      </c>
      <c r="H41" s="17">
        <v>650</v>
      </c>
      <c r="I41" s="17">
        <v>400</v>
      </c>
      <c r="J41" s="17">
        <v>450</v>
      </c>
      <c r="K41" s="17">
        <v>575</v>
      </c>
      <c r="L41" s="17">
        <v>570</v>
      </c>
      <c r="M41" s="17">
        <v>400</v>
      </c>
      <c r="N41" s="17">
        <v>500</v>
      </c>
      <c r="O41" s="17">
        <v>450</v>
      </c>
      <c r="P41" s="17">
        <v>600</v>
      </c>
      <c r="Q41" s="17">
        <v>450</v>
      </c>
      <c r="R41" s="17">
        <v>400</v>
      </c>
      <c r="S41" s="17">
        <v>650</v>
      </c>
      <c r="T41" s="8"/>
      <c r="U41" s="19">
        <f t="shared" si="6"/>
        <v>9320</v>
      </c>
    </row>
    <row r="42" spans="1:21">
      <c r="A42" s="12" t="s">
        <v>14</v>
      </c>
      <c r="B42" s="16">
        <v>2000</v>
      </c>
      <c r="C42" s="16">
        <v>6500</v>
      </c>
      <c r="D42" s="16">
        <v>6000</v>
      </c>
      <c r="E42" s="16">
        <v>5500</v>
      </c>
      <c r="F42" s="16">
        <v>4000</v>
      </c>
      <c r="G42" s="16">
        <v>24131</v>
      </c>
      <c r="H42" s="16">
        <v>5000</v>
      </c>
      <c r="I42" s="16">
        <v>3000</v>
      </c>
      <c r="J42" s="16">
        <v>3500</v>
      </c>
      <c r="K42" s="16">
        <v>10000</v>
      </c>
      <c r="L42" s="16">
        <v>19807</v>
      </c>
      <c r="M42" s="16">
        <v>13000</v>
      </c>
      <c r="N42" s="16">
        <v>16062</v>
      </c>
      <c r="O42" s="16">
        <v>7500</v>
      </c>
      <c r="P42" s="16">
        <v>14000</v>
      </c>
      <c r="Q42" s="16">
        <v>2000</v>
      </c>
      <c r="R42" s="16">
        <v>6000</v>
      </c>
      <c r="S42" s="16">
        <v>17256</v>
      </c>
      <c r="T42" s="8"/>
      <c r="U42" s="19">
        <f t="shared" si="6"/>
        <v>165256</v>
      </c>
    </row>
    <row r="43" spans="1:21">
      <c r="A43" s="18" t="s">
        <v>28</v>
      </c>
      <c r="B43" s="18">
        <f t="shared" ref="B43" si="9">(B40*B41)</f>
        <v>6175</v>
      </c>
      <c r="C43" s="18">
        <f t="shared" ref="C43:S43" si="10">(C40*C41)</f>
        <v>20859.375</v>
      </c>
      <c r="D43" s="18">
        <f t="shared" si="10"/>
        <v>16100</v>
      </c>
      <c r="E43" s="18">
        <f t="shared" si="10"/>
        <v>17437.5</v>
      </c>
      <c r="F43" s="18">
        <f t="shared" ref="F43" si="11">(F40*F41)</f>
        <v>3881.25</v>
      </c>
      <c r="G43" s="18">
        <f t="shared" si="10"/>
        <v>24131.25</v>
      </c>
      <c r="H43" s="18">
        <f t="shared" si="10"/>
        <v>24212.5</v>
      </c>
      <c r="I43" s="18">
        <f t="shared" ref="I43:J43" si="12">(I40*I41)</f>
        <v>2700</v>
      </c>
      <c r="J43" s="18">
        <f t="shared" si="12"/>
        <v>2756.25</v>
      </c>
      <c r="K43" s="18">
        <f t="shared" si="10"/>
        <v>18831.25</v>
      </c>
      <c r="L43" s="18">
        <f t="shared" si="10"/>
        <v>19807.5</v>
      </c>
      <c r="M43" s="18">
        <f t="shared" si="10"/>
        <v>13000</v>
      </c>
      <c r="N43" s="18">
        <f t="shared" si="10"/>
        <v>16312.5</v>
      </c>
      <c r="O43" s="18">
        <f t="shared" si="10"/>
        <v>14906.25</v>
      </c>
      <c r="P43" s="18">
        <f t="shared" si="10"/>
        <v>21600</v>
      </c>
      <c r="Q43" s="18">
        <f t="shared" si="10"/>
        <v>5737.5</v>
      </c>
      <c r="R43" s="18">
        <f t="shared" si="10"/>
        <v>8100</v>
      </c>
      <c r="S43" s="18">
        <f t="shared" si="10"/>
        <v>10562.5</v>
      </c>
      <c r="T43" s="8"/>
      <c r="U43" s="19">
        <f t="shared" si="6"/>
        <v>247110.625</v>
      </c>
    </row>
    <row r="44" spans="1:21">
      <c r="A44" s="19" t="s">
        <v>101</v>
      </c>
      <c r="B44" s="19">
        <f>(B40*B41)-B42</f>
        <v>4175</v>
      </c>
      <c r="C44" s="19">
        <f>(C40*C41)-C42</f>
        <v>14359.375</v>
      </c>
      <c r="D44" s="19">
        <f t="shared" ref="D44:I44" si="13">(D40*D41)-D42</f>
        <v>10100</v>
      </c>
      <c r="E44" s="19">
        <f t="shared" si="13"/>
        <v>11937.5</v>
      </c>
      <c r="F44" s="19">
        <f t="shared" ref="F44:G44" si="14">(F40*F41)-F42</f>
        <v>-118.75</v>
      </c>
      <c r="G44" s="19">
        <f t="shared" si="14"/>
        <v>0.25</v>
      </c>
      <c r="H44" s="19">
        <f t="shared" si="13"/>
        <v>19212.5</v>
      </c>
      <c r="I44" s="19">
        <f t="shared" si="13"/>
        <v>-300</v>
      </c>
      <c r="J44" s="19">
        <f t="shared" ref="J44" si="15">(J40*J41)-J42</f>
        <v>-743.75</v>
      </c>
      <c r="K44" s="19">
        <f t="shared" ref="K44:S44" si="16">(K40*K41)-K42</f>
        <v>8831.25</v>
      </c>
      <c r="L44" s="19">
        <f t="shared" si="16"/>
        <v>0.5</v>
      </c>
      <c r="M44" s="19">
        <f t="shared" si="16"/>
        <v>0</v>
      </c>
      <c r="N44" s="19">
        <f t="shared" si="16"/>
        <v>250.5</v>
      </c>
      <c r="O44" s="19">
        <f t="shared" si="16"/>
        <v>7406.25</v>
      </c>
      <c r="P44" s="19">
        <f t="shared" si="16"/>
        <v>7600</v>
      </c>
      <c r="Q44" s="19">
        <f t="shared" si="16"/>
        <v>3737.5</v>
      </c>
      <c r="R44" s="19">
        <f t="shared" si="16"/>
        <v>2100</v>
      </c>
      <c r="S44" s="19">
        <f t="shared" si="16"/>
        <v>-6693.5</v>
      </c>
      <c r="T44" s="8">
        <v>9261</v>
      </c>
      <c r="U44" s="19">
        <f t="shared" si="6"/>
        <v>91115.625</v>
      </c>
    </row>
    <row r="46" ht="15.75"/>
    <row r="47" spans="1:9">
      <c r="A47" s="12" t="s">
        <v>126</v>
      </c>
      <c r="B47" t="s">
        <v>131</v>
      </c>
      <c r="C47" s="38" t="s">
        <v>135</v>
      </c>
      <c r="D47" s="13" t="s">
        <v>136</v>
      </c>
      <c r="E47" s="42"/>
      <c r="I47">
        <v>2</v>
      </c>
    </row>
    <row r="48" spans="1:9">
      <c r="A48" s="12" t="s">
        <v>7</v>
      </c>
      <c r="C48" s="15">
        <v>5</v>
      </c>
      <c r="D48" s="15">
        <v>13</v>
      </c>
      <c r="E48" s="15"/>
      <c r="I48">
        <v>5</v>
      </c>
    </row>
    <row r="49" spans="1:9">
      <c r="A49" s="12" t="s">
        <v>25</v>
      </c>
      <c r="C49" s="15">
        <v>14</v>
      </c>
      <c r="D49" s="15">
        <v>18</v>
      </c>
      <c r="E49" s="15"/>
      <c r="I49">
        <v>3</v>
      </c>
    </row>
    <row r="50" spans="1:9">
      <c r="A50" s="41">
        <v>45519</v>
      </c>
      <c r="C50" s="15">
        <v>0</v>
      </c>
      <c r="D50" s="15">
        <v>0</v>
      </c>
      <c r="E50" s="15"/>
      <c r="I50">
        <v>2</v>
      </c>
    </row>
    <row r="51" spans="1:9">
      <c r="A51" s="12" t="s">
        <v>27</v>
      </c>
      <c r="C51" s="8">
        <f>SUM((C49+C50)/8)</f>
        <v>1.75</v>
      </c>
      <c r="D51" s="8">
        <f>SUM((D49+D50)/8)</f>
        <v>2.25</v>
      </c>
      <c r="E51" s="15"/>
      <c r="I51">
        <v>2</v>
      </c>
    </row>
    <row r="52" spans="1:9">
      <c r="A52" s="12" t="s">
        <v>28</v>
      </c>
      <c r="C52" s="16">
        <f>SUM(C48+C51)</f>
        <v>6.75</v>
      </c>
      <c r="D52" s="16">
        <f>SUM(D48+D51)</f>
        <v>15.25</v>
      </c>
      <c r="E52" s="15"/>
      <c r="I52">
        <v>2</v>
      </c>
    </row>
    <row r="53" spans="1:9">
      <c r="A53" s="12" t="s">
        <v>30</v>
      </c>
      <c r="C53" s="17">
        <v>400</v>
      </c>
      <c r="D53" s="17">
        <v>400</v>
      </c>
      <c r="E53" s="15"/>
      <c r="I53">
        <v>2</v>
      </c>
    </row>
    <row r="54" spans="1:9">
      <c r="A54" s="12" t="s">
        <v>14</v>
      </c>
      <c r="B54">
        <v>250</v>
      </c>
      <c r="C54" s="16">
        <v>3000</v>
      </c>
      <c r="D54" s="16">
        <v>7000</v>
      </c>
      <c r="E54" s="37">
        <f>SUM(B54:D54)</f>
        <v>10250</v>
      </c>
      <c r="I54">
        <v>2</v>
      </c>
    </row>
    <row r="55" spans="1:9">
      <c r="A55" s="18" t="s">
        <v>28</v>
      </c>
      <c r="C55" s="18">
        <f>(C52*C53)</f>
        <v>2700</v>
      </c>
      <c r="D55" s="18">
        <f>(D52*D53)</f>
        <v>6100</v>
      </c>
      <c r="E55" s="37">
        <f>SUM(C55:D55)</f>
        <v>8800</v>
      </c>
      <c r="I55">
        <v>2</v>
      </c>
    </row>
    <row r="56" spans="1:9">
      <c r="A56" s="19" t="s">
        <v>101</v>
      </c>
      <c r="C56" s="19">
        <f>(C52*C53)-C54</f>
        <v>-300</v>
      </c>
      <c r="D56" s="19">
        <f>(D52*D53)-D54</f>
        <v>-900</v>
      </c>
      <c r="E56" s="37">
        <f>E54-E55</f>
        <v>1450</v>
      </c>
      <c r="I56">
        <v>4</v>
      </c>
    </row>
    <row r="57" spans="9:9">
      <c r="I57">
        <v>2</v>
      </c>
    </row>
    <row r="58" spans="9:9">
      <c r="I58">
        <v>2</v>
      </c>
    </row>
    <row r="59" spans="1:9">
      <c r="A59" s="12"/>
      <c r="I59">
        <v>2</v>
      </c>
    </row>
    <row r="60" spans="1:9">
      <c r="A60" s="12" t="s">
        <v>7</v>
      </c>
      <c r="I60">
        <v>4</v>
      </c>
    </row>
    <row r="61" spans="1:9">
      <c r="A61" s="12" t="s">
        <v>25</v>
      </c>
      <c r="I61">
        <v>2</v>
      </c>
    </row>
    <row r="62" spans="1:9">
      <c r="A62" s="41">
        <v>45519</v>
      </c>
      <c r="I62">
        <v>4</v>
      </c>
    </row>
    <row r="63" spans="1:9">
      <c r="A63" s="12" t="s">
        <v>27</v>
      </c>
      <c r="I63">
        <v>4</v>
      </c>
    </row>
    <row r="64" spans="1:9">
      <c r="A64" s="12" t="s">
        <v>28</v>
      </c>
      <c r="I64">
        <v>4</v>
      </c>
    </row>
    <row r="65" spans="1:1">
      <c r="A65" s="12" t="s">
        <v>30</v>
      </c>
    </row>
    <row r="66" spans="1:1">
      <c r="A66" s="12" t="s">
        <v>14</v>
      </c>
    </row>
    <row r="67" spans="1:9">
      <c r="A67" s="18" t="s">
        <v>28</v>
      </c>
      <c r="I67">
        <f>SUM(I47:I66)</f>
        <v>50</v>
      </c>
    </row>
    <row r="68" spans="1:1">
      <c r="A68" s="19" t="s">
        <v>101</v>
      </c>
    </row>
    <row r="72" ht="15.75"/>
    <row r="73" spans="1:19">
      <c r="A73" s="39" t="s">
        <v>0</v>
      </c>
      <c r="B73" s="38" t="s">
        <v>1</v>
      </c>
      <c r="C73" s="40" t="s">
        <v>3</v>
      </c>
      <c r="D73" s="21" t="s">
        <v>67</v>
      </c>
      <c r="E73" s="14" t="s">
        <v>78</v>
      </c>
      <c r="F73" s="38" t="s">
        <v>132</v>
      </c>
      <c r="G73" s="14" t="s">
        <v>115</v>
      </c>
      <c r="H73" s="40" t="s">
        <v>103</v>
      </c>
      <c r="I73" s="38" t="s">
        <v>133</v>
      </c>
      <c r="J73" s="14" t="s">
        <v>134</v>
      </c>
      <c r="K73" s="14" t="s">
        <v>63</v>
      </c>
      <c r="L73" s="21" t="s">
        <v>116</v>
      </c>
      <c r="M73" s="21" t="s">
        <v>124</v>
      </c>
      <c r="N73" s="40" t="s">
        <v>102</v>
      </c>
      <c r="O73" s="43" t="s">
        <v>127</v>
      </c>
      <c r="P73" s="21" t="s">
        <v>75</v>
      </c>
      <c r="Q73" s="14" t="s">
        <v>104</v>
      </c>
      <c r="R73" s="38" t="s">
        <v>77</v>
      </c>
      <c r="S73" s="21" t="s">
        <v>125</v>
      </c>
    </row>
    <row r="74" spans="1:19">
      <c r="A74" s="6">
        <v>45505</v>
      </c>
      <c r="B74" s="7"/>
      <c r="C74" s="7" t="s">
        <v>9</v>
      </c>
      <c r="D74" s="8" t="s">
        <v>13</v>
      </c>
      <c r="E74" s="7" t="s">
        <v>9</v>
      </c>
      <c r="F74" s="7"/>
      <c r="G74" s="8" t="s">
        <v>7</v>
      </c>
      <c r="H74" s="8" t="s">
        <v>7</v>
      </c>
      <c r="I74" s="7"/>
      <c r="J74" s="7"/>
      <c r="K74" s="7" t="s">
        <v>9</v>
      </c>
      <c r="L74" s="8" t="s">
        <v>7</v>
      </c>
      <c r="M74" s="8" t="s">
        <v>7</v>
      </c>
      <c r="N74" s="7" t="s">
        <v>9</v>
      </c>
      <c r="O74" s="8" t="s">
        <v>7</v>
      </c>
      <c r="P74" s="7" t="s">
        <v>9</v>
      </c>
      <c r="Q74" s="8" t="s">
        <v>7</v>
      </c>
      <c r="R74" s="8" t="s">
        <v>7</v>
      </c>
      <c r="S74" s="8" t="s">
        <v>7</v>
      </c>
    </row>
    <row r="75" spans="1:19">
      <c r="A75" s="6">
        <v>45506</v>
      </c>
      <c r="B75" s="7"/>
      <c r="C75" s="8" t="s">
        <v>7</v>
      </c>
      <c r="D75" s="8" t="s">
        <v>7</v>
      </c>
      <c r="E75" s="8" t="s">
        <v>56</v>
      </c>
      <c r="F75" s="7"/>
      <c r="G75" s="8" t="s">
        <v>23</v>
      </c>
      <c r="H75" s="8" t="s">
        <v>23</v>
      </c>
      <c r="I75" s="7"/>
      <c r="J75" s="7"/>
      <c r="K75" s="7" t="s">
        <v>9</v>
      </c>
      <c r="L75" s="8" t="s">
        <v>7</v>
      </c>
      <c r="M75" s="7" t="s">
        <v>9</v>
      </c>
      <c r="N75" s="8" t="s">
        <v>7</v>
      </c>
      <c r="O75" s="8" t="s">
        <v>7</v>
      </c>
      <c r="P75" s="8" t="s">
        <v>7</v>
      </c>
      <c r="Q75" s="8" t="s">
        <v>23</v>
      </c>
      <c r="R75" s="8" t="s">
        <v>7</v>
      </c>
      <c r="S75" s="8" t="s">
        <v>7</v>
      </c>
    </row>
    <row r="76" spans="1:19">
      <c r="A76" s="6">
        <v>45507</v>
      </c>
      <c r="B76" s="7"/>
      <c r="C76" s="8" t="s">
        <v>7</v>
      </c>
      <c r="D76" s="8" t="s">
        <v>7</v>
      </c>
      <c r="E76" s="8" t="s">
        <v>23</v>
      </c>
      <c r="F76" s="7"/>
      <c r="G76" s="8" t="s">
        <v>7</v>
      </c>
      <c r="H76" s="8" t="s">
        <v>7</v>
      </c>
      <c r="I76" s="7"/>
      <c r="J76" s="7"/>
      <c r="K76" s="7" t="s">
        <v>9</v>
      </c>
      <c r="L76" s="8" t="s">
        <v>7</v>
      </c>
      <c r="M76" s="8" t="s">
        <v>7</v>
      </c>
      <c r="N76" s="8" t="s">
        <v>7</v>
      </c>
      <c r="O76" s="8" t="s">
        <v>7</v>
      </c>
      <c r="P76" s="8" t="s">
        <v>7</v>
      </c>
      <c r="Q76" s="8" t="s">
        <v>7</v>
      </c>
      <c r="R76" s="7" t="s">
        <v>9</v>
      </c>
      <c r="S76" s="7" t="s">
        <v>9</v>
      </c>
    </row>
    <row r="77" spans="1:19">
      <c r="A77" s="6">
        <v>45508</v>
      </c>
      <c r="B77" s="9" t="s">
        <v>118</v>
      </c>
      <c r="C77" s="9" t="s">
        <v>118</v>
      </c>
      <c r="D77" s="9" t="s">
        <v>118</v>
      </c>
      <c r="E77" s="9" t="s">
        <v>13</v>
      </c>
      <c r="F77" s="9" t="s">
        <v>118</v>
      </c>
      <c r="G77" s="9" t="s">
        <v>64</v>
      </c>
      <c r="H77" s="9" t="s">
        <v>64</v>
      </c>
      <c r="I77" s="9" t="s">
        <v>118</v>
      </c>
      <c r="J77" s="9"/>
      <c r="K77" s="9" t="s">
        <v>64</v>
      </c>
      <c r="L77" s="9" t="s">
        <v>13</v>
      </c>
      <c r="M77" s="9" t="s">
        <v>13</v>
      </c>
      <c r="N77" s="9" t="s">
        <v>7</v>
      </c>
      <c r="O77" s="9" t="s">
        <v>13</v>
      </c>
      <c r="P77" s="9" t="s">
        <v>13</v>
      </c>
      <c r="Q77" s="9" t="s">
        <v>64</v>
      </c>
      <c r="R77" s="9" t="s">
        <v>118</v>
      </c>
      <c r="S77" s="9" t="s">
        <v>7</v>
      </c>
    </row>
    <row r="78" spans="1:19">
      <c r="A78" s="6">
        <v>45509</v>
      </c>
      <c r="B78" s="7"/>
      <c r="C78" s="8" t="s">
        <v>13</v>
      </c>
      <c r="D78" s="8" t="s">
        <v>13</v>
      </c>
      <c r="E78" s="8" t="s">
        <v>7</v>
      </c>
      <c r="F78" s="7"/>
      <c r="G78" s="8" t="s">
        <v>56</v>
      </c>
      <c r="H78" s="8" t="s">
        <v>56</v>
      </c>
      <c r="I78" s="7"/>
      <c r="J78" s="7"/>
      <c r="K78" s="8" t="s">
        <v>56</v>
      </c>
      <c r="L78" s="8" t="s">
        <v>7</v>
      </c>
      <c r="M78" s="8" t="s">
        <v>7</v>
      </c>
      <c r="N78" s="7" t="s">
        <v>9</v>
      </c>
      <c r="O78" s="8" t="s">
        <v>7</v>
      </c>
      <c r="P78" s="8" t="s">
        <v>7</v>
      </c>
      <c r="Q78" s="8" t="s">
        <v>56</v>
      </c>
      <c r="R78" s="8" t="s">
        <v>13</v>
      </c>
      <c r="S78" s="8" t="s">
        <v>7</v>
      </c>
    </row>
    <row r="79" spans="1:19">
      <c r="A79" s="6">
        <v>45510</v>
      </c>
      <c r="B79" s="7"/>
      <c r="C79" s="8" t="s">
        <v>23</v>
      </c>
      <c r="D79" s="8" t="s">
        <v>23</v>
      </c>
      <c r="E79" s="8" t="s">
        <v>7</v>
      </c>
      <c r="F79" s="7"/>
      <c r="G79" s="8" t="s">
        <v>7</v>
      </c>
      <c r="H79" s="8" t="s">
        <v>7</v>
      </c>
      <c r="I79" s="7"/>
      <c r="J79" s="7"/>
      <c r="K79" s="8" t="s">
        <v>7</v>
      </c>
      <c r="L79" s="7" t="s">
        <v>9</v>
      </c>
      <c r="M79" s="8" t="s">
        <v>7</v>
      </c>
      <c r="N79" s="8" t="s">
        <v>7</v>
      </c>
      <c r="O79" s="8" t="s">
        <v>23</v>
      </c>
      <c r="P79" s="8" t="s">
        <v>23</v>
      </c>
      <c r="Q79" s="8" t="s">
        <v>7</v>
      </c>
      <c r="R79" s="8" t="s">
        <v>7</v>
      </c>
      <c r="S79" s="8" t="s">
        <v>23</v>
      </c>
    </row>
    <row r="80" spans="1:19">
      <c r="A80" s="6">
        <v>45511</v>
      </c>
      <c r="B80" s="7"/>
      <c r="C80" s="8" t="s">
        <v>56</v>
      </c>
      <c r="D80" s="8" t="s">
        <v>56</v>
      </c>
      <c r="E80" s="8" t="s">
        <v>13</v>
      </c>
      <c r="F80" s="7"/>
      <c r="G80" s="8" t="s">
        <v>7</v>
      </c>
      <c r="H80" s="8" t="s">
        <v>7</v>
      </c>
      <c r="I80" s="7"/>
      <c r="J80" s="7"/>
      <c r="K80" s="8" t="s">
        <v>7</v>
      </c>
      <c r="L80" s="8" t="s">
        <v>13</v>
      </c>
      <c r="M80" s="8" t="s">
        <v>7</v>
      </c>
      <c r="N80" s="8" t="s">
        <v>7</v>
      </c>
      <c r="O80" s="8" t="s">
        <v>7</v>
      </c>
      <c r="P80" s="8" t="s">
        <v>13</v>
      </c>
      <c r="Q80" s="8" t="s">
        <v>7</v>
      </c>
      <c r="R80" s="7" t="s">
        <v>9</v>
      </c>
      <c r="S80" s="8" t="s">
        <v>7</v>
      </c>
    </row>
    <row r="81" spans="1:19">
      <c r="A81" s="6">
        <v>45512</v>
      </c>
      <c r="B81" s="7"/>
      <c r="C81" s="8" t="s">
        <v>7</v>
      </c>
      <c r="D81" s="8" t="s">
        <v>7</v>
      </c>
      <c r="E81" s="8" t="s">
        <v>7</v>
      </c>
      <c r="F81" s="7"/>
      <c r="G81" s="8" t="s">
        <v>7</v>
      </c>
      <c r="H81" s="8" t="s">
        <v>7</v>
      </c>
      <c r="I81" s="7"/>
      <c r="J81" s="7"/>
      <c r="K81" s="8" t="s">
        <v>7</v>
      </c>
      <c r="L81" s="8" t="s">
        <v>56</v>
      </c>
      <c r="M81" s="8" t="s">
        <v>7</v>
      </c>
      <c r="N81" s="8" t="s">
        <v>56</v>
      </c>
      <c r="O81" s="8" t="s">
        <v>56</v>
      </c>
      <c r="P81" s="8" t="s">
        <v>56</v>
      </c>
      <c r="Q81" s="8" t="s">
        <v>7</v>
      </c>
      <c r="R81" s="8" t="s">
        <v>7</v>
      </c>
      <c r="S81" s="8" t="s">
        <v>7</v>
      </c>
    </row>
    <row r="82" spans="1:19">
      <c r="A82" s="6">
        <v>45513</v>
      </c>
      <c r="B82" s="7"/>
      <c r="C82" s="8" t="s">
        <v>7</v>
      </c>
      <c r="D82" s="8" t="s">
        <v>7</v>
      </c>
      <c r="E82" s="8" t="s">
        <v>13</v>
      </c>
      <c r="F82" s="7"/>
      <c r="G82" s="8" t="s">
        <v>23</v>
      </c>
      <c r="H82" s="8" t="s">
        <v>23</v>
      </c>
      <c r="I82" s="7"/>
      <c r="J82" s="7"/>
      <c r="K82" s="8" t="s">
        <v>23</v>
      </c>
      <c r="L82" s="8" t="s">
        <v>7</v>
      </c>
      <c r="M82" s="8" t="s">
        <v>7</v>
      </c>
      <c r="N82" s="8" t="s">
        <v>7</v>
      </c>
      <c r="O82" s="8" t="s">
        <v>7</v>
      </c>
      <c r="P82" s="8" t="s">
        <v>7</v>
      </c>
      <c r="Q82" s="8" t="s">
        <v>23</v>
      </c>
      <c r="R82" s="8" t="s">
        <v>7</v>
      </c>
      <c r="S82" s="8" t="s">
        <v>7</v>
      </c>
    </row>
    <row r="83" spans="1:19">
      <c r="A83" s="6">
        <v>45514</v>
      </c>
      <c r="B83" s="7"/>
      <c r="C83" s="8" t="s">
        <v>13</v>
      </c>
      <c r="D83" s="8" t="s">
        <v>13</v>
      </c>
      <c r="E83" s="8" t="s">
        <v>13</v>
      </c>
      <c r="F83" s="7"/>
      <c r="G83" s="8" t="s">
        <v>23</v>
      </c>
      <c r="H83" s="8" t="s">
        <v>23</v>
      </c>
      <c r="I83" s="7"/>
      <c r="J83" s="7"/>
      <c r="K83" s="8" t="s">
        <v>7</v>
      </c>
      <c r="L83" s="44" t="s">
        <v>7</v>
      </c>
      <c r="M83" s="7" t="s">
        <v>9</v>
      </c>
      <c r="N83" s="8" t="s">
        <v>7</v>
      </c>
      <c r="O83" s="8" t="s">
        <v>7</v>
      </c>
      <c r="P83" s="8" t="s">
        <v>7</v>
      </c>
      <c r="Q83" s="8" t="s">
        <v>23</v>
      </c>
      <c r="R83" s="8" t="s">
        <v>13</v>
      </c>
      <c r="S83" s="8" t="s">
        <v>7</v>
      </c>
    </row>
    <row r="84" spans="1:19">
      <c r="A84" s="6">
        <v>45515</v>
      </c>
      <c r="B84" s="9" t="s">
        <v>118</v>
      </c>
      <c r="C84" s="9" t="s">
        <v>70</v>
      </c>
      <c r="D84" s="9" t="s">
        <v>70</v>
      </c>
      <c r="E84" s="9" t="s">
        <v>70</v>
      </c>
      <c r="F84" s="9" t="s">
        <v>118</v>
      </c>
      <c r="G84" s="9" t="s">
        <v>13</v>
      </c>
      <c r="H84" s="9" t="s">
        <v>7</v>
      </c>
      <c r="I84" s="9" t="s">
        <v>118</v>
      </c>
      <c r="J84" s="9"/>
      <c r="K84" s="9" t="s">
        <v>13</v>
      </c>
      <c r="L84" s="9" t="s">
        <v>7</v>
      </c>
      <c r="M84" s="9" t="s">
        <v>7</v>
      </c>
      <c r="N84" s="9" t="s">
        <v>7</v>
      </c>
      <c r="O84" s="9" t="s">
        <v>7</v>
      </c>
      <c r="P84" s="9" t="s">
        <v>7</v>
      </c>
      <c r="Q84" s="9" t="s">
        <v>7</v>
      </c>
      <c r="R84" s="9" t="s">
        <v>70</v>
      </c>
      <c r="S84" s="9" t="s">
        <v>7</v>
      </c>
    </row>
    <row r="85" spans="1:19">
      <c r="A85" s="6">
        <v>45516</v>
      </c>
      <c r="B85" s="7"/>
      <c r="C85" s="8" t="s">
        <v>7</v>
      </c>
      <c r="D85" s="8" t="s">
        <v>7</v>
      </c>
      <c r="E85" s="8" t="s">
        <v>7</v>
      </c>
      <c r="F85" s="7"/>
      <c r="G85" s="8" t="s">
        <v>23</v>
      </c>
      <c r="H85" s="8" t="s">
        <v>23</v>
      </c>
      <c r="I85" s="7"/>
      <c r="J85" s="7"/>
      <c r="K85" s="8" t="s">
        <v>23</v>
      </c>
      <c r="L85" s="7" t="s">
        <v>9</v>
      </c>
      <c r="M85" s="8" t="s">
        <v>7</v>
      </c>
      <c r="N85" s="8" t="s">
        <v>7</v>
      </c>
      <c r="O85" s="8" t="s">
        <v>7</v>
      </c>
      <c r="P85" s="8" t="s">
        <v>7</v>
      </c>
      <c r="Q85" s="7" t="s">
        <v>9</v>
      </c>
      <c r="R85" s="8" t="s">
        <v>23</v>
      </c>
      <c r="S85" s="8" t="s">
        <v>7</v>
      </c>
    </row>
    <row r="86" spans="1:19">
      <c r="A86" s="6">
        <v>45517</v>
      </c>
      <c r="B86" s="7"/>
      <c r="C86" s="7" t="s">
        <v>9</v>
      </c>
      <c r="D86" s="8" t="s">
        <v>23</v>
      </c>
      <c r="E86" s="8" t="s">
        <v>23</v>
      </c>
      <c r="F86" s="7"/>
      <c r="G86" s="8" t="s">
        <v>23</v>
      </c>
      <c r="H86" s="8" t="s">
        <v>23</v>
      </c>
      <c r="I86" s="7"/>
      <c r="J86" s="7"/>
      <c r="K86" s="8" t="s">
        <v>23</v>
      </c>
      <c r="L86" s="8" t="s">
        <v>23</v>
      </c>
      <c r="M86" s="8" t="s">
        <v>7</v>
      </c>
      <c r="N86" s="8" t="s">
        <v>7</v>
      </c>
      <c r="O86" s="8" t="s">
        <v>23</v>
      </c>
      <c r="P86" s="8" t="s">
        <v>23</v>
      </c>
      <c r="Q86" s="7" t="s">
        <v>9</v>
      </c>
      <c r="R86" s="8" t="s">
        <v>23</v>
      </c>
      <c r="S86" s="8" t="s">
        <v>7</v>
      </c>
    </row>
    <row r="87" spans="1:19">
      <c r="A87" s="6">
        <v>45518</v>
      </c>
      <c r="B87" s="7"/>
      <c r="C87" s="8" t="s">
        <v>7</v>
      </c>
      <c r="D87" s="8" t="s">
        <v>23</v>
      </c>
      <c r="E87" s="8" t="s">
        <v>7</v>
      </c>
      <c r="F87" s="7"/>
      <c r="G87" s="8" t="s">
        <v>7</v>
      </c>
      <c r="H87" s="8" t="s">
        <v>7</v>
      </c>
      <c r="I87" s="7"/>
      <c r="J87" s="7"/>
      <c r="K87" s="8" t="s">
        <v>7</v>
      </c>
      <c r="L87" s="8" t="s">
        <v>7</v>
      </c>
      <c r="M87" s="8" t="s">
        <v>7</v>
      </c>
      <c r="N87" s="8" t="s">
        <v>7</v>
      </c>
      <c r="O87" s="8" t="s">
        <v>7</v>
      </c>
      <c r="P87" s="8" t="s">
        <v>7</v>
      </c>
      <c r="Q87" s="7" t="s">
        <v>9</v>
      </c>
      <c r="R87" s="8" t="s">
        <v>7</v>
      </c>
      <c r="S87" s="8" t="s">
        <v>7</v>
      </c>
    </row>
    <row r="88" spans="1:19">
      <c r="A88" s="6">
        <v>45519</v>
      </c>
      <c r="B88" s="7" t="s">
        <v>97</v>
      </c>
      <c r="C88" s="8" t="s">
        <v>97</v>
      </c>
      <c r="D88" s="8" t="s">
        <v>97</v>
      </c>
      <c r="E88" s="8" t="s">
        <v>97</v>
      </c>
      <c r="F88" s="7" t="s">
        <v>97</v>
      </c>
      <c r="G88" s="8" t="s">
        <v>97</v>
      </c>
      <c r="H88" s="8" t="s">
        <v>97</v>
      </c>
      <c r="I88" s="7" t="s">
        <v>97</v>
      </c>
      <c r="J88" s="7" t="s">
        <v>97</v>
      </c>
      <c r="K88" s="8" t="s">
        <v>97</v>
      </c>
      <c r="L88" s="8" t="s">
        <v>97</v>
      </c>
      <c r="M88" s="8" t="s">
        <v>97</v>
      </c>
      <c r="N88" s="8" t="s">
        <v>97</v>
      </c>
      <c r="O88" s="8" t="s">
        <v>97</v>
      </c>
      <c r="P88" s="8" t="s">
        <v>97</v>
      </c>
      <c r="Q88" s="7" t="s">
        <v>9</v>
      </c>
      <c r="R88" s="8" t="s">
        <v>97</v>
      </c>
      <c r="S88" s="8" t="s">
        <v>97</v>
      </c>
    </row>
    <row r="89" spans="1:19">
      <c r="A89" s="6">
        <v>45520</v>
      </c>
      <c r="B89" s="7"/>
      <c r="C89" s="8" t="s">
        <v>7</v>
      </c>
      <c r="D89" s="8" t="s">
        <v>23</v>
      </c>
      <c r="E89" s="8" t="s">
        <v>7</v>
      </c>
      <c r="F89" s="7"/>
      <c r="G89" s="8" t="s">
        <v>7</v>
      </c>
      <c r="H89" s="8" t="s">
        <v>23</v>
      </c>
      <c r="I89" s="7"/>
      <c r="J89" s="7"/>
      <c r="K89" s="8" t="s">
        <v>7</v>
      </c>
      <c r="L89" s="8" t="s">
        <v>7</v>
      </c>
      <c r="M89" s="8" t="s">
        <v>23</v>
      </c>
      <c r="N89" s="8" t="s">
        <v>7</v>
      </c>
      <c r="O89" s="8" t="s">
        <v>7</v>
      </c>
      <c r="P89" s="8" t="s">
        <v>7</v>
      </c>
      <c r="Q89" s="7" t="s">
        <v>9</v>
      </c>
      <c r="R89" s="8" t="s">
        <v>7</v>
      </c>
      <c r="S89" s="8" t="s">
        <v>7</v>
      </c>
    </row>
    <row r="90" spans="1:19">
      <c r="A90" s="6">
        <v>45521</v>
      </c>
      <c r="B90" s="7"/>
      <c r="C90" s="7" t="s">
        <v>9</v>
      </c>
      <c r="D90" s="8" t="s">
        <v>23</v>
      </c>
      <c r="E90" s="8" t="s">
        <v>23</v>
      </c>
      <c r="F90" s="7"/>
      <c r="G90" s="8" t="s">
        <v>23</v>
      </c>
      <c r="H90" s="8" t="s">
        <v>23</v>
      </c>
      <c r="I90" s="7"/>
      <c r="J90" s="7"/>
      <c r="K90" s="8" t="s">
        <v>23</v>
      </c>
      <c r="L90" s="8" t="s">
        <v>56</v>
      </c>
      <c r="M90" s="8" t="s">
        <v>23</v>
      </c>
      <c r="N90" s="8" t="s">
        <v>7</v>
      </c>
      <c r="O90" s="8" t="s">
        <v>56</v>
      </c>
      <c r="P90" s="8" t="s">
        <v>56</v>
      </c>
      <c r="Q90" s="7" t="s">
        <v>9</v>
      </c>
      <c r="R90" s="8" t="s">
        <v>23</v>
      </c>
      <c r="S90" s="8" t="s">
        <v>7</v>
      </c>
    </row>
    <row r="91" spans="1:19">
      <c r="A91" s="6">
        <v>45522</v>
      </c>
      <c r="B91" s="9" t="s">
        <v>118</v>
      </c>
      <c r="C91" s="9" t="s">
        <v>118</v>
      </c>
      <c r="D91" s="9" t="s">
        <v>70</v>
      </c>
      <c r="E91" s="9" t="s">
        <v>70</v>
      </c>
      <c r="F91" s="9" t="s">
        <v>118</v>
      </c>
      <c r="G91" s="9" t="s">
        <v>13</v>
      </c>
      <c r="H91" s="9" t="s">
        <v>13</v>
      </c>
      <c r="I91" s="9" t="s">
        <v>118</v>
      </c>
      <c r="J91" s="9"/>
      <c r="K91" s="9" t="s">
        <v>13</v>
      </c>
      <c r="L91" s="9" t="s">
        <v>13</v>
      </c>
      <c r="M91" s="9" t="s">
        <v>13</v>
      </c>
      <c r="N91" s="9" t="s">
        <v>7</v>
      </c>
      <c r="O91" s="9" t="s">
        <v>13</v>
      </c>
      <c r="P91" s="9" t="s">
        <v>13</v>
      </c>
      <c r="Q91" s="9" t="s">
        <v>118</v>
      </c>
      <c r="R91" s="9" t="s">
        <v>118</v>
      </c>
      <c r="S91" s="9" t="s">
        <v>7</v>
      </c>
    </row>
    <row r="92" spans="1:19">
      <c r="A92" s="6">
        <v>45523</v>
      </c>
      <c r="B92" s="7"/>
      <c r="C92" s="8"/>
      <c r="D92" s="8" t="s">
        <v>64</v>
      </c>
      <c r="E92" s="8" t="s">
        <v>64</v>
      </c>
      <c r="F92" s="7"/>
      <c r="G92" s="8" t="s">
        <v>7</v>
      </c>
      <c r="H92" s="8" t="s">
        <v>23</v>
      </c>
      <c r="I92" s="7"/>
      <c r="J92" s="7"/>
      <c r="K92" s="8" t="s">
        <v>7</v>
      </c>
      <c r="L92" s="8" t="s">
        <v>7</v>
      </c>
      <c r="M92" s="8" t="s">
        <v>23</v>
      </c>
      <c r="N92" s="8" t="s">
        <v>7</v>
      </c>
      <c r="O92" s="8" t="s">
        <v>7</v>
      </c>
      <c r="P92" s="8" t="s">
        <v>7</v>
      </c>
      <c r="Q92" s="7" t="s">
        <v>9</v>
      </c>
      <c r="R92" s="7" t="s">
        <v>9</v>
      </c>
      <c r="S92" s="7" t="s">
        <v>9</v>
      </c>
    </row>
    <row r="93" spans="1:19">
      <c r="A93" s="6">
        <v>45524</v>
      </c>
      <c r="B93" s="7"/>
      <c r="C93" s="8" t="s">
        <v>23</v>
      </c>
      <c r="D93" s="8" t="s">
        <v>23</v>
      </c>
      <c r="E93" s="8" t="s">
        <v>23</v>
      </c>
      <c r="F93" s="7"/>
      <c r="G93" s="8" t="s">
        <v>7</v>
      </c>
      <c r="H93" s="7" t="s">
        <v>9</v>
      </c>
      <c r="I93" s="7"/>
      <c r="J93" s="7"/>
      <c r="K93" s="8" t="s">
        <v>7</v>
      </c>
      <c r="L93" s="7" t="s">
        <v>9</v>
      </c>
      <c r="M93" s="7" t="s">
        <v>9</v>
      </c>
      <c r="N93" s="7" t="s">
        <v>9</v>
      </c>
      <c r="O93" s="7" t="s">
        <v>9</v>
      </c>
      <c r="P93" s="7" t="s">
        <v>9</v>
      </c>
      <c r="Q93" s="7" t="s">
        <v>9</v>
      </c>
      <c r="R93" s="7" t="s">
        <v>9</v>
      </c>
      <c r="S93" s="7" t="s">
        <v>9</v>
      </c>
    </row>
    <row r="94" spans="1:19">
      <c r="A94" s="6">
        <v>45525</v>
      </c>
      <c r="B94" s="7"/>
      <c r="C94" s="8" t="s">
        <v>23</v>
      </c>
      <c r="D94" s="8" t="s">
        <v>23</v>
      </c>
      <c r="E94" s="8" t="s">
        <v>23</v>
      </c>
      <c r="F94" s="7"/>
      <c r="G94" s="8" t="s">
        <v>56</v>
      </c>
      <c r="H94" s="8" t="s">
        <v>23</v>
      </c>
      <c r="I94" s="7"/>
      <c r="J94" s="7"/>
      <c r="K94" s="8" t="s">
        <v>56</v>
      </c>
      <c r="L94" s="8" t="s">
        <v>13</v>
      </c>
      <c r="M94" s="8" t="s">
        <v>23</v>
      </c>
      <c r="N94" s="8" t="s">
        <v>13</v>
      </c>
      <c r="O94" s="7" t="s">
        <v>9</v>
      </c>
      <c r="P94" s="8" t="s">
        <v>13</v>
      </c>
      <c r="Q94" s="7" t="s">
        <v>9</v>
      </c>
      <c r="R94" s="7" t="s">
        <v>9</v>
      </c>
      <c r="S94" s="7" t="s">
        <v>9</v>
      </c>
    </row>
    <row r="95" spans="1:19">
      <c r="A95" s="6">
        <v>45526</v>
      </c>
      <c r="B95" s="7"/>
      <c r="C95" s="8" t="s">
        <v>7</v>
      </c>
      <c r="D95" s="8" t="s">
        <v>7</v>
      </c>
      <c r="E95" s="8" t="s">
        <v>7</v>
      </c>
      <c r="F95" s="7"/>
      <c r="G95" s="8" t="s">
        <v>7</v>
      </c>
      <c r="H95" s="8" t="s">
        <v>7</v>
      </c>
      <c r="I95" s="7"/>
      <c r="J95" s="7"/>
      <c r="K95" s="8" t="s">
        <v>7</v>
      </c>
      <c r="L95" s="8" t="s">
        <v>13</v>
      </c>
      <c r="M95" s="8" t="s">
        <v>7</v>
      </c>
      <c r="N95" s="8" t="s">
        <v>13</v>
      </c>
      <c r="O95" s="7" t="s">
        <v>9</v>
      </c>
      <c r="P95" s="8" t="s">
        <v>13</v>
      </c>
      <c r="Q95" s="7" t="s">
        <v>9</v>
      </c>
      <c r="R95" s="7" t="s">
        <v>9</v>
      </c>
      <c r="S95" s="7" t="s">
        <v>9</v>
      </c>
    </row>
    <row r="96" spans="1:19">
      <c r="A96" s="6">
        <v>45527</v>
      </c>
      <c r="B96" s="7"/>
      <c r="C96" s="8" t="s">
        <v>13</v>
      </c>
      <c r="D96" s="8" t="s">
        <v>13</v>
      </c>
      <c r="E96" s="8" t="s">
        <v>13</v>
      </c>
      <c r="F96" s="7"/>
      <c r="G96" s="8" t="s">
        <v>56</v>
      </c>
      <c r="H96" s="8" t="s">
        <v>7</v>
      </c>
      <c r="I96" s="7"/>
      <c r="J96" s="7"/>
      <c r="K96" s="8" t="s">
        <v>7</v>
      </c>
      <c r="L96" s="8" t="s">
        <v>56</v>
      </c>
      <c r="M96" s="8" t="s">
        <v>7</v>
      </c>
      <c r="N96" s="8" t="s">
        <v>56</v>
      </c>
      <c r="O96" s="8" t="s">
        <v>56</v>
      </c>
      <c r="P96" s="8" t="s">
        <v>56</v>
      </c>
      <c r="Q96" s="7" t="s">
        <v>9</v>
      </c>
      <c r="R96" s="7" t="s">
        <v>9</v>
      </c>
      <c r="S96" s="7" t="s">
        <v>9</v>
      </c>
    </row>
    <row r="97" spans="1:19">
      <c r="A97" s="6">
        <v>45528</v>
      </c>
      <c r="B97" s="7"/>
      <c r="C97" s="8" t="s">
        <v>13</v>
      </c>
      <c r="D97" s="8" t="s">
        <v>13</v>
      </c>
      <c r="E97" s="8" t="s">
        <v>13</v>
      </c>
      <c r="F97" s="8" t="s">
        <v>23</v>
      </c>
      <c r="G97" s="8" t="s">
        <v>23</v>
      </c>
      <c r="H97" s="8" t="s">
        <v>7</v>
      </c>
      <c r="I97" s="7"/>
      <c r="J97" s="7"/>
      <c r="K97" s="8" t="s">
        <v>7</v>
      </c>
      <c r="L97" s="8" t="s">
        <v>64</v>
      </c>
      <c r="M97" s="8" t="s">
        <v>7</v>
      </c>
      <c r="N97" s="8" t="s">
        <v>64</v>
      </c>
      <c r="O97" s="8" t="s">
        <v>23</v>
      </c>
      <c r="P97" s="8" t="s">
        <v>64</v>
      </c>
      <c r="Q97" s="7" t="s">
        <v>9</v>
      </c>
      <c r="R97" s="7" t="s">
        <v>9</v>
      </c>
      <c r="S97" s="7" t="s">
        <v>9</v>
      </c>
    </row>
    <row r="98" spans="1:19">
      <c r="A98" s="6">
        <v>45529</v>
      </c>
      <c r="B98" s="9" t="s">
        <v>118</v>
      </c>
      <c r="C98" s="9" t="s">
        <v>7</v>
      </c>
      <c r="D98" s="9" t="s">
        <v>7</v>
      </c>
      <c r="E98" s="9" t="s">
        <v>7</v>
      </c>
      <c r="F98" s="9" t="s">
        <v>13</v>
      </c>
      <c r="G98" s="9" t="s">
        <v>13</v>
      </c>
      <c r="H98" s="9" t="s">
        <v>13</v>
      </c>
      <c r="I98" s="9" t="s">
        <v>118</v>
      </c>
      <c r="J98" s="9"/>
      <c r="K98" s="9" t="s">
        <v>13</v>
      </c>
      <c r="L98" s="9" t="s">
        <v>13</v>
      </c>
      <c r="M98" s="9" t="s">
        <v>13</v>
      </c>
      <c r="N98" s="9" t="s">
        <v>13</v>
      </c>
      <c r="O98" s="9" t="s">
        <v>13</v>
      </c>
      <c r="P98" s="9" t="s">
        <v>13</v>
      </c>
      <c r="Q98" s="9" t="s">
        <v>118</v>
      </c>
      <c r="R98" s="9" t="s">
        <v>118</v>
      </c>
      <c r="S98" s="9" t="s">
        <v>118</v>
      </c>
    </row>
    <row r="99" spans="1:19">
      <c r="A99" s="6">
        <v>45530</v>
      </c>
      <c r="B99" s="8" t="s">
        <v>13</v>
      </c>
      <c r="C99" s="8" t="s">
        <v>13</v>
      </c>
      <c r="D99" s="8" t="s">
        <v>13</v>
      </c>
      <c r="E99" s="7" t="s">
        <v>9</v>
      </c>
      <c r="F99" s="8" t="s">
        <v>7</v>
      </c>
      <c r="G99" s="8" t="s">
        <v>7</v>
      </c>
      <c r="H99" s="8" t="s">
        <v>7</v>
      </c>
      <c r="I99" s="7"/>
      <c r="J99" s="7"/>
      <c r="K99" s="8" t="s">
        <v>7</v>
      </c>
      <c r="L99" s="8" t="s">
        <v>13</v>
      </c>
      <c r="M99" s="8" t="s">
        <v>7</v>
      </c>
      <c r="N99" s="8" t="s">
        <v>13</v>
      </c>
      <c r="O99" s="8" t="s">
        <v>13</v>
      </c>
      <c r="P99" s="8" t="s">
        <v>13</v>
      </c>
      <c r="Q99" s="7" t="s">
        <v>9</v>
      </c>
      <c r="R99" s="7" t="s">
        <v>9</v>
      </c>
      <c r="S99" s="7" t="s">
        <v>9</v>
      </c>
    </row>
    <row r="100" spans="1:19">
      <c r="A100" s="6">
        <v>45531</v>
      </c>
      <c r="B100" s="8" t="s">
        <v>7</v>
      </c>
      <c r="C100" s="8" t="s">
        <v>7</v>
      </c>
      <c r="D100" s="8" t="s">
        <v>7</v>
      </c>
      <c r="E100" s="8" t="s">
        <v>7</v>
      </c>
      <c r="F100" s="8" t="s">
        <v>23</v>
      </c>
      <c r="G100" s="8" t="s">
        <v>23</v>
      </c>
      <c r="H100" s="8" t="s">
        <v>7</v>
      </c>
      <c r="I100" s="8" t="s">
        <v>23</v>
      </c>
      <c r="J100" s="8" t="s">
        <v>23</v>
      </c>
      <c r="K100" s="8" t="s">
        <v>23</v>
      </c>
      <c r="L100" s="8" t="s">
        <v>95</v>
      </c>
      <c r="M100" s="8" t="s">
        <v>7</v>
      </c>
      <c r="N100" s="8" t="s">
        <v>7</v>
      </c>
      <c r="O100" s="8" t="s">
        <v>7</v>
      </c>
      <c r="P100" s="8" t="s">
        <v>7</v>
      </c>
      <c r="Q100" s="7" t="s">
        <v>9</v>
      </c>
      <c r="R100" s="7" t="s">
        <v>9</v>
      </c>
      <c r="S100" s="7" t="s">
        <v>9</v>
      </c>
    </row>
    <row r="101" spans="1:19">
      <c r="A101" s="6">
        <v>45532</v>
      </c>
      <c r="B101" s="8" t="s">
        <v>13</v>
      </c>
      <c r="C101" s="8" t="s">
        <v>13</v>
      </c>
      <c r="D101" s="8" t="s">
        <v>13</v>
      </c>
      <c r="E101" s="8" t="s">
        <v>13</v>
      </c>
      <c r="F101" s="8" t="s">
        <v>7</v>
      </c>
      <c r="G101" s="8" t="s">
        <v>7</v>
      </c>
      <c r="H101" s="8" t="s">
        <v>23</v>
      </c>
      <c r="I101" s="8" t="s">
        <v>7</v>
      </c>
      <c r="J101" s="8" t="s">
        <v>7</v>
      </c>
      <c r="K101" s="8" t="s">
        <v>7</v>
      </c>
      <c r="L101" s="8" t="s">
        <v>7</v>
      </c>
      <c r="M101" s="8" t="s">
        <v>23</v>
      </c>
      <c r="N101" s="8" t="s">
        <v>7</v>
      </c>
      <c r="O101" s="8" t="s">
        <v>7</v>
      </c>
      <c r="P101" s="8" t="s">
        <v>7</v>
      </c>
      <c r="Q101" s="7" t="s">
        <v>9</v>
      </c>
      <c r="R101" s="7" t="s">
        <v>9</v>
      </c>
      <c r="S101" s="7" t="s">
        <v>9</v>
      </c>
    </row>
    <row r="102" spans="1:19">
      <c r="A102" s="6">
        <v>45533</v>
      </c>
      <c r="B102" s="8" t="s">
        <v>55</v>
      </c>
      <c r="C102" s="8" t="s">
        <v>55</v>
      </c>
      <c r="D102" s="8" t="s">
        <v>55</v>
      </c>
      <c r="E102" s="8" t="s">
        <v>55</v>
      </c>
      <c r="F102" s="8" t="s">
        <v>56</v>
      </c>
      <c r="G102" s="8" t="s">
        <v>56</v>
      </c>
      <c r="H102" s="8" t="s">
        <v>13</v>
      </c>
      <c r="I102" s="8" t="s">
        <v>13</v>
      </c>
      <c r="J102" s="8" t="s">
        <v>56</v>
      </c>
      <c r="K102" s="8" t="s">
        <v>56</v>
      </c>
      <c r="L102" s="8" t="s">
        <v>13</v>
      </c>
      <c r="M102" s="8" t="s">
        <v>23</v>
      </c>
      <c r="N102" s="8" t="s">
        <v>13</v>
      </c>
      <c r="O102" s="8" t="s">
        <v>13</v>
      </c>
      <c r="P102" s="8" t="s">
        <v>13</v>
      </c>
      <c r="Q102" s="7" t="s">
        <v>9</v>
      </c>
      <c r="R102" s="7" t="s">
        <v>9</v>
      </c>
      <c r="S102" s="7" t="s">
        <v>9</v>
      </c>
    </row>
    <row r="103" spans="1:19">
      <c r="A103" s="6">
        <v>45534</v>
      </c>
      <c r="B103" s="8" t="s">
        <v>7</v>
      </c>
      <c r="C103" s="8" t="s">
        <v>7</v>
      </c>
      <c r="D103" s="8" t="s">
        <v>7</v>
      </c>
      <c r="E103" s="8" t="s">
        <v>7</v>
      </c>
      <c r="F103" s="7" t="s">
        <v>9</v>
      </c>
      <c r="G103" s="8" t="s">
        <v>23</v>
      </c>
      <c r="H103" s="8" t="s">
        <v>13</v>
      </c>
      <c r="I103" s="8" t="s">
        <v>13</v>
      </c>
      <c r="J103" s="8" t="s">
        <v>23</v>
      </c>
      <c r="K103" s="8" t="s">
        <v>23</v>
      </c>
      <c r="L103" s="8" t="s">
        <v>23</v>
      </c>
      <c r="M103" s="8" t="s">
        <v>23</v>
      </c>
      <c r="N103" s="8" t="s">
        <v>23</v>
      </c>
      <c r="O103" s="8" t="s">
        <v>23</v>
      </c>
      <c r="P103" s="8" t="s">
        <v>23</v>
      </c>
      <c r="Q103" s="7" t="s">
        <v>9</v>
      </c>
      <c r="R103" s="8" t="s">
        <v>23</v>
      </c>
      <c r="S103" s="7" t="s">
        <v>9</v>
      </c>
    </row>
    <row r="104" spans="1:19">
      <c r="A104" s="6">
        <v>45535</v>
      </c>
      <c r="B104" s="8" t="s">
        <v>13</v>
      </c>
      <c r="C104" s="8" t="s">
        <v>13</v>
      </c>
      <c r="D104" s="8" t="s">
        <v>13</v>
      </c>
      <c r="E104" s="8" t="s">
        <v>13</v>
      </c>
      <c r="F104" s="8" t="s">
        <v>23</v>
      </c>
      <c r="G104" s="8" t="s">
        <v>23</v>
      </c>
      <c r="H104" s="8" t="s">
        <v>13</v>
      </c>
      <c r="I104" s="8" t="s">
        <v>13</v>
      </c>
      <c r="J104" s="8" t="s">
        <v>23</v>
      </c>
      <c r="K104" s="8" t="s">
        <v>7</v>
      </c>
      <c r="L104" s="8" t="s">
        <v>13</v>
      </c>
      <c r="M104" s="8" t="s">
        <v>7</v>
      </c>
      <c r="N104" s="8" t="s">
        <v>13</v>
      </c>
      <c r="O104" s="8" t="s">
        <v>13</v>
      </c>
      <c r="P104" s="8" t="s">
        <v>13</v>
      </c>
      <c r="Q104" s="7" t="s">
        <v>9</v>
      </c>
      <c r="R104" s="7" t="s">
        <v>9</v>
      </c>
      <c r="S104" s="7" t="s">
        <v>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6"/>
  <sheetViews>
    <sheetView zoomScale="80" zoomScaleNormal="80" workbookViewId="0">
      <pane ySplit="1" topLeftCell="A31" activePane="bottomLeft" state="frozen"/>
      <selection/>
      <selection pane="bottomLeft" activeCell="P39" sqref="P39"/>
    </sheetView>
  </sheetViews>
  <sheetFormatPr defaultColWidth="9" defaultRowHeight="15"/>
  <cols>
    <col min="1" max="1" width="11" customWidth="1"/>
    <col min="2" max="2" width="9.54285714285714"/>
    <col min="3" max="3" width="10.5428571428571"/>
    <col min="5" max="5" width="11.5904761904762" customWidth="1"/>
    <col min="11" max="11" width="9.54285714285714"/>
    <col min="14" max="14" width="9.54285714285714"/>
    <col min="19" max="19" width="9.54285714285714"/>
    <col min="22" max="22" width="9.54285714285714"/>
    <col min="23" max="23" width="10.5428571428571"/>
    <col min="26" max="26" width="11.7238095238095"/>
  </cols>
  <sheetData>
    <row r="1" spans="1:24">
      <c r="A1" s="2" t="s">
        <v>0</v>
      </c>
      <c r="B1" s="13" t="s">
        <v>1</v>
      </c>
      <c r="C1" s="14" t="s">
        <v>3</v>
      </c>
      <c r="D1" s="14" t="s">
        <v>67</v>
      </c>
      <c r="E1" s="13" t="s">
        <v>77</v>
      </c>
      <c r="F1" s="14" t="s">
        <v>137</v>
      </c>
      <c r="G1" s="14" t="s">
        <v>78</v>
      </c>
      <c r="H1" s="14" t="s">
        <v>138</v>
      </c>
      <c r="I1" s="13" t="s">
        <v>132</v>
      </c>
      <c r="J1" s="14" t="s">
        <v>115</v>
      </c>
      <c r="K1" s="14" t="s">
        <v>103</v>
      </c>
      <c r="L1" s="14" t="s">
        <v>6</v>
      </c>
      <c r="M1" s="13" t="s">
        <v>133</v>
      </c>
      <c r="N1" s="14" t="s">
        <v>134</v>
      </c>
      <c r="O1" s="14" t="s">
        <v>63</v>
      </c>
      <c r="P1" s="14" t="s">
        <v>116</v>
      </c>
      <c r="Q1" s="14" t="s">
        <v>124</v>
      </c>
      <c r="R1" s="14" t="s">
        <v>102</v>
      </c>
      <c r="S1" s="14" t="s">
        <v>127</v>
      </c>
      <c r="T1" s="14" t="s">
        <v>75</v>
      </c>
      <c r="U1" s="23" t="s">
        <v>125</v>
      </c>
      <c r="V1" s="23" t="s">
        <v>104</v>
      </c>
      <c r="W1" s="23" t="s">
        <v>139</v>
      </c>
      <c r="X1" s="23" t="s">
        <v>140</v>
      </c>
    </row>
    <row r="2" spans="1:24">
      <c r="A2" s="6">
        <v>45536</v>
      </c>
      <c r="B2" s="9" t="s">
        <v>13</v>
      </c>
      <c r="C2" s="9" t="s">
        <v>13</v>
      </c>
      <c r="D2" s="9" t="s">
        <v>13</v>
      </c>
      <c r="E2" s="9" t="s">
        <v>13</v>
      </c>
      <c r="F2" s="9" t="s">
        <v>118</v>
      </c>
      <c r="G2" s="9" t="s">
        <v>13</v>
      </c>
      <c r="H2" s="9" t="s">
        <v>118</v>
      </c>
      <c r="I2" s="9" t="s">
        <v>13</v>
      </c>
      <c r="J2" s="9" t="s">
        <v>64</v>
      </c>
      <c r="K2" s="9" t="s">
        <v>13</v>
      </c>
      <c r="L2" s="9"/>
      <c r="M2" s="9" t="s">
        <v>13</v>
      </c>
      <c r="N2" s="9" t="s">
        <v>64</v>
      </c>
      <c r="O2" s="9" t="s">
        <v>64</v>
      </c>
      <c r="P2" s="9" t="s">
        <v>13</v>
      </c>
      <c r="Q2" s="9" t="s">
        <v>64</v>
      </c>
      <c r="R2" s="9" t="s">
        <v>13</v>
      </c>
      <c r="S2" s="9" t="s">
        <v>13</v>
      </c>
      <c r="T2" s="9" t="s">
        <v>13</v>
      </c>
      <c r="U2" s="9" t="s">
        <v>118</v>
      </c>
      <c r="V2" s="9" t="s">
        <v>118</v>
      </c>
      <c r="W2" s="9" t="s">
        <v>118</v>
      </c>
      <c r="X2" s="9" t="s">
        <v>118</v>
      </c>
    </row>
    <row r="3" spans="1:24">
      <c r="A3" s="6">
        <v>45537</v>
      </c>
      <c r="B3" s="7" t="s">
        <v>9</v>
      </c>
      <c r="C3" s="8" t="s">
        <v>55</v>
      </c>
      <c r="D3" s="8" t="s">
        <v>55</v>
      </c>
      <c r="E3" s="8" t="s">
        <v>55</v>
      </c>
      <c r="F3" s="7" t="s">
        <v>9</v>
      </c>
      <c r="G3" s="8" t="s">
        <v>55</v>
      </c>
      <c r="H3" s="7" t="s">
        <v>9</v>
      </c>
      <c r="I3" s="8" t="s">
        <v>7</v>
      </c>
      <c r="J3" s="8" t="s">
        <v>7</v>
      </c>
      <c r="K3" s="8" t="s">
        <v>7</v>
      </c>
      <c r="L3" s="7" t="s">
        <v>9</v>
      </c>
      <c r="M3" s="8" t="s">
        <v>7</v>
      </c>
      <c r="N3" s="8" t="s">
        <v>7</v>
      </c>
      <c r="O3" s="8" t="s">
        <v>7</v>
      </c>
      <c r="P3" s="8" t="s">
        <v>13</v>
      </c>
      <c r="Q3" s="8" t="s">
        <v>7</v>
      </c>
      <c r="R3" s="8" t="s">
        <v>13</v>
      </c>
      <c r="S3" s="8" t="s">
        <v>13</v>
      </c>
      <c r="T3" s="8" t="s">
        <v>13</v>
      </c>
      <c r="U3" s="7" t="s">
        <v>9</v>
      </c>
      <c r="V3" s="7" t="s">
        <v>9</v>
      </c>
      <c r="W3" s="7" t="s">
        <v>9</v>
      </c>
      <c r="X3" s="7" t="s">
        <v>9</v>
      </c>
    </row>
    <row r="4" spans="1:24">
      <c r="A4" s="6">
        <v>45538</v>
      </c>
      <c r="B4" s="8" t="s">
        <v>13</v>
      </c>
      <c r="C4" s="8" t="s">
        <v>55</v>
      </c>
      <c r="D4" s="8" t="s">
        <v>55</v>
      </c>
      <c r="E4" s="7" t="s">
        <v>9</v>
      </c>
      <c r="F4" s="7" t="s">
        <v>9</v>
      </c>
      <c r="G4" s="8" t="s">
        <v>55</v>
      </c>
      <c r="H4" s="7" t="s">
        <v>9</v>
      </c>
      <c r="I4" s="8" t="s">
        <v>13</v>
      </c>
      <c r="J4" s="8" t="s">
        <v>13</v>
      </c>
      <c r="K4" s="8" t="s">
        <v>23</v>
      </c>
      <c r="L4" s="7" t="s">
        <v>9</v>
      </c>
      <c r="M4" s="8" t="s">
        <v>23</v>
      </c>
      <c r="N4" s="8" t="s">
        <v>13</v>
      </c>
      <c r="O4" s="8" t="s">
        <v>56</v>
      </c>
      <c r="P4" s="8" t="s">
        <v>7</v>
      </c>
      <c r="Q4" s="8" t="s">
        <v>56</v>
      </c>
      <c r="R4" s="8" t="s">
        <v>13</v>
      </c>
      <c r="S4" s="8" t="s">
        <v>13</v>
      </c>
      <c r="T4" s="8" t="s">
        <v>13</v>
      </c>
      <c r="U4" s="7" t="s">
        <v>9</v>
      </c>
      <c r="V4" s="8" t="s">
        <v>56</v>
      </c>
      <c r="W4" s="7" t="s">
        <v>9</v>
      </c>
      <c r="X4" s="7" t="s">
        <v>9</v>
      </c>
    </row>
    <row r="5" spans="1:24">
      <c r="A5" s="6">
        <v>45539</v>
      </c>
      <c r="B5" s="8" t="s">
        <v>7</v>
      </c>
      <c r="C5" s="8" t="s">
        <v>7</v>
      </c>
      <c r="D5" s="8" t="s">
        <v>7</v>
      </c>
      <c r="E5" s="8" t="s">
        <v>7</v>
      </c>
      <c r="F5" s="7" t="s">
        <v>9</v>
      </c>
      <c r="G5" s="8" t="s">
        <v>7</v>
      </c>
      <c r="H5" s="7" t="s">
        <v>9</v>
      </c>
      <c r="I5" s="8" t="s">
        <v>7</v>
      </c>
      <c r="J5" s="8" t="s">
        <v>23</v>
      </c>
      <c r="K5" s="8" t="s">
        <v>23</v>
      </c>
      <c r="L5" s="7" t="s">
        <v>9</v>
      </c>
      <c r="M5" s="8" t="s">
        <v>23</v>
      </c>
      <c r="N5" s="8" t="s">
        <v>23</v>
      </c>
      <c r="O5" s="8" t="s">
        <v>23</v>
      </c>
      <c r="P5" s="7" t="s">
        <v>9</v>
      </c>
      <c r="Q5" s="8" t="s">
        <v>23</v>
      </c>
      <c r="R5" s="8" t="s">
        <v>23</v>
      </c>
      <c r="S5" s="8" t="s">
        <v>23</v>
      </c>
      <c r="T5" s="8" t="s">
        <v>23</v>
      </c>
      <c r="U5" s="7" t="s">
        <v>9</v>
      </c>
      <c r="V5" s="8" t="s">
        <v>23</v>
      </c>
      <c r="W5" s="7" t="s">
        <v>9</v>
      </c>
      <c r="X5" s="7" t="s">
        <v>9</v>
      </c>
    </row>
    <row r="6" spans="1:24">
      <c r="A6" s="6">
        <v>45540</v>
      </c>
      <c r="B6" s="7" t="s">
        <v>9</v>
      </c>
      <c r="C6" s="7" t="s">
        <v>9</v>
      </c>
      <c r="D6" s="7" t="s">
        <v>9</v>
      </c>
      <c r="E6" s="8" t="s">
        <v>7</v>
      </c>
      <c r="F6" s="7" t="s">
        <v>9</v>
      </c>
      <c r="G6" s="7" t="s">
        <v>9</v>
      </c>
      <c r="H6" s="7" t="s">
        <v>9</v>
      </c>
      <c r="I6" s="7" t="s">
        <v>9</v>
      </c>
      <c r="J6" s="8" t="s">
        <v>7</v>
      </c>
      <c r="K6" s="8" t="s">
        <v>7</v>
      </c>
      <c r="L6" s="7" t="s">
        <v>9</v>
      </c>
      <c r="M6" s="8" t="s">
        <v>7</v>
      </c>
      <c r="N6" s="8" t="s">
        <v>7</v>
      </c>
      <c r="O6" s="8" t="s">
        <v>7</v>
      </c>
      <c r="P6" s="8" t="s">
        <v>56</v>
      </c>
      <c r="Q6" s="8" t="s">
        <v>7</v>
      </c>
      <c r="R6" s="8" t="s">
        <v>56</v>
      </c>
      <c r="S6" s="8" t="s">
        <v>7</v>
      </c>
      <c r="T6" s="8" t="s">
        <v>56</v>
      </c>
      <c r="U6" s="7" t="s">
        <v>9</v>
      </c>
      <c r="V6" s="8" t="s">
        <v>7</v>
      </c>
      <c r="W6" s="7" t="s">
        <v>9</v>
      </c>
      <c r="X6" s="7" t="s">
        <v>9</v>
      </c>
    </row>
    <row r="7" spans="1:24">
      <c r="A7" s="6">
        <v>45541</v>
      </c>
      <c r="B7" s="8" t="s">
        <v>7</v>
      </c>
      <c r="C7" s="8" t="s">
        <v>7</v>
      </c>
      <c r="D7" s="8" t="s">
        <v>7</v>
      </c>
      <c r="E7" s="8" t="s">
        <v>7</v>
      </c>
      <c r="F7" s="7" t="s">
        <v>9</v>
      </c>
      <c r="G7" s="8" t="s">
        <v>7</v>
      </c>
      <c r="H7" s="7" t="s">
        <v>9</v>
      </c>
      <c r="I7" s="7" t="s">
        <v>9</v>
      </c>
      <c r="J7" s="8" t="s">
        <v>7</v>
      </c>
      <c r="K7" s="8" t="s">
        <v>7</v>
      </c>
      <c r="L7" s="7" t="s">
        <v>9</v>
      </c>
      <c r="M7" s="8" t="s">
        <v>7</v>
      </c>
      <c r="N7" s="8" t="s">
        <v>7</v>
      </c>
      <c r="O7" s="8" t="s">
        <v>56</v>
      </c>
      <c r="P7" s="8" t="s">
        <v>7</v>
      </c>
      <c r="Q7" s="8" t="s">
        <v>23</v>
      </c>
      <c r="R7" s="8" t="s">
        <v>7</v>
      </c>
      <c r="S7" s="8" t="s">
        <v>7</v>
      </c>
      <c r="T7" s="8" t="s">
        <v>7</v>
      </c>
      <c r="U7" s="8" t="s">
        <v>7</v>
      </c>
      <c r="V7" s="8" t="s">
        <v>56</v>
      </c>
      <c r="W7" s="7" t="s">
        <v>9</v>
      </c>
      <c r="X7" s="7" t="s">
        <v>9</v>
      </c>
    </row>
    <row r="8" spans="1:24">
      <c r="A8" s="6">
        <v>45542</v>
      </c>
      <c r="B8" s="8" t="s">
        <v>13</v>
      </c>
      <c r="C8" s="8" t="s">
        <v>13</v>
      </c>
      <c r="D8" s="8" t="s">
        <v>13</v>
      </c>
      <c r="E8" s="8" t="s">
        <v>13</v>
      </c>
      <c r="F8" s="7" t="s">
        <v>9</v>
      </c>
      <c r="G8" s="8" t="s">
        <v>13</v>
      </c>
      <c r="H8" s="7" t="s">
        <v>9</v>
      </c>
      <c r="I8" s="7" t="s">
        <v>9</v>
      </c>
      <c r="J8" s="8" t="s">
        <v>13</v>
      </c>
      <c r="K8" s="8" t="s">
        <v>13</v>
      </c>
      <c r="L8" s="7" t="s">
        <v>9</v>
      </c>
      <c r="M8" s="8" t="s">
        <v>13</v>
      </c>
      <c r="N8" s="8" t="s">
        <v>13</v>
      </c>
      <c r="O8" s="8" t="s">
        <v>13</v>
      </c>
      <c r="P8" s="8" t="s">
        <v>23</v>
      </c>
      <c r="Q8" s="8" t="s">
        <v>23</v>
      </c>
      <c r="R8" s="8" t="s">
        <v>7</v>
      </c>
      <c r="S8" s="8" t="s">
        <v>13</v>
      </c>
      <c r="T8" s="8" t="s">
        <v>13</v>
      </c>
      <c r="U8" s="8" t="s">
        <v>7</v>
      </c>
      <c r="V8" s="8" t="s">
        <v>13</v>
      </c>
      <c r="W8" s="7" t="s">
        <v>9</v>
      </c>
      <c r="X8" s="7" t="s">
        <v>9</v>
      </c>
    </row>
    <row r="9" spans="1:24">
      <c r="A9" s="6">
        <v>45543</v>
      </c>
      <c r="B9" s="9" t="s">
        <v>64</v>
      </c>
      <c r="C9" s="9" t="s">
        <v>64</v>
      </c>
      <c r="D9" s="9" t="s">
        <v>64</v>
      </c>
      <c r="E9" s="9" t="s">
        <v>118</v>
      </c>
      <c r="F9" s="9" t="s">
        <v>118</v>
      </c>
      <c r="G9" s="9" t="s">
        <v>64</v>
      </c>
      <c r="H9" s="9" t="s">
        <v>118</v>
      </c>
      <c r="I9" s="9" t="s">
        <v>118</v>
      </c>
      <c r="J9" s="9" t="s">
        <v>7</v>
      </c>
      <c r="K9" s="9" t="s">
        <v>13</v>
      </c>
      <c r="L9" s="9"/>
      <c r="M9" s="9" t="s">
        <v>13</v>
      </c>
      <c r="N9" s="9" t="s">
        <v>7</v>
      </c>
      <c r="O9" s="9" t="s">
        <v>7</v>
      </c>
      <c r="P9" s="9" t="s">
        <v>13</v>
      </c>
      <c r="Q9" s="9" t="s">
        <v>13</v>
      </c>
      <c r="R9" s="9" t="s">
        <v>7</v>
      </c>
      <c r="S9" s="9" t="s">
        <v>13</v>
      </c>
      <c r="T9" s="9" t="s">
        <v>13</v>
      </c>
      <c r="U9" s="9" t="s">
        <v>13</v>
      </c>
      <c r="V9" s="9" t="s">
        <v>13</v>
      </c>
      <c r="W9" s="9" t="s">
        <v>118</v>
      </c>
      <c r="X9" s="9" t="s">
        <v>118</v>
      </c>
    </row>
    <row r="10" spans="1:24">
      <c r="A10" s="6">
        <v>45544</v>
      </c>
      <c r="B10" s="8" t="s">
        <v>13</v>
      </c>
      <c r="C10" s="8" t="s">
        <v>13</v>
      </c>
      <c r="D10" s="8" t="s">
        <v>13</v>
      </c>
      <c r="E10" s="8" t="s">
        <v>13</v>
      </c>
      <c r="F10" s="7" t="s">
        <v>9</v>
      </c>
      <c r="G10" s="8" t="s">
        <v>13</v>
      </c>
      <c r="H10" s="7" t="s">
        <v>9</v>
      </c>
      <c r="I10" s="8" t="s">
        <v>7</v>
      </c>
      <c r="J10" s="8" t="s">
        <v>7</v>
      </c>
      <c r="K10" s="8" t="s">
        <v>7</v>
      </c>
      <c r="L10" s="7" t="s">
        <v>9</v>
      </c>
      <c r="M10" s="7" t="s">
        <v>9</v>
      </c>
      <c r="N10" s="8" t="s">
        <v>7</v>
      </c>
      <c r="O10" s="8" t="s">
        <v>13</v>
      </c>
      <c r="P10" s="8" t="s">
        <v>7</v>
      </c>
      <c r="Q10" s="8" t="s">
        <v>7</v>
      </c>
      <c r="R10" s="7" t="s">
        <v>9</v>
      </c>
      <c r="S10" s="8" t="s">
        <v>13</v>
      </c>
      <c r="T10" s="8" t="s">
        <v>13</v>
      </c>
      <c r="U10" s="8" t="s">
        <v>7</v>
      </c>
      <c r="V10" s="8" t="s">
        <v>9</v>
      </c>
      <c r="W10" s="7" t="s">
        <v>9</v>
      </c>
      <c r="X10" s="7" t="s">
        <v>9</v>
      </c>
    </row>
    <row r="11" spans="1:25">
      <c r="A11" s="6">
        <v>45545</v>
      </c>
      <c r="B11" s="8" t="s">
        <v>7</v>
      </c>
      <c r="C11" s="8" t="s">
        <v>7</v>
      </c>
      <c r="D11" s="8" t="s">
        <v>7</v>
      </c>
      <c r="E11" s="8" t="s">
        <v>7</v>
      </c>
      <c r="F11" s="7" t="s">
        <v>9</v>
      </c>
      <c r="G11" s="8" t="s">
        <v>7</v>
      </c>
      <c r="H11" s="7" t="s">
        <v>9</v>
      </c>
      <c r="I11" s="8" t="s">
        <v>23</v>
      </c>
      <c r="J11" s="8" t="s">
        <v>23</v>
      </c>
      <c r="K11" s="8" t="s">
        <v>7</v>
      </c>
      <c r="L11" s="7" t="s">
        <v>9</v>
      </c>
      <c r="M11" s="7" t="s">
        <v>9</v>
      </c>
      <c r="N11" s="8" t="s">
        <v>23</v>
      </c>
      <c r="O11" s="8" t="s">
        <v>7</v>
      </c>
      <c r="P11" s="8" t="s">
        <v>23</v>
      </c>
      <c r="Q11" s="8" t="s">
        <v>7</v>
      </c>
      <c r="R11" s="7" t="s">
        <v>9</v>
      </c>
      <c r="S11" s="8" t="s">
        <v>23</v>
      </c>
      <c r="T11" s="8" t="s">
        <v>23</v>
      </c>
      <c r="U11" s="8" t="s">
        <v>23</v>
      </c>
      <c r="V11" s="8" t="s">
        <v>56</v>
      </c>
      <c r="W11" s="7" t="s">
        <v>9</v>
      </c>
      <c r="X11" s="7" t="s">
        <v>9</v>
      </c>
      <c r="Y11">
        <v>5</v>
      </c>
    </row>
    <row r="12" spans="1:25">
      <c r="A12" s="6">
        <v>45546</v>
      </c>
      <c r="B12" s="8" t="s">
        <v>13</v>
      </c>
      <c r="C12" s="8" t="s">
        <v>13</v>
      </c>
      <c r="D12" s="8" t="s">
        <v>13</v>
      </c>
      <c r="E12" s="8" t="s">
        <v>13</v>
      </c>
      <c r="F12" s="7" t="s">
        <v>9</v>
      </c>
      <c r="G12" s="8" t="s">
        <v>13</v>
      </c>
      <c r="H12" s="7" t="s">
        <v>9</v>
      </c>
      <c r="I12" s="8" t="s">
        <v>7</v>
      </c>
      <c r="J12" s="8" t="s">
        <v>7</v>
      </c>
      <c r="K12" s="8" t="s">
        <v>7</v>
      </c>
      <c r="L12" s="7" t="s">
        <v>9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7" t="s">
        <v>9</v>
      </c>
      <c r="S12" s="8" t="s">
        <v>7</v>
      </c>
      <c r="T12" s="8" t="s">
        <v>7</v>
      </c>
      <c r="U12" s="7" t="s">
        <v>9</v>
      </c>
      <c r="V12" s="8" t="s">
        <v>7</v>
      </c>
      <c r="W12" s="7" t="s">
        <v>9</v>
      </c>
      <c r="X12" s="7" t="s">
        <v>9</v>
      </c>
      <c r="Y12">
        <v>4</v>
      </c>
    </row>
    <row r="13" spans="1:25">
      <c r="A13" s="6">
        <v>45547</v>
      </c>
      <c r="B13" s="8" t="s">
        <v>7</v>
      </c>
      <c r="C13" s="8" t="s">
        <v>7</v>
      </c>
      <c r="D13" s="8" t="s">
        <v>7</v>
      </c>
      <c r="E13" s="7" t="s">
        <v>9</v>
      </c>
      <c r="F13" s="7" t="s">
        <v>9</v>
      </c>
      <c r="G13" s="8" t="s">
        <v>23</v>
      </c>
      <c r="H13" s="7" t="s">
        <v>9</v>
      </c>
      <c r="I13" s="8" t="s">
        <v>23</v>
      </c>
      <c r="J13" s="8" t="s">
        <v>23</v>
      </c>
      <c r="K13" s="8" t="s">
        <v>23</v>
      </c>
      <c r="L13" s="7" t="s">
        <v>9</v>
      </c>
      <c r="M13" s="8" t="s">
        <v>23</v>
      </c>
      <c r="N13" s="8" t="s">
        <v>23</v>
      </c>
      <c r="O13" s="8" t="s">
        <v>7</v>
      </c>
      <c r="P13" s="8" t="s">
        <v>23</v>
      </c>
      <c r="Q13" s="8" t="s">
        <v>7</v>
      </c>
      <c r="R13" s="7" t="s">
        <v>9</v>
      </c>
      <c r="S13" s="8" t="s">
        <v>7</v>
      </c>
      <c r="T13" s="8" t="s">
        <v>7</v>
      </c>
      <c r="U13" s="8" t="s">
        <v>7</v>
      </c>
      <c r="V13" s="8" t="s">
        <v>7</v>
      </c>
      <c r="W13" s="7" t="s">
        <v>9</v>
      </c>
      <c r="X13" s="7" t="s">
        <v>9</v>
      </c>
      <c r="Y13">
        <v>2</v>
      </c>
    </row>
    <row r="14" spans="1:25">
      <c r="A14" s="6">
        <v>45548</v>
      </c>
      <c r="B14" s="8" t="s">
        <v>13</v>
      </c>
      <c r="C14" s="8" t="s">
        <v>13</v>
      </c>
      <c r="D14" s="8" t="s">
        <v>13</v>
      </c>
      <c r="E14" s="8" t="s">
        <v>13</v>
      </c>
      <c r="F14" s="7" t="s">
        <v>9</v>
      </c>
      <c r="G14" s="8" t="s">
        <v>13</v>
      </c>
      <c r="H14" s="7" t="s">
        <v>9</v>
      </c>
      <c r="I14" s="7" t="s">
        <v>9</v>
      </c>
      <c r="J14" s="8" t="s">
        <v>7</v>
      </c>
      <c r="K14" s="8" t="s">
        <v>7</v>
      </c>
      <c r="L14" s="7" t="s">
        <v>9</v>
      </c>
      <c r="M14" s="8" t="s">
        <v>7</v>
      </c>
      <c r="N14" s="8" t="s">
        <v>7</v>
      </c>
      <c r="O14" s="8" t="s">
        <v>23</v>
      </c>
      <c r="P14" s="8" t="s">
        <v>7</v>
      </c>
      <c r="Q14" s="7" t="s">
        <v>9</v>
      </c>
      <c r="R14" s="7" t="s">
        <v>9</v>
      </c>
      <c r="S14" s="8" t="s">
        <v>23</v>
      </c>
      <c r="T14" s="8" t="s">
        <v>23</v>
      </c>
      <c r="U14" s="8" t="s">
        <v>56</v>
      </c>
      <c r="V14" s="8" t="s">
        <v>56</v>
      </c>
      <c r="W14" s="7" t="s">
        <v>9</v>
      </c>
      <c r="X14" s="7" t="s">
        <v>9</v>
      </c>
      <c r="Y14">
        <v>4</v>
      </c>
    </row>
    <row r="15" spans="1:25">
      <c r="A15" s="6">
        <v>45549</v>
      </c>
      <c r="B15" s="8" t="s">
        <v>7</v>
      </c>
      <c r="C15" s="8" t="s">
        <v>7</v>
      </c>
      <c r="D15" s="8" t="s">
        <v>7</v>
      </c>
      <c r="E15" s="8" t="s">
        <v>7</v>
      </c>
      <c r="F15" s="7" t="s">
        <v>9</v>
      </c>
      <c r="G15" s="8" t="s">
        <v>13</v>
      </c>
      <c r="H15" s="8" t="s">
        <v>13</v>
      </c>
      <c r="I15" s="8" t="s">
        <v>23</v>
      </c>
      <c r="J15" s="8" t="s">
        <v>23</v>
      </c>
      <c r="K15" s="8" t="s">
        <v>23</v>
      </c>
      <c r="L15" s="7" t="s">
        <v>9</v>
      </c>
      <c r="M15" s="8" t="s">
        <v>7</v>
      </c>
      <c r="N15" s="8" t="s">
        <v>23</v>
      </c>
      <c r="O15" s="7" t="s">
        <v>9</v>
      </c>
      <c r="P15" s="8" t="s">
        <v>23</v>
      </c>
      <c r="Q15" s="8" t="s">
        <v>7</v>
      </c>
      <c r="R15" s="7" t="s">
        <v>9</v>
      </c>
      <c r="S15" s="8" t="s">
        <v>23</v>
      </c>
      <c r="T15" s="8" t="s">
        <v>7</v>
      </c>
      <c r="U15" s="8" t="s">
        <v>23</v>
      </c>
      <c r="V15" s="8" t="s">
        <v>23</v>
      </c>
      <c r="W15" s="7" t="s">
        <v>9</v>
      </c>
      <c r="X15" s="7" t="s">
        <v>9</v>
      </c>
      <c r="Y15">
        <v>2</v>
      </c>
    </row>
    <row r="16" spans="1:25">
      <c r="A16" s="6">
        <v>45550</v>
      </c>
      <c r="B16" s="9" t="s">
        <v>7</v>
      </c>
      <c r="C16" s="9" t="s">
        <v>7</v>
      </c>
      <c r="D16" s="9" t="s">
        <v>23</v>
      </c>
      <c r="E16" s="9" t="s">
        <v>23</v>
      </c>
      <c r="F16" s="9" t="s">
        <v>7</v>
      </c>
      <c r="G16" s="9" t="s">
        <v>7</v>
      </c>
      <c r="H16" s="9" t="s">
        <v>7</v>
      </c>
      <c r="I16" s="9" t="s">
        <v>118</v>
      </c>
      <c r="J16" s="9" t="s">
        <v>118</v>
      </c>
      <c r="K16" s="9" t="s">
        <v>118</v>
      </c>
      <c r="L16" s="9"/>
      <c r="M16" s="9" t="s">
        <v>118</v>
      </c>
      <c r="N16" s="9" t="s">
        <v>118</v>
      </c>
      <c r="O16" s="9" t="s">
        <v>118</v>
      </c>
      <c r="P16" s="9" t="s">
        <v>118</v>
      </c>
      <c r="Q16" s="9" t="s">
        <v>118</v>
      </c>
      <c r="R16" s="9" t="s">
        <v>118</v>
      </c>
      <c r="S16" s="9" t="s">
        <v>118</v>
      </c>
      <c r="T16" s="9" t="s">
        <v>118</v>
      </c>
      <c r="U16" s="9" t="s">
        <v>118</v>
      </c>
      <c r="V16" s="9" t="s">
        <v>118</v>
      </c>
      <c r="W16" s="9" t="s">
        <v>118</v>
      </c>
      <c r="X16" s="9" t="s">
        <v>118</v>
      </c>
      <c r="Y16">
        <v>2</v>
      </c>
    </row>
    <row r="17" spans="1:25">
      <c r="A17" s="6">
        <v>45551</v>
      </c>
      <c r="B17" s="8" t="s">
        <v>13</v>
      </c>
      <c r="C17" s="8" t="s">
        <v>13</v>
      </c>
      <c r="D17" s="8" t="s">
        <v>23</v>
      </c>
      <c r="E17" s="8" t="s">
        <v>23</v>
      </c>
      <c r="F17" s="8" t="s">
        <v>23</v>
      </c>
      <c r="G17" s="8" t="s">
        <v>13</v>
      </c>
      <c r="H17" s="8" t="s">
        <v>13</v>
      </c>
      <c r="I17" s="8" t="s">
        <v>7</v>
      </c>
      <c r="J17" s="8" t="s">
        <v>7</v>
      </c>
      <c r="K17" s="8" t="s">
        <v>7</v>
      </c>
      <c r="L17" s="7" t="s">
        <v>9</v>
      </c>
      <c r="M17" s="8" t="s">
        <v>7</v>
      </c>
      <c r="N17" s="8" t="s">
        <v>7</v>
      </c>
      <c r="O17" s="8" t="s">
        <v>7</v>
      </c>
      <c r="P17" s="7" t="s">
        <v>9</v>
      </c>
      <c r="Q17" s="8" t="s">
        <v>7</v>
      </c>
      <c r="R17" s="7" t="s">
        <v>9</v>
      </c>
      <c r="S17" s="7" t="s">
        <v>9</v>
      </c>
      <c r="T17" s="7" t="s">
        <v>9</v>
      </c>
      <c r="U17" s="8" t="s">
        <v>7</v>
      </c>
      <c r="V17" s="8" t="s">
        <v>7</v>
      </c>
      <c r="W17" s="7" t="s">
        <v>9</v>
      </c>
      <c r="X17" s="7" t="s">
        <v>9</v>
      </c>
      <c r="Y17">
        <v>2</v>
      </c>
    </row>
    <row r="18" spans="1:25">
      <c r="A18" s="6">
        <v>45552</v>
      </c>
      <c r="B18" s="8" t="s">
        <v>97</v>
      </c>
      <c r="C18" s="8" t="s">
        <v>97</v>
      </c>
      <c r="D18" s="8" t="s">
        <v>97</v>
      </c>
      <c r="E18" s="8" t="s">
        <v>97</v>
      </c>
      <c r="F18" s="8" t="s">
        <v>97</v>
      </c>
      <c r="G18" s="8" t="s">
        <v>97</v>
      </c>
      <c r="H18" s="8" t="s">
        <v>97</v>
      </c>
      <c r="I18" s="8" t="s">
        <v>97</v>
      </c>
      <c r="J18" s="8" t="s">
        <v>97</v>
      </c>
      <c r="K18" s="8" t="s">
        <v>97</v>
      </c>
      <c r="L18" s="7" t="s">
        <v>9</v>
      </c>
      <c r="M18" s="8" t="s">
        <v>97</v>
      </c>
      <c r="N18" s="8" t="s">
        <v>97</v>
      </c>
      <c r="O18" s="8" t="s">
        <v>97</v>
      </c>
      <c r="P18" s="8" t="s">
        <v>97</v>
      </c>
      <c r="Q18" s="8" t="s">
        <v>97</v>
      </c>
      <c r="R18" s="8" t="s">
        <v>97</v>
      </c>
      <c r="S18" s="8" t="s">
        <v>97</v>
      </c>
      <c r="T18" s="8" t="s">
        <v>97</v>
      </c>
      <c r="U18" s="8" t="s">
        <v>97</v>
      </c>
      <c r="V18" s="8" t="s">
        <v>97</v>
      </c>
      <c r="W18" s="7" t="s">
        <v>9</v>
      </c>
      <c r="X18" s="7" t="s">
        <v>9</v>
      </c>
      <c r="Y18">
        <v>4</v>
      </c>
    </row>
    <row r="19" spans="1:25">
      <c r="A19" s="6">
        <v>45553</v>
      </c>
      <c r="B19" s="8" t="s">
        <v>7</v>
      </c>
      <c r="C19" s="8" t="s">
        <v>7</v>
      </c>
      <c r="D19" s="8" t="s">
        <v>7</v>
      </c>
      <c r="E19" s="8" t="s">
        <v>7</v>
      </c>
      <c r="F19" s="8" t="s">
        <v>7</v>
      </c>
      <c r="G19" s="8" t="s">
        <v>7</v>
      </c>
      <c r="H19" s="8" t="s">
        <v>7</v>
      </c>
      <c r="I19" s="7" t="s">
        <v>9</v>
      </c>
      <c r="J19" s="7" t="s">
        <v>9</v>
      </c>
      <c r="K19" s="8" t="s">
        <v>7</v>
      </c>
      <c r="L19" s="7" t="s">
        <v>9</v>
      </c>
      <c r="M19" s="7" t="s">
        <v>9</v>
      </c>
      <c r="N19" s="8">
        <v>4</v>
      </c>
      <c r="O19" s="8" t="s">
        <v>7</v>
      </c>
      <c r="P19" s="7" t="s">
        <v>9</v>
      </c>
      <c r="Q19" s="8" t="s">
        <v>7</v>
      </c>
      <c r="R19" s="7" t="s">
        <v>9</v>
      </c>
      <c r="S19" s="8" t="s">
        <v>7</v>
      </c>
      <c r="T19" s="8" t="s">
        <v>7</v>
      </c>
      <c r="U19" s="8" t="s">
        <v>7</v>
      </c>
      <c r="V19" s="8" t="s">
        <v>7</v>
      </c>
      <c r="W19" s="7" t="s">
        <v>9</v>
      </c>
      <c r="X19" s="7" t="s">
        <v>9</v>
      </c>
      <c r="Y19">
        <v>4</v>
      </c>
    </row>
    <row r="20" spans="1:25">
      <c r="A20" s="6">
        <v>45554</v>
      </c>
      <c r="B20" s="7" t="s">
        <v>9</v>
      </c>
      <c r="C20" s="7" t="s">
        <v>9</v>
      </c>
      <c r="D20" s="8" t="s">
        <v>56</v>
      </c>
      <c r="E20" s="8" t="s">
        <v>23</v>
      </c>
      <c r="F20" s="8" t="s">
        <v>23</v>
      </c>
      <c r="G20" s="8" t="s">
        <v>56</v>
      </c>
      <c r="H20" s="8" t="s">
        <v>56</v>
      </c>
      <c r="I20" s="7" t="s">
        <v>9</v>
      </c>
      <c r="J20" s="8" t="s">
        <v>7</v>
      </c>
      <c r="K20" s="8" t="s">
        <v>7</v>
      </c>
      <c r="L20" s="7" t="s">
        <v>9</v>
      </c>
      <c r="M20" s="7" t="s">
        <v>9</v>
      </c>
      <c r="N20" s="8" t="s">
        <v>7</v>
      </c>
      <c r="O20" s="8" t="s">
        <v>23</v>
      </c>
      <c r="P20" s="7" t="s">
        <v>9</v>
      </c>
      <c r="Q20" s="8" t="s">
        <v>95</v>
      </c>
      <c r="R20" s="7" t="s">
        <v>9</v>
      </c>
      <c r="S20" s="8" t="s">
        <v>7</v>
      </c>
      <c r="T20" s="8" t="s">
        <v>23</v>
      </c>
      <c r="U20" s="7" t="s">
        <v>9</v>
      </c>
      <c r="V20" s="8" t="s">
        <v>7</v>
      </c>
      <c r="W20" s="7" t="s">
        <v>9</v>
      </c>
      <c r="X20" s="7" t="s">
        <v>9</v>
      </c>
      <c r="Y20">
        <v>3</v>
      </c>
    </row>
    <row r="21" spans="1:25">
      <c r="A21" s="6">
        <v>45555</v>
      </c>
      <c r="B21" s="8" t="s">
        <v>13</v>
      </c>
      <c r="C21" s="8" t="s">
        <v>13</v>
      </c>
      <c r="D21" s="8" t="s">
        <v>7</v>
      </c>
      <c r="E21" s="7" t="s">
        <v>9</v>
      </c>
      <c r="F21" s="8" t="s">
        <v>7</v>
      </c>
      <c r="G21" s="8" t="s">
        <v>13</v>
      </c>
      <c r="H21" s="7" t="s">
        <v>9</v>
      </c>
      <c r="I21" s="7" t="s">
        <v>9</v>
      </c>
      <c r="J21" s="8" t="s">
        <v>7</v>
      </c>
      <c r="K21" s="8" t="s">
        <v>7</v>
      </c>
      <c r="L21" s="7" t="s">
        <v>9</v>
      </c>
      <c r="M21" s="7" t="s">
        <v>9</v>
      </c>
      <c r="N21" s="7" t="s">
        <v>9</v>
      </c>
      <c r="O21" s="8" t="s">
        <v>7</v>
      </c>
      <c r="P21" s="8" t="s">
        <v>7</v>
      </c>
      <c r="Q21" s="7" t="s">
        <v>9</v>
      </c>
      <c r="R21" s="7" t="s">
        <v>9</v>
      </c>
      <c r="S21" s="8" t="s">
        <v>7</v>
      </c>
      <c r="T21" s="8" t="s">
        <v>7</v>
      </c>
      <c r="U21" s="7" t="s">
        <v>9</v>
      </c>
      <c r="V21" s="8" t="s">
        <v>56</v>
      </c>
      <c r="W21" s="8" t="s">
        <v>7</v>
      </c>
      <c r="X21" s="7" t="s">
        <v>9</v>
      </c>
      <c r="Y21">
        <v>2</v>
      </c>
    </row>
    <row r="22" spans="1:25">
      <c r="A22" s="6">
        <v>45556</v>
      </c>
      <c r="B22" s="8" t="s">
        <v>23</v>
      </c>
      <c r="C22" s="8" t="s">
        <v>23</v>
      </c>
      <c r="D22" s="8" t="s">
        <v>7</v>
      </c>
      <c r="E22" s="8" t="s">
        <v>7</v>
      </c>
      <c r="F22" s="8" t="s">
        <v>7</v>
      </c>
      <c r="G22" s="8" t="s">
        <v>23</v>
      </c>
      <c r="H22" s="7" t="s">
        <v>9</v>
      </c>
      <c r="I22" s="7" t="s">
        <v>9</v>
      </c>
      <c r="J22" s="8" t="s">
        <v>7</v>
      </c>
      <c r="K22" s="8" t="s">
        <v>7</v>
      </c>
      <c r="L22" s="7" t="s">
        <v>9</v>
      </c>
      <c r="M22" s="7" t="s">
        <v>9</v>
      </c>
      <c r="N22" s="8" t="s">
        <v>7</v>
      </c>
      <c r="O22" s="8" t="s">
        <v>23</v>
      </c>
      <c r="P22" s="8" t="s">
        <v>7</v>
      </c>
      <c r="Q22" s="7" t="s">
        <v>9</v>
      </c>
      <c r="R22" s="7" t="s">
        <v>9</v>
      </c>
      <c r="S22" s="8" t="s">
        <v>7</v>
      </c>
      <c r="T22" s="8" t="s">
        <v>23</v>
      </c>
      <c r="U22" s="7" t="s">
        <v>9</v>
      </c>
      <c r="V22" s="8" t="s">
        <v>23</v>
      </c>
      <c r="W22" s="8" t="s">
        <v>7</v>
      </c>
      <c r="X22" s="7" t="s">
        <v>9</v>
      </c>
      <c r="Y22">
        <v>1</v>
      </c>
    </row>
    <row r="23" spans="1:24">
      <c r="A23" s="6">
        <v>45557</v>
      </c>
      <c r="B23" s="9" t="s">
        <v>13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118</v>
      </c>
      <c r="J23" s="9" t="s">
        <v>13</v>
      </c>
      <c r="K23" s="9" t="s">
        <v>13</v>
      </c>
      <c r="L23" s="9" t="s">
        <v>7</v>
      </c>
      <c r="M23" s="9" t="s">
        <v>118</v>
      </c>
      <c r="N23" s="9" t="s">
        <v>13</v>
      </c>
      <c r="O23" s="9" t="s">
        <v>13</v>
      </c>
      <c r="P23" s="9" t="s">
        <v>118</v>
      </c>
      <c r="Q23" s="9" t="s">
        <v>118</v>
      </c>
      <c r="R23" s="9" t="s">
        <v>118</v>
      </c>
      <c r="S23" s="9" t="s">
        <v>13</v>
      </c>
      <c r="T23" s="9" t="s">
        <v>13</v>
      </c>
      <c r="U23" s="9" t="s">
        <v>118</v>
      </c>
      <c r="V23" s="9" t="s">
        <v>13</v>
      </c>
      <c r="W23" s="9" t="s">
        <v>118</v>
      </c>
      <c r="X23" s="9" t="s">
        <v>7</v>
      </c>
    </row>
    <row r="24" spans="1:24">
      <c r="A24" s="6">
        <v>45558</v>
      </c>
      <c r="B24" s="8" t="s">
        <v>13</v>
      </c>
      <c r="C24" s="8" t="s">
        <v>13</v>
      </c>
      <c r="D24" s="8" t="s">
        <v>13</v>
      </c>
      <c r="E24" s="8" t="s">
        <v>13</v>
      </c>
      <c r="F24" s="8" t="s">
        <v>13</v>
      </c>
      <c r="G24" s="8" t="s">
        <v>13</v>
      </c>
      <c r="H24" s="8" t="s">
        <v>13</v>
      </c>
      <c r="I24" s="7" t="s">
        <v>9</v>
      </c>
      <c r="J24" s="8" t="s">
        <v>7</v>
      </c>
      <c r="K24" s="8" t="s">
        <v>23</v>
      </c>
      <c r="L24" s="8" t="s">
        <v>23</v>
      </c>
      <c r="M24" s="7" t="s">
        <v>9</v>
      </c>
      <c r="N24" s="8" t="s">
        <v>7</v>
      </c>
      <c r="O24" s="8" t="s">
        <v>7</v>
      </c>
      <c r="P24" s="8" t="s">
        <v>7</v>
      </c>
      <c r="Q24" s="7" t="s">
        <v>9</v>
      </c>
      <c r="R24" s="7" t="s">
        <v>9</v>
      </c>
      <c r="S24" s="8" t="s">
        <v>7</v>
      </c>
      <c r="T24" s="8" t="s">
        <v>7</v>
      </c>
      <c r="U24" s="7" t="s">
        <v>9</v>
      </c>
      <c r="V24" s="8" t="s">
        <v>7</v>
      </c>
      <c r="W24" s="8" t="s">
        <v>7</v>
      </c>
      <c r="X24" s="8" t="s">
        <v>7</v>
      </c>
    </row>
    <row r="25" spans="1:24">
      <c r="A25" s="6">
        <v>45559</v>
      </c>
      <c r="B25" s="8" t="s">
        <v>7</v>
      </c>
      <c r="C25" s="7" t="s">
        <v>9</v>
      </c>
      <c r="D25" s="8" t="s">
        <v>13</v>
      </c>
      <c r="E25" s="8" t="s">
        <v>7</v>
      </c>
      <c r="F25" s="8" t="s">
        <v>7</v>
      </c>
      <c r="G25" s="8" t="s">
        <v>7</v>
      </c>
      <c r="H25" s="8" t="s">
        <v>7</v>
      </c>
      <c r="I25" s="7" t="s">
        <v>9</v>
      </c>
      <c r="J25" s="8" t="s">
        <v>95</v>
      </c>
      <c r="K25" s="8" t="s">
        <v>13</v>
      </c>
      <c r="L25" s="8" t="s">
        <v>13</v>
      </c>
      <c r="M25" s="7" t="s">
        <v>9</v>
      </c>
      <c r="N25" s="8" t="s">
        <v>7</v>
      </c>
      <c r="O25" s="8" t="s">
        <v>56</v>
      </c>
      <c r="P25" s="8" t="s">
        <v>95</v>
      </c>
      <c r="Q25" s="7" t="s">
        <v>9</v>
      </c>
      <c r="R25" s="7" t="s">
        <v>9</v>
      </c>
      <c r="S25" s="8" t="s">
        <v>56</v>
      </c>
      <c r="T25" s="8" t="s">
        <v>56</v>
      </c>
      <c r="U25" s="7" t="s">
        <v>9</v>
      </c>
      <c r="V25" s="8" t="s">
        <v>56</v>
      </c>
      <c r="W25" s="8" t="s">
        <v>56</v>
      </c>
      <c r="X25" s="8" t="s">
        <v>95</v>
      </c>
    </row>
    <row r="26" spans="1:24">
      <c r="A26" s="6">
        <v>45560</v>
      </c>
      <c r="B26" s="7" t="s">
        <v>9</v>
      </c>
      <c r="C26" s="8" t="s">
        <v>23</v>
      </c>
      <c r="D26" s="8" t="s">
        <v>13</v>
      </c>
      <c r="E26" s="8" t="s">
        <v>23</v>
      </c>
      <c r="F26" s="8" t="s">
        <v>13</v>
      </c>
      <c r="G26" s="8" t="s">
        <v>23</v>
      </c>
      <c r="H26" s="8" t="s">
        <v>23</v>
      </c>
      <c r="I26" s="8" t="s">
        <v>7</v>
      </c>
      <c r="J26" s="8" t="s">
        <v>7</v>
      </c>
      <c r="K26" s="8" t="s">
        <v>56</v>
      </c>
      <c r="L26" s="8" t="s">
        <v>56</v>
      </c>
      <c r="M26" s="7" t="s">
        <v>9</v>
      </c>
      <c r="N26" s="8" t="s">
        <v>7</v>
      </c>
      <c r="O26" s="8" t="s">
        <v>7</v>
      </c>
      <c r="P26" s="8" t="s">
        <v>7</v>
      </c>
      <c r="Q26" s="7" t="s">
        <v>9</v>
      </c>
      <c r="R26" s="7" t="s">
        <v>9</v>
      </c>
      <c r="S26" s="8" t="s">
        <v>7</v>
      </c>
      <c r="T26" s="8" t="s">
        <v>7</v>
      </c>
      <c r="U26" s="7" t="s">
        <v>9</v>
      </c>
      <c r="V26" s="8" t="s">
        <v>7</v>
      </c>
      <c r="W26" s="8" t="s">
        <v>7</v>
      </c>
      <c r="X26" s="8" t="s">
        <v>7</v>
      </c>
    </row>
    <row r="27" spans="1:24">
      <c r="A27" s="6">
        <v>45561</v>
      </c>
      <c r="B27" s="8" t="s">
        <v>23</v>
      </c>
      <c r="C27" s="8" t="s">
        <v>23</v>
      </c>
      <c r="D27" s="8" t="s">
        <v>23</v>
      </c>
      <c r="E27" s="7" t="s">
        <v>9</v>
      </c>
      <c r="F27" s="8" t="s">
        <v>23</v>
      </c>
      <c r="G27" s="8" t="s">
        <v>23</v>
      </c>
      <c r="H27" s="8" t="s">
        <v>23</v>
      </c>
      <c r="I27" s="8" t="s">
        <v>56</v>
      </c>
      <c r="J27" s="8" t="s">
        <v>56</v>
      </c>
      <c r="K27" s="8" t="s">
        <v>56</v>
      </c>
      <c r="L27" s="8" t="s">
        <v>56</v>
      </c>
      <c r="M27" s="7" t="s">
        <v>9</v>
      </c>
      <c r="N27" s="8" t="s">
        <v>56</v>
      </c>
      <c r="O27" s="8" t="s">
        <v>7</v>
      </c>
      <c r="P27" s="8" t="s">
        <v>56</v>
      </c>
      <c r="Q27" s="7" t="s">
        <v>9</v>
      </c>
      <c r="R27" s="7" t="s">
        <v>9</v>
      </c>
      <c r="S27" s="8" t="s">
        <v>7</v>
      </c>
      <c r="T27" s="8" t="s">
        <v>7</v>
      </c>
      <c r="U27" s="7" t="s">
        <v>9</v>
      </c>
      <c r="V27" s="7" t="s">
        <v>9</v>
      </c>
      <c r="W27" s="8" t="s">
        <v>7</v>
      </c>
      <c r="X27" s="8" t="s">
        <v>56</v>
      </c>
    </row>
    <row r="28" spans="1:24">
      <c r="A28" s="6">
        <v>45562</v>
      </c>
      <c r="B28" s="8" t="s">
        <v>13</v>
      </c>
      <c r="C28" s="8" t="s">
        <v>13</v>
      </c>
      <c r="D28" s="8" t="s">
        <v>13</v>
      </c>
      <c r="E28" s="8" t="s">
        <v>56</v>
      </c>
      <c r="F28" s="8" t="s">
        <v>56</v>
      </c>
      <c r="G28" s="7" t="s">
        <v>9</v>
      </c>
      <c r="H28" s="8" t="s">
        <v>56</v>
      </c>
      <c r="I28" s="8" t="s">
        <v>23</v>
      </c>
      <c r="J28" s="8" t="s">
        <v>23</v>
      </c>
      <c r="K28" s="8" t="s">
        <v>23</v>
      </c>
      <c r="L28" s="8" t="s">
        <v>23</v>
      </c>
      <c r="M28" s="7" t="s">
        <v>9</v>
      </c>
      <c r="N28" s="8" t="s">
        <v>23</v>
      </c>
      <c r="O28" s="8" t="s">
        <v>95</v>
      </c>
      <c r="P28" s="8" t="s">
        <v>23</v>
      </c>
      <c r="Q28" s="7" t="s">
        <v>9</v>
      </c>
      <c r="R28" s="7" t="s">
        <v>9</v>
      </c>
      <c r="S28" s="8" t="s">
        <v>23</v>
      </c>
      <c r="T28" s="8" t="s">
        <v>23</v>
      </c>
      <c r="U28" s="7" t="s">
        <v>9</v>
      </c>
      <c r="V28" s="8" t="s">
        <v>95</v>
      </c>
      <c r="W28" s="8" t="s">
        <v>23</v>
      </c>
      <c r="X28" s="8" t="s">
        <v>23</v>
      </c>
    </row>
    <row r="29" spans="1:24">
      <c r="A29" s="6">
        <v>45563</v>
      </c>
      <c r="B29" s="8" t="s">
        <v>7</v>
      </c>
      <c r="C29" s="8" t="s">
        <v>7</v>
      </c>
      <c r="D29" s="8" t="s">
        <v>7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95</v>
      </c>
      <c r="J29" s="8" t="s">
        <v>95</v>
      </c>
      <c r="K29" s="8" t="s">
        <v>95</v>
      </c>
      <c r="L29" s="8" t="s">
        <v>7</v>
      </c>
      <c r="M29" s="7" t="s">
        <v>9</v>
      </c>
      <c r="N29" s="8" t="s">
        <v>95</v>
      </c>
      <c r="O29" s="8" t="s">
        <v>23</v>
      </c>
      <c r="P29" s="8" t="s">
        <v>95</v>
      </c>
      <c r="Q29" s="7" t="s">
        <v>9</v>
      </c>
      <c r="R29" s="7" t="s">
        <v>9</v>
      </c>
      <c r="S29" s="8" t="s">
        <v>23</v>
      </c>
      <c r="T29" s="8" t="s">
        <v>23</v>
      </c>
      <c r="U29" s="7" t="s">
        <v>9</v>
      </c>
      <c r="V29" s="8" t="s">
        <v>23</v>
      </c>
      <c r="W29" s="8" t="s">
        <v>23</v>
      </c>
      <c r="X29" s="8" t="s">
        <v>7</v>
      </c>
    </row>
    <row r="30" spans="1:24">
      <c r="A30" s="6">
        <v>45564</v>
      </c>
      <c r="B30" s="9" t="s">
        <v>13</v>
      </c>
      <c r="C30" s="9" t="s">
        <v>13</v>
      </c>
      <c r="D30" s="9" t="s">
        <v>13</v>
      </c>
      <c r="E30" s="9" t="s">
        <v>118</v>
      </c>
      <c r="F30" s="9" t="s">
        <v>13</v>
      </c>
      <c r="G30" s="9" t="s">
        <v>13</v>
      </c>
      <c r="H30" s="9" t="s">
        <v>13</v>
      </c>
      <c r="I30" s="9" t="s">
        <v>118</v>
      </c>
      <c r="J30" s="9" t="s">
        <v>118</v>
      </c>
      <c r="K30" s="9" t="s">
        <v>118</v>
      </c>
      <c r="L30" s="9" t="s">
        <v>118</v>
      </c>
      <c r="M30" s="9" t="s">
        <v>118</v>
      </c>
      <c r="N30" s="9" t="s">
        <v>118</v>
      </c>
      <c r="O30" s="9" t="s">
        <v>56</v>
      </c>
      <c r="P30" s="9" t="s">
        <v>118</v>
      </c>
      <c r="Q30" s="9" t="s">
        <v>118</v>
      </c>
      <c r="R30" s="9" t="s">
        <v>118</v>
      </c>
      <c r="S30" s="9" t="s">
        <v>56</v>
      </c>
      <c r="T30" s="9" t="s">
        <v>56</v>
      </c>
      <c r="U30" s="9" t="s">
        <v>118</v>
      </c>
      <c r="V30" s="9" t="s">
        <v>118</v>
      </c>
      <c r="W30" s="9" t="s">
        <v>56</v>
      </c>
      <c r="X30" s="9" t="s">
        <v>118</v>
      </c>
    </row>
    <row r="31" spans="1:25">
      <c r="A31" s="6">
        <v>45565</v>
      </c>
      <c r="B31" s="8" t="s">
        <v>7</v>
      </c>
      <c r="C31" s="8" t="s">
        <v>23</v>
      </c>
      <c r="D31" s="8" t="s">
        <v>23</v>
      </c>
      <c r="E31" s="8" t="s">
        <v>7</v>
      </c>
      <c r="F31" s="8" t="s">
        <v>7</v>
      </c>
      <c r="G31" s="8" t="s">
        <v>7</v>
      </c>
      <c r="H31" s="8" t="s">
        <v>23</v>
      </c>
      <c r="I31" s="8" t="s">
        <v>7</v>
      </c>
      <c r="J31" s="7" t="s">
        <v>9</v>
      </c>
      <c r="K31" s="8" t="s">
        <v>23</v>
      </c>
      <c r="L31" s="8" t="s">
        <v>23</v>
      </c>
      <c r="M31" s="7" t="s">
        <v>9</v>
      </c>
      <c r="N31" s="8" t="s">
        <v>7</v>
      </c>
      <c r="O31" s="8" t="s">
        <v>7</v>
      </c>
      <c r="P31" s="7" t="s">
        <v>9</v>
      </c>
      <c r="Q31" s="7" t="s">
        <v>9</v>
      </c>
      <c r="R31" s="7" t="s">
        <v>9</v>
      </c>
      <c r="S31" s="8" t="s">
        <v>95</v>
      </c>
      <c r="T31" s="8" t="s">
        <v>95</v>
      </c>
      <c r="U31" s="7" t="s">
        <v>9</v>
      </c>
      <c r="V31" s="8" t="s">
        <v>7</v>
      </c>
      <c r="W31" s="8" t="s">
        <v>95</v>
      </c>
      <c r="X31" s="8" t="s">
        <v>7</v>
      </c>
      <c r="Y31" s="24">
        <f>SUM(Y2:Y30)</f>
        <v>35</v>
      </c>
    </row>
    <row r="33" spans="1:26">
      <c r="A33" s="12"/>
      <c r="B33" s="13" t="s">
        <v>60</v>
      </c>
      <c r="C33" s="13" t="s">
        <v>3</v>
      </c>
      <c r="D33" s="14" t="s">
        <v>67</v>
      </c>
      <c r="E33" s="13" t="s">
        <v>77</v>
      </c>
      <c r="F33" s="13" t="s">
        <v>137</v>
      </c>
      <c r="G33" s="14" t="s">
        <v>78</v>
      </c>
      <c r="H33" s="13" t="s">
        <v>141</v>
      </c>
      <c r="I33" s="13" t="s">
        <v>132</v>
      </c>
      <c r="J33" s="14" t="s">
        <v>115</v>
      </c>
      <c r="K33" s="14" t="s">
        <v>103</v>
      </c>
      <c r="L33" s="14" t="s">
        <v>6</v>
      </c>
      <c r="M33" s="13" t="s">
        <v>133</v>
      </c>
      <c r="N33" s="14" t="s">
        <v>134</v>
      </c>
      <c r="O33" s="13" t="s">
        <v>68</v>
      </c>
      <c r="P33" s="14" t="s">
        <v>116</v>
      </c>
      <c r="Q33" s="14" t="s">
        <v>124</v>
      </c>
      <c r="R33" s="14" t="s">
        <v>102</v>
      </c>
      <c r="S33" s="14" t="s">
        <v>127</v>
      </c>
      <c r="T33" s="14" t="s">
        <v>75</v>
      </c>
      <c r="U33" s="14" t="s">
        <v>129</v>
      </c>
      <c r="V33" s="14" t="s">
        <v>104</v>
      </c>
      <c r="W33" s="14" t="s">
        <v>4</v>
      </c>
      <c r="X33" s="14" t="s">
        <v>142</v>
      </c>
      <c r="Y33" s="8"/>
      <c r="Z33" s="14" t="s">
        <v>91</v>
      </c>
    </row>
    <row r="34" spans="1:26">
      <c r="A34" s="12" t="s">
        <v>7</v>
      </c>
      <c r="B34" s="15">
        <f t="shared" ref="B34:F34" si="0">COUNTIF(B2:B32,"P*")</f>
        <v>25</v>
      </c>
      <c r="C34" s="15">
        <f t="shared" si="0"/>
        <v>26</v>
      </c>
      <c r="D34" s="15">
        <f t="shared" si="0"/>
        <v>28</v>
      </c>
      <c r="E34" s="15">
        <f t="shared" si="0"/>
        <v>23</v>
      </c>
      <c r="F34" s="15">
        <f t="shared" si="0"/>
        <v>15</v>
      </c>
      <c r="G34" s="15">
        <f t="shared" ref="G34:L34" si="1">COUNTIF(G2:G32,"P*")</f>
        <v>27</v>
      </c>
      <c r="H34" s="15">
        <f t="shared" si="1"/>
        <v>14</v>
      </c>
      <c r="I34" s="15">
        <f t="shared" si="1"/>
        <v>15</v>
      </c>
      <c r="J34" s="15">
        <f t="shared" si="1"/>
        <v>25</v>
      </c>
      <c r="K34" s="15">
        <f t="shared" si="1"/>
        <v>27</v>
      </c>
      <c r="L34" s="15">
        <f t="shared" si="1"/>
        <v>8</v>
      </c>
      <c r="M34" s="15">
        <f t="shared" ref="M34:X34" si="2">COUNTIF(M2:M32,"P*")</f>
        <v>13</v>
      </c>
      <c r="N34" s="15">
        <f t="shared" si="2"/>
        <v>25</v>
      </c>
      <c r="O34" s="15">
        <f t="shared" si="2"/>
        <v>27</v>
      </c>
      <c r="P34" s="15">
        <f t="shared" si="2"/>
        <v>21</v>
      </c>
      <c r="Q34" s="15">
        <f t="shared" si="2"/>
        <v>16</v>
      </c>
      <c r="R34" s="15">
        <f t="shared" si="2"/>
        <v>8</v>
      </c>
      <c r="S34" s="15">
        <f t="shared" si="2"/>
        <v>27</v>
      </c>
      <c r="T34" s="15">
        <f t="shared" si="2"/>
        <v>27</v>
      </c>
      <c r="U34" s="15">
        <f t="shared" si="2"/>
        <v>10</v>
      </c>
      <c r="V34" s="15">
        <f t="shared" si="2"/>
        <v>23</v>
      </c>
      <c r="W34" s="15">
        <f t="shared" si="2"/>
        <v>10</v>
      </c>
      <c r="X34" s="15">
        <f t="shared" si="2"/>
        <v>8</v>
      </c>
      <c r="Y34" s="8"/>
      <c r="Z34" s="19">
        <f t="shared" ref="Z34:Z36" si="3">SUM(B34:V34)</f>
        <v>430</v>
      </c>
    </row>
    <row r="35" spans="1:26">
      <c r="A35" s="12" t="s">
        <v>25</v>
      </c>
      <c r="B35" s="15">
        <v>57</v>
      </c>
      <c r="C35" s="15">
        <v>89</v>
      </c>
      <c r="D35" s="15">
        <v>92</v>
      </c>
      <c r="E35" s="15">
        <v>59</v>
      </c>
      <c r="F35" s="15">
        <v>29</v>
      </c>
      <c r="G35" s="15">
        <v>96</v>
      </c>
      <c r="H35" s="15">
        <v>36</v>
      </c>
      <c r="I35" s="15">
        <v>20</v>
      </c>
      <c r="J35" s="15">
        <v>32</v>
      </c>
      <c r="K35" s="15">
        <v>41</v>
      </c>
      <c r="L35" s="15">
        <v>16</v>
      </c>
      <c r="M35" s="15">
        <v>18</v>
      </c>
      <c r="N35" s="15">
        <v>35</v>
      </c>
      <c r="O35" s="15">
        <v>40</v>
      </c>
      <c r="P35" s="15">
        <v>30</v>
      </c>
      <c r="Q35" s="15">
        <v>18</v>
      </c>
      <c r="R35" s="15">
        <v>17</v>
      </c>
      <c r="S35" s="15">
        <v>47</v>
      </c>
      <c r="T35" s="15">
        <v>52</v>
      </c>
      <c r="U35" s="15">
        <v>11</v>
      </c>
      <c r="V35" s="15">
        <v>39</v>
      </c>
      <c r="W35" s="15">
        <v>11</v>
      </c>
      <c r="X35" s="15">
        <v>6</v>
      </c>
      <c r="Y35" s="8"/>
      <c r="Z35" s="19">
        <f t="shared" si="3"/>
        <v>874</v>
      </c>
    </row>
    <row r="36" spans="1:26">
      <c r="A36" s="12" t="s">
        <v>97</v>
      </c>
      <c r="B36" s="15">
        <v>8</v>
      </c>
      <c r="C36" s="15">
        <v>8</v>
      </c>
      <c r="D36" s="15">
        <v>8</v>
      </c>
      <c r="E36" s="15">
        <v>8</v>
      </c>
      <c r="F36" s="15">
        <v>8</v>
      </c>
      <c r="G36" s="15">
        <v>8</v>
      </c>
      <c r="H36" s="15">
        <v>8</v>
      </c>
      <c r="I36" s="15">
        <v>0</v>
      </c>
      <c r="J36" s="15">
        <v>0</v>
      </c>
      <c r="K36" s="15">
        <v>8</v>
      </c>
      <c r="L36" s="15">
        <v>0</v>
      </c>
      <c r="M36" s="15">
        <v>0</v>
      </c>
      <c r="N36" s="15">
        <v>8</v>
      </c>
      <c r="O36" s="15">
        <v>8</v>
      </c>
      <c r="P36" s="15">
        <v>0</v>
      </c>
      <c r="Q36" s="15">
        <v>0</v>
      </c>
      <c r="R36" s="15">
        <v>0</v>
      </c>
      <c r="S36" s="15">
        <v>8</v>
      </c>
      <c r="T36" s="15">
        <v>8</v>
      </c>
      <c r="U36" s="15">
        <v>8</v>
      </c>
      <c r="V36" s="15">
        <v>8</v>
      </c>
      <c r="W36" s="15">
        <v>0</v>
      </c>
      <c r="X36" s="15">
        <v>0</v>
      </c>
      <c r="Y36" s="8"/>
      <c r="Z36" s="19">
        <f t="shared" si="3"/>
        <v>112</v>
      </c>
    </row>
    <row r="37" spans="1:26">
      <c r="A37" s="12" t="s">
        <v>27</v>
      </c>
      <c r="B37" s="8">
        <f t="shared" ref="B37:X37" si="4">SUM((B35+B36)/8)</f>
        <v>8.125</v>
      </c>
      <c r="C37" s="8">
        <f t="shared" si="4"/>
        <v>12.125</v>
      </c>
      <c r="D37" s="8">
        <f t="shared" si="4"/>
        <v>12.5</v>
      </c>
      <c r="E37" s="8">
        <f t="shared" si="4"/>
        <v>8.375</v>
      </c>
      <c r="F37" s="8">
        <f t="shared" si="4"/>
        <v>4.625</v>
      </c>
      <c r="G37" s="8">
        <f t="shared" si="4"/>
        <v>13</v>
      </c>
      <c r="H37" s="8">
        <f t="shared" si="4"/>
        <v>5.5</v>
      </c>
      <c r="I37" s="8">
        <f t="shared" si="4"/>
        <v>2.5</v>
      </c>
      <c r="J37" s="8">
        <f t="shared" si="4"/>
        <v>4</v>
      </c>
      <c r="K37" s="8">
        <f t="shared" si="4"/>
        <v>6.125</v>
      </c>
      <c r="L37" s="8">
        <f t="shared" si="4"/>
        <v>2</v>
      </c>
      <c r="M37" s="8">
        <f t="shared" si="4"/>
        <v>2.25</v>
      </c>
      <c r="N37" s="8">
        <f t="shared" si="4"/>
        <v>5.375</v>
      </c>
      <c r="O37" s="8">
        <f t="shared" si="4"/>
        <v>6</v>
      </c>
      <c r="P37" s="8">
        <f t="shared" si="4"/>
        <v>3.75</v>
      </c>
      <c r="Q37" s="8">
        <f t="shared" si="4"/>
        <v>2.25</v>
      </c>
      <c r="R37" s="8">
        <f t="shared" si="4"/>
        <v>2.125</v>
      </c>
      <c r="S37" s="8">
        <f t="shared" si="4"/>
        <v>6.875</v>
      </c>
      <c r="T37" s="8">
        <f t="shared" si="4"/>
        <v>7.5</v>
      </c>
      <c r="U37" s="8">
        <f t="shared" si="4"/>
        <v>2.375</v>
      </c>
      <c r="V37" s="8">
        <f t="shared" si="4"/>
        <v>5.875</v>
      </c>
      <c r="W37" s="8">
        <f t="shared" si="4"/>
        <v>1.375</v>
      </c>
      <c r="X37" s="8">
        <f t="shared" si="4"/>
        <v>0.75</v>
      </c>
      <c r="Y37" s="8"/>
      <c r="Z37" s="19">
        <f t="shared" ref="Z37:Z42" si="5">SUM(B37:V37)</f>
        <v>123.25</v>
      </c>
    </row>
    <row r="38" spans="1:26">
      <c r="A38" s="12" t="s">
        <v>28</v>
      </c>
      <c r="B38" s="16">
        <f t="shared" ref="B38:F38" si="6">SUM(B34+B37)</f>
        <v>33.125</v>
      </c>
      <c r="C38" s="16">
        <f t="shared" si="6"/>
        <v>38.125</v>
      </c>
      <c r="D38" s="16">
        <f t="shared" si="6"/>
        <v>40.5</v>
      </c>
      <c r="E38" s="16">
        <f t="shared" si="6"/>
        <v>31.375</v>
      </c>
      <c r="F38" s="16">
        <f t="shared" si="6"/>
        <v>19.625</v>
      </c>
      <c r="G38" s="16">
        <f t="shared" ref="G38:L38" si="7">SUM(G34+G37)</f>
        <v>40</v>
      </c>
      <c r="H38" s="16">
        <f t="shared" si="7"/>
        <v>19.5</v>
      </c>
      <c r="I38" s="16">
        <f t="shared" si="7"/>
        <v>17.5</v>
      </c>
      <c r="J38" s="16">
        <f t="shared" si="7"/>
        <v>29</v>
      </c>
      <c r="K38" s="16">
        <f t="shared" si="7"/>
        <v>33.125</v>
      </c>
      <c r="L38" s="16">
        <f t="shared" si="7"/>
        <v>10</v>
      </c>
      <c r="M38" s="16">
        <f t="shared" ref="M38:X38" si="8">SUM(M34+M37)</f>
        <v>15.25</v>
      </c>
      <c r="N38" s="16">
        <f t="shared" si="8"/>
        <v>30.375</v>
      </c>
      <c r="O38" s="16">
        <f t="shared" si="8"/>
        <v>33</v>
      </c>
      <c r="P38" s="16">
        <f t="shared" si="8"/>
        <v>24.75</v>
      </c>
      <c r="Q38" s="16">
        <f t="shared" si="8"/>
        <v>18.25</v>
      </c>
      <c r="R38" s="16">
        <f t="shared" si="8"/>
        <v>10.125</v>
      </c>
      <c r="S38" s="16">
        <f t="shared" si="8"/>
        <v>33.875</v>
      </c>
      <c r="T38" s="16">
        <f t="shared" si="8"/>
        <v>34.5</v>
      </c>
      <c r="U38" s="16">
        <f t="shared" si="8"/>
        <v>12.375</v>
      </c>
      <c r="V38" s="16">
        <f t="shared" si="8"/>
        <v>28.875</v>
      </c>
      <c r="W38" s="16">
        <f t="shared" si="8"/>
        <v>11.375</v>
      </c>
      <c r="X38" s="16">
        <f t="shared" si="8"/>
        <v>8.75</v>
      </c>
      <c r="Y38" s="8"/>
      <c r="Z38" s="19">
        <f t="shared" si="5"/>
        <v>553.25</v>
      </c>
    </row>
    <row r="39" spans="1:26">
      <c r="A39" s="12" t="s">
        <v>30</v>
      </c>
      <c r="B39" s="17">
        <v>650</v>
      </c>
      <c r="C39" s="17">
        <v>625</v>
      </c>
      <c r="D39" s="17">
        <v>400</v>
      </c>
      <c r="E39" s="17">
        <v>400</v>
      </c>
      <c r="F39" s="17">
        <v>550</v>
      </c>
      <c r="G39" s="17">
        <v>450</v>
      </c>
      <c r="H39" s="17">
        <v>450</v>
      </c>
      <c r="I39" s="17">
        <v>450</v>
      </c>
      <c r="J39" s="17">
        <v>650</v>
      </c>
      <c r="K39" s="17">
        <v>650</v>
      </c>
      <c r="L39" s="17">
        <v>450</v>
      </c>
      <c r="M39" s="17">
        <v>400</v>
      </c>
      <c r="N39" s="17">
        <v>450</v>
      </c>
      <c r="O39" s="17">
        <v>575</v>
      </c>
      <c r="P39" s="17">
        <v>600</v>
      </c>
      <c r="Q39" s="17">
        <v>400</v>
      </c>
      <c r="R39" s="17">
        <v>500</v>
      </c>
      <c r="S39" s="17">
        <v>450</v>
      </c>
      <c r="T39" s="17">
        <v>650</v>
      </c>
      <c r="U39" s="17">
        <v>650</v>
      </c>
      <c r="V39" s="17">
        <v>450</v>
      </c>
      <c r="W39" s="17">
        <v>450</v>
      </c>
      <c r="X39" s="17">
        <v>400</v>
      </c>
      <c r="Y39" s="8"/>
      <c r="Z39" s="19">
        <f t="shared" si="5"/>
        <v>10850</v>
      </c>
    </row>
    <row r="40" spans="1:26">
      <c r="A40" s="12" t="s">
        <v>14</v>
      </c>
      <c r="B40" s="16">
        <v>21531</v>
      </c>
      <c r="C40" s="16">
        <v>24000</v>
      </c>
      <c r="D40" s="16">
        <v>16200</v>
      </c>
      <c r="E40" s="16">
        <v>12550</v>
      </c>
      <c r="F40" s="16">
        <v>10793</v>
      </c>
      <c r="G40" s="16">
        <v>18000</v>
      </c>
      <c r="H40" s="16">
        <v>8775</v>
      </c>
      <c r="I40" s="16">
        <v>7875</v>
      </c>
      <c r="J40" s="16">
        <v>18850</v>
      </c>
      <c r="K40" s="16">
        <v>21500</v>
      </c>
      <c r="L40" s="16">
        <v>6000</v>
      </c>
      <c r="M40" s="16">
        <v>7000</v>
      </c>
      <c r="N40" s="16">
        <v>13668.75</v>
      </c>
      <c r="O40" s="16">
        <v>19000</v>
      </c>
      <c r="P40" s="16">
        <v>14850</v>
      </c>
      <c r="Q40" s="16">
        <v>7300</v>
      </c>
      <c r="R40" s="16">
        <v>5062</v>
      </c>
      <c r="S40" s="16">
        <v>15243</v>
      </c>
      <c r="T40" s="16">
        <v>22425</v>
      </c>
      <c r="U40" s="16">
        <v>7393.75</v>
      </c>
      <c r="V40" s="16">
        <v>12993</v>
      </c>
      <c r="W40" s="16">
        <v>5118</v>
      </c>
      <c r="X40" s="16">
        <v>3500</v>
      </c>
      <c r="Y40" s="8"/>
      <c r="Z40" s="19">
        <f t="shared" si="5"/>
        <v>291009.5</v>
      </c>
    </row>
    <row r="41" spans="1:26">
      <c r="A41" s="18" t="s">
        <v>28</v>
      </c>
      <c r="B41" s="18">
        <f t="shared" ref="B41:F41" si="9">(B38*B39)</f>
        <v>21531.25</v>
      </c>
      <c r="C41" s="18">
        <f t="shared" si="9"/>
        <v>23828.125</v>
      </c>
      <c r="D41" s="18">
        <f t="shared" si="9"/>
        <v>16200</v>
      </c>
      <c r="E41" s="18">
        <f t="shared" si="9"/>
        <v>12550</v>
      </c>
      <c r="F41" s="18">
        <f t="shared" si="9"/>
        <v>10793.75</v>
      </c>
      <c r="G41" s="18">
        <f t="shared" ref="G41:L41" si="10">(G38*G39)</f>
        <v>18000</v>
      </c>
      <c r="H41" s="18">
        <f t="shared" si="10"/>
        <v>8775</v>
      </c>
      <c r="I41" s="18">
        <f t="shared" ref="I41" si="11">(I38*I39)</f>
        <v>7875</v>
      </c>
      <c r="J41" s="18">
        <f t="shared" si="10"/>
        <v>18850</v>
      </c>
      <c r="K41" s="18">
        <f t="shared" si="10"/>
        <v>21531.25</v>
      </c>
      <c r="L41" s="18">
        <f t="shared" si="10"/>
        <v>4500</v>
      </c>
      <c r="M41" s="18">
        <f t="shared" ref="M41:X41" si="12">(M38*M39)</f>
        <v>6100</v>
      </c>
      <c r="N41" s="18">
        <f t="shared" si="12"/>
        <v>13668.75</v>
      </c>
      <c r="O41" s="18">
        <f t="shared" si="12"/>
        <v>18975</v>
      </c>
      <c r="P41" s="18">
        <f t="shared" si="12"/>
        <v>14850</v>
      </c>
      <c r="Q41" s="18">
        <f t="shared" si="12"/>
        <v>7300</v>
      </c>
      <c r="R41" s="18">
        <f t="shared" si="12"/>
        <v>5062.5</v>
      </c>
      <c r="S41" s="18">
        <f t="shared" si="12"/>
        <v>15243.75</v>
      </c>
      <c r="T41" s="18">
        <f t="shared" si="12"/>
        <v>22425</v>
      </c>
      <c r="U41" s="18">
        <f t="shared" si="12"/>
        <v>8043.75</v>
      </c>
      <c r="V41" s="18">
        <f t="shared" si="12"/>
        <v>12993.75</v>
      </c>
      <c r="W41" s="18">
        <f t="shared" si="12"/>
        <v>5118.75</v>
      </c>
      <c r="X41" s="18">
        <f t="shared" si="12"/>
        <v>3500</v>
      </c>
      <c r="Y41" s="8"/>
      <c r="Z41" s="19">
        <f t="shared" si="5"/>
        <v>289096.875</v>
      </c>
    </row>
    <row r="42" spans="1:26">
      <c r="A42" s="19" t="s">
        <v>101</v>
      </c>
      <c r="B42" s="19">
        <f t="shared" ref="B42:F42" si="13">(B38*B39)-B40</f>
        <v>0.25</v>
      </c>
      <c r="C42" s="19">
        <f t="shared" si="13"/>
        <v>-171.875</v>
      </c>
      <c r="D42" s="19">
        <f t="shared" si="13"/>
        <v>0</v>
      </c>
      <c r="E42" s="19">
        <f t="shared" si="13"/>
        <v>0</v>
      </c>
      <c r="F42" s="19">
        <f t="shared" si="13"/>
        <v>0.75</v>
      </c>
      <c r="G42" s="19">
        <f t="shared" ref="G42:L42" si="14">(G38*G39)-G40</f>
        <v>0</v>
      </c>
      <c r="H42" s="19">
        <f t="shared" si="14"/>
        <v>0</v>
      </c>
      <c r="I42" s="19">
        <f t="shared" ref="I42:J42" si="15">(I38*I39)-I40</f>
        <v>0</v>
      </c>
      <c r="J42" s="19">
        <f t="shared" si="15"/>
        <v>0</v>
      </c>
      <c r="K42" s="19">
        <f t="shared" si="14"/>
        <v>31.25</v>
      </c>
      <c r="L42" s="19">
        <f t="shared" si="14"/>
        <v>-1500</v>
      </c>
      <c r="M42" s="19">
        <f t="shared" ref="M42:X42" si="16">(M38*M39)-M40</f>
        <v>-900</v>
      </c>
      <c r="N42" s="19">
        <f t="shared" si="16"/>
        <v>0</v>
      </c>
      <c r="O42" s="19">
        <f t="shared" si="16"/>
        <v>-25</v>
      </c>
      <c r="P42" s="19">
        <f t="shared" si="16"/>
        <v>0</v>
      </c>
      <c r="Q42" s="19">
        <f t="shared" si="16"/>
        <v>0</v>
      </c>
      <c r="R42" s="19">
        <f t="shared" si="16"/>
        <v>0.5</v>
      </c>
      <c r="S42" s="19">
        <f t="shared" si="16"/>
        <v>0.75</v>
      </c>
      <c r="T42" s="19">
        <f t="shared" si="16"/>
        <v>0</v>
      </c>
      <c r="U42" s="19">
        <f t="shared" si="16"/>
        <v>650</v>
      </c>
      <c r="V42" s="19">
        <f t="shared" si="16"/>
        <v>0.75</v>
      </c>
      <c r="W42" s="19">
        <f t="shared" si="16"/>
        <v>0.75</v>
      </c>
      <c r="X42" s="19">
        <f t="shared" si="16"/>
        <v>0</v>
      </c>
      <c r="Y42" s="8"/>
      <c r="Z42" s="19">
        <f t="shared" si="5"/>
        <v>-1912.625</v>
      </c>
    </row>
    <row r="44" spans="1:7">
      <c r="A44" s="12" t="s">
        <v>108</v>
      </c>
      <c r="B44" s="14" t="s">
        <v>135</v>
      </c>
      <c r="C44" s="14" t="s">
        <v>136</v>
      </c>
      <c r="F44" s="12" t="s">
        <v>136</v>
      </c>
      <c r="G44" s="14" t="s">
        <v>6</v>
      </c>
    </row>
    <row r="45" spans="1:7">
      <c r="A45" s="12" t="s">
        <v>7</v>
      </c>
      <c r="B45" s="15">
        <v>6</v>
      </c>
      <c r="C45" s="15">
        <v>25</v>
      </c>
      <c r="F45" s="12" t="s">
        <v>7</v>
      </c>
      <c r="G45" s="15">
        <v>8</v>
      </c>
    </row>
    <row r="46" spans="1:7">
      <c r="A46" s="12" t="s">
        <v>25</v>
      </c>
      <c r="B46" s="15">
        <v>28</v>
      </c>
      <c r="C46" s="15">
        <v>57</v>
      </c>
      <c r="D46" s="24">
        <f>SUM(B46:C46)</f>
        <v>85</v>
      </c>
      <c r="F46" s="12" t="s">
        <v>25</v>
      </c>
      <c r="G46" s="15">
        <v>16</v>
      </c>
    </row>
    <row r="47" spans="1:7">
      <c r="A47" s="12" t="s">
        <v>97</v>
      </c>
      <c r="B47" s="15">
        <v>0</v>
      </c>
      <c r="C47" s="15">
        <v>8</v>
      </c>
      <c r="F47" s="12" t="s">
        <v>97</v>
      </c>
      <c r="G47" s="15">
        <v>0</v>
      </c>
    </row>
    <row r="48" spans="1:7">
      <c r="A48" s="12" t="s">
        <v>27</v>
      </c>
      <c r="B48" s="8">
        <f t="shared" ref="B48:G48" si="17">SUM((B46+B47)/8)</f>
        <v>3.5</v>
      </c>
      <c r="C48" s="8">
        <f t="shared" si="17"/>
        <v>8.125</v>
      </c>
      <c r="F48" s="12" t="s">
        <v>27</v>
      </c>
      <c r="G48" s="8">
        <f t="shared" si="17"/>
        <v>2</v>
      </c>
    </row>
    <row r="49" spans="1:7">
      <c r="A49" s="12" t="s">
        <v>28</v>
      </c>
      <c r="B49" s="16">
        <f t="shared" ref="B49:G49" si="18">SUM(B45+B48)</f>
        <v>9.5</v>
      </c>
      <c r="C49" s="16">
        <f t="shared" si="18"/>
        <v>33.125</v>
      </c>
      <c r="F49" s="12" t="s">
        <v>28</v>
      </c>
      <c r="G49" s="16">
        <f t="shared" si="18"/>
        <v>10</v>
      </c>
    </row>
    <row r="50" spans="1:7">
      <c r="A50" s="12" t="s">
        <v>30</v>
      </c>
      <c r="B50" s="17">
        <v>650</v>
      </c>
      <c r="C50" s="17">
        <v>650</v>
      </c>
      <c r="F50" s="12" t="s">
        <v>30</v>
      </c>
      <c r="G50" s="17">
        <v>450</v>
      </c>
    </row>
    <row r="51" spans="1:7">
      <c r="A51" s="12" t="s">
        <v>14</v>
      </c>
      <c r="B51" s="16">
        <v>2000</v>
      </c>
      <c r="C51" s="16">
        <v>5000</v>
      </c>
      <c r="D51" s="24">
        <f t="shared" ref="D51:D53" si="19">SUM(B51:C51)</f>
        <v>7000</v>
      </c>
      <c r="F51" s="12" t="s">
        <v>14</v>
      </c>
      <c r="G51" s="16">
        <v>6000</v>
      </c>
    </row>
    <row r="52" spans="1:7">
      <c r="A52" s="18" t="s">
        <v>28</v>
      </c>
      <c r="B52" s="18">
        <f t="shared" ref="B52:G52" si="20">(B49*B50)</f>
        <v>6175</v>
      </c>
      <c r="C52" s="18">
        <f t="shared" si="20"/>
        <v>21531.25</v>
      </c>
      <c r="D52" s="24">
        <f t="shared" si="19"/>
        <v>27706.25</v>
      </c>
      <c r="F52" s="18" t="s">
        <v>28</v>
      </c>
      <c r="G52" s="18">
        <f t="shared" si="20"/>
        <v>4500</v>
      </c>
    </row>
    <row r="53" spans="1:7">
      <c r="A53" s="19" t="s">
        <v>101</v>
      </c>
      <c r="B53" s="19">
        <f t="shared" ref="B53:G53" si="21">(B49*B50)-B51</f>
        <v>4175</v>
      </c>
      <c r="C53" s="19">
        <f t="shared" si="21"/>
        <v>16531.25</v>
      </c>
      <c r="D53" s="24">
        <f t="shared" si="19"/>
        <v>20706.25</v>
      </c>
      <c r="F53" s="19" t="s">
        <v>101</v>
      </c>
      <c r="G53" s="19">
        <f t="shared" si="21"/>
        <v>-1500</v>
      </c>
    </row>
    <row r="54" spans="1:3">
      <c r="A54" s="37">
        <f>SUM(I49)</f>
        <v>0</v>
      </c>
      <c r="B54" s="15"/>
      <c r="C54" s="15"/>
    </row>
    <row r="56" ht="15.75" spans="4:7">
      <c r="D56" s="13" t="s">
        <v>77</v>
      </c>
      <c r="E56" s="13" t="s">
        <v>136</v>
      </c>
      <c r="F56" s="14" t="s">
        <v>143</v>
      </c>
      <c r="G56" s="14"/>
    </row>
    <row r="57" spans="4:15">
      <c r="D57" s="12" t="s">
        <v>7</v>
      </c>
      <c r="E57" s="15">
        <v>23</v>
      </c>
      <c r="F57" s="15">
        <v>11</v>
      </c>
      <c r="G57" s="15"/>
      <c r="N57" s="13" t="s">
        <v>77</v>
      </c>
      <c r="O57" s="38" t="s">
        <v>135</v>
      </c>
    </row>
    <row r="58" spans="4:15">
      <c r="D58" s="12" t="s">
        <v>25</v>
      </c>
      <c r="E58" s="15">
        <v>59</v>
      </c>
      <c r="F58" s="15">
        <v>10</v>
      </c>
      <c r="G58" s="15"/>
      <c r="N58" s="12" t="s">
        <v>7</v>
      </c>
      <c r="O58" s="15">
        <v>16</v>
      </c>
    </row>
    <row r="59" spans="4:15">
      <c r="D59" s="12" t="s">
        <v>97</v>
      </c>
      <c r="E59" s="15">
        <v>8</v>
      </c>
      <c r="F59">
        <v>0</v>
      </c>
      <c r="G59" s="15"/>
      <c r="N59" s="12" t="s">
        <v>25</v>
      </c>
      <c r="O59" s="15">
        <v>26</v>
      </c>
    </row>
    <row r="60" spans="4:15">
      <c r="D60" s="12" t="s">
        <v>27</v>
      </c>
      <c r="E60" s="8">
        <f>SUM((E58+E59)/8)</f>
        <v>8.375</v>
      </c>
      <c r="F60" s="8">
        <f>SUM((F58)/8)</f>
        <v>1.25</v>
      </c>
      <c r="G60" s="8"/>
      <c r="N60" s="12" t="s">
        <v>97</v>
      </c>
      <c r="O60" s="15">
        <v>8</v>
      </c>
    </row>
    <row r="61" spans="4:15">
      <c r="D61" s="12" t="s">
        <v>28</v>
      </c>
      <c r="E61" s="16">
        <f>SUM(E57+E60)</f>
        <v>31.375</v>
      </c>
      <c r="F61" s="16">
        <f>SUM(F57+F60)</f>
        <v>12.25</v>
      </c>
      <c r="G61" s="16"/>
      <c r="N61" s="12" t="s">
        <v>27</v>
      </c>
      <c r="O61" s="8">
        <f>SUM((O59+O60)/8)</f>
        <v>4.25</v>
      </c>
    </row>
    <row r="62" spans="4:15">
      <c r="D62" s="12" t="s">
        <v>30</v>
      </c>
      <c r="E62" s="17">
        <v>400</v>
      </c>
      <c r="F62" s="17">
        <v>400</v>
      </c>
      <c r="G62" s="17"/>
      <c r="N62" s="12" t="s">
        <v>28</v>
      </c>
      <c r="O62" s="16">
        <f>SUM(O58+O61)</f>
        <v>20.25</v>
      </c>
    </row>
    <row r="63" spans="4:15">
      <c r="D63" s="12" t="s">
        <v>14</v>
      </c>
      <c r="E63" s="16">
        <v>5000</v>
      </c>
      <c r="F63" s="16">
        <v>3000</v>
      </c>
      <c r="G63" s="22">
        <f>SUM(E63:F63)</f>
        <v>8000</v>
      </c>
      <c r="N63" s="12" t="s">
        <v>30</v>
      </c>
      <c r="O63" s="17">
        <v>400</v>
      </c>
    </row>
    <row r="64" spans="4:15">
      <c r="D64" s="18" t="s">
        <v>28</v>
      </c>
      <c r="E64" s="18">
        <f>(E61*E62)</f>
        <v>12550</v>
      </c>
      <c r="F64" s="18">
        <f>(F61*F62)</f>
        <v>4900</v>
      </c>
      <c r="G64" s="22">
        <f>SUM(E64:F64)</f>
        <v>17450</v>
      </c>
      <c r="N64" s="12" t="s">
        <v>14</v>
      </c>
      <c r="O64" s="16">
        <v>6000</v>
      </c>
    </row>
    <row r="65" spans="4:15">
      <c r="D65" s="19" t="s">
        <v>101</v>
      </c>
      <c r="E65" s="19">
        <f>(E61*E62)-E63</f>
        <v>7550</v>
      </c>
      <c r="F65" s="19">
        <f>(F61*F62)-F63</f>
        <v>1900</v>
      </c>
      <c r="G65" s="22">
        <f>SUM(E65:F65)</f>
        <v>9450</v>
      </c>
      <c r="N65" s="18" t="s">
        <v>28</v>
      </c>
      <c r="O65" s="18">
        <f>(O62*O63)</f>
        <v>8100</v>
      </c>
    </row>
    <row r="66" spans="4:15">
      <c r="D66" s="37">
        <f>SUM(L61)</f>
        <v>0</v>
      </c>
      <c r="E66" s="15"/>
      <c r="F66" s="15"/>
      <c r="G66" s="15"/>
      <c r="N66" s="19" t="s">
        <v>101</v>
      </c>
      <c r="O66" s="19">
        <f>(O62*O63)-O64</f>
        <v>2100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zoomScale="65" zoomScaleNormal="65" workbookViewId="0">
      <pane ySplit="1" topLeftCell="A22" activePane="bottomLeft" state="frozen"/>
      <selection/>
      <selection pane="bottomLeft" activeCell="P41" sqref="P41"/>
    </sheetView>
  </sheetViews>
  <sheetFormatPr defaultColWidth="8.72380952380952" defaultRowHeight="15"/>
  <cols>
    <col min="1" max="1" width="9.63809523809524"/>
    <col min="11" max="11" width="9.54285714285714"/>
    <col min="14" max="14" width="9.54285714285714"/>
    <col min="21" max="21" width="10.5428571428571"/>
  </cols>
  <sheetData>
    <row r="1" spans="1:19">
      <c r="A1" s="2" t="s">
        <v>0</v>
      </c>
      <c r="B1" s="13" t="s">
        <v>1</v>
      </c>
      <c r="C1" s="14" t="s">
        <v>3</v>
      </c>
      <c r="D1" s="14" t="s">
        <v>67</v>
      </c>
      <c r="E1" s="13" t="s">
        <v>77</v>
      </c>
      <c r="F1" s="14" t="s">
        <v>78</v>
      </c>
      <c r="G1" s="14" t="s">
        <v>138</v>
      </c>
      <c r="H1" s="13" t="s">
        <v>132</v>
      </c>
      <c r="I1" s="14" t="s">
        <v>103</v>
      </c>
      <c r="J1" s="14" t="s">
        <v>137</v>
      </c>
      <c r="K1" s="14" t="s">
        <v>134</v>
      </c>
      <c r="L1" s="14" t="s">
        <v>6</v>
      </c>
      <c r="M1" s="23" t="s">
        <v>104</v>
      </c>
      <c r="N1" s="14" t="s">
        <v>63</v>
      </c>
      <c r="O1" s="23" t="s">
        <v>140</v>
      </c>
      <c r="P1" s="14" t="s">
        <v>116</v>
      </c>
      <c r="Q1" s="14" t="s">
        <v>127</v>
      </c>
      <c r="R1" s="14" t="s">
        <v>75</v>
      </c>
      <c r="S1" s="23" t="s">
        <v>139</v>
      </c>
    </row>
    <row r="2" spans="1:19">
      <c r="A2" s="6">
        <v>45566</v>
      </c>
      <c r="B2" s="8" t="s">
        <v>7</v>
      </c>
      <c r="C2" s="8" t="s">
        <v>7</v>
      </c>
      <c r="D2" s="8" t="s">
        <v>7</v>
      </c>
      <c r="E2" s="8" t="s">
        <v>7</v>
      </c>
      <c r="F2" s="8" t="s">
        <v>7</v>
      </c>
      <c r="G2" s="7" t="s">
        <v>9</v>
      </c>
      <c r="H2" s="8" t="s">
        <v>7</v>
      </c>
      <c r="I2" s="8" t="s">
        <v>7</v>
      </c>
      <c r="J2" s="8" t="s">
        <v>7</v>
      </c>
      <c r="K2" s="8" t="s">
        <v>7</v>
      </c>
      <c r="L2" s="7" t="s">
        <v>9</v>
      </c>
      <c r="M2" s="8" t="s">
        <v>7</v>
      </c>
      <c r="N2" s="8" t="s">
        <v>95</v>
      </c>
      <c r="O2" s="8" t="s">
        <v>7</v>
      </c>
      <c r="P2" s="7" t="s">
        <v>9</v>
      </c>
      <c r="Q2" s="8" t="s">
        <v>23</v>
      </c>
      <c r="R2" s="8" t="s">
        <v>23</v>
      </c>
      <c r="S2" s="8" t="s">
        <v>23</v>
      </c>
    </row>
    <row r="3" spans="1:19">
      <c r="A3" s="6">
        <v>45567</v>
      </c>
      <c r="B3" s="7" t="s">
        <v>9</v>
      </c>
      <c r="C3" s="7" t="s">
        <v>9</v>
      </c>
      <c r="D3" s="7" t="s">
        <v>9</v>
      </c>
      <c r="E3" s="8" t="s">
        <v>7</v>
      </c>
      <c r="F3" s="8" t="s">
        <v>7</v>
      </c>
      <c r="G3" s="7" t="s">
        <v>9</v>
      </c>
      <c r="H3" s="8" t="s">
        <v>95</v>
      </c>
      <c r="I3" s="8" t="s">
        <v>7</v>
      </c>
      <c r="J3" s="7" t="s">
        <v>9</v>
      </c>
      <c r="K3" s="8" t="s">
        <v>7</v>
      </c>
      <c r="L3" s="8" t="s">
        <v>95</v>
      </c>
      <c r="M3" s="7" t="s">
        <v>9</v>
      </c>
      <c r="N3" s="7" t="s">
        <v>9</v>
      </c>
      <c r="O3" s="8" t="s">
        <v>95</v>
      </c>
      <c r="P3" s="8" t="s">
        <v>95</v>
      </c>
      <c r="Q3" s="8" t="s">
        <v>7</v>
      </c>
      <c r="R3" s="8" t="s">
        <v>7</v>
      </c>
      <c r="S3" s="7" t="s">
        <v>9</v>
      </c>
    </row>
    <row r="4" spans="1:19">
      <c r="A4" s="6">
        <v>45568</v>
      </c>
      <c r="B4" s="8" t="s">
        <v>7</v>
      </c>
      <c r="C4" s="8" t="s">
        <v>7</v>
      </c>
      <c r="D4" s="8" t="s">
        <v>7</v>
      </c>
      <c r="E4" s="7" t="s">
        <v>9</v>
      </c>
      <c r="F4" s="8" t="s">
        <v>7</v>
      </c>
      <c r="G4" s="8" t="s">
        <v>7</v>
      </c>
      <c r="H4" s="8" t="s">
        <v>95</v>
      </c>
      <c r="I4" s="8" t="s">
        <v>95</v>
      </c>
      <c r="J4" s="7" t="s">
        <v>9</v>
      </c>
      <c r="K4" s="8" t="s">
        <v>7</v>
      </c>
      <c r="L4" s="7" t="s">
        <v>9</v>
      </c>
      <c r="M4" s="7" t="s">
        <v>9</v>
      </c>
      <c r="N4" s="8" t="s">
        <v>7</v>
      </c>
      <c r="O4" s="8" t="s">
        <v>7</v>
      </c>
      <c r="P4" s="8" t="s">
        <v>7</v>
      </c>
      <c r="Q4" s="8" t="s">
        <v>95</v>
      </c>
      <c r="R4" s="8" t="s">
        <v>95</v>
      </c>
      <c r="S4" s="7" t="s">
        <v>9</v>
      </c>
    </row>
    <row r="5" spans="1:19">
      <c r="A5" s="6">
        <v>45569</v>
      </c>
      <c r="B5" s="8" t="s">
        <v>7</v>
      </c>
      <c r="C5" s="8" t="s">
        <v>7</v>
      </c>
      <c r="D5" s="7" t="s">
        <v>9</v>
      </c>
      <c r="E5" s="8" t="s">
        <v>7</v>
      </c>
      <c r="F5" s="8" t="s">
        <v>7</v>
      </c>
      <c r="G5" s="8" t="s">
        <v>7</v>
      </c>
      <c r="H5" s="7" t="s">
        <v>9</v>
      </c>
      <c r="I5" s="8" t="s">
        <v>7</v>
      </c>
      <c r="J5" s="8"/>
      <c r="K5" s="8" t="s">
        <v>23</v>
      </c>
      <c r="L5" s="8" t="s">
        <v>7</v>
      </c>
      <c r="M5" s="7" t="s">
        <v>9</v>
      </c>
      <c r="N5" s="8" t="s">
        <v>23</v>
      </c>
      <c r="O5" s="8" t="s">
        <v>7</v>
      </c>
      <c r="P5" s="8" t="s">
        <v>7</v>
      </c>
      <c r="Q5" s="8" t="s">
        <v>23</v>
      </c>
      <c r="R5" s="8" t="s">
        <v>23</v>
      </c>
      <c r="S5" s="8" t="s">
        <v>23</v>
      </c>
    </row>
    <row r="6" spans="1:19">
      <c r="A6" s="6">
        <v>45570</v>
      </c>
      <c r="B6" s="8" t="s">
        <v>23</v>
      </c>
      <c r="C6" s="8" t="s">
        <v>23</v>
      </c>
      <c r="D6" s="8" t="s">
        <v>7</v>
      </c>
      <c r="E6" s="8" t="s">
        <v>7</v>
      </c>
      <c r="F6" s="8" t="s">
        <v>23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7" t="s">
        <v>9</v>
      </c>
      <c r="N6" s="8" t="s">
        <v>23</v>
      </c>
      <c r="O6" s="8" t="s">
        <v>7</v>
      </c>
      <c r="P6" s="8" t="s">
        <v>7</v>
      </c>
      <c r="Q6" s="8" t="s">
        <v>7</v>
      </c>
      <c r="R6" s="8" t="s">
        <v>7</v>
      </c>
      <c r="S6" s="8" t="s">
        <v>23</v>
      </c>
    </row>
    <row r="7" spans="1:20">
      <c r="A7" s="6">
        <v>45571</v>
      </c>
      <c r="B7" s="9" t="s">
        <v>13</v>
      </c>
      <c r="C7" s="9" t="s">
        <v>7</v>
      </c>
      <c r="D7" s="9" t="s">
        <v>7</v>
      </c>
      <c r="E7" s="9" t="s">
        <v>13</v>
      </c>
      <c r="F7" s="9" t="s">
        <v>13</v>
      </c>
      <c r="G7" s="9" t="s">
        <v>7</v>
      </c>
      <c r="H7" s="9" t="s">
        <v>7</v>
      </c>
      <c r="I7" s="9" t="s">
        <v>13</v>
      </c>
      <c r="J7" s="9" t="s">
        <v>7</v>
      </c>
      <c r="K7" s="9" t="s">
        <v>7</v>
      </c>
      <c r="L7" s="9" t="s">
        <v>13</v>
      </c>
      <c r="M7" s="9" t="s">
        <v>118</v>
      </c>
      <c r="N7" s="9" t="s">
        <v>13</v>
      </c>
      <c r="O7" s="9" t="s">
        <v>13</v>
      </c>
      <c r="P7" s="9" t="s">
        <v>13</v>
      </c>
      <c r="Q7" s="9" t="s">
        <v>13</v>
      </c>
      <c r="R7" s="9" t="s">
        <v>13</v>
      </c>
      <c r="S7" s="9" t="s">
        <v>13</v>
      </c>
      <c r="T7" s="36"/>
    </row>
    <row r="8" spans="1:19">
      <c r="A8" s="6">
        <v>45572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23</v>
      </c>
      <c r="K8" s="8" t="s">
        <v>23</v>
      </c>
      <c r="L8" s="8" t="s">
        <v>7</v>
      </c>
      <c r="M8" s="7" t="s">
        <v>9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</row>
    <row r="9" spans="1:19">
      <c r="A9" s="6">
        <v>45573</v>
      </c>
      <c r="B9" s="8" t="s">
        <v>13</v>
      </c>
      <c r="C9" s="8" t="s">
        <v>13</v>
      </c>
      <c r="D9" s="8" t="s">
        <v>13</v>
      </c>
      <c r="E9" s="8" t="s">
        <v>7</v>
      </c>
      <c r="F9" s="8" t="s">
        <v>7</v>
      </c>
      <c r="G9" s="8" t="s">
        <v>13</v>
      </c>
      <c r="H9" s="8" t="s">
        <v>23</v>
      </c>
      <c r="I9" s="8" t="s">
        <v>95</v>
      </c>
      <c r="J9" s="8" t="s">
        <v>7</v>
      </c>
      <c r="K9" s="8" t="s">
        <v>23</v>
      </c>
      <c r="L9" s="8" t="s">
        <v>95</v>
      </c>
      <c r="M9" s="7" t="s">
        <v>9</v>
      </c>
      <c r="N9" s="8" t="s">
        <v>7</v>
      </c>
      <c r="O9" s="8" t="s">
        <v>23</v>
      </c>
      <c r="P9" s="8" t="s">
        <v>23</v>
      </c>
      <c r="Q9" s="8" t="s">
        <v>95</v>
      </c>
      <c r="R9" s="8" t="s">
        <v>95</v>
      </c>
      <c r="S9" s="8" t="s">
        <v>7</v>
      </c>
    </row>
    <row r="10" spans="1:19">
      <c r="A10" s="6">
        <v>45574</v>
      </c>
      <c r="B10" s="8" t="s">
        <v>23</v>
      </c>
      <c r="C10" s="8" t="s">
        <v>23</v>
      </c>
      <c r="D10" s="8" t="s">
        <v>23</v>
      </c>
      <c r="E10" s="7" t="s">
        <v>9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7</v>
      </c>
      <c r="K10" s="8" t="s">
        <v>23</v>
      </c>
      <c r="L10" s="8" t="s">
        <v>23</v>
      </c>
      <c r="M10" s="7" t="s">
        <v>9</v>
      </c>
      <c r="N10" s="8" t="s">
        <v>7</v>
      </c>
      <c r="O10" s="8" t="s">
        <v>7</v>
      </c>
      <c r="P10" s="8" t="s">
        <v>23</v>
      </c>
      <c r="Q10" s="8" t="s">
        <v>95</v>
      </c>
      <c r="R10" s="8" t="s">
        <v>95</v>
      </c>
      <c r="S10" s="8" t="s">
        <v>95</v>
      </c>
    </row>
    <row r="11" spans="1:19">
      <c r="A11" s="6">
        <v>45575</v>
      </c>
      <c r="B11" s="8" t="s">
        <v>23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7" t="s">
        <v>9</v>
      </c>
      <c r="N11" s="8" t="s">
        <v>23</v>
      </c>
      <c r="O11" s="8" t="s">
        <v>7</v>
      </c>
      <c r="P11" s="8" t="s">
        <v>7</v>
      </c>
      <c r="Q11" s="8" t="s">
        <v>7</v>
      </c>
      <c r="R11" s="8" t="s">
        <v>7</v>
      </c>
      <c r="S11" s="8" t="s">
        <v>7</v>
      </c>
    </row>
    <row r="12" spans="1:19">
      <c r="A12" s="6">
        <v>45576</v>
      </c>
      <c r="B12" s="7" t="s">
        <v>9</v>
      </c>
      <c r="C12" s="7" t="s">
        <v>9</v>
      </c>
      <c r="D12" s="7" t="s">
        <v>9</v>
      </c>
      <c r="E12" s="8" t="s">
        <v>7</v>
      </c>
      <c r="F12" s="7" t="s">
        <v>9</v>
      </c>
      <c r="G12" s="7" t="s">
        <v>9</v>
      </c>
      <c r="H12" s="8" t="s">
        <v>7</v>
      </c>
      <c r="I12" s="8" t="s">
        <v>13</v>
      </c>
      <c r="J12" s="8" t="s">
        <v>13</v>
      </c>
      <c r="K12" s="8" t="s">
        <v>7</v>
      </c>
      <c r="L12" s="8" t="s">
        <v>7</v>
      </c>
      <c r="M12" s="7" t="s">
        <v>9</v>
      </c>
      <c r="N12" s="8" t="s">
        <v>7</v>
      </c>
      <c r="O12" s="8" t="s">
        <v>7</v>
      </c>
      <c r="P12" s="8" t="s">
        <v>7</v>
      </c>
      <c r="Q12" s="8" t="s">
        <v>95</v>
      </c>
      <c r="R12" s="8" t="s">
        <v>95</v>
      </c>
      <c r="S12" s="8" t="s">
        <v>95</v>
      </c>
    </row>
    <row r="13" spans="1:19">
      <c r="A13" s="6">
        <v>45577</v>
      </c>
      <c r="B13" s="8" t="s">
        <v>7</v>
      </c>
      <c r="C13" s="8" t="s">
        <v>7</v>
      </c>
      <c r="D13" s="8" t="s">
        <v>7</v>
      </c>
      <c r="E13" s="7" t="s">
        <v>9</v>
      </c>
      <c r="F13" s="8" t="s">
        <v>7</v>
      </c>
      <c r="G13" s="8" t="s">
        <v>7</v>
      </c>
      <c r="H13" s="8" t="s">
        <v>95</v>
      </c>
      <c r="I13" s="8" t="s">
        <v>7</v>
      </c>
      <c r="J13" s="8" t="s">
        <v>95</v>
      </c>
      <c r="K13" s="8" t="s">
        <v>7</v>
      </c>
      <c r="L13" s="8" t="s">
        <v>7</v>
      </c>
      <c r="M13" s="7" t="s">
        <v>9</v>
      </c>
      <c r="N13" s="8" t="s">
        <v>7</v>
      </c>
      <c r="O13" s="8" t="s">
        <v>95</v>
      </c>
      <c r="P13" s="8" t="s">
        <v>95</v>
      </c>
      <c r="Q13" s="8" t="s">
        <v>7</v>
      </c>
      <c r="R13" s="8" t="s">
        <v>7</v>
      </c>
      <c r="S13" s="8" t="s">
        <v>7</v>
      </c>
    </row>
    <row r="14" spans="1:19">
      <c r="A14" s="6">
        <v>45578</v>
      </c>
      <c r="B14" s="9" t="s">
        <v>7</v>
      </c>
      <c r="C14" s="9" t="s">
        <v>7</v>
      </c>
      <c r="D14" s="9" t="s">
        <v>7</v>
      </c>
      <c r="E14" s="9" t="s">
        <v>118</v>
      </c>
      <c r="F14" s="9" t="s">
        <v>7</v>
      </c>
      <c r="G14" s="9" t="s">
        <v>7</v>
      </c>
      <c r="H14" s="9" t="s">
        <v>70</v>
      </c>
      <c r="I14" s="9" t="s">
        <v>70</v>
      </c>
      <c r="J14" s="9" t="s">
        <v>70</v>
      </c>
      <c r="K14" s="9" t="s">
        <v>70</v>
      </c>
      <c r="L14" s="9" t="s">
        <v>70</v>
      </c>
      <c r="M14" s="9" t="s">
        <v>118</v>
      </c>
      <c r="N14" s="9" t="s">
        <v>13</v>
      </c>
      <c r="O14" s="9" t="s">
        <v>13</v>
      </c>
      <c r="P14" s="9" t="s">
        <v>13</v>
      </c>
      <c r="Q14" s="9" t="s">
        <v>7</v>
      </c>
      <c r="R14" s="9" t="s">
        <v>7</v>
      </c>
      <c r="S14" s="9" t="s">
        <v>13</v>
      </c>
    </row>
    <row r="15" spans="1:19">
      <c r="A15" s="6">
        <v>45579</v>
      </c>
      <c r="B15" s="8" t="s">
        <v>7</v>
      </c>
      <c r="C15" s="8" t="s">
        <v>7</v>
      </c>
      <c r="D15" s="8" t="s">
        <v>7</v>
      </c>
      <c r="E15" s="8" t="s">
        <v>7</v>
      </c>
      <c r="F15" s="8" t="s">
        <v>7</v>
      </c>
      <c r="G15" s="8" t="s">
        <v>7</v>
      </c>
      <c r="H15" s="8" t="s">
        <v>7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8" t="s">
        <v>7</v>
      </c>
      <c r="O15" s="7" t="s">
        <v>9</v>
      </c>
      <c r="P15" s="7" t="s">
        <v>9</v>
      </c>
      <c r="Q15" s="8" t="s">
        <v>7</v>
      </c>
      <c r="R15" s="8" t="s">
        <v>7</v>
      </c>
      <c r="S15" s="8" t="s">
        <v>7</v>
      </c>
    </row>
    <row r="16" spans="1:19">
      <c r="A16" s="6">
        <v>45580</v>
      </c>
      <c r="B16" s="7" t="s">
        <v>9</v>
      </c>
      <c r="C16" s="8" t="s">
        <v>7</v>
      </c>
      <c r="D16" s="8" t="s">
        <v>7</v>
      </c>
      <c r="E16" s="8" t="s">
        <v>23</v>
      </c>
      <c r="F16" s="8" t="s">
        <v>23</v>
      </c>
      <c r="G16" s="8" t="s">
        <v>23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7" t="s">
        <v>9</v>
      </c>
      <c r="N16" s="8" t="s">
        <v>23</v>
      </c>
      <c r="O16" s="7" t="s">
        <v>9</v>
      </c>
      <c r="P16" s="7" t="s">
        <v>9</v>
      </c>
      <c r="Q16" s="8" t="s">
        <v>7</v>
      </c>
      <c r="R16" s="8" t="s">
        <v>7</v>
      </c>
      <c r="S16" s="8" t="s">
        <v>7</v>
      </c>
    </row>
    <row r="17" spans="1:19">
      <c r="A17" s="6">
        <v>45581</v>
      </c>
      <c r="B17" s="8" t="s">
        <v>23</v>
      </c>
      <c r="C17" s="8" t="s">
        <v>7</v>
      </c>
      <c r="D17" s="8" t="s">
        <v>7</v>
      </c>
      <c r="E17" s="7" t="s">
        <v>9</v>
      </c>
      <c r="F17" s="8" t="s">
        <v>23</v>
      </c>
      <c r="G17" s="8" t="s">
        <v>23</v>
      </c>
      <c r="H17" s="7" t="s">
        <v>9</v>
      </c>
      <c r="I17" s="8" t="s">
        <v>7</v>
      </c>
      <c r="J17" s="8" t="s">
        <v>7</v>
      </c>
      <c r="K17" s="8" t="s">
        <v>7</v>
      </c>
      <c r="L17" s="8" t="s">
        <v>23</v>
      </c>
      <c r="M17" s="8" t="s">
        <v>7</v>
      </c>
      <c r="N17" s="7" t="s">
        <v>9</v>
      </c>
      <c r="O17" s="8" t="s">
        <v>7</v>
      </c>
      <c r="P17" s="8" t="s">
        <v>23</v>
      </c>
      <c r="Q17" s="8" t="s">
        <v>7</v>
      </c>
      <c r="R17" s="8" t="s">
        <v>7</v>
      </c>
      <c r="S17" s="8" t="s">
        <v>7</v>
      </c>
    </row>
    <row r="18" spans="1:19">
      <c r="A18" s="6">
        <v>45582</v>
      </c>
      <c r="B18" s="8" t="s">
        <v>23</v>
      </c>
      <c r="C18" s="8" t="s">
        <v>7</v>
      </c>
      <c r="D18" s="8" t="s">
        <v>7</v>
      </c>
      <c r="E18" s="7" t="s">
        <v>9</v>
      </c>
      <c r="F18" s="8" t="s">
        <v>23</v>
      </c>
      <c r="G18" s="8" t="s">
        <v>7</v>
      </c>
      <c r="H18" s="7" t="s">
        <v>9</v>
      </c>
      <c r="I18" s="8" t="s">
        <v>7</v>
      </c>
      <c r="J18" s="8" t="s">
        <v>7</v>
      </c>
      <c r="K18" s="8" t="s">
        <v>7</v>
      </c>
      <c r="L18" s="8" t="s">
        <v>7</v>
      </c>
      <c r="M18" s="8" t="s">
        <v>7</v>
      </c>
      <c r="N18" s="8" t="s">
        <v>23</v>
      </c>
      <c r="O18" s="8" t="s">
        <v>7</v>
      </c>
      <c r="P18" s="8" t="s">
        <v>7</v>
      </c>
      <c r="Q18" s="8" t="s">
        <v>7</v>
      </c>
      <c r="R18" s="8" t="s">
        <v>7</v>
      </c>
      <c r="S18" s="8" t="s">
        <v>23</v>
      </c>
    </row>
    <row r="19" spans="1:19">
      <c r="A19" s="6">
        <v>45583</v>
      </c>
      <c r="B19" s="8" t="s">
        <v>7</v>
      </c>
      <c r="C19" s="8" t="s">
        <v>7</v>
      </c>
      <c r="D19" s="8" t="s">
        <v>7</v>
      </c>
      <c r="E19" s="7" t="s">
        <v>9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23</v>
      </c>
      <c r="K19" s="8" t="s">
        <v>7</v>
      </c>
      <c r="L19" s="8" t="s">
        <v>7</v>
      </c>
      <c r="M19" s="8" t="s">
        <v>7</v>
      </c>
      <c r="N19" s="8" t="s">
        <v>64</v>
      </c>
      <c r="O19" s="8" t="s">
        <v>23</v>
      </c>
      <c r="P19" s="8" t="s">
        <v>23</v>
      </c>
      <c r="Q19" s="8" t="s">
        <v>7</v>
      </c>
      <c r="R19" s="8" t="s">
        <v>7</v>
      </c>
      <c r="S19" s="8" t="s">
        <v>64</v>
      </c>
    </row>
    <row r="20" spans="1:19">
      <c r="A20" s="6">
        <v>45584</v>
      </c>
      <c r="B20" s="8" t="s">
        <v>7</v>
      </c>
      <c r="C20" s="8" t="s">
        <v>7</v>
      </c>
      <c r="D20" s="8" t="s">
        <v>7</v>
      </c>
      <c r="E20" s="7" t="s">
        <v>9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95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  <c r="P20" s="8" t="s">
        <v>95</v>
      </c>
      <c r="Q20" s="8" t="s">
        <v>7</v>
      </c>
      <c r="R20" s="8" t="s">
        <v>7</v>
      </c>
      <c r="S20" s="8" t="s">
        <v>7</v>
      </c>
    </row>
    <row r="21" spans="1:19">
      <c r="A21" s="6">
        <v>45585</v>
      </c>
      <c r="B21" s="9" t="s">
        <v>13</v>
      </c>
      <c r="C21" s="9" t="s">
        <v>23</v>
      </c>
      <c r="D21" s="9" t="s">
        <v>13</v>
      </c>
      <c r="E21" s="9" t="s">
        <v>118</v>
      </c>
      <c r="F21" s="9" t="s">
        <v>13</v>
      </c>
      <c r="G21" s="9" t="s">
        <v>23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 t="s">
        <v>64</v>
      </c>
      <c r="N21" s="9" t="s">
        <v>13</v>
      </c>
      <c r="O21" s="9" t="s">
        <v>13</v>
      </c>
      <c r="P21" s="9" t="s">
        <v>13</v>
      </c>
      <c r="Q21" s="9" t="s">
        <v>64</v>
      </c>
      <c r="R21" s="9" t="s">
        <v>64</v>
      </c>
      <c r="S21" s="9" t="s">
        <v>13</v>
      </c>
    </row>
    <row r="22" spans="1:19">
      <c r="A22" s="6">
        <v>45586</v>
      </c>
      <c r="B22" s="8" t="s">
        <v>23</v>
      </c>
      <c r="C22" s="7" t="s">
        <v>9</v>
      </c>
      <c r="D22" s="8" t="s">
        <v>23</v>
      </c>
      <c r="E22" s="7" t="s">
        <v>9</v>
      </c>
      <c r="F22" s="8" t="s">
        <v>23</v>
      </c>
      <c r="G22" s="8" t="s">
        <v>7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7" t="s">
        <v>9</v>
      </c>
      <c r="R22" s="8" t="s">
        <v>95</v>
      </c>
      <c r="S22" s="7" t="s">
        <v>9</v>
      </c>
    </row>
    <row r="23" spans="1:19">
      <c r="A23" s="6">
        <v>45587</v>
      </c>
      <c r="B23" s="7" t="s">
        <v>9</v>
      </c>
      <c r="C23" s="8" t="s">
        <v>7</v>
      </c>
      <c r="D23" s="8"/>
      <c r="E23" s="7" t="s">
        <v>9</v>
      </c>
      <c r="F23" s="7" t="s">
        <v>9</v>
      </c>
      <c r="G23" s="8" t="s">
        <v>7</v>
      </c>
      <c r="H23" s="8" t="s">
        <v>7</v>
      </c>
      <c r="I23" s="8" t="s">
        <v>7</v>
      </c>
      <c r="J23" s="8" t="s">
        <v>7</v>
      </c>
      <c r="K23" s="8" t="s">
        <v>7</v>
      </c>
      <c r="L23" s="8" t="s">
        <v>95</v>
      </c>
      <c r="M23" s="8" t="s">
        <v>23</v>
      </c>
      <c r="N23" s="8" t="s">
        <v>7</v>
      </c>
      <c r="O23" s="8" t="s">
        <v>7</v>
      </c>
      <c r="P23" s="8" t="s">
        <v>95</v>
      </c>
      <c r="Q23" s="8" t="s">
        <v>7</v>
      </c>
      <c r="R23" s="8" t="s">
        <v>7</v>
      </c>
      <c r="S23" s="8" t="s">
        <v>7</v>
      </c>
    </row>
    <row r="24" spans="1:19">
      <c r="A24" s="6">
        <v>45588</v>
      </c>
      <c r="B24" s="8" t="s">
        <v>56</v>
      </c>
      <c r="C24" s="7" t="s">
        <v>9</v>
      </c>
      <c r="D24" s="8" t="s">
        <v>56</v>
      </c>
      <c r="E24" s="7" t="s">
        <v>9</v>
      </c>
      <c r="F24" s="7" t="s">
        <v>9</v>
      </c>
      <c r="G24" s="7" t="s">
        <v>9</v>
      </c>
      <c r="H24" s="8" t="s">
        <v>23</v>
      </c>
      <c r="I24" s="8" t="s">
        <v>23</v>
      </c>
      <c r="J24" s="8" t="s">
        <v>23</v>
      </c>
      <c r="K24" s="8" t="s">
        <v>7</v>
      </c>
      <c r="L24" s="8" t="s">
        <v>23</v>
      </c>
      <c r="M24" s="8" t="s">
        <v>23</v>
      </c>
      <c r="N24" s="8" t="s">
        <v>56</v>
      </c>
      <c r="O24" s="8" t="s">
        <v>23</v>
      </c>
      <c r="P24" s="8" t="s">
        <v>23</v>
      </c>
      <c r="Q24" s="8" t="s">
        <v>7</v>
      </c>
      <c r="R24" s="8" t="s">
        <v>7</v>
      </c>
      <c r="S24" s="8" t="s">
        <v>7</v>
      </c>
    </row>
    <row r="25" spans="1:19">
      <c r="A25" s="6">
        <v>45589</v>
      </c>
      <c r="B25" s="7" t="s">
        <v>9</v>
      </c>
      <c r="C25" s="8" t="s">
        <v>7</v>
      </c>
      <c r="D25" s="8" t="s">
        <v>7</v>
      </c>
      <c r="E25" s="7" t="s">
        <v>9</v>
      </c>
      <c r="F25" s="7" t="s">
        <v>9</v>
      </c>
      <c r="G25" s="8" t="s">
        <v>7</v>
      </c>
      <c r="H25" s="8" t="s">
        <v>7</v>
      </c>
      <c r="I25" s="8" t="s">
        <v>7</v>
      </c>
      <c r="J25" s="8" t="s">
        <v>7</v>
      </c>
      <c r="K25" s="8" t="s">
        <v>7</v>
      </c>
      <c r="L25" s="8" t="s">
        <v>7</v>
      </c>
      <c r="M25" s="8" t="s">
        <v>23</v>
      </c>
      <c r="N25" s="8" t="s">
        <v>23</v>
      </c>
      <c r="O25" s="8" t="s">
        <v>7</v>
      </c>
      <c r="P25" s="8" t="s">
        <v>7</v>
      </c>
      <c r="Q25" s="8" t="s">
        <v>7</v>
      </c>
      <c r="R25" s="8" t="s">
        <v>7</v>
      </c>
      <c r="S25" s="8" t="s">
        <v>23</v>
      </c>
    </row>
    <row r="26" spans="1:19">
      <c r="A26" s="6">
        <v>45590</v>
      </c>
      <c r="B26" s="8" t="s">
        <v>7</v>
      </c>
      <c r="C26" s="8" t="s">
        <v>95</v>
      </c>
      <c r="D26" s="8" t="s">
        <v>7</v>
      </c>
      <c r="E26" s="7" t="s">
        <v>9</v>
      </c>
      <c r="F26" s="7" t="s">
        <v>9</v>
      </c>
      <c r="G26" s="8" t="s">
        <v>95</v>
      </c>
      <c r="H26" s="7" t="s">
        <v>9</v>
      </c>
      <c r="I26" s="8" t="s">
        <v>56</v>
      </c>
      <c r="J26" s="8" t="s">
        <v>56</v>
      </c>
      <c r="K26" s="8" t="s">
        <v>7</v>
      </c>
      <c r="L26" s="8" t="s">
        <v>56</v>
      </c>
      <c r="M26" s="8" t="s">
        <v>23</v>
      </c>
      <c r="N26" s="8" t="s">
        <v>7</v>
      </c>
      <c r="O26" s="8" t="s">
        <v>56</v>
      </c>
      <c r="P26" s="8" t="s">
        <v>7</v>
      </c>
      <c r="Q26" s="8" t="s">
        <v>7</v>
      </c>
      <c r="R26" s="8" t="s">
        <v>7</v>
      </c>
      <c r="S26" s="8" t="s">
        <v>7</v>
      </c>
    </row>
    <row r="27" spans="1:19">
      <c r="A27" s="6">
        <v>45591</v>
      </c>
      <c r="B27" s="8" t="s">
        <v>95</v>
      </c>
      <c r="C27" s="8" t="s">
        <v>7</v>
      </c>
      <c r="D27" s="8" t="s">
        <v>95</v>
      </c>
      <c r="E27" s="7" t="s">
        <v>9</v>
      </c>
      <c r="F27" s="8" t="s">
        <v>7</v>
      </c>
      <c r="G27" s="8" t="s">
        <v>7</v>
      </c>
      <c r="H27" s="8" t="s">
        <v>23</v>
      </c>
      <c r="I27" s="8" t="s">
        <v>23</v>
      </c>
      <c r="J27" s="8" t="s">
        <v>23</v>
      </c>
      <c r="K27" s="8" t="s">
        <v>23</v>
      </c>
      <c r="L27" s="8" t="s">
        <v>23</v>
      </c>
      <c r="M27" s="8" t="s">
        <v>56</v>
      </c>
      <c r="N27" s="8" t="s">
        <v>23</v>
      </c>
      <c r="O27" s="8" t="s">
        <v>95</v>
      </c>
      <c r="P27" s="8" t="s">
        <v>95</v>
      </c>
      <c r="Q27" s="8" t="s">
        <v>7</v>
      </c>
      <c r="R27" s="8" t="s">
        <v>7</v>
      </c>
      <c r="S27" s="8" t="s">
        <v>56</v>
      </c>
    </row>
    <row r="28" spans="1:19">
      <c r="A28" s="6">
        <v>45592</v>
      </c>
      <c r="B28" s="9" t="s">
        <v>13</v>
      </c>
      <c r="C28" s="9" t="s">
        <v>7</v>
      </c>
      <c r="D28" s="9" t="s">
        <v>13</v>
      </c>
      <c r="E28" s="9" t="s">
        <v>118</v>
      </c>
      <c r="F28" s="9" t="s">
        <v>7</v>
      </c>
      <c r="G28" s="9" t="s">
        <v>7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56</v>
      </c>
      <c r="N28" s="9" t="s">
        <v>7</v>
      </c>
      <c r="O28" s="9" t="s">
        <v>13</v>
      </c>
      <c r="P28" s="9" t="s">
        <v>13</v>
      </c>
      <c r="Q28" s="9" t="s">
        <v>7</v>
      </c>
      <c r="R28" s="9" t="s">
        <v>7</v>
      </c>
      <c r="S28" s="9" t="s">
        <v>13</v>
      </c>
    </row>
    <row r="29" spans="1:19">
      <c r="A29" s="6">
        <v>45593</v>
      </c>
      <c r="B29" s="8" t="s">
        <v>7</v>
      </c>
      <c r="C29" s="8" t="s">
        <v>7</v>
      </c>
      <c r="D29" s="8" t="s">
        <v>7</v>
      </c>
      <c r="E29" s="7" t="s">
        <v>9</v>
      </c>
      <c r="F29" s="8" t="s">
        <v>7</v>
      </c>
      <c r="G29" s="8" t="s">
        <v>7</v>
      </c>
      <c r="H29" s="7" t="s">
        <v>9</v>
      </c>
      <c r="I29" s="8" t="s">
        <v>7</v>
      </c>
      <c r="J29" s="7" t="s">
        <v>9</v>
      </c>
      <c r="K29" s="8" t="s">
        <v>7</v>
      </c>
      <c r="L29" s="8" t="s">
        <v>23</v>
      </c>
      <c r="M29" s="8" t="s">
        <v>23</v>
      </c>
      <c r="N29" s="8" t="s">
        <v>23</v>
      </c>
      <c r="O29" s="8" t="s">
        <v>7</v>
      </c>
      <c r="P29" s="7" t="s">
        <v>9</v>
      </c>
      <c r="Q29" s="8" t="s">
        <v>7</v>
      </c>
      <c r="R29" s="8" t="s">
        <v>7</v>
      </c>
      <c r="S29" s="8" t="s">
        <v>7</v>
      </c>
    </row>
    <row r="30" spans="1:19">
      <c r="A30" s="6">
        <v>45594</v>
      </c>
      <c r="B30" s="8" t="s">
        <v>7</v>
      </c>
      <c r="C30" s="8" t="s">
        <v>7</v>
      </c>
      <c r="D30" s="8" t="s">
        <v>7</v>
      </c>
      <c r="E30" s="7" t="s">
        <v>9</v>
      </c>
      <c r="F30" s="8" t="s">
        <v>7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56</v>
      </c>
      <c r="N30" s="8" t="s">
        <v>56</v>
      </c>
      <c r="O30" s="8" t="s">
        <v>7</v>
      </c>
      <c r="P30" s="7" t="s">
        <v>9</v>
      </c>
      <c r="Q30" s="8" t="s">
        <v>7</v>
      </c>
      <c r="R30" s="8" t="s">
        <v>7</v>
      </c>
      <c r="S30" s="8" t="s">
        <v>7</v>
      </c>
    </row>
    <row r="31" spans="1:19">
      <c r="A31" s="6">
        <v>45595</v>
      </c>
      <c r="B31" s="8" t="s">
        <v>7</v>
      </c>
      <c r="C31" s="8" t="s">
        <v>7</v>
      </c>
      <c r="D31" s="8" t="s">
        <v>7</v>
      </c>
      <c r="E31" s="7" t="s">
        <v>9</v>
      </c>
      <c r="F31" s="7" t="s">
        <v>9</v>
      </c>
      <c r="G31" s="8" t="s">
        <v>7</v>
      </c>
      <c r="H31" s="8" t="s">
        <v>7</v>
      </c>
      <c r="I31" s="8" t="s">
        <v>7</v>
      </c>
      <c r="J31" s="8" t="s">
        <v>7</v>
      </c>
      <c r="K31" s="7" t="s">
        <v>9</v>
      </c>
      <c r="L31" s="7" t="s">
        <v>9</v>
      </c>
      <c r="M31" s="8" t="s">
        <v>7</v>
      </c>
      <c r="N31" s="8" t="s">
        <v>7</v>
      </c>
      <c r="O31" s="8" t="s">
        <v>7</v>
      </c>
      <c r="P31" s="8" t="s">
        <v>7</v>
      </c>
      <c r="Q31" s="8" t="s">
        <v>7</v>
      </c>
      <c r="R31" s="8" t="s">
        <v>7</v>
      </c>
      <c r="S31" s="8" t="s">
        <v>7</v>
      </c>
    </row>
    <row r="32" spans="1:19">
      <c r="A32" s="6">
        <v>45596</v>
      </c>
      <c r="B32" s="8" t="s">
        <v>144</v>
      </c>
      <c r="C32" s="8" t="s">
        <v>144</v>
      </c>
      <c r="D32" s="8" t="s">
        <v>144</v>
      </c>
      <c r="E32" s="8" t="s">
        <v>144</v>
      </c>
      <c r="F32" s="8" t="s">
        <v>144</v>
      </c>
      <c r="G32" s="8" t="s">
        <v>144</v>
      </c>
      <c r="H32" s="8" t="s">
        <v>144</v>
      </c>
      <c r="I32" s="8" t="s">
        <v>144</v>
      </c>
      <c r="J32" s="8" t="s">
        <v>144</v>
      </c>
      <c r="K32" s="8" t="s">
        <v>144</v>
      </c>
      <c r="L32" s="8" t="s">
        <v>144</v>
      </c>
      <c r="M32" s="8" t="s">
        <v>144</v>
      </c>
      <c r="N32" s="8" t="s">
        <v>144</v>
      </c>
      <c r="O32" s="8" t="s">
        <v>144</v>
      </c>
      <c r="P32" s="8" t="s">
        <v>144</v>
      </c>
      <c r="Q32" s="8" t="s">
        <v>144</v>
      </c>
      <c r="R32" s="8" t="s">
        <v>144</v>
      </c>
      <c r="S32" s="8" t="s">
        <v>144</v>
      </c>
    </row>
    <row r="35" spans="1:21">
      <c r="A35" s="12" t="s">
        <v>143</v>
      </c>
      <c r="B35" s="13" t="s">
        <v>60</v>
      </c>
      <c r="C35" s="13" t="s">
        <v>3</v>
      </c>
      <c r="D35" s="14" t="s">
        <v>67</v>
      </c>
      <c r="E35" s="13" t="s">
        <v>77</v>
      </c>
      <c r="F35" s="14" t="s">
        <v>78</v>
      </c>
      <c r="G35" s="13" t="s">
        <v>141</v>
      </c>
      <c r="H35" s="13" t="s">
        <v>132</v>
      </c>
      <c r="I35" s="14" t="s">
        <v>103</v>
      </c>
      <c r="J35" s="13" t="s">
        <v>137</v>
      </c>
      <c r="K35" s="14" t="s">
        <v>134</v>
      </c>
      <c r="L35" s="14" t="s">
        <v>6</v>
      </c>
      <c r="M35" s="14" t="s">
        <v>104</v>
      </c>
      <c r="N35" s="13" t="s">
        <v>68</v>
      </c>
      <c r="O35" s="14" t="s">
        <v>142</v>
      </c>
      <c r="P35" s="14" t="s">
        <v>116</v>
      </c>
      <c r="Q35" s="14" t="s">
        <v>127</v>
      </c>
      <c r="R35" s="14" t="s">
        <v>75</v>
      </c>
      <c r="S35" s="14" t="s">
        <v>4</v>
      </c>
      <c r="T35" s="8"/>
      <c r="U35" s="14" t="s">
        <v>91</v>
      </c>
    </row>
    <row r="36" spans="1:21">
      <c r="A36" s="12" t="s">
        <v>7</v>
      </c>
      <c r="B36" s="15">
        <f t="shared" ref="B36:S36" si="0">COUNTIF(B2:B34,"P*")</f>
        <v>25</v>
      </c>
      <c r="C36" s="15">
        <f t="shared" si="0"/>
        <v>26</v>
      </c>
      <c r="D36" s="15">
        <f t="shared" si="0"/>
        <v>26</v>
      </c>
      <c r="E36" s="15">
        <f t="shared" si="0"/>
        <v>11</v>
      </c>
      <c r="F36" s="15">
        <f t="shared" si="0"/>
        <v>24</v>
      </c>
      <c r="G36" s="15">
        <f t="shared" si="0"/>
        <v>26</v>
      </c>
      <c r="H36" s="15">
        <f t="shared" si="0"/>
        <v>25</v>
      </c>
      <c r="I36" s="15">
        <f t="shared" si="0"/>
        <v>29</v>
      </c>
      <c r="J36" s="15">
        <f t="shared" si="0"/>
        <v>25</v>
      </c>
      <c r="K36" s="15">
        <f t="shared" si="0"/>
        <v>28</v>
      </c>
      <c r="L36" s="15">
        <f t="shared" si="0"/>
        <v>26</v>
      </c>
      <c r="M36" s="15">
        <f t="shared" si="0"/>
        <v>16</v>
      </c>
      <c r="N36" s="15">
        <f t="shared" si="0"/>
        <v>28</v>
      </c>
      <c r="O36" s="15">
        <f t="shared" si="0"/>
        <v>28</v>
      </c>
      <c r="P36" s="15">
        <f t="shared" si="0"/>
        <v>25</v>
      </c>
      <c r="Q36" s="15">
        <f t="shared" si="0"/>
        <v>29</v>
      </c>
      <c r="R36" s="15">
        <f t="shared" si="0"/>
        <v>30</v>
      </c>
      <c r="S36" s="15">
        <f t="shared" si="0"/>
        <v>27</v>
      </c>
      <c r="T36" s="8"/>
      <c r="U36" s="19">
        <f t="shared" ref="U36:U38" si="1">SUM(B36:S36)</f>
        <v>454</v>
      </c>
    </row>
    <row r="37" spans="1:21">
      <c r="A37" s="12" t="s">
        <v>25</v>
      </c>
      <c r="B37" s="8" cm="1">
        <f t="array" ref="B37">SUM(IF(ISNUMBER(FIND("+",B2:B32)),VALUE(MID(B2:B32,FIND("+",B2:B32)+1,LEN(B2:B32))),0))</f>
        <v>32</v>
      </c>
      <c r="C37" s="8" cm="1">
        <f t="array" ref="C37">SUM(IF(ISNUMBER(FIND("+",C2:C32)),VALUE(MID(C2:C32,FIND("+",C2:C32)+1,LEN(C2:C32))),0))</f>
        <v>13</v>
      </c>
      <c r="D37" s="8" cm="1">
        <f t="array" ref="D37">SUM(IF(ISNUMBER(FIND("+",D2:D32)),VALUE(MID(D2:D32,FIND("+",D2:D32)+1,LEN(D2:D32))),0))</f>
        <v>22</v>
      </c>
      <c r="E37" s="8" cm="1">
        <f t="array" ref="E37">SUM(IF(ISNUMBER(FIND("+",E2:E32)),VALUE(MID(E2:E32,FIND("+",E2:E32)+1,LEN(E2:E32))),0))</f>
        <v>8</v>
      </c>
      <c r="F37" s="8" cm="1">
        <f t="array" ref="F37">SUM(IF(ISNUMBER(FIND("+",F2:F32)),VALUE(MID(F2:F32,FIND("+",F2:F32)+1,LEN(F2:F32))),0))</f>
        <v>22</v>
      </c>
      <c r="G37" s="8" cm="1">
        <f t="array" ref="G37">SUM(IF(ISNUMBER(FIND("+",G2:G32)),VALUE(MID(G2:G32,FIND("+",G2:G32)+1,LEN(G2:G32))),0))</f>
        <v>15</v>
      </c>
      <c r="H37" s="8" cm="1">
        <f t="array" ref="H37">SUM(IF(ISNUMBER(FIND("+",H2:H32)),VALUE(MID(H2:H32,FIND("+",H2:H32)+1,LEN(H2:H32))),0))</f>
        <v>27</v>
      </c>
      <c r="I37" s="8" cm="1">
        <f t="array" ref="I37">SUM(IF(ISNUMBER(FIND("+",I2:I32)),VALUE(MID(I2:I32,FIND("+",I2:I32)+1,LEN(I2:I32))),0))</f>
        <v>35</v>
      </c>
      <c r="J37" s="8" cm="1">
        <f t="array" ref="J37">SUM(IF(ISNUMBER(FIND("+",J2:J32)),VALUE(MID(J2:J32,FIND("+",J2:J32)+1,LEN(J2:J32))),0))</f>
        <v>33</v>
      </c>
      <c r="K37" s="8" cm="1">
        <f t="array" ref="K37">SUM(IF(ISNUMBER(FIND("+",K2:K32)),VALUE(MID(K2:K32,FIND("+",K2:K32)+1,LEN(K2:K32))),0))</f>
        <v>26</v>
      </c>
      <c r="L37" s="8" cm="1">
        <f t="array" ref="L37">SUM(IF(ISNUMBER(FIND("+",L2:L32)),VALUE(MID(L2:L32,FIND("+",L2:L32)+1,LEN(L2:L32))),0))</f>
        <v>36</v>
      </c>
      <c r="M37" s="8" cm="1">
        <f t="array" ref="M37">SUM(IF(ISNUMBER(FIND("+",M2:M32)),VALUE(MID(M2:M32,FIND("+",M2:M32)+1,LEN(M2:M32))),0))</f>
        <v>26</v>
      </c>
      <c r="N37" s="8" cm="1">
        <f t="array" ref="N37">SUM(IF(ISNUMBER(FIND("+",N2:N32)),VALUE(MID(N2:N32,FIND("+",N2:N32)+1,LEN(N2:N32))),0))</f>
        <v>44</v>
      </c>
      <c r="O37" s="8" cm="1">
        <f t="array" ref="O37">SUM(IF(ISNUMBER(FIND("+",O2:O32)),VALUE(MID(O2:O32,FIND("+",O2:O32)+1,LEN(O2:O32))),0))</f>
        <v>32</v>
      </c>
      <c r="P37" s="8" cm="1">
        <f t="array" ref="P37">SUM(IF(ISNUMBER(FIND("+",P2:P32)),VALUE(MID(P2:P32,FIND("+",P2:P32)+1,LEN(P2:P32))),0))</f>
        <v>35</v>
      </c>
      <c r="Q37" s="8" cm="1">
        <f t="array" ref="Q37">SUM(IF(ISNUMBER(FIND("+",Q2:Q32)),VALUE(MID(Q2:Q32,FIND("+",Q2:Q32)+1,LEN(Q2:Q32))),0))</f>
        <v>19</v>
      </c>
      <c r="R37" s="8" cm="1">
        <f t="array" ref="R37">SUM(IF(ISNUMBER(FIND("+",R2:R32)),VALUE(MID(R2:R32,FIND("+",R2:R32)+1,LEN(R2:R32))),0))</f>
        <v>20</v>
      </c>
      <c r="S37" s="8" cm="1">
        <f t="array" ref="S37">SUM(IF(ISNUMBER(FIND("+",S2:S32)),VALUE(MID(S2:S32,FIND("+",S2:S32)+1,LEN(S2:S32))),0))</f>
        <v>38</v>
      </c>
      <c r="T37" s="8"/>
      <c r="U37" s="19">
        <f t="shared" si="1"/>
        <v>483</v>
      </c>
    </row>
    <row r="38" spans="1:21">
      <c r="A38" s="12" t="s">
        <v>144</v>
      </c>
      <c r="B38" s="8">
        <v>8</v>
      </c>
      <c r="C38" s="8">
        <v>8</v>
      </c>
      <c r="D38" s="8">
        <v>8</v>
      </c>
      <c r="E38" s="8">
        <v>0</v>
      </c>
      <c r="F38" s="8">
        <v>0</v>
      </c>
      <c r="G38" s="8">
        <v>8</v>
      </c>
      <c r="H38" s="8">
        <v>8</v>
      </c>
      <c r="I38" s="8">
        <v>8</v>
      </c>
      <c r="J38" s="8">
        <v>8</v>
      </c>
      <c r="K38" s="8">
        <v>0</v>
      </c>
      <c r="L38" s="8">
        <v>0</v>
      </c>
      <c r="M38" s="8">
        <v>8</v>
      </c>
      <c r="N38" s="8">
        <v>8</v>
      </c>
      <c r="O38" s="8">
        <v>8</v>
      </c>
      <c r="P38" s="8">
        <v>8</v>
      </c>
      <c r="Q38" s="8">
        <v>8</v>
      </c>
      <c r="R38" s="8">
        <v>8</v>
      </c>
      <c r="S38" s="8">
        <v>8</v>
      </c>
      <c r="T38" s="8"/>
      <c r="U38" s="19">
        <f t="shared" si="1"/>
        <v>112</v>
      </c>
    </row>
    <row r="39" spans="1:21">
      <c r="A39" s="12" t="s">
        <v>27</v>
      </c>
      <c r="B39" s="8">
        <f t="shared" ref="B39:S39" si="2">SUM((B37+B38)/8)</f>
        <v>5</v>
      </c>
      <c r="C39" s="8">
        <f t="shared" si="2"/>
        <v>2.625</v>
      </c>
      <c r="D39" s="8">
        <f t="shared" si="2"/>
        <v>3.75</v>
      </c>
      <c r="E39" s="8">
        <f t="shared" si="2"/>
        <v>1</v>
      </c>
      <c r="F39" s="8">
        <f t="shared" si="2"/>
        <v>2.75</v>
      </c>
      <c r="G39" s="8">
        <f t="shared" si="2"/>
        <v>2.875</v>
      </c>
      <c r="H39" s="8">
        <f t="shared" si="2"/>
        <v>4.375</v>
      </c>
      <c r="I39" s="8">
        <f t="shared" si="2"/>
        <v>5.375</v>
      </c>
      <c r="J39" s="8">
        <f t="shared" si="2"/>
        <v>5.125</v>
      </c>
      <c r="K39" s="8">
        <f t="shared" si="2"/>
        <v>3.25</v>
      </c>
      <c r="L39" s="8">
        <f t="shared" si="2"/>
        <v>4.5</v>
      </c>
      <c r="M39" s="8">
        <f t="shared" si="2"/>
        <v>4.25</v>
      </c>
      <c r="N39" s="8">
        <f t="shared" si="2"/>
        <v>6.5</v>
      </c>
      <c r="O39" s="8">
        <f t="shared" si="2"/>
        <v>5</v>
      </c>
      <c r="P39" s="8">
        <f t="shared" si="2"/>
        <v>5.375</v>
      </c>
      <c r="Q39" s="8">
        <f t="shared" si="2"/>
        <v>3.375</v>
      </c>
      <c r="R39" s="8">
        <f t="shared" si="2"/>
        <v>3.5</v>
      </c>
      <c r="S39" s="8">
        <f t="shared" si="2"/>
        <v>5.75</v>
      </c>
      <c r="T39" s="8"/>
      <c r="U39" s="19">
        <f t="shared" ref="U39:U45" si="3">SUM(B39:S39)</f>
        <v>74.375</v>
      </c>
    </row>
    <row r="40" spans="1:21">
      <c r="A40" s="12" t="s">
        <v>28</v>
      </c>
      <c r="B40" s="16">
        <f>SUM(B36+B39)</f>
        <v>30</v>
      </c>
      <c r="C40" s="16">
        <f>SUM(C36+C39)</f>
        <v>28.625</v>
      </c>
      <c r="D40" s="16">
        <f>SUM(D36+D39)</f>
        <v>29.75</v>
      </c>
      <c r="E40" s="16">
        <f t="shared" ref="E40:S40" si="4">SUM(E36+E39)</f>
        <v>12</v>
      </c>
      <c r="F40" s="16">
        <f t="shared" si="4"/>
        <v>26.75</v>
      </c>
      <c r="G40" s="16">
        <f t="shared" si="4"/>
        <v>28.875</v>
      </c>
      <c r="H40" s="16">
        <f t="shared" si="4"/>
        <v>29.375</v>
      </c>
      <c r="I40" s="16">
        <f t="shared" si="4"/>
        <v>34.375</v>
      </c>
      <c r="J40" s="16">
        <f t="shared" si="4"/>
        <v>30.125</v>
      </c>
      <c r="K40" s="16">
        <f t="shared" si="4"/>
        <v>31.25</v>
      </c>
      <c r="L40" s="16">
        <f t="shared" si="4"/>
        <v>30.5</v>
      </c>
      <c r="M40" s="16">
        <f t="shared" si="4"/>
        <v>20.25</v>
      </c>
      <c r="N40" s="16">
        <f t="shared" si="4"/>
        <v>34.5</v>
      </c>
      <c r="O40" s="16">
        <f t="shared" si="4"/>
        <v>33</v>
      </c>
      <c r="P40" s="16">
        <f t="shared" si="4"/>
        <v>30.375</v>
      </c>
      <c r="Q40" s="16">
        <f t="shared" si="4"/>
        <v>32.375</v>
      </c>
      <c r="R40" s="16">
        <f t="shared" si="4"/>
        <v>33.5</v>
      </c>
      <c r="S40" s="16">
        <f t="shared" si="4"/>
        <v>32.75</v>
      </c>
      <c r="T40" s="8"/>
      <c r="U40" s="19">
        <f t="shared" si="3"/>
        <v>528.375</v>
      </c>
    </row>
    <row r="41" spans="1:21">
      <c r="A41" s="12" t="s">
        <v>30</v>
      </c>
      <c r="B41" s="17">
        <v>650</v>
      </c>
      <c r="C41" s="17">
        <v>625</v>
      </c>
      <c r="D41" s="17">
        <v>400</v>
      </c>
      <c r="E41" s="17">
        <v>400</v>
      </c>
      <c r="F41" s="17">
        <v>450</v>
      </c>
      <c r="G41" s="17">
        <v>450</v>
      </c>
      <c r="H41" s="17">
        <v>450</v>
      </c>
      <c r="I41" s="17">
        <v>650</v>
      </c>
      <c r="J41" s="17">
        <v>550</v>
      </c>
      <c r="K41" s="17">
        <v>450</v>
      </c>
      <c r="L41" s="17">
        <v>450</v>
      </c>
      <c r="M41" s="17">
        <v>450</v>
      </c>
      <c r="N41" s="17">
        <v>575</v>
      </c>
      <c r="O41" s="17">
        <v>450</v>
      </c>
      <c r="P41" s="17">
        <v>600</v>
      </c>
      <c r="Q41" s="17">
        <v>450</v>
      </c>
      <c r="R41" s="17">
        <v>650</v>
      </c>
      <c r="S41" s="17">
        <v>450</v>
      </c>
      <c r="T41" s="8"/>
      <c r="U41" s="19">
        <f t="shared" si="3"/>
        <v>9150</v>
      </c>
    </row>
    <row r="42" spans="1:21">
      <c r="A42" s="12" t="s">
        <v>14</v>
      </c>
      <c r="B42" s="16">
        <v>9000</v>
      </c>
      <c r="C42" s="16">
        <v>5700</v>
      </c>
      <c r="D42" s="16">
        <v>6100</v>
      </c>
      <c r="E42" s="16">
        <v>4800</v>
      </c>
      <c r="F42" s="16">
        <v>6000</v>
      </c>
      <c r="G42" s="16">
        <v>6000</v>
      </c>
      <c r="H42" s="16">
        <v>0</v>
      </c>
      <c r="I42" s="16">
        <v>8000</v>
      </c>
      <c r="J42" s="16">
        <v>16018</v>
      </c>
      <c r="K42" s="16">
        <v>4500</v>
      </c>
      <c r="L42" s="16">
        <v>14000</v>
      </c>
      <c r="M42" s="16">
        <v>3000</v>
      </c>
      <c r="N42" s="16">
        <v>4500</v>
      </c>
      <c r="O42" s="16">
        <v>6000</v>
      </c>
      <c r="P42" s="16">
        <v>17625</v>
      </c>
      <c r="Q42" s="16">
        <v>4500</v>
      </c>
      <c r="R42" s="16">
        <v>12000</v>
      </c>
      <c r="S42" s="16">
        <v>7000</v>
      </c>
      <c r="T42" s="8"/>
      <c r="U42" s="19">
        <f t="shared" si="3"/>
        <v>134743</v>
      </c>
    </row>
    <row r="43" spans="1:21">
      <c r="A43" s="18" t="s">
        <v>28</v>
      </c>
      <c r="B43" s="18">
        <f>(B40*B41)</f>
        <v>19500</v>
      </c>
      <c r="C43" s="18">
        <f>(C40*C41)</f>
        <v>17890.625</v>
      </c>
      <c r="D43" s="18">
        <f>(D40*D41)</f>
        <v>11900</v>
      </c>
      <c r="E43" s="18">
        <f t="shared" ref="E43:S43" si="5">(E40*E41)</f>
        <v>4800</v>
      </c>
      <c r="F43" s="18">
        <f t="shared" si="5"/>
        <v>12037.5</v>
      </c>
      <c r="G43" s="18">
        <f t="shared" si="5"/>
        <v>12993.75</v>
      </c>
      <c r="H43" s="18">
        <f t="shared" si="5"/>
        <v>13218.75</v>
      </c>
      <c r="I43" s="18">
        <f t="shared" si="5"/>
        <v>22343.75</v>
      </c>
      <c r="J43" s="18">
        <f t="shared" si="5"/>
        <v>16568.75</v>
      </c>
      <c r="K43" s="18">
        <f t="shared" si="5"/>
        <v>14062.5</v>
      </c>
      <c r="L43" s="18">
        <f t="shared" si="5"/>
        <v>13725</v>
      </c>
      <c r="M43" s="18">
        <f t="shared" si="5"/>
        <v>9112.5</v>
      </c>
      <c r="N43" s="18">
        <f t="shared" si="5"/>
        <v>19837.5</v>
      </c>
      <c r="O43" s="18">
        <f t="shared" si="5"/>
        <v>14850</v>
      </c>
      <c r="P43" s="18">
        <f t="shared" si="5"/>
        <v>18225</v>
      </c>
      <c r="Q43" s="18">
        <f t="shared" si="5"/>
        <v>14568.75</v>
      </c>
      <c r="R43" s="18">
        <f t="shared" si="5"/>
        <v>21775</v>
      </c>
      <c r="S43" s="18">
        <f t="shared" si="5"/>
        <v>14737.5</v>
      </c>
      <c r="T43" s="8"/>
      <c r="U43" s="19">
        <f t="shared" si="3"/>
        <v>272146.875</v>
      </c>
    </row>
    <row r="44" spans="1:21">
      <c r="A44" s="19" t="s">
        <v>101</v>
      </c>
      <c r="B44" s="19">
        <f t="shared" ref="B44:J44" si="6">(B40*B41)-(B42+B45)</f>
        <v>0</v>
      </c>
      <c r="C44" s="19">
        <f t="shared" si="6"/>
        <v>0.625</v>
      </c>
      <c r="D44" s="19">
        <f t="shared" si="6"/>
        <v>0</v>
      </c>
      <c r="E44" s="19">
        <f t="shared" si="6"/>
        <v>0</v>
      </c>
      <c r="F44" s="19">
        <f t="shared" si="6"/>
        <v>0.5</v>
      </c>
      <c r="G44" s="19">
        <f t="shared" si="6"/>
        <v>0.75</v>
      </c>
      <c r="H44" s="19">
        <f t="shared" si="6"/>
        <v>0.75</v>
      </c>
      <c r="I44" s="19">
        <f t="shared" si="6"/>
        <v>0.75</v>
      </c>
      <c r="J44" s="19">
        <f t="shared" si="6"/>
        <v>0.75</v>
      </c>
      <c r="K44" s="19">
        <f t="shared" ref="K44:S44" si="7">(K40*K41)-(K42+K45)</f>
        <v>0</v>
      </c>
      <c r="L44" s="19">
        <f>(L40*L41)-L42</f>
        <v>-275</v>
      </c>
      <c r="M44" s="19">
        <f t="shared" si="7"/>
        <v>0.5</v>
      </c>
      <c r="N44" s="19">
        <f t="shared" si="7"/>
        <v>0</v>
      </c>
      <c r="O44" s="19">
        <f t="shared" si="7"/>
        <v>0</v>
      </c>
      <c r="P44" s="19">
        <f t="shared" si="7"/>
        <v>0</v>
      </c>
      <c r="Q44" s="19">
        <f t="shared" si="7"/>
        <v>0.75</v>
      </c>
      <c r="R44" s="19">
        <f t="shared" si="7"/>
        <v>0</v>
      </c>
      <c r="S44" s="19">
        <f t="shared" si="7"/>
        <v>450.5</v>
      </c>
      <c r="T44" s="8"/>
      <c r="U44" s="19">
        <f t="shared" si="3"/>
        <v>180.875</v>
      </c>
    </row>
    <row r="45" spans="1:21">
      <c r="A45" s="8"/>
      <c r="B45" s="8">
        <v>10500</v>
      </c>
      <c r="C45" s="8">
        <v>12190</v>
      </c>
      <c r="D45" s="8">
        <v>5800</v>
      </c>
      <c r="E45" s="8">
        <v>0</v>
      </c>
      <c r="F45" s="8">
        <v>6037</v>
      </c>
      <c r="G45" s="8">
        <v>6993</v>
      </c>
      <c r="H45" s="8">
        <v>13218</v>
      </c>
      <c r="I45" s="8">
        <v>14343</v>
      </c>
      <c r="J45" s="8">
        <v>550</v>
      </c>
      <c r="K45" s="8">
        <v>9562.5</v>
      </c>
      <c r="L45" s="8">
        <v>0</v>
      </c>
      <c r="M45" s="8">
        <v>6112</v>
      </c>
      <c r="N45" s="8">
        <v>15337.5</v>
      </c>
      <c r="O45" s="8">
        <v>8850</v>
      </c>
      <c r="P45" s="8">
        <v>600</v>
      </c>
      <c r="Q45" s="8">
        <v>10068</v>
      </c>
      <c r="R45" s="8">
        <v>9775</v>
      </c>
      <c r="S45" s="8">
        <v>7287</v>
      </c>
      <c r="T45" s="8"/>
      <c r="U45" s="19">
        <f t="shared" si="3"/>
        <v>137223</v>
      </c>
    </row>
    <row r="48" spans="1:2">
      <c r="A48" s="12" t="s">
        <v>143</v>
      </c>
      <c r="B48" s="14" t="s">
        <v>127</v>
      </c>
    </row>
    <row r="49" spans="1:2">
      <c r="A49" s="12" t="s">
        <v>7</v>
      </c>
      <c r="B49" s="15">
        <v>29</v>
      </c>
    </row>
    <row r="50" spans="1:2">
      <c r="A50" s="12" t="s">
        <v>25</v>
      </c>
      <c r="B50" s="8">
        <v>19</v>
      </c>
    </row>
    <row r="51" spans="1:15">
      <c r="A51" s="12" t="s">
        <v>144</v>
      </c>
      <c r="B51" s="8">
        <v>8</v>
      </c>
      <c r="G51" t="s">
        <v>145</v>
      </c>
      <c r="H51">
        <v>6037</v>
      </c>
      <c r="J51" t="s">
        <v>146</v>
      </c>
      <c r="K51">
        <v>14343</v>
      </c>
      <c r="N51" s="8" t="s">
        <v>146</v>
      </c>
      <c r="O51" s="8">
        <v>14343</v>
      </c>
    </row>
    <row r="52" spans="1:15">
      <c r="A52" s="12" t="s">
        <v>27</v>
      </c>
      <c r="B52" s="8">
        <f>SUM((B50+B51)/8)</f>
        <v>3.375</v>
      </c>
      <c r="G52" t="s">
        <v>141</v>
      </c>
      <c r="H52">
        <v>6993</v>
      </c>
      <c r="J52" t="s">
        <v>60</v>
      </c>
      <c r="K52">
        <v>10500</v>
      </c>
      <c r="N52" s="8" t="s">
        <v>60</v>
      </c>
      <c r="O52" s="8">
        <v>10500</v>
      </c>
    </row>
    <row r="53" spans="1:15">
      <c r="A53" s="12" t="s">
        <v>28</v>
      </c>
      <c r="B53" s="16">
        <f>SUM(B49+B52)</f>
        <v>32.375</v>
      </c>
      <c r="G53" t="s">
        <v>147</v>
      </c>
      <c r="H53">
        <v>12190</v>
      </c>
      <c r="J53" t="s">
        <v>148</v>
      </c>
      <c r="K53">
        <v>5800</v>
      </c>
      <c r="N53" s="8" t="s">
        <v>148</v>
      </c>
      <c r="O53" s="8">
        <v>5800</v>
      </c>
    </row>
    <row r="54" spans="1:19">
      <c r="A54" s="12" t="s">
        <v>30</v>
      </c>
      <c r="B54" s="17">
        <v>450</v>
      </c>
      <c r="H54" s="24">
        <f>SUM(H51:H53)</f>
        <v>25220</v>
      </c>
      <c r="K54" s="24">
        <f>SUM(K51:K53)</f>
        <v>30643</v>
      </c>
      <c r="N54" s="8" t="s">
        <v>145</v>
      </c>
      <c r="O54" s="8">
        <v>6037</v>
      </c>
      <c r="R54" s="8"/>
      <c r="S54" s="8">
        <v>31863</v>
      </c>
    </row>
    <row r="55" spans="1:19">
      <c r="A55" s="12" t="s">
        <v>14</v>
      </c>
      <c r="B55" s="16">
        <v>4500</v>
      </c>
      <c r="N55" s="8" t="s">
        <v>141</v>
      </c>
      <c r="O55" s="8">
        <v>6993</v>
      </c>
      <c r="R55" s="8"/>
      <c r="S55" s="8">
        <v>24000</v>
      </c>
    </row>
    <row r="56" spans="1:19">
      <c r="A56" s="18" t="s">
        <v>28</v>
      </c>
      <c r="B56" s="18">
        <f>(B53*B54)</f>
        <v>14568.75</v>
      </c>
      <c r="N56" s="8" t="s">
        <v>149</v>
      </c>
      <c r="O56" s="8">
        <v>12190</v>
      </c>
      <c r="R56" s="34" t="s">
        <v>91</v>
      </c>
      <c r="S56" s="35">
        <f>SUM(S54:S55)</f>
        <v>55863</v>
      </c>
    </row>
    <row r="57" spans="1:15">
      <c r="A57" s="19" t="s">
        <v>101</v>
      </c>
      <c r="B57" s="19">
        <f>(B53*B54)-(B55+B58)</f>
        <v>10068.75</v>
      </c>
      <c r="N57" s="34" t="s">
        <v>91</v>
      </c>
      <c r="O57" s="35">
        <f>SUM(O51:O56)</f>
        <v>55863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zoomScale="90" zoomScaleNormal="90" workbookViewId="0">
      <pane ySplit="1" topLeftCell="A29" activePane="bottomLeft" state="frozen"/>
      <selection/>
      <selection pane="bottomLeft" activeCell="K35" sqref="K35"/>
    </sheetView>
  </sheetViews>
  <sheetFormatPr defaultColWidth="7.61904761904762" defaultRowHeight="15"/>
  <cols>
    <col min="1" max="16384" width="7.61904761904762" customWidth="1"/>
  </cols>
  <sheetData>
    <row r="1" spans="1:18">
      <c r="A1" s="2" t="s">
        <v>0</v>
      </c>
      <c r="B1" s="13" t="s">
        <v>150</v>
      </c>
      <c r="C1" s="14" t="s">
        <v>3</v>
      </c>
      <c r="D1" s="14" t="s">
        <v>138</v>
      </c>
      <c r="E1" s="14" t="s">
        <v>78</v>
      </c>
      <c r="F1" s="13" t="s">
        <v>151</v>
      </c>
      <c r="G1" s="14" t="s">
        <v>67</v>
      </c>
      <c r="H1" s="14" t="s">
        <v>103</v>
      </c>
      <c r="I1" s="14" t="s">
        <v>134</v>
      </c>
      <c r="J1" s="14" t="s">
        <v>6</v>
      </c>
      <c r="K1" s="23" t="s">
        <v>104</v>
      </c>
      <c r="L1" s="14" t="s">
        <v>63</v>
      </c>
      <c r="M1" s="23" t="s">
        <v>140</v>
      </c>
      <c r="N1" s="14" t="s">
        <v>127</v>
      </c>
      <c r="O1" s="14" t="s">
        <v>75</v>
      </c>
      <c r="P1" s="23" t="s">
        <v>139</v>
      </c>
      <c r="Q1" s="23" t="s">
        <v>152</v>
      </c>
      <c r="R1" s="8" t="s">
        <v>79</v>
      </c>
    </row>
    <row r="2" spans="1:18">
      <c r="A2" s="6">
        <v>45597</v>
      </c>
      <c r="B2" s="7" t="s">
        <v>9</v>
      </c>
      <c r="C2" s="7" t="s">
        <v>9</v>
      </c>
      <c r="D2" s="8" t="s">
        <v>7</v>
      </c>
      <c r="E2" s="8" t="s">
        <v>7</v>
      </c>
      <c r="F2" s="7" t="s">
        <v>9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8" t="s">
        <v>7</v>
      </c>
      <c r="M2" s="8" t="s">
        <v>7</v>
      </c>
      <c r="N2" s="8" t="s">
        <v>7</v>
      </c>
      <c r="O2" s="8" t="s">
        <v>7</v>
      </c>
      <c r="P2" s="8"/>
      <c r="Q2" s="7" t="s">
        <v>9</v>
      </c>
      <c r="R2" s="8"/>
    </row>
    <row r="3" spans="1:18">
      <c r="A3" s="6">
        <v>45598</v>
      </c>
      <c r="B3" s="7" t="s">
        <v>9</v>
      </c>
      <c r="C3" s="8" t="s">
        <v>7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7</v>
      </c>
      <c r="Q3" s="7" t="s">
        <v>9</v>
      </c>
      <c r="R3" s="8"/>
    </row>
    <row r="4" spans="1:18">
      <c r="A4" s="6">
        <v>45599</v>
      </c>
      <c r="B4" s="33" t="s">
        <v>118</v>
      </c>
      <c r="C4" s="33" t="s">
        <v>7</v>
      </c>
      <c r="D4" s="33" t="s">
        <v>7</v>
      </c>
      <c r="E4" s="33" t="s">
        <v>7</v>
      </c>
      <c r="F4" s="9" t="s">
        <v>118</v>
      </c>
      <c r="G4" s="33" t="s">
        <v>7</v>
      </c>
      <c r="H4" s="33" t="s">
        <v>7</v>
      </c>
      <c r="I4" s="33" t="s">
        <v>7</v>
      </c>
      <c r="J4" s="33" t="s">
        <v>7</v>
      </c>
      <c r="K4" s="33" t="s">
        <v>7</v>
      </c>
      <c r="L4" s="33" t="s">
        <v>7</v>
      </c>
      <c r="M4" s="33" t="s">
        <v>7</v>
      </c>
      <c r="N4" s="33" t="s">
        <v>7</v>
      </c>
      <c r="O4" s="33" t="s">
        <v>7</v>
      </c>
      <c r="P4" s="33" t="s">
        <v>7</v>
      </c>
      <c r="Q4" s="33" t="s">
        <v>7</v>
      </c>
      <c r="R4" s="8"/>
    </row>
    <row r="5" spans="1:18">
      <c r="A5" s="6">
        <v>45600</v>
      </c>
      <c r="B5" s="7" t="s">
        <v>9</v>
      </c>
      <c r="C5" s="8" t="s">
        <v>7</v>
      </c>
      <c r="D5" s="8" t="s">
        <v>7</v>
      </c>
      <c r="E5" s="8" t="s">
        <v>7</v>
      </c>
      <c r="F5" s="7" t="s">
        <v>9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7" t="s">
        <v>9</v>
      </c>
      <c r="N5" s="8" t="s">
        <v>7</v>
      </c>
      <c r="O5" s="8" t="s">
        <v>7</v>
      </c>
      <c r="P5" s="8" t="s">
        <v>7</v>
      </c>
      <c r="Q5" s="8" t="s">
        <v>7</v>
      </c>
      <c r="R5" s="8"/>
    </row>
    <row r="6" spans="1:18">
      <c r="A6" s="6">
        <v>45601</v>
      </c>
      <c r="B6" s="7" t="s">
        <v>9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7</v>
      </c>
      <c r="P6" s="8" t="s">
        <v>7</v>
      </c>
      <c r="Q6" s="8" t="s">
        <v>7</v>
      </c>
      <c r="R6" s="8"/>
    </row>
    <row r="7" spans="1:18">
      <c r="A7" s="6">
        <v>45602</v>
      </c>
      <c r="B7" s="7" t="s">
        <v>9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s="8" t="s">
        <v>7</v>
      </c>
      <c r="N7" s="8" t="s">
        <v>7</v>
      </c>
      <c r="O7" s="7" t="s">
        <v>9</v>
      </c>
      <c r="P7" s="7" t="s">
        <v>9</v>
      </c>
      <c r="Q7" s="7" t="s">
        <v>9</v>
      </c>
      <c r="R7" s="8"/>
    </row>
    <row r="8" spans="1:18">
      <c r="A8" s="6">
        <v>45603</v>
      </c>
      <c r="B8" s="7" t="s">
        <v>9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7" t="s">
        <v>9</v>
      </c>
      <c r="L8" s="8" t="s">
        <v>7</v>
      </c>
      <c r="M8" s="8" t="s">
        <v>7</v>
      </c>
      <c r="N8" s="7" t="s">
        <v>9</v>
      </c>
      <c r="O8" s="8" t="s">
        <v>7</v>
      </c>
      <c r="P8" s="8" t="s">
        <v>7</v>
      </c>
      <c r="Q8" s="8" t="s">
        <v>7</v>
      </c>
      <c r="R8" s="8"/>
    </row>
    <row r="9" spans="1:18">
      <c r="A9" s="6">
        <v>45604</v>
      </c>
      <c r="B9" s="7" t="s">
        <v>9</v>
      </c>
      <c r="C9" s="8" t="s">
        <v>7</v>
      </c>
      <c r="D9" s="7" t="s">
        <v>9</v>
      </c>
      <c r="E9" s="7" t="s">
        <v>9</v>
      </c>
      <c r="F9" s="7" t="s">
        <v>9</v>
      </c>
      <c r="G9" s="8" t="s">
        <v>7</v>
      </c>
      <c r="H9" s="8" t="s">
        <v>7</v>
      </c>
      <c r="I9" s="8" t="s">
        <v>7</v>
      </c>
      <c r="J9" s="8" t="s">
        <v>7</v>
      </c>
      <c r="K9" s="8"/>
      <c r="L9" s="8" t="s">
        <v>7</v>
      </c>
      <c r="M9" s="8" t="s">
        <v>7</v>
      </c>
      <c r="N9" s="8" t="s">
        <v>7</v>
      </c>
      <c r="O9" s="8" t="s">
        <v>7</v>
      </c>
      <c r="P9" s="8" t="s">
        <v>7</v>
      </c>
      <c r="Q9" s="8" t="s">
        <v>7</v>
      </c>
      <c r="R9" s="8"/>
    </row>
    <row r="10" spans="1:18">
      <c r="A10" s="6">
        <v>45605</v>
      </c>
      <c r="B10" s="7" t="s">
        <v>9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7</v>
      </c>
      <c r="N10" s="8" t="s">
        <v>7</v>
      </c>
      <c r="O10" s="8" t="s">
        <v>7</v>
      </c>
      <c r="P10" s="8" t="s">
        <v>7</v>
      </c>
      <c r="Q10" s="8" t="s">
        <v>7</v>
      </c>
      <c r="R10" s="8"/>
    </row>
    <row r="11" spans="1:18">
      <c r="A11" s="6">
        <v>45606</v>
      </c>
      <c r="B11" s="33" t="s">
        <v>118</v>
      </c>
      <c r="C11" s="33" t="s">
        <v>7</v>
      </c>
      <c r="D11" s="33" t="s">
        <v>7</v>
      </c>
      <c r="E11" s="33" t="s">
        <v>7</v>
      </c>
      <c r="F11" s="9" t="s">
        <v>13</v>
      </c>
      <c r="G11" s="9" t="s">
        <v>13</v>
      </c>
      <c r="H11" s="9" t="s">
        <v>13</v>
      </c>
      <c r="I11" s="9" t="s">
        <v>13</v>
      </c>
      <c r="J11" s="9" t="s">
        <v>13</v>
      </c>
      <c r="K11" s="33" t="s">
        <v>7</v>
      </c>
      <c r="L11" s="33" t="s">
        <v>7</v>
      </c>
      <c r="M11" s="9" t="s">
        <v>13</v>
      </c>
      <c r="N11" s="33" t="s">
        <v>7</v>
      </c>
      <c r="O11" s="33" t="s">
        <v>7</v>
      </c>
      <c r="P11" s="33" t="s">
        <v>7</v>
      </c>
      <c r="Q11" s="9" t="s">
        <v>13</v>
      </c>
      <c r="R11" s="8"/>
    </row>
    <row r="12" spans="1:18">
      <c r="A12" s="6">
        <v>45607</v>
      </c>
      <c r="B12" s="7" t="s">
        <v>9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/>
    </row>
    <row r="13" spans="1:18">
      <c r="A13" s="6">
        <v>45608</v>
      </c>
      <c r="B13" s="7" t="s">
        <v>9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8" t="s">
        <v>7</v>
      </c>
      <c r="Q13" s="8" t="s">
        <v>7</v>
      </c>
      <c r="R13" s="8"/>
    </row>
    <row r="14" spans="1:18">
      <c r="A14" s="6">
        <v>45609</v>
      </c>
      <c r="B14" s="7" t="s">
        <v>9</v>
      </c>
      <c r="C14" s="8" t="s">
        <v>7</v>
      </c>
      <c r="D14" s="8" t="s">
        <v>7</v>
      </c>
      <c r="E14" s="8" t="s">
        <v>7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7" t="s">
        <v>9</v>
      </c>
      <c r="M14" s="8" t="s">
        <v>7</v>
      </c>
      <c r="N14" s="8" t="s">
        <v>7</v>
      </c>
      <c r="O14" s="8" t="s">
        <v>7</v>
      </c>
      <c r="P14" s="8" t="s">
        <v>7</v>
      </c>
      <c r="Q14" s="8" t="s">
        <v>7</v>
      </c>
      <c r="R14" s="8"/>
    </row>
    <row r="15" spans="1:18">
      <c r="A15" s="6">
        <v>45610</v>
      </c>
      <c r="B15" s="7" t="s">
        <v>9</v>
      </c>
      <c r="C15" s="7" t="s">
        <v>9</v>
      </c>
      <c r="D15" s="8" t="s">
        <v>7</v>
      </c>
      <c r="E15" s="8" t="s">
        <v>7</v>
      </c>
      <c r="F15" s="8" t="s">
        <v>23</v>
      </c>
      <c r="G15" s="8" t="s">
        <v>23</v>
      </c>
      <c r="H15" s="8" t="s">
        <v>7</v>
      </c>
      <c r="I15" s="8" t="s">
        <v>23</v>
      </c>
      <c r="J15" s="8" t="s">
        <v>7</v>
      </c>
      <c r="K15" s="8" t="s">
        <v>7</v>
      </c>
      <c r="L15" s="8" t="s">
        <v>7</v>
      </c>
      <c r="M15" s="8" t="s">
        <v>7</v>
      </c>
      <c r="N15" s="8" t="s">
        <v>7</v>
      </c>
      <c r="O15" s="8" t="s">
        <v>7</v>
      </c>
      <c r="P15" s="8" t="s">
        <v>7</v>
      </c>
      <c r="Q15" s="8" t="s">
        <v>23</v>
      </c>
      <c r="R15" s="8" t="s">
        <v>7</v>
      </c>
    </row>
    <row r="16" spans="1:18">
      <c r="A16" s="6">
        <v>45611</v>
      </c>
      <c r="B16" s="7" t="s">
        <v>9</v>
      </c>
      <c r="C16" s="8" t="s">
        <v>7</v>
      </c>
      <c r="D16" s="8" t="s">
        <v>7</v>
      </c>
      <c r="E16" s="8" t="s">
        <v>7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8" t="s">
        <v>7</v>
      </c>
      <c r="O16" s="8" t="s">
        <v>7</v>
      </c>
      <c r="P16" s="8" t="s">
        <v>7</v>
      </c>
      <c r="Q16" s="8" t="s">
        <v>7</v>
      </c>
      <c r="R16" s="8" t="s">
        <v>7</v>
      </c>
    </row>
    <row r="17" spans="1:18">
      <c r="A17" s="6">
        <v>45612</v>
      </c>
      <c r="B17" s="7" t="s">
        <v>9</v>
      </c>
      <c r="C17" s="8" t="s">
        <v>95</v>
      </c>
      <c r="D17" s="8" t="s">
        <v>95</v>
      </c>
      <c r="E17" s="8" t="s">
        <v>95</v>
      </c>
      <c r="F17" s="8"/>
      <c r="G17" s="8" t="s">
        <v>7</v>
      </c>
      <c r="H17" s="8" t="s">
        <v>23</v>
      </c>
      <c r="I17" s="8" t="s">
        <v>7</v>
      </c>
      <c r="J17" s="8" t="s">
        <v>23</v>
      </c>
      <c r="K17" s="8" t="s">
        <v>7</v>
      </c>
      <c r="L17" s="8" t="s">
        <v>7</v>
      </c>
      <c r="M17" s="8" t="s">
        <v>23</v>
      </c>
      <c r="N17" s="8" t="s">
        <v>7</v>
      </c>
      <c r="O17" s="8" t="s">
        <v>7</v>
      </c>
      <c r="P17" s="8" t="s">
        <v>7</v>
      </c>
      <c r="Q17" s="8" t="s">
        <v>7</v>
      </c>
      <c r="R17" s="8" t="s">
        <v>23</v>
      </c>
    </row>
    <row r="18" spans="1:18">
      <c r="A18" s="6">
        <v>45613</v>
      </c>
      <c r="B18" s="33" t="s">
        <v>118</v>
      </c>
      <c r="C18" s="33" t="s">
        <v>7</v>
      </c>
      <c r="D18" s="33" t="s">
        <v>7</v>
      </c>
      <c r="E18" s="33" t="s">
        <v>7</v>
      </c>
      <c r="F18" s="33" t="s">
        <v>7</v>
      </c>
      <c r="G18" s="33" t="s">
        <v>7</v>
      </c>
      <c r="H18" s="9" t="s">
        <v>13</v>
      </c>
      <c r="I18" s="9" t="s">
        <v>13</v>
      </c>
      <c r="J18" s="9" t="s">
        <v>118</v>
      </c>
      <c r="K18" s="9" t="s">
        <v>13</v>
      </c>
      <c r="L18" s="9" t="s">
        <v>56</v>
      </c>
      <c r="M18" s="9" t="s">
        <v>13</v>
      </c>
      <c r="N18" s="9" t="s">
        <v>13</v>
      </c>
      <c r="O18" s="9" t="s">
        <v>13</v>
      </c>
      <c r="P18" s="9" t="s">
        <v>56</v>
      </c>
      <c r="Q18" s="33" t="s">
        <v>7</v>
      </c>
      <c r="R18" s="8"/>
    </row>
    <row r="19" spans="1:18">
      <c r="A19" s="6">
        <v>45614</v>
      </c>
      <c r="B19" s="7" t="s">
        <v>9</v>
      </c>
      <c r="C19" s="7" t="s">
        <v>9</v>
      </c>
      <c r="D19" s="8" t="s">
        <v>7</v>
      </c>
      <c r="E19" s="8" t="s">
        <v>7</v>
      </c>
      <c r="F19" s="8" t="s">
        <v>23</v>
      </c>
      <c r="G19" s="8" t="s">
        <v>23</v>
      </c>
      <c r="H19" s="8" t="s">
        <v>7</v>
      </c>
      <c r="I19" s="8" t="s">
        <v>23</v>
      </c>
      <c r="J19" s="8" t="s">
        <v>23</v>
      </c>
      <c r="K19" s="8" t="s">
        <v>7</v>
      </c>
      <c r="L19" s="8" t="s">
        <v>7</v>
      </c>
      <c r="M19" s="8" t="s">
        <v>7</v>
      </c>
      <c r="N19" s="8" t="s">
        <v>7</v>
      </c>
      <c r="O19" s="8" t="s">
        <v>7</v>
      </c>
      <c r="P19" s="8" t="s">
        <v>7</v>
      </c>
      <c r="Q19" s="7" t="s">
        <v>9</v>
      </c>
      <c r="R19" s="8"/>
    </row>
    <row r="20" spans="1:18">
      <c r="A20" s="6">
        <v>45615</v>
      </c>
      <c r="B20" s="7" t="s">
        <v>9</v>
      </c>
      <c r="C20" s="8" t="s">
        <v>7</v>
      </c>
      <c r="D20" s="8" t="s">
        <v>7</v>
      </c>
      <c r="E20" s="8" t="s">
        <v>7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  <c r="P20" s="7" t="s">
        <v>9</v>
      </c>
      <c r="Q20" s="8" t="s">
        <v>7</v>
      </c>
      <c r="R20" s="8"/>
    </row>
    <row r="21" spans="1:18">
      <c r="A21" s="6">
        <v>45616</v>
      </c>
      <c r="B21" s="7" t="s">
        <v>9</v>
      </c>
      <c r="C21" s="7" t="s">
        <v>9</v>
      </c>
      <c r="D21" s="8" t="s">
        <v>7</v>
      </c>
      <c r="E21" s="8" t="s">
        <v>7</v>
      </c>
      <c r="F21" s="8" t="s">
        <v>7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  <c r="M21" s="8" t="s">
        <v>7</v>
      </c>
      <c r="N21" s="8" t="s">
        <v>7</v>
      </c>
      <c r="O21" s="8" t="s">
        <v>7</v>
      </c>
      <c r="P21" s="8" t="s">
        <v>7</v>
      </c>
      <c r="Q21" s="8" t="s">
        <v>7</v>
      </c>
      <c r="R21" s="8" t="s">
        <v>7</v>
      </c>
    </row>
    <row r="22" spans="1:18">
      <c r="A22" s="6">
        <v>45617</v>
      </c>
      <c r="B22" s="7" t="s">
        <v>9</v>
      </c>
      <c r="C22" s="8" t="s">
        <v>7</v>
      </c>
      <c r="D22" s="8" t="s">
        <v>7</v>
      </c>
      <c r="E22" s="8" t="s">
        <v>7</v>
      </c>
      <c r="F22" s="8" t="s">
        <v>7</v>
      </c>
      <c r="G22" s="8" t="s">
        <v>7</v>
      </c>
      <c r="H22" s="8" t="s">
        <v>7</v>
      </c>
      <c r="I22" s="8" t="s">
        <v>7</v>
      </c>
      <c r="J22" s="8" t="s">
        <v>7</v>
      </c>
      <c r="K22" s="8" t="s">
        <v>7</v>
      </c>
      <c r="L22" s="8" t="s">
        <v>7</v>
      </c>
      <c r="M22" s="8" t="s">
        <v>7</v>
      </c>
      <c r="N22" s="8" t="s">
        <v>7</v>
      </c>
      <c r="O22" s="8" t="s">
        <v>7</v>
      </c>
      <c r="P22" s="8" t="s">
        <v>7</v>
      </c>
      <c r="Q22" s="8" t="s">
        <v>7</v>
      </c>
      <c r="R22" s="8"/>
    </row>
    <row r="23" spans="1:18">
      <c r="A23" s="6">
        <v>45618</v>
      </c>
      <c r="B23" s="7" t="s">
        <v>9</v>
      </c>
      <c r="C23" s="8" t="s">
        <v>23</v>
      </c>
      <c r="D23" s="8" t="s">
        <v>23</v>
      </c>
      <c r="E23" s="8" t="s">
        <v>23</v>
      </c>
      <c r="F23" s="8" t="s">
        <v>13</v>
      </c>
      <c r="G23" s="8" t="s">
        <v>7</v>
      </c>
      <c r="H23" s="7" t="s">
        <v>9</v>
      </c>
      <c r="I23" s="8" t="s">
        <v>7</v>
      </c>
      <c r="J23" s="8" t="s">
        <v>13</v>
      </c>
      <c r="K23" s="8" t="s">
        <v>7</v>
      </c>
      <c r="L23" s="8" t="s">
        <v>23</v>
      </c>
      <c r="M23" s="8" t="s">
        <v>7</v>
      </c>
      <c r="N23" s="8" t="s">
        <v>23</v>
      </c>
      <c r="O23" s="8" t="s">
        <v>23</v>
      </c>
      <c r="P23" s="8" t="s">
        <v>7</v>
      </c>
      <c r="Q23" s="8" t="s">
        <v>13</v>
      </c>
      <c r="R23" s="8"/>
    </row>
    <row r="24" spans="1:18">
      <c r="A24" s="6">
        <v>45619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7</v>
      </c>
      <c r="H24" s="8" t="s">
        <v>23</v>
      </c>
      <c r="I24" s="8" t="s">
        <v>7</v>
      </c>
      <c r="J24" s="8" t="s">
        <v>23</v>
      </c>
      <c r="K24" s="8" t="s">
        <v>95</v>
      </c>
      <c r="L24" s="8" t="s">
        <v>23</v>
      </c>
      <c r="M24" s="8" t="s">
        <v>7</v>
      </c>
      <c r="N24" s="8" t="s">
        <v>23</v>
      </c>
      <c r="O24" s="8" t="s">
        <v>23</v>
      </c>
      <c r="P24" s="8" t="s">
        <v>95</v>
      </c>
      <c r="Q24" s="8" t="s">
        <v>7</v>
      </c>
      <c r="R24" s="8"/>
    </row>
    <row r="25" spans="1:19">
      <c r="A25" s="6">
        <v>45620</v>
      </c>
      <c r="B25" s="9" t="s">
        <v>7</v>
      </c>
      <c r="C25" s="9" t="s">
        <v>7</v>
      </c>
      <c r="D25" s="9" t="s">
        <v>7</v>
      </c>
      <c r="E25" s="9" t="s">
        <v>7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  <c r="K25" s="9" t="s">
        <v>95</v>
      </c>
      <c r="L25" s="9" t="s">
        <v>13</v>
      </c>
      <c r="M25" s="9" t="s">
        <v>7</v>
      </c>
      <c r="N25" s="9" t="s">
        <v>13</v>
      </c>
      <c r="O25" s="9" t="s">
        <v>13</v>
      </c>
      <c r="P25" s="9" t="s">
        <v>13</v>
      </c>
      <c r="Q25" s="9" t="s">
        <v>7</v>
      </c>
      <c r="R25" s="8"/>
      <c r="S25" s="9"/>
    </row>
    <row r="26" spans="1:19">
      <c r="A26" s="6">
        <v>45621</v>
      </c>
      <c r="B26" s="8" t="s">
        <v>7</v>
      </c>
      <c r="C26" s="8" t="s">
        <v>7</v>
      </c>
      <c r="D26" s="8" t="s">
        <v>7</v>
      </c>
      <c r="E26" s="8" t="s">
        <v>7</v>
      </c>
      <c r="F26" s="8" t="s">
        <v>7</v>
      </c>
      <c r="G26" s="8" t="s">
        <v>7</v>
      </c>
      <c r="H26" s="8" t="s">
        <v>23</v>
      </c>
      <c r="I26" s="8" t="s">
        <v>7</v>
      </c>
      <c r="J26" s="8" t="s">
        <v>23</v>
      </c>
      <c r="K26" s="8" t="s">
        <v>23</v>
      </c>
      <c r="L26" s="8" t="s">
        <v>7</v>
      </c>
      <c r="M26" s="8" t="s">
        <v>7</v>
      </c>
      <c r="N26" s="8" t="s">
        <v>7</v>
      </c>
      <c r="O26" s="8" t="s">
        <v>7</v>
      </c>
      <c r="P26" s="8" t="s">
        <v>23</v>
      </c>
      <c r="Q26" s="8" t="s">
        <v>7</v>
      </c>
      <c r="R26" s="8"/>
      <c r="S26" s="8"/>
    </row>
    <row r="27" spans="1:19">
      <c r="A27" s="6">
        <v>45622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7</v>
      </c>
      <c r="J27" s="8" t="s">
        <v>7</v>
      </c>
      <c r="K27" s="8" t="s">
        <v>7</v>
      </c>
      <c r="L27" s="8" t="s">
        <v>7</v>
      </c>
      <c r="M27" s="8" t="s">
        <v>7</v>
      </c>
      <c r="N27" s="8" t="s">
        <v>7</v>
      </c>
      <c r="O27" s="8" t="s">
        <v>7</v>
      </c>
      <c r="P27" s="8" t="s">
        <v>7</v>
      </c>
      <c r="Q27" s="8" t="s">
        <v>7</v>
      </c>
      <c r="R27" s="8"/>
      <c r="S27" s="8"/>
    </row>
    <row r="28" spans="1:19">
      <c r="A28" s="6">
        <v>45623</v>
      </c>
      <c r="B28" s="8" t="s">
        <v>7</v>
      </c>
      <c r="C28" s="8" t="s">
        <v>7</v>
      </c>
      <c r="D28" s="8" t="s">
        <v>7</v>
      </c>
      <c r="E28" s="8" t="s">
        <v>7</v>
      </c>
      <c r="F28" s="8" t="s">
        <v>7</v>
      </c>
      <c r="G28" s="8" t="s">
        <v>7</v>
      </c>
      <c r="H28" s="8" t="s">
        <v>7</v>
      </c>
      <c r="I28" s="8" t="s">
        <v>7</v>
      </c>
      <c r="J28" s="8" t="s">
        <v>7</v>
      </c>
      <c r="K28" s="8" t="s">
        <v>7</v>
      </c>
      <c r="L28" s="8" t="s">
        <v>7</v>
      </c>
      <c r="M28" s="8" t="s">
        <v>7</v>
      </c>
      <c r="N28" s="8" t="s">
        <v>7</v>
      </c>
      <c r="O28" s="8" t="s">
        <v>7</v>
      </c>
      <c r="P28" s="8" t="s">
        <v>95</v>
      </c>
      <c r="Q28" s="7" t="s">
        <v>9</v>
      </c>
      <c r="R28" s="8"/>
      <c r="S28" s="8"/>
    </row>
    <row r="29" spans="1:19">
      <c r="A29" s="6">
        <v>45624</v>
      </c>
      <c r="B29" s="8" t="s">
        <v>7</v>
      </c>
      <c r="C29" s="8" t="s">
        <v>7</v>
      </c>
      <c r="D29" s="8" t="s">
        <v>7</v>
      </c>
      <c r="E29" s="8" t="s">
        <v>7</v>
      </c>
      <c r="F29" s="8" t="s">
        <v>13</v>
      </c>
      <c r="G29" s="8" t="s">
        <v>7</v>
      </c>
      <c r="H29" s="8" t="s">
        <v>13</v>
      </c>
      <c r="I29" s="8" t="s">
        <v>13</v>
      </c>
      <c r="J29" s="8" t="s">
        <v>7</v>
      </c>
      <c r="K29" s="8" t="s">
        <v>7</v>
      </c>
      <c r="L29" s="8" t="s">
        <v>7</v>
      </c>
      <c r="M29" s="8" t="s">
        <v>13</v>
      </c>
      <c r="N29" s="8" t="s">
        <v>7</v>
      </c>
      <c r="O29" s="8" t="s">
        <v>7</v>
      </c>
      <c r="P29" s="8" t="s">
        <v>7</v>
      </c>
      <c r="Q29" s="7" t="s">
        <v>9</v>
      </c>
      <c r="R29" s="8"/>
      <c r="S29" s="8"/>
    </row>
    <row r="30" spans="1:19">
      <c r="A30" s="6">
        <v>45625</v>
      </c>
      <c r="B30" s="8" t="s">
        <v>7</v>
      </c>
      <c r="C30" s="8" t="s">
        <v>7</v>
      </c>
      <c r="D30" s="8" t="s">
        <v>7</v>
      </c>
      <c r="E30" s="7" t="s">
        <v>9</v>
      </c>
      <c r="F30" s="8" t="s">
        <v>7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 t="s">
        <v>7</v>
      </c>
      <c r="O30" s="8" t="s">
        <v>7</v>
      </c>
      <c r="P30" s="8" t="s">
        <v>7</v>
      </c>
      <c r="Q30" s="7" t="s">
        <v>9</v>
      </c>
      <c r="R30" s="8"/>
      <c r="S30" s="8"/>
    </row>
    <row r="31" spans="1:19">
      <c r="A31" s="6">
        <v>45626</v>
      </c>
      <c r="B31" s="8" t="s">
        <v>13</v>
      </c>
      <c r="C31" s="8" t="s">
        <v>13</v>
      </c>
      <c r="D31" s="8" t="s">
        <v>95</v>
      </c>
      <c r="E31" s="8" t="s">
        <v>95</v>
      </c>
      <c r="F31" s="8" t="s">
        <v>7</v>
      </c>
      <c r="G31" s="8" t="s">
        <v>7</v>
      </c>
      <c r="H31" s="8" t="s">
        <v>7</v>
      </c>
      <c r="I31" s="8" t="s">
        <v>7</v>
      </c>
      <c r="J31" s="8" t="s">
        <v>7</v>
      </c>
      <c r="K31" s="8" t="s">
        <v>95</v>
      </c>
      <c r="L31" s="8" t="s">
        <v>7</v>
      </c>
      <c r="M31" s="8" t="s">
        <v>7</v>
      </c>
      <c r="N31" s="8" t="s">
        <v>7</v>
      </c>
      <c r="O31" s="8" t="s">
        <v>95</v>
      </c>
      <c r="P31" s="8" t="s">
        <v>95</v>
      </c>
      <c r="Q31" s="7" t="s">
        <v>9</v>
      </c>
      <c r="R31" s="8"/>
      <c r="S31" s="8"/>
    </row>
    <row r="32" spans="1:1">
      <c r="A32" s="6"/>
    </row>
    <row r="35" spans="1:18">
      <c r="A35" s="12" t="s">
        <v>143</v>
      </c>
      <c r="B35" s="13" t="s">
        <v>150</v>
      </c>
      <c r="C35" s="13" t="s">
        <v>3</v>
      </c>
      <c r="D35" s="13" t="s">
        <v>141</v>
      </c>
      <c r="E35" s="14" t="s">
        <v>78</v>
      </c>
      <c r="F35" s="13" t="s">
        <v>60</v>
      </c>
      <c r="G35" s="14" t="s">
        <v>67</v>
      </c>
      <c r="H35" s="14" t="s">
        <v>103</v>
      </c>
      <c r="I35" s="14" t="s">
        <v>134</v>
      </c>
      <c r="J35" s="14" t="s">
        <v>6</v>
      </c>
      <c r="K35" s="14" t="s">
        <v>104</v>
      </c>
      <c r="L35" s="13" t="s">
        <v>68</v>
      </c>
      <c r="M35" s="14" t="s">
        <v>142</v>
      </c>
      <c r="N35" s="14" t="s">
        <v>127</v>
      </c>
      <c r="O35" s="14" t="s">
        <v>75</v>
      </c>
      <c r="P35" s="14" t="s">
        <v>4</v>
      </c>
      <c r="Q35" s="14" t="s">
        <v>152</v>
      </c>
      <c r="R35" s="14" t="s">
        <v>91</v>
      </c>
    </row>
    <row r="36" spans="1:18">
      <c r="A36" s="12" t="s">
        <v>7</v>
      </c>
      <c r="B36" s="15">
        <f t="shared" ref="B36:Q36" si="0">COUNTIF(B2:B34,"P*")</f>
        <v>8</v>
      </c>
      <c r="C36" s="15">
        <f t="shared" si="0"/>
        <v>26</v>
      </c>
      <c r="D36" s="15">
        <f t="shared" si="0"/>
        <v>29</v>
      </c>
      <c r="E36" s="15">
        <f t="shared" si="0"/>
        <v>28</v>
      </c>
      <c r="F36" s="15">
        <f t="shared" si="0"/>
        <v>25</v>
      </c>
      <c r="G36" s="15">
        <f t="shared" si="0"/>
        <v>30</v>
      </c>
      <c r="H36" s="15">
        <f t="shared" si="0"/>
        <v>29</v>
      </c>
      <c r="I36" s="15">
        <f t="shared" si="0"/>
        <v>30</v>
      </c>
      <c r="J36" s="15">
        <f t="shared" si="0"/>
        <v>29</v>
      </c>
      <c r="K36" s="15">
        <f t="shared" si="0"/>
        <v>28</v>
      </c>
      <c r="L36" s="15">
        <f t="shared" si="0"/>
        <v>29</v>
      </c>
      <c r="M36" s="15">
        <f t="shared" si="0"/>
        <v>29</v>
      </c>
      <c r="N36" s="15">
        <f t="shared" si="0"/>
        <v>29</v>
      </c>
      <c r="O36" s="15">
        <f t="shared" si="0"/>
        <v>29</v>
      </c>
      <c r="P36" s="15">
        <f t="shared" si="0"/>
        <v>27</v>
      </c>
      <c r="Q36" s="15">
        <f t="shared" si="0"/>
        <v>22</v>
      </c>
      <c r="R36" s="22">
        <f t="shared" ref="R36:R44" si="1">SUM(B36:Q36)</f>
        <v>427</v>
      </c>
    </row>
    <row r="37" spans="1:18">
      <c r="A37" s="12" t="s">
        <v>25</v>
      </c>
      <c r="B37" s="8" cm="1">
        <f t="array" ref="B37">SUM(IF(ISNUMBER(FIND("+",B2:B32)),VALUE(MID(B2:B32,FIND("+",B2:B32)+1,LEN(B2:B32))),0))</f>
        <v>6</v>
      </c>
      <c r="C37" s="8" cm="1">
        <f t="array" ref="C37">SUM(IF(ISNUMBER(FIND("+",C2:C32)),VALUE(MID(C2:C32,FIND("+",C2:C32)+1,LEN(C2:C32))),0))</f>
        <v>9</v>
      </c>
      <c r="D37" s="8" cm="1">
        <f t="array" ref="D37">SUM(IF(ISNUMBER(FIND("+",D2:D32)),VALUE(MID(D2:D32,FIND("+",D2:D32)+1,LEN(D2:D32))),0))</f>
        <v>6</v>
      </c>
      <c r="E37" s="8" cm="1">
        <f t="array" ref="E37">SUM(IF(ISNUMBER(FIND("+",E2:E32)),VALUE(MID(E2:E32,FIND("+",E2:E32)+1,LEN(E2:E32))),0))</f>
        <v>6</v>
      </c>
      <c r="F37" s="8" cm="1">
        <f t="array" ref="F37">SUM(IF(ISNUMBER(FIND("+",F2:F32)),VALUE(MID(F2:F32,FIND("+",F2:F32)+1,LEN(F2:F32))),0))</f>
        <v>22</v>
      </c>
      <c r="G37" s="8" cm="1">
        <f t="array" ref="G37">SUM(IF(ISNUMBER(FIND("+",G2:G32)),VALUE(MID(G2:G32,FIND("+",G2:G32)+1,LEN(G2:G32))),0))</f>
        <v>12</v>
      </c>
      <c r="H37" s="8" cm="1">
        <f t="array" ref="H37">SUM(IF(ISNUMBER(FIND("+",H2:H32)),VALUE(MID(H2:H32,FIND("+",H2:H32)+1,LEN(H2:H32))),0))</f>
        <v>22</v>
      </c>
      <c r="I37" s="8" cm="1">
        <f t="array" ref="I37">SUM(IF(ISNUMBER(FIND("+",I2:I32)),VALUE(MID(I2:I32,FIND("+",I2:I32)+1,LEN(I2:I32))),0))</f>
        <v>20</v>
      </c>
      <c r="J37" s="8" cm="1">
        <f t="array" ref="J37">SUM(IF(ISNUMBER(FIND("+",J2:J32)),VALUE(MID(J2:J32,FIND("+",J2:J32)+1,LEN(J2:J32))),0))</f>
        <v>20</v>
      </c>
      <c r="K37" s="8" cm="1">
        <f t="array" ref="K37">SUM(IF(ISNUMBER(FIND("+",K2:K32)),VALUE(MID(K2:K32,FIND("+",K2:K32)+1,LEN(K2:K32))),0))</f>
        <v>9</v>
      </c>
      <c r="L37" s="8" cm="1">
        <f t="array" ref="L37">SUM(IF(ISNUMBER(FIND("+",L2:L32)),VALUE(MID(L2:L32,FIND("+",L2:L32)+1,LEN(L2:L32))),0))</f>
        <v>11</v>
      </c>
      <c r="M37" s="8" cm="1">
        <f t="array" ref="M37">SUM(IF(ISNUMBER(FIND("+",M2:M32)),VALUE(MID(M2:M32,FIND("+",M2:M32)+1,LEN(M2:M32))),0))</f>
        <v>14</v>
      </c>
      <c r="N37" s="8" cm="1">
        <f t="array" ref="N37">SUM(IF(ISNUMBER(FIND("+",N2:N32)),VALUE(MID(N2:N32,FIND("+",N2:N32)+1,LEN(N2:N32))),0))</f>
        <v>12</v>
      </c>
      <c r="O37" s="8" cm="1">
        <f t="array" ref="O37">SUM(IF(ISNUMBER(FIND("+",O2:O32)),VALUE(MID(O2:O32,FIND("+",O2:O32)+1,LEN(O2:O32))),0))</f>
        <v>13</v>
      </c>
      <c r="P37" s="8" cm="1">
        <f t="array" ref="P37">SUM(IF(ISNUMBER(FIND("+",P2:P32)),VALUE(MID(P2:P32,FIND("+",P2:P32)+1,LEN(P2:P32))),0))</f>
        <v>12</v>
      </c>
      <c r="Q37" s="8" cm="1">
        <f t="array" ref="Q37">SUM(IF(ISNUMBER(FIND("+",Q2:Q32)),VALUE(MID(Q2:Q32,FIND("+",Q2:Q32)+1,LEN(Q2:Q32))),0))</f>
        <v>10</v>
      </c>
      <c r="R37" s="22">
        <f t="shared" si="1"/>
        <v>204</v>
      </c>
    </row>
    <row r="38" spans="1:18">
      <c r="A38" s="12" t="s">
        <v>27</v>
      </c>
      <c r="B38" s="8">
        <f t="shared" ref="B38:Q38" si="2">SUM((B37)/8)</f>
        <v>0.75</v>
      </c>
      <c r="C38" s="8">
        <f t="shared" si="2"/>
        <v>1.125</v>
      </c>
      <c r="D38" s="8">
        <f t="shared" si="2"/>
        <v>0.75</v>
      </c>
      <c r="E38" s="8">
        <f t="shared" si="2"/>
        <v>0.75</v>
      </c>
      <c r="F38" s="8">
        <f t="shared" si="2"/>
        <v>2.75</v>
      </c>
      <c r="G38" s="8">
        <f t="shared" si="2"/>
        <v>1.5</v>
      </c>
      <c r="H38" s="8">
        <f t="shared" si="2"/>
        <v>2.75</v>
      </c>
      <c r="I38" s="8">
        <f t="shared" si="2"/>
        <v>2.5</v>
      </c>
      <c r="J38" s="8">
        <f t="shared" si="2"/>
        <v>2.5</v>
      </c>
      <c r="K38" s="8">
        <f t="shared" si="2"/>
        <v>1.125</v>
      </c>
      <c r="L38" s="8">
        <f t="shared" si="2"/>
        <v>1.375</v>
      </c>
      <c r="M38" s="8">
        <f t="shared" si="2"/>
        <v>1.75</v>
      </c>
      <c r="N38" s="8">
        <f t="shared" si="2"/>
        <v>1.5</v>
      </c>
      <c r="O38" s="8">
        <f t="shared" si="2"/>
        <v>1.625</v>
      </c>
      <c r="P38" s="8">
        <f t="shared" si="2"/>
        <v>1.5</v>
      </c>
      <c r="Q38" s="8">
        <f t="shared" si="2"/>
        <v>1.25</v>
      </c>
      <c r="R38" s="22">
        <f t="shared" si="1"/>
        <v>25.5</v>
      </c>
    </row>
    <row r="39" spans="1:18">
      <c r="A39" s="12" t="s">
        <v>28</v>
      </c>
      <c r="B39" s="16">
        <f t="shared" ref="B39:Q39" si="3">SUM(B36+B38)</f>
        <v>8.75</v>
      </c>
      <c r="C39" s="16">
        <f t="shared" si="3"/>
        <v>27.125</v>
      </c>
      <c r="D39" s="16">
        <f t="shared" si="3"/>
        <v>29.75</v>
      </c>
      <c r="E39" s="16">
        <f t="shared" si="3"/>
        <v>28.75</v>
      </c>
      <c r="F39" s="16">
        <f t="shared" si="3"/>
        <v>27.75</v>
      </c>
      <c r="G39" s="16">
        <f t="shared" si="3"/>
        <v>31.5</v>
      </c>
      <c r="H39" s="16">
        <f t="shared" si="3"/>
        <v>31.75</v>
      </c>
      <c r="I39" s="16">
        <f t="shared" si="3"/>
        <v>32.5</v>
      </c>
      <c r="J39" s="16">
        <f t="shared" si="3"/>
        <v>31.5</v>
      </c>
      <c r="K39" s="16">
        <f t="shared" si="3"/>
        <v>29.125</v>
      </c>
      <c r="L39" s="16">
        <f t="shared" si="3"/>
        <v>30.375</v>
      </c>
      <c r="M39" s="16">
        <f t="shared" si="3"/>
        <v>30.75</v>
      </c>
      <c r="N39" s="16">
        <f t="shared" si="3"/>
        <v>30.5</v>
      </c>
      <c r="O39" s="16">
        <f t="shared" si="3"/>
        <v>30.625</v>
      </c>
      <c r="P39" s="16">
        <f t="shared" si="3"/>
        <v>28.5</v>
      </c>
      <c r="Q39" s="16">
        <f t="shared" si="3"/>
        <v>23.25</v>
      </c>
      <c r="R39" s="22">
        <f t="shared" si="1"/>
        <v>452.5</v>
      </c>
    </row>
    <row r="40" spans="1:18">
      <c r="A40" s="12" t="s">
        <v>30</v>
      </c>
      <c r="B40" s="17">
        <v>500</v>
      </c>
      <c r="C40" s="17">
        <v>625</v>
      </c>
      <c r="D40" s="17">
        <v>450</v>
      </c>
      <c r="E40" s="17">
        <v>450</v>
      </c>
      <c r="F40" s="17">
        <v>675</v>
      </c>
      <c r="G40" s="17">
        <v>400</v>
      </c>
      <c r="H40" s="17">
        <v>650</v>
      </c>
      <c r="I40" s="17">
        <v>475</v>
      </c>
      <c r="J40" s="17">
        <v>450</v>
      </c>
      <c r="K40" s="17">
        <v>450</v>
      </c>
      <c r="L40" s="17">
        <v>600</v>
      </c>
      <c r="M40" s="17">
        <v>450</v>
      </c>
      <c r="N40" s="17">
        <v>450</v>
      </c>
      <c r="O40" s="17">
        <v>650</v>
      </c>
      <c r="P40" s="17">
        <v>450</v>
      </c>
      <c r="Q40" s="17">
        <v>650</v>
      </c>
      <c r="R40" s="22">
        <f t="shared" si="1"/>
        <v>8375</v>
      </c>
    </row>
    <row r="41" spans="1:18">
      <c r="A41" s="12" t="s">
        <v>14</v>
      </c>
      <c r="B41" s="16">
        <v>2000</v>
      </c>
      <c r="C41" s="16">
        <v>5500</v>
      </c>
      <c r="D41" s="16">
        <v>5500</v>
      </c>
      <c r="E41" s="16">
        <v>11000</v>
      </c>
      <c r="F41" s="16">
        <v>5000</v>
      </c>
      <c r="G41" s="16">
        <v>7000</v>
      </c>
      <c r="H41" s="16">
        <v>9000</v>
      </c>
      <c r="I41" s="16">
        <v>6000</v>
      </c>
      <c r="J41" s="16">
        <v>11000</v>
      </c>
      <c r="K41" s="16">
        <v>5000</v>
      </c>
      <c r="L41" s="16">
        <v>11000</v>
      </c>
      <c r="M41" s="16">
        <v>7000</v>
      </c>
      <c r="N41" s="16">
        <v>5000</v>
      </c>
      <c r="O41" s="16">
        <v>7000</v>
      </c>
      <c r="P41" s="16">
        <v>7000</v>
      </c>
      <c r="Q41" s="16">
        <v>6500</v>
      </c>
      <c r="R41" s="22">
        <f t="shared" si="1"/>
        <v>110500</v>
      </c>
    </row>
    <row r="42" spans="1:18">
      <c r="A42" s="18" t="s">
        <v>28</v>
      </c>
      <c r="B42" s="18">
        <f t="shared" ref="B42:Q42" si="4">(B39*B40)</f>
        <v>4375</v>
      </c>
      <c r="C42" s="18">
        <f t="shared" si="4"/>
        <v>16953.125</v>
      </c>
      <c r="D42" s="18">
        <f t="shared" si="4"/>
        <v>13387.5</v>
      </c>
      <c r="E42" s="18">
        <f t="shared" si="4"/>
        <v>12937.5</v>
      </c>
      <c r="F42" s="18">
        <f t="shared" si="4"/>
        <v>18731.25</v>
      </c>
      <c r="G42" s="18">
        <f t="shared" si="4"/>
        <v>12600</v>
      </c>
      <c r="H42" s="18">
        <f t="shared" si="4"/>
        <v>20637.5</v>
      </c>
      <c r="I42" s="18">
        <f t="shared" si="4"/>
        <v>15437.5</v>
      </c>
      <c r="J42" s="18">
        <f t="shared" si="4"/>
        <v>14175</v>
      </c>
      <c r="K42" s="18">
        <f t="shared" si="4"/>
        <v>13106.25</v>
      </c>
      <c r="L42" s="18">
        <f t="shared" si="4"/>
        <v>18225</v>
      </c>
      <c r="M42" s="18">
        <f t="shared" si="4"/>
        <v>13837.5</v>
      </c>
      <c r="N42" s="18">
        <f t="shared" si="4"/>
        <v>13725</v>
      </c>
      <c r="O42" s="18">
        <f t="shared" si="4"/>
        <v>19906.25</v>
      </c>
      <c r="P42" s="18">
        <f t="shared" si="4"/>
        <v>12825</v>
      </c>
      <c r="Q42" s="18">
        <f t="shared" si="4"/>
        <v>15112.5</v>
      </c>
      <c r="R42" s="22">
        <f t="shared" si="1"/>
        <v>235971.875</v>
      </c>
    </row>
    <row r="43" spans="1:18">
      <c r="A43" s="19" t="s">
        <v>101</v>
      </c>
      <c r="B43" s="19">
        <f t="shared" ref="B43:H43" si="5">(B39*B40)-(B41+B44)</f>
        <v>2375</v>
      </c>
      <c r="C43" s="19">
        <f t="shared" si="5"/>
        <v>0.125</v>
      </c>
      <c r="D43" s="19">
        <f t="shared" si="5"/>
        <v>0.5</v>
      </c>
      <c r="E43" s="19">
        <f t="shared" si="5"/>
        <v>-0.5</v>
      </c>
      <c r="F43" s="19">
        <f t="shared" si="5"/>
        <v>0.25</v>
      </c>
      <c r="G43" s="19">
        <f t="shared" si="5"/>
        <v>0</v>
      </c>
      <c r="H43" s="19">
        <f t="shared" si="5"/>
        <v>-0.5</v>
      </c>
      <c r="I43" s="19">
        <f t="shared" ref="I43:M43" si="6">(I39*I40)-(I41+I44)</f>
        <v>9437.5</v>
      </c>
      <c r="J43" s="19">
        <f t="shared" si="6"/>
        <v>0</v>
      </c>
      <c r="K43" s="19">
        <f t="shared" si="6"/>
        <v>0.25</v>
      </c>
      <c r="L43" s="19">
        <f t="shared" si="6"/>
        <v>0</v>
      </c>
      <c r="M43" s="19">
        <f t="shared" si="6"/>
        <v>0.5</v>
      </c>
      <c r="N43" s="19">
        <f t="shared" ref="N43:Q43" si="7">(N39*N40)-(N41+N44)</f>
        <v>0</v>
      </c>
      <c r="O43" s="19">
        <f t="shared" si="7"/>
        <v>2906.25</v>
      </c>
      <c r="P43" s="19">
        <f t="shared" si="7"/>
        <v>0</v>
      </c>
      <c r="Q43" s="19">
        <f t="shared" si="7"/>
        <v>-0.5</v>
      </c>
      <c r="R43" s="22">
        <f t="shared" si="1"/>
        <v>14718.875</v>
      </c>
    </row>
    <row r="44" spans="2:18">
      <c r="B44">
        <v>0</v>
      </c>
      <c r="C44">
        <v>11453</v>
      </c>
      <c r="D44">
        <v>7887</v>
      </c>
      <c r="E44">
        <v>1938</v>
      </c>
      <c r="F44">
        <v>13731</v>
      </c>
      <c r="G44">
        <v>5600</v>
      </c>
      <c r="H44">
        <v>11638</v>
      </c>
      <c r="I44">
        <v>0</v>
      </c>
      <c r="J44">
        <v>3175</v>
      </c>
      <c r="K44">
        <v>8106</v>
      </c>
      <c r="L44">
        <v>7225</v>
      </c>
      <c r="M44">
        <v>6837</v>
      </c>
      <c r="N44">
        <v>8725</v>
      </c>
      <c r="O44">
        <v>10000</v>
      </c>
      <c r="P44">
        <v>5825</v>
      </c>
      <c r="Q44">
        <v>8613</v>
      </c>
      <c r="R44" s="22">
        <f t="shared" si="1"/>
        <v>110753</v>
      </c>
    </row>
    <row r="46" spans="1:2">
      <c r="A46" s="12" t="s">
        <v>153</v>
      </c>
      <c r="B46" s="14" t="s">
        <v>75</v>
      </c>
    </row>
    <row r="47" spans="1:2">
      <c r="A47" s="12" t="s">
        <v>7</v>
      </c>
      <c r="B47" s="15">
        <v>29</v>
      </c>
    </row>
    <row r="48" spans="1:2">
      <c r="A48" s="12" t="s">
        <v>25</v>
      </c>
      <c r="B48" s="8">
        <v>13</v>
      </c>
    </row>
    <row r="49" spans="1:2">
      <c r="A49" s="12" t="s">
        <v>27</v>
      </c>
      <c r="B49" s="8">
        <f>SUM((B48)/8)</f>
        <v>1.625</v>
      </c>
    </row>
    <row r="50" spans="1:2">
      <c r="A50" s="12" t="s">
        <v>28</v>
      </c>
      <c r="B50" s="16">
        <f>SUM(B47+B49)</f>
        <v>30.625</v>
      </c>
    </row>
    <row r="51" spans="1:2">
      <c r="A51" s="12" t="s">
        <v>30</v>
      </c>
      <c r="B51" s="17">
        <v>650</v>
      </c>
    </row>
    <row r="52" spans="1:2">
      <c r="A52" s="12" t="s">
        <v>14</v>
      </c>
      <c r="B52" s="16">
        <v>7000</v>
      </c>
    </row>
    <row r="53" spans="1:2">
      <c r="A53" s="18" t="s">
        <v>28</v>
      </c>
      <c r="B53" s="18">
        <f>(B50*B51)</f>
        <v>19906.25</v>
      </c>
    </row>
    <row r="54" spans="1:2">
      <c r="A54" s="19" t="s">
        <v>101</v>
      </c>
      <c r="B54" s="19">
        <f>(B50*B51)-(B52+B55)</f>
        <v>12906.25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workbookViewId="0">
      <pane ySplit="1" topLeftCell="A35" activePane="bottomLeft" state="frozen"/>
      <selection/>
      <selection pane="bottomLeft" activeCell="Q40" sqref="Q40"/>
    </sheetView>
  </sheetViews>
  <sheetFormatPr defaultColWidth="8.72380952380952" defaultRowHeight="15"/>
  <cols>
    <col min="1" max="1" width="9.90476190476191"/>
    <col min="2" max="4" width="9.54285714285714"/>
    <col min="7" max="7" width="9.54285714285714"/>
    <col min="19" max="19" width="10.5428571428571"/>
  </cols>
  <sheetData>
    <row r="1" spans="1:18">
      <c r="A1" s="2" t="s">
        <v>0</v>
      </c>
      <c r="B1" s="14" t="s">
        <v>154</v>
      </c>
      <c r="C1" s="14" t="s">
        <v>3</v>
      </c>
      <c r="D1" s="14" t="s">
        <v>138</v>
      </c>
      <c r="E1" s="14" t="s">
        <v>78</v>
      </c>
      <c r="F1" s="13" t="s">
        <v>151</v>
      </c>
      <c r="G1" s="23" t="s">
        <v>140</v>
      </c>
      <c r="H1" s="14" t="s">
        <v>67</v>
      </c>
      <c r="I1" s="14" t="s">
        <v>103</v>
      </c>
      <c r="J1" s="14" t="s">
        <v>134</v>
      </c>
      <c r="K1" s="14" t="s">
        <v>6</v>
      </c>
      <c r="L1" s="23" t="s">
        <v>104</v>
      </c>
      <c r="M1" s="14" t="s">
        <v>63</v>
      </c>
      <c r="N1" s="14" t="s">
        <v>127</v>
      </c>
      <c r="O1" s="14" t="s">
        <v>75</v>
      </c>
      <c r="P1" s="23" t="s">
        <v>139</v>
      </c>
      <c r="Q1" s="23" t="s">
        <v>132</v>
      </c>
      <c r="R1" t="s">
        <v>155</v>
      </c>
    </row>
    <row r="2" spans="1:17">
      <c r="A2" s="6">
        <v>45627</v>
      </c>
      <c r="B2" s="9" t="s">
        <v>7</v>
      </c>
      <c r="C2" s="9" t="s">
        <v>7</v>
      </c>
      <c r="D2" s="9" t="s">
        <v>7</v>
      </c>
      <c r="E2" s="9" t="s">
        <v>7</v>
      </c>
      <c r="F2" s="9" t="s">
        <v>118</v>
      </c>
      <c r="G2" s="9" t="s">
        <v>118</v>
      </c>
      <c r="H2" s="9" t="s">
        <v>7</v>
      </c>
      <c r="I2" s="9" t="s">
        <v>118</v>
      </c>
      <c r="J2" s="9" t="s">
        <v>7</v>
      </c>
      <c r="K2" s="9" t="s">
        <v>118</v>
      </c>
      <c r="L2" s="9" t="s">
        <v>118</v>
      </c>
      <c r="M2" s="9" t="s">
        <v>13</v>
      </c>
      <c r="N2" s="9" t="s">
        <v>13</v>
      </c>
      <c r="O2" s="9" t="s">
        <v>13</v>
      </c>
      <c r="P2" s="9" t="s">
        <v>7</v>
      </c>
      <c r="Q2" s="9" t="s">
        <v>118</v>
      </c>
    </row>
    <row r="3" spans="1:17">
      <c r="A3" s="6">
        <v>45628</v>
      </c>
      <c r="B3" s="8" t="s">
        <v>7</v>
      </c>
      <c r="C3" s="8">
        <v>4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95</v>
      </c>
      <c r="M3" s="8" t="s">
        <v>7</v>
      </c>
      <c r="N3" s="8" t="s">
        <v>7</v>
      </c>
      <c r="O3" s="8" t="s">
        <v>7</v>
      </c>
      <c r="P3" s="8" t="s">
        <v>95</v>
      </c>
      <c r="Q3" s="7"/>
    </row>
    <row r="4" spans="1:17">
      <c r="A4" s="6">
        <v>45629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7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95</v>
      </c>
      <c r="M4" s="8" t="s">
        <v>7</v>
      </c>
      <c r="N4" s="8" t="s">
        <v>7</v>
      </c>
      <c r="O4" s="8" t="s">
        <v>95</v>
      </c>
      <c r="P4" s="8" t="s">
        <v>7</v>
      </c>
      <c r="Q4" s="8"/>
    </row>
    <row r="5" spans="1:17">
      <c r="A5" s="6">
        <v>45630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13</v>
      </c>
      <c r="G5" s="8" t="s">
        <v>7</v>
      </c>
      <c r="H5" s="8" t="s">
        <v>95</v>
      </c>
      <c r="I5" s="8" t="s">
        <v>95</v>
      </c>
      <c r="J5" s="8" t="s">
        <v>13</v>
      </c>
      <c r="K5" s="8" t="s">
        <v>7</v>
      </c>
      <c r="L5" s="8" t="s">
        <v>7</v>
      </c>
      <c r="M5" s="8" t="s">
        <v>13</v>
      </c>
      <c r="N5" s="8" t="s">
        <v>7</v>
      </c>
      <c r="O5" s="8" t="s">
        <v>7</v>
      </c>
      <c r="P5" s="8" t="s">
        <v>7</v>
      </c>
      <c r="Q5" s="8"/>
    </row>
    <row r="6" spans="1:17">
      <c r="A6" s="6">
        <v>45631</v>
      </c>
      <c r="B6" s="8" t="s">
        <v>13</v>
      </c>
      <c r="C6" s="8" t="s">
        <v>13</v>
      </c>
      <c r="D6" s="7" t="s">
        <v>9</v>
      </c>
      <c r="E6" s="8" t="s">
        <v>13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95</v>
      </c>
      <c r="M6" s="8" t="s">
        <v>7</v>
      </c>
      <c r="N6" s="8" t="s">
        <v>7</v>
      </c>
      <c r="O6" s="8" t="s">
        <v>23</v>
      </c>
      <c r="P6" s="7" t="s">
        <v>9</v>
      </c>
      <c r="Q6" s="8"/>
    </row>
    <row r="7" spans="1:17">
      <c r="A7" s="6">
        <v>45632</v>
      </c>
      <c r="B7" s="8" t="s">
        <v>23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7</v>
      </c>
      <c r="M7" s="8" t="s">
        <v>7</v>
      </c>
      <c r="N7" s="7" t="s">
        <v>9</v>
      </c>
      <c r="O7" s="8" t="s">
        <v>7</v>
      </c>
      <c r="P7" s="8" t="s">
        <v>7</v>
      </c>
      <c r="Q7" s="8"/>
    </row>
    <row r="8" spans="1:17">
      <c r="A8" s="6">
        <v>45633</v>
      </c>
      <c r="B8" s="8" t="s">
        <v>7</v>
      </c>
      <c r="C8" s="8" t="s">
        <v>23</v>
      </c>
      <c r="D8" s="8" t="s">
        <v>23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8"/>
    </row>
    <row r="9" spans="1:17">
      <c r="A9" s="6">
        <v>45634</v>
      </c>
      <c r="B9" s="9" t="s">
        <v>56</v>
      </c>
      <c r="C9" s="9" t="s">
        <v>56</v>
      </c>
      <c r="D9" s="9" t="s">
        <v>56</v>
      </c>
      <c r="E9" s="9" t="s">
        <v>56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  <c r="O9" s="9" t="s">
        <v>13</v>
      </c>
      <c r="P9" s="9" t="s">
        <v>13</v>
      </c>
      <c r="Q9" s="9" t="s">
        <v>118</v>
      </c>
    </row>
    <row r="10" spans="1:17">
      <c r="A10" s="6">
        <v>45635</v>
      </c>
      <c r="B10" s="8" t="s">
        <v>95</v>
      </c>
      <c r="C10" s="7" t="s">
        <v>9</v>
      </c>
      <c r="D10" s="8" t="s">
        <v>95</v>
      </c>
      <c r="E10" s="8" t="s">
        <v>95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/>
      <c r="M10" s="8" t="s">
        <v>7</v>
      </c>
      <c r="N10" s="8" t="s">
        <v>7</v>
      </c>
      <c r="O10" s="8" t="s">
        <v>7</v>
      </c>
      <c r="P10" s="8" t="s">
        <v>7</v>
      </c>
      <c r="Q10" s="8"/>
    </row>
    <row r="11" spans="1:17">
      <c r="A11" s="6">
        <v>45636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56</v>
      </c>
      <c r="M11" s="8" t="s">
        <v>7</v>
      </c>
      <c r="N11" s="8" t="s">
        <v>7</v>
      </c>
      <c r="O11" s="8" t="s">
        <v>7</v>
      </c>
      <c r="P11" s="8" t="s">
        <v>7</v>
      </c>
      <c r="Q11" s="8"/>
    </row>
    <row r="12" spans="1:17">
      <c r="A12" s="6">
        <v>45637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/>
    </row>
    <row r="13" spans="1:17">
      <c r="A13" s="6">
        <v>45638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8" t="s">
        <v>7</v>
      </c>
      <c r="Q13" s="8"/>
    </row>
    <row r="14" spans="1:17">
      <c r="A14" s="6">
        <v>45639</v>
      </c>
      <c r="B14" s="8" t="s">
        <v>7</v>
      </c>
      <c r="C14" s="8">
        <v>4</v>
      </c>
      <c r="D14" s="8">
        <v>4</v>
      </c>
      <c r="E14" s="8" t="s">
        <v>7</v>
      </c>
      <c r="F14" s="8" t="s">
        <v>23</v>
      </c>
      <c r="G14" s="8" t="s">
        <v>7</v>
      </c>
      <c r="H14" s="8" t="s">
        <v>23</v>
      </c>
      <c r="I14" s="8" t="s">
        <v>23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8" t="s">
        <v>7</v>
      </c>
      <c r="Q14" s="8"/>
    </row>
    <row r="15" spans="1:17">
      <c r="A15" s="6">
        <v>45640</v>
      </c>
      <c r="B15" s="8" t="s">
        <v>56</v>
      </c>
      <c r="C15" s="7" t="s">
        <v>9</v>
      </c>
      <c r="D15" s="8" t="s">
        <v>56</v>
      </c>
      <c r="E15" s="8" t="s">
        <v>56</v>
      </c>
      <c r="F15" s="8" t="s">
        <v>7</v>
      </c>
      <c r="G15" s="8" t="s">
        <v>7</v>
      </c>
      <c r="H15" s="7" t="s">
        <v>9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95</v>
      </c>
      <c r="N15" s="8" t="s">
        <v>7</v>
      </c>
      <c r="O15" s="8" t="s">
        <v>7</v>
      </c>
      <c r="P15" s="8" t="s">
        <v>95</v>
      </c>
      <c r="Q15" s="8" t="s">
        <v>7</v>
      </c>
    </row>
    <row r="16" spans="1:17">
      <c r="A16" s="6">
        <v>45641</v>
      </c>
      <c r="B16" s="9" t="s">
        <v>13</v>
      </c>
      <c r="C16" s="9" t="s">
        <v>13</v>
      </c>
      <c r="D16" s="9" t="s">
        <v>13</v>
      </c>
      <c r="E16" s="9" t="s">
        <v>13</v>
      </c>
      <c r="F16" s="9" t="s">
        <v>7</v>
      </c>
      <c r="G16" s="9" t="s">
        <v>7</v>
      </c>
      <c r="H16" s="9" t="s">
        <v>7</v>
      </c>
      <c r="I16" s="9" t="s">
        <v>7</v>
      </c>
      <c r="J16" s="9" t="s">
        <v>7</v>
      </c>
      <c r="K16" s="9" t="s">
        <v>7</v>
      </c>
      <c r="L16" s="9" t="s">
        <v>56</v>
      </c>
      <c r="M16" s="9" t="s">
        <v>13</v>
      </c>
      <c r="N16" s="9" t="s">
        <v>13</v>
      </c>
      <c r="O16" s="9" t="s">
        <v>13</v>
      </c>
      <c r="P16" s="9" t="s">
        <v>56</v>
      </c>
      <c r="Q16" s="9" t="s">
        <v>7</v>
      </c>
    </row>
    <row r="17" spans="1:17">
      <c r="A17" s="6">
        <v>45642</v>
      </c>
      <c r="B17" s="8" t="s">
        <v>23</v>
      </c>
      <c r="C17" s="8" t="s">
        <v>23</v>
      </c>
      <c r="D17" s="8" t="s">
        <v>23</v>
      </c>
      <c r="E17" s="8" t="s">
        <v>23</v>
      </c>
      <c r="F17" s="7" t="s">
        <v>9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56</v>
      </c>
      <c r="N17" s="8" t="s">
        <v>56</v>
      </c>
      <c r="O17" s="8"/>
      <c r="P17" s="8" t="s">
        <v>7</v>
      </c>
      <c r="Q17" s="8" t="s">
        <v>7</v>
      </c>
    </row>
    <row r="18" spans="1:17">
      <c r="A18" s="6">
        <v>45643</v>
      </c>
      <c r="B18" s="8" t="s">
        <v>7</v>
      </c>
      <c r="C18" s="8" t="s">
        <v>7</v>
      </c>
      <c r="D18" s="8" t="s">
        <v>7</v>
      </c>
      <c r="E18" s="8" t="s">
        <v>7</v>
      </c>
      <c r="F18" s="8" t="s">
        <v>23</v>
      </c>
      <c r="G18" s="7" t="s">
        <v>9</v>
      </c>
      <c r="H18" s="8" t="s">
        <v>13</v>
      </c>
      <c r="I18" s="8" t="s">
        <v>23</v>
      </c>
      <c r="J18" s="7" t="s">
        <v>9</v>
      </c>
      <c r="K18" s="8" t="s">
        <v>13</v>
      </c>
      <c r="L18" s="8" t="s">
        <v>13</v>
      </c>
      <c r="M18" s="8" t="s">
        <v>13</v>
      </c>
      <c r="N18" s="8">
        <v>4</v>
      </c>
      <c r="O18" s="8"/>
      <c r="P18" s="8" t="s">
        <v>7</v>
      </c>
      <c r="Q18" s="8" t="s">
        <v>23</v>
      </c>
    </row>
    <row r="19" spans="1:17">
      <c r="A19" s="6">
        <v>45644</v>
      </c>
      <c r="B19" s="8" t="s">
        <v>23</v>
      </c>
      <c r="C19" s="8" t="s">
        <v>23</v>
      </c>
      <c r="D19" s="8" t="s">
        <v>23</v>
      </c>
      <c r="E19" s="7" t="s">
        <v>9</v>
      </c>
      <c r="F19" s="8" t="s">
        <v>64</v>
      </c>
      <c r="G19" s="8" t="s">
        <v>13</v>
      </c>
      <c r="H19" s="8" t="s">
        <v>23</v>
      </c>
      <c r="I19" s="8" t="s">
        <v>64</v>
      </c>
      <c r="J19" s="8" t="s">
        <v>13</v>
      </c>
      <c r="K19" s="8" t="s">
        <v>13</v>
      </c>
      <c r="L19" s="8" t="s">
        <v>95</v>
      </c>
      <c r="M19" s="8" t="s">
        <v>95</v>
      </c>
      <c r="N19" s="8"/>
      <c r="O19" s="8"/>
      <c r="P19" s="8" t="s">
        <v>95</v>
      </c>
      <c r="Q19" s="8" t="s">
        <v>13</v>
      </c>
    </row>
    <row r="20" spans="1:18">
      <c r="A20" s="6">
        <v>45645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8" t="s">
        <v>23</v>
      </c>
      <c r="H20" s="8" t="s">
        <v>7</v>
      </c>
      <c r="I20" s="8" t="s">
        <v>7</v>
      </c>
      <c r="J20" s="8" t="s">
        <v>23</v>
      </c>
      <c r="K20" s="8" t="s">
        <v>23</v>
      </c>
      <c r="L20" s="8" t="s">
        <v>95</v>
      </c>
      <c r="M20" s="8" t="s">
        <v>95</v>
      </c>
      <c r="N20" s="8"/>
      <c r="O20" s="8"/>
      <c r="P20" s="8" t="s">
        <v>7</v>
      </c>
      <c r="Q20" s="8" t="s">
        <v>23</v>
      </c>
      <c r="R20" s="8" t="s">
        <v>23</v>
      </c>
    </row>
    <row r="21" spans="1:18">
      <c r="A21" s="6">
        <v>45646</v>
      </c>
      <c r="B21" s="8" t="s">
        <v>7</v>
      </c>
      <c r="C21" s="8" t="s">
        <v>7</v>
      </c>
      <c r="D21" s="8" t="s">
        <v>7</v>
      </c>
      <c r="E21" s="8" t="s">
        <v>7</v>
      </c>
      <c r="F21" s="8" t="s">
        <v>7</v>
      </c>
      <c r="G21" s="8" t="s">
        <v>7</v>
      </c>
      <c r="H21" s="8" t="s">
        <v>7</v>
      </c>
      <c r="I21" s="8" t="s">
        <v>95</v>
      </c>
      <c r="J21" s="8" t="s">
        <v>7</v>
      </c>
      <c r="K21" s="8" t="s">
        <v>7</v>
      </c>
      <c r="L21" s="8" t="s">
        <v>95</v>
      </c>
      <c r="M21" s="8" t="s">
        <v>95</v>
      </c>
      <c r="N21" s="8"/>
      <c r="O21" s="8"/>
      <c r="P21" s="8" t="s">
        <v>7</v>
      </c>
      <c r="Q21" s="8"/>
      <c r="R21" s="7" t="s">
        <v>9</v>
      </c>
    </row>
    <row r="22" spans="1:18">
      <c r="A22" s="6">
        <v>45647</v>
      </c>
      <c r="B22" s="8" t="s">
        <v>7</v>
      </c>
      <c r="C22" s="8" t="s">
        <v>23</v>
      </c>
      <c r="D22" s="8" t="s">
        <v>7</v>
      </c>
      <c r="E22" s="8" t="s">
        <v>23</v>
      </c>
      <c r="F22" s="8" t="s">
        <v>7</v>
      </c>
      <c r="G22" s="8" t="s">
        <v>7</v>
      </c>
      <c r="H22" s="8" t="s">
        <v>95</v>
      </c>
      <c r="I22" s="8" t="s">
        <v>95</v>
      </c>
      <c r="J22" s="8" t="s">
        <v>7</v>
      </c>
      <c r="K22" s="8" t="s">
        <v>7</v>
      </c>
      <c r="L22" s="8" t="s">
        <v>7</v>
      </c>
      <c r="M22" s="8" t="s">
        <v>7</v>
      </c>
      <c r="N22" s="8"/>
      <c r="O22" s="8"/>
      <c r="P22" s="8" t="s">
        <v>23</v>
      </c>
      <c r="Q22" s="8" t="s">
        <v>95</v>
      </c>
      <c r="R22" s="8" t="s">
        <v>7</v>
      </c>
    </row>
    <row r="23" spans="1:18">
      <c r="A23" s="6">
        <v>45648</v>
      </c>
      <c r="B23" s="9" t="s">
        <v>7</v>
      </c>
      <c r="C23" s="9" t="s">
        <v>7</v>
      </c>
      <c r="D23" s="9" t="s">
        <v>7</v>
      </c>
      <c r="E23" s="9" t="s">
        <v>7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118</v>
      </c>
      <c r="O23" s="9" t="s">
        <v>118</v>
      </c>
      <c r="P23" s="9" t="s">
        <v>7</v>
      </c>
      <c r="Q23" s="9" t="s">
        <v>13</v>
      </c>
      <c r="R23" s="9" t="s">
        <v>13</v>
      </c>
    </row>
    <row r="24" spans="1:18">
      <c r="A24" s="6">
        <v>45649</v>
      </c>
      <c r="B24" s="8" t="s">
        <v>7</v>
      </c>
      <c r="C24" s="8" t="s">
        <v>7</v>
      </c>
      <c r="D24" s="8" t="s">
        <v>7</v>
      </c>
      <c r="E24" s="7" t="s">
        <v>9</v>
      </c>
      <c r="F24" s="8" t="s">
        <v>7</v>
      </c>
      <c r="G24" s="8" t="s">
        <v>7</v>
      </c>
      <c r="H24" s="8" t="s">
        <v>7</v>
      </c>
      <c r="I24" s="8" t="s">
        <v>56</v>
      </c>
      <c r="J24" s="8" t="s">
        <v>7</v>
      </c>
      <c r="K24" s="8" t="s">
        <v>56</v>
      </c>
      <c r="L24" s="7" t="s">
        <v>9</v>
      </c>
      <c r="M24" s="8" t="s">
        <v>7</v>
      </c>
      <c r="N24" s="8"/>
      <c r="O24" s="8"/>
      <c r="P24" s="8" t="s">
        <v>7</v>
      </c>
      <c r="Q24" s="7" t="s">
        <v>9</v>
      </c>
      <c r="R24" s="8" t="s">
        <v>7</v>
      </c>
    </row>
    <row r="25" spans="1:18">
      <c r="A25" s="6">
        <v>45650</v>
      </c>
      <c r="B25" s="8" t="s">
        <v>95</v>
      </c>
      <c r="C25" s="8" t="s">
        <v>95</v>
      </c>
      <c r="D25" s="8" t="s">
        <v>95</v>
      </c>
      <c r="E25" s="8" t="s">
        <v>95</v>
      </c>
      <c r="F25" s="8" t="s">
        <v>23</v>
      </c>
      <c r="G25" s="8" t="s">
        <v>95</v>
      </c>
      <c r="H25" s="8" t="s">
        <v>23</v>
      </c>
      <c r="I25" s="8" t="s">
        <v>13</v>
      </c>
      <c r="J25" s="8" t="s">
        <v>23</v>
      </c>
      <c r="K25" s="8" t="s">
        <v>13</v>
      </c>
      <c r="L25" s="8" t="s">
        <v>23</v>
      </c>
      <c r="M25" s="8" t="s">
        <v>23</v>
      </c>
      <c r="N25" s="8"/>
      <c r="O25" s="8"/>
      <c r="P25" s="8" t="s">
        <v>23</v>
      </c>
      <c r="Q25" s="8" t="s">
        <v>95</v>
      </c>
      <c r="R25" s="8" t="s">
        <v>95</v>
      </c>
    </row>
    <row r="26" spans="1:18">
      <c r="A26" s="6">
        <v>45651</v>
      </c>
      <c r="B26" s="8" t="s">
        <v>7</v>
      </c>
      <c r="C26" s="8" t="s">
        <v>7</v>
      </c>
      <c r="D26" s="8" t="s">
        <v>7</v>
      </c>
      <c r="E26" s="8" t="s">
        <v>7</v>
      </c>
      <c r="F26" s="8" t="s">
        <v>7</v>
      </c>
      <c r="G26" s="8" t="s">
        <v>7</v>
      </c>
      <c r="H26" s="8" t="s">
        <v>7</v>
      </c>
      <c r="I26" s="8" t="s">
        <v>13</v>
      </c>
      <c r="J26" s="8" t="s">
        <v>7</v>
      </c>
      <c r="K26" s="8" t="s">
        <v>13</v>
      </c>
      <c r="L26" s="8" t="s">
        <v>7</v>
      </c>
      <c r="M26" s="7" t="s">
        <v>9</v>
      </c>
      <c r="N26" s="8"/>
      <c r="O26" s="8"/>
      <c r="P26" s="8" t="s">
        <v>7</v>
      </c>
      <c r="Q26" s="8" t="s">
        <v>7</v>
      </c>
      <c r="R26" s="8" t="s">
        <v>7</v>
      </c>
    </row>
    <row r="27" spans="1:18">
      <c r="A27" s="6">
        <v>45652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7</v>
      </c>
      <c r="J27" s="8" t="s">
        <v>7</v>
      </c>
      <c r="K27" s="8" t="s">
        <v>7</v>
      </c>
      <c r="L27" s="8" t="s">
        <v>95</v>
      </c>
      <c r="M27" s="8" t="s">
        <v>95</v>
      </c>
      <c r="N27" s="8"/>
      <c r="O27" s="8"/>
      <c r="P27" s="7" t="s">
        <v>9</v>
      </c>
      <c r="Q27" s="8" t="s">
        <v>7</v>
      </c>
      <c r="R27" s="8" t="s">
        <v>7</v>
      </c>
    </row>
    <row r="28" spans="1:18">
      <c r="A28" s="6">
        <v>45653</v>
      </c>
      <c r="B28" s="8" t="s">
        <v>7</v>
      </c>
      <c r="C28" s="7" t="s">
        <v>9</v>
      </c>
      <c r="D28" s="8" t="s">
        <v>7</v>
      </c>
      <c r="E28" s="8" t="s">
        <v>7</v>
      </c>
      <c r="F28" s="8" t="s">
        <v>13</v>
      </c>
      <c r="G28" s="8" t="s">
        <v>13</v>
      </c>
      <c r="H28" s="8" t="s">
        <v>13</v>
      </c>
      <c r="I28" s="8" t="s">
        <v>7</v>
      </c>
      <c r="J28" s="8" t="s">
        <v>13</v>
      </c>
      <c r="K28" s="8" t="s">
        <v>7</v>
      </c>
      <c r="L28" s="8" t="s">
        <v>95</v>
      </c>
      <c r="M28" s="8" t="s">
        <v>13</v>
      </c>
      <c r="N28" s="8"/>
      <c r="O28" s="8"/>
      <c r="P28" s="8" t="s">
        <v>7</v>
      </c>
      <c r="Q28" s="7" t="s">
        <v>9</v>
      </c>
      <c r="R28" s="8" t="s">
        <v>13</v>
      </c>
    </row>
    <row r="29" spans="1:18">
      <c r="A29" s="6">
        <v>45654</v>
      </c>
      <c r="B29" s="8" t="s">
        <v>7</v>
      </c>
      <c r="C29" s="8" t="s">
        <v>7</v>
      </c>
      <c r="D29" s="8" t="s">
        <v>7</v>
      </c>
      <c r="E29" s="8" t="s">
        <v>7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/>
      <c r="O29" s="8"/>
      <c r="P29" s="8" t="s">
        <v>23</v>
      </c>
      <c r="Q29" s="8" t="s">
        <v>13</v>
      </c>
      <c r="R29" s="8" t="s">
        <v>13</v>
      </c>
    </row>
    <row r="30" spans="1:18">
      <c r="A30" s="6">
        <v>45655</v>
      </c>
      <c r="B30" s="9" t="s">
        <v>7</v>
      </c>
      <c r="C30" s="9" t="s">
        <v>7</v>
      </c>
      <c r="D30" s="9" t="s">
        <v>7</v>
      </c>
      <c r="E30" s="9" t="s">
        <v>7</v>
      </c>
      <c r="F30" s="9" t="s">
        <v>13</v>
      </c>
      <c r="G30" s="9" t="s">
        <v>13</v>
      </c>
      <c r="H30" s="9" t="s">
        <v>13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118</v>
      </c>
      <c r="O30" s="9" t="s">
        <v>118</v>
      </c>
      <c r="P30" s="9" t="s">
        <v>13</v>
      </c>
      <c r="Q30" s="9" t="s">
        <v>13</v>
      </c>
      <c r="R30" s="9" t="s">
        <v>13</v>
      </c>
    </row>
    <row r="31" spans="1:18">
      <c r="A31" s="6">
        <v>45656</v>
      </c>
      <c r="B31" s="8" t="s">
        <v>7</v>
      </c>
      <c r="C31" s="8" t="s">
        <v>7</v>
      </c>
      <c r="D31" s="8" t="s">
        <v>7</v>
      </c>
      <c r="E31" s="8" t="s">
        <v>7</v>
      </c>
      <c r="F31" s="8" t="s">
        <v>13</v>
      </c>
      <c r="G31" s="8" t="s">
        <v>13</v>
      </c>
      <c r="H31" s="8" t="s">
        <v>13</v>
      </c>
      <c r="I31" s="8" t="s">
        <v>13</v>
      </c>
      <c r="J31" s="8" t="s">
        <v>13</v>
      </c>
      <c r="K31" s="8" t="s">
        <v>13</v>
      </c>
      <c r="L31" s="8" t="s">
        <v>23</v>
      </c>
      <c r="M31" s="8" t="s">
        <v>13</v>
      </c>
      <c r="N31" s="8"/>
      <c r="O31" s="8"/>
      <c r="P31" s="8" t="s">
        <v>7</v>
      </c>
      <c r="Q31" s="8" t="s">
        <v>13</v>
      </c>
      <c r="R31" s="8" t="s">
        <v>13</v>
      </c>
    </row>
    <row r="32" spans="1:18">
      <c r="A32" s="6">
        <v>45657</v>
      </c>
      <c r="B32" s="8" t="s">
        <v>7</v>
      </c>
      <c r="C32" s="8" t="s">
        <v>7</v>
      </c>
      <c r="D32" s="8" t="s">
        <v>7</v>
      </c>
      <c r="E32" s="8" t="s">
        <v>7</v>
      </c>
      <c r="F32" s="8" t="s">
        <v>7</v>
      </c>
      <c r="G32" s="8" t="s">
        <v>7</v>
      </c>
      <c r="H32" s="8" t="s">
        <v>7</v>
      </c>
      <c r="I32" s="8" t="s">
        <v>7</v>
      </c>
      <c r="J32" s="8" t="s">
        <v>7</v>
      </c>
      <c r="K32" s="8" t="s">
        <v>7</v>
      </c>
      <c r="L32" s="8" t="s">
        <v>7</v>
      </c>
      <c r="M32" s="8" t="s">
        <v>7</v>
      </c>
      <c r="N32" s="8"/>
      <c r="O32" s="8"/>
      <c r="P32" s="8" t="s">
        <v>7</v>
      </c>
      <c r="Q32" s="8" t="s">
        <v>7</v>
      </c>
      <c r="R32" s="8" t="s">
        <v>7</v>
      </c>
    </row>
    <row r="35" spans="1:19">
      <c r="A35" s="12" t="s">
        <v>143</v>
      </c>
      <c r="B35" s="13" t="s">
        <v>150</v>
      </c>
      <c r="C35" s="13" t="s">
        <v>3</v>
      </c>
      <c r="D35" s="13" t="s">
        <v>141</v>
      </c>
      <c r="E35" s="14" t="s">
        <v>78</v>
      </c>
      <c r="F35" s="13" t="s">
        <v>60</v>
      </c>
      <c r="G35" s="14" t="s">
        <v>142</v>
      </c>
      <c r="H35" s="14" t="s">
        <v>67</v>
      </c>
      <c r="I35" s="14" t="s">
        <v>103</v>
      </c>
      <c r="J35" s="14" t="s">
        <v>134</v>
      </c>
      <c r="K35" s="14" t="s">
        <v>6</v>
      </c>
      <c r="L35" s="14" t="s">
        <v>104</v>
      </c>
      <c r="M35" s="13" t="s">
        <v>68</v>
      </c>
      <c r="N35" s="14" t="s">
        <v>127</v>
      </c>
      <c r="O35" s="14" t="s">
        <v>75</v>
      </c>
      <c r="P35" s="14" t="s">
        <v>4</v>
      </c>
      <c r="Q35" s="14" t="s">
        <v>156</v>
      </c>
      <c r="R35" s="14" t="s">
        <v>157</v>
      </c>
      <c r="S35" s="14" t="s">
        <v>91</v>
      </c>
    </row>
    <row r="36" spans="1:19">
      <c r="A36" s="12" t="s">
        <v>7</v>
      </c>
      <c r="B36" s="15">
        <f t="shared" ref="B36:R36" si="0">COUNTIF(B2:B34,"P*")</f>
        <v>31</v>
      </c>
      <c r="C36" s="15">
        <f t="shared" si="0"/>
        <v>26</v>
      </c>
      <c r="D36" s="15">
        <f t="shared" si="0"/>
        <v>29</v>
      </c>
      <c r="E36" s="15">
        <f t="shared" si="0"/>
        <v>29</v>
      </c>
      <c r="F36" s="15">
        <f t="shared" si="0"/>
        <v>29</v>
      </c>
      <c r="G36" s="15">
        <f t="shared" si="0"/>
        <v>29</v>
      </c>
      <c r="H36" s="15">
        <f t="shared" si="0"/>
        <v>30</v>
      </c>
      <c r="I36" s="15">
        <f t="shared" si="0"/>
        <v>30</v>
      </c>
      <c r="J36" s="15">
        <f t="shared" si="0"/>
        <v>30</v>
      </c>
      <c r="K36" s="15">
        <f t="shared" si="0"/>
        <v>30</v>
      </c>
      <c r="L36" s="15">
        <f t="shared" si="0"/>
        <v>28</v>
      </c>
      <c r="M36" s="15">
        <f t="shared" si="0"/>
        <v>30</v>
      </c>
      <c r="N36" s="15">
        <f t="shared" si="0"/>
        <v>15</v>
      </c>
      <c r="O36" s="15">
        <f t="shared" si="0"/>
        <v>15</v>
      </c>
      <c r="P36" s="15">
        <f t="shared" si="0"/>
        <v>29</v>
      </c>
      <c r="Q36" s="15">
        <f t="shared" si="0"/>
        <v>15</v>
      </c>
      <c r="R36" s="15">
        <f t="shared" si="0"/>
        <v>12</v>
      </c>
      <c r="S36" s="22">
        <f>SUM(B36:R36)</f>
        <v>437</v>
      </c>
    </row>
    <row r="37" spans="1:19">
      <c r="A37" s="12" t="s">
        <v>25</v>
      </c>
      <c r="B37" s="8" cm="1">
        <f t="array" ref="B37">SUM(IF(ISNUMBER(FIND("+",B2:B32)),VALUE(MID(B2:B32,FIND("+",B2:B32)+1,LEN(B2:B32))),0))</f>
        <v>24</v>
      </c>
      <c r="C37" s="8" cm="1">
        <f t="array" ref="C37">SUM(IF(ISNUMBER(FIND("+",C2:C32)),VALUE(MID(C2:C32,FIND("+",C2:C32)+1,LEN(C2:C32))),0))</f>
        <v>24</v>
      </c>
      <c r="D37" s="8" cm="1">
        <f t="array" ref="D37">SUM(IF(ISNUMBER(FIND("+",D2:D32)),VALUE(MID(D2:D32,FIND("+",D2:D32)+1,LEN(D2:D32))),0))</f>
        <v>22</v>
      </c>
      <c r="E37" s="8" cm="1">
        <f t="array" ref="E37">SUM(IF(ISNUMBER(FIND("+",E2:E32)),VALUE(MID(E2:E32,FIND("+",E2:E32)+1,LEN(E2:E32))),0))</f>
        <v>24</v>
      </c>
      <c r="F37" s="8" cm="1">
        <f t="array" ref="F37">SUM(IF(ISNUMBER(FIND("+",F2:F32)),VALUE(MID(F2:F32,FIND("+",F2:F32)+1,LEN(F2:F32))),0))</f>
        <v>43</v>
      </c>
      <c r="G37" s="8" cm="1">
        <f t="array" ref="G37">SUM(IF(ISNUMBER(FIND("+",G2:G32)),VALUE(MID(G2:G32,FIND("+",G2:G32)+1,LEN(G2:G32))),0))</f>
        <v>35</v>
      </c>
      <c r="H37" s="8" cm="1">
        <f t="array" ref="H37">SUM(IF(ISNUMBER(FIND("+",H2:H32)),VALUE(MID(H2:H32,FIND("+",H2:H32)+1,LEN(H2:H32))),0))</f>
        <v>40</v>
      </c>
      <c r="I37" s="8" cm="1">
        <f t="array" ref="I37">SUM(IF(ISNUMBER(FIND("+",I2:I32)),VALUE(MID(I2:I32,FIND("+",I2:I32)+1,LEN(I2:I32))),0))</f>
        <v>47</v>
      </c>
      <c r="J37" s="8" cm="1">
        <f t="array" ref="J37">SUM(IF(ISNUMBER(FIND("+",J2:J32)),VALUE(MID(J2:J32,FIND("+",J2:J32)+1,LEN(J2:J32))),0))</f>
        <v>40</v>
      </c>
      <c r="K37" s="8" cm="1">
        <f t="array" ref="K37">SUM(IF(ISNUMBER(FIND("+",K2:K32)),VALUE(MID(K2:K32,FIND("+",K2:K32)+1,LEN(K2:K32))),0))</f>
        <v>45</v>
      </c>
      <c r="L37" s="8" cm="1">
        <f t="array" ref="L37">SUM(IF(ISNUMBER(FIND("+",L2:L32)),VALUE(MID(L2:L32,FIND("+",L2:L32)+1,LEN(L2:L32))),0))</f>
        <v>38</v>
      </c>
      <c r="M37" s="8" cm="1">
        <f t="array" ref="M37">SUM(IF(ISNUMBER(FIND("+",M2:M32)),VALUE(MID(M2:M32,FIND("+",M2:M32)+1,LEN(M2:M32))),0))</f>
        <v>50</v>
      </c>
      <c r="N37" s="8" cm="1">
        <f t="array" ref="N37">SUM(IF(ISNUMBER(FIND("+",N2:N32)),VALUE(MID(N2:N32,FIND("+",N2:N32)+1,LEN(N2:N32))),0))</f>
        <v>15</v>
      </c>
      <c r="O37" s="8" cm="1">
        <f t="array" ref="O37">SUM(IF(ISNUMBER(FIND("+",O2:O32)),VALUE(MID(O2:O32,FIND("+",O2:O32)+1,LEN(O2:O32))),0))</f>
        <v>15</v>
      </c>
      <c r="P37" s="8" cm="1">
        <f t="array" ref="P37">SUM(IF(ISNUMBER(FIND("+",P2:P32)),VALUE(MID(P2:P32,FIND("+",P2:P32)+1,LEN(P2:P32))),0))</f>
        <v>20</v>
      </c>
      <c r="Q37" s="8" cm="1">
        <f t="array" ref="Q37">SUM(IF(ISNUMBER(FIND("+",Q2:Q32)),VALUE(MID(Q2:Q32,FIND("+",Q2:Q32)+1,LEN(Q2:Q32))),0))</f>
        <v>26</v>
      </c>
      <c r="R37" s="8" cm="1">
        <f t="array" ref="R37">SUM(IF(ISNUMBER(FIND("+",R2:R32)),VALUE(MID(R2:R32,FIND("+",R2:R32)+1,LEN(R2:R32))),0))</f>
        <v>23</v>
      </c>
      <c r="S37" s="22">
        <f>SUM(B37:R37)</f>
        <v>531</v>
      </c>
    </row>
    <row r="38" spans="1:19">
      <c r="A38" s="12" t="s">
        <v>27</v>
      </c>
      <c r="B38" s="8">
        <f t="shared" ref="B38:R38" si="1">SUM((B37)/8)</f>
        <v>3</v>
      </c>
      <c r="C38" s="8">
        <f t="shared" si="1"/>
        <v>3</v>
      </c>
      <c r="D38" s="8">
        <f t="shared" si="1"/>
        <v>2.75</v>
      </c>
      <c r="E38" s="8">
        <f t="shared" si="1"/>
        <v>3</v>
      </c>
      <c r="F38" s="8">
        <f t="shared" si="1"/>
        <v>5.375</v>
      </c>
      <c r="G38" s="8">
        <f t="shared" si="1"/>
        <v>4.375</v>
      </c>
      <c r="H38" s="8">
        <f t="shared" si="1"/>
        <v>5</v>
      </c>
      <c r="I38" s="8">
        <f t="shared" si="1"/>
        <v>5.875</v>
      </c>
      <c r="J38" s="8">
        <f t="shared" si="1"/>
        <v>5</v>
      </c>
      <c r="K38" s="8">
        <f t="shared" si="1"/>
        <v>5.625</v>
      </c>
      <c r="L38" s="8">
        <f t="shared" si="1"/>
        <v>4.75</v>
      </c>
      <c r="M38" s="8">
        <f t="shared" si="1"/>
        <v>6.25</v>
      </c>
      <c r="N38" s="8">
        <f t="shared" si="1"/>
        <v>1.875</v>
      </c>
      <c r="O38" s="8">
        <f t="shared" si="1"/>
        <v>1.875</v>
      </c>
      <c r="P38" s="8">
        <f t="shared" si="1"/>
        <v>2.5</v>
      </c>
      <c r="Q38" s="8">
        <f t="shared" si="1"/>
        <v>3.25</v>
      </c>
      <c r="R38" s="8">
        <f t="shared" si="1"/>
        <v>2.875</v>
      </c>
      <c r="S38" s="22">
        <f>SUM(B38:R38)</f>
        <v>66.375</v>
      </c>
    </row>
    <row r="39" spans="1:19">
      <c r="A39" s="12" t="s">
        <v>28</v>
      </c>
      <c r="B39" s="16">
        <f t="shared" ref="B39:R39" si="2">SUM(B36+B38)</f>
        <v>34</v>
      </c>
      <c r="C39" s="16">
        <f t="shared" si="2"/>
        <v>29</v>
      </c>
      <c r="D39" s="16">
        <f t="shared" si="2"/>
        <v>31.75</v>
      </c>
      <c r="E39" s="16">
        <f t="shared" si="2"/>
        <v>32</v>
      </c>
      <c r="F39" s="16">
        <f t="shared" si="2"/>
        <v>34.375</v>
      </c>
      <c r="G39" s="16">
        <f t="shared" si="2"/>
        <v>33.375</v>
      </c>
      <c r="H39" s="16">
        <f t="shared" si="2"/>
        <v>35</v>
      </c>
      <c r="I39" s="16">
        <f t="shared" si="2"/>
        <v>35.875</v>
      </c>
      <c r="J39" s="16">
        <f t="shared" si="2"/>
        <v>35</v>
      </c>
      <c r="K39" s="16">
        <f t="shared" si="2"/>
        <v>35.625</v>
      </c>
      <c r="L39" s="16">
        <f t="shared" si="2"/>
        <v>32.75</v>
      </c>
      <c r="M39" s="16">
        <f t="shared" si="2"/>
        <v>36.25</v>
      </c>
      <c r="N39" s="16">
        <f t="shared" si="2"/>
        <v>16.875</v>
      </c>
      <c r="O39" s="16">
        <f t="shared" si="2"/>
        <v>16.875</v>
      </c>
      <c r="P39" s="16">
        <f t="shared" si="2"/>
        <v>31.5</v>
      </c>
      <c r="Q39" s="16">
        <f t="shared" si="2"/>
        <v>18.25</v>
      </c>
      <c r="R39" s="16">
        <f t="shared" si="2"/>
        <v>14.875</v>
      </c>
      <c r="S39" s="22">
        <f t="shared" ref="S39:S44" si="3">SUM(B39:R39)</f>
        <v>503.375</v>
      </c>
    </row>
    <row r="40" spans="1:19">
      <c r="A40" s="12" t="s">
        <v>30</v>
      </c>
      <c r="B40" s="17">
        <v>500</v>
      </c>
      <c r="C40" s="17">
        <v>625</v>
      </c>
      <c r="D40" s="17">
        <v>450</v>
      </c>
      <c r="E40" s="17">
        <v>450</v>
      </c>
      <c r="F40" s="17">
        <v>675</v>
      </c>
      <c r="G40" s="17">
        <v>450</v>
      </c>
      <c r="H40" s="17">
        <v>400</v>
      </c>
      <c r="I40" s="17">
        <v>650</v>
      </c>
      <c r="J40" s="17">
        <v>475</v>
      </c>
      <c r="K40" s="17">
        <v>475</v>
      </c>
      <c r="L40" s="17">
        <v>450</v>
      </c>
      <c r="M40" s="17">
        <v>600</v>
      </c>
      <c r="N40" s="17">
        <v>450</v>
      </c>
      <c r="O40" s="17">
        <v>650</v>
      </c>
      <c r="P40" s="17">
        <v>450</v>
      </c>
      <c r="Q40" s="17">
        <v>450</v>
      </c>
      <c r="R40" s="17">
        <v>475</v>
      </c>
      <c r="S40" s="22">
        <f t="shared" si="3"/>
        <v>8675</v>
      </c>
    </row>
    <row r="41" spans="1:19">
      <c r="A41" s="12" t="s">
        <v>14</v>
      </c>
      <c r="B41" s="16">
        <v>0</v>
      </c>
      <c r="C41" s="16">
        <v>0</v>
      </c>
      <c r="D41" s="16">
        <v>5000</v>
      </c>
      <c r="E41" s="16">
        <v>5500</v>
      </c>
      <c r="F41" s="16">
        <v>4000</v>
      </c>
      <c r="G41" s="16">
        <v>4000</v>
      </c>
      <c r="H41" s="16">
        <v>0</v>
      </c>
      <c r="I41" s="16">
        <v>3300</v>
      </c>
      <c r="J41" s="16">
        <v>5500</v>
      </c>
      <c r="K41" s="16">
        <v>8700</v>
      </c>
      <c r="L41" s="16">
        <v>4000</v>
      </c>
      <c r="M41" s="16">
        <v>0</v>
      </c>
      <c r="N41" s="16">
        <v>0</v>
      </c>
      <c r="O41" s="16">
        <v>2500</v>
      </c>
      <c r="P41" s="16">
        <v>9000</v>
      </c>
      <c r="Q41" s="16">
        <v>2100</v>
      </c>
      <c r="R41" s="16">
        <v>0</v>
      </c>
      <c r="S41" s="22">
        <f t="shared" si="3"/>
        <v>53600</v>
      </c>
    </row>
    <row r="42" spans="1:19">
      <c r="A42" s="18" t="s">
        <v>28</v>
      </c>
      <c r="B42" s="18">
        <f t="shared" ref="B42:R42" si="4">(B39*B40)</f>
        <v>17000</v>
      </c>
      <c r="C42" s="18">
        <f t="shared" si="4"/>
        <v>18125</v>
      </c>
      <c r="D42" s="18">
        <f t="shared" si="4"/>
        <v>14287.5</v>
      </c>
      <c r="E42" s="18">
        <f t="shared" si="4"/>
        <v>14400</v>
      </c>
      <c r="F42" s="18">
        <f t="shared" si="4"/>
        <v>23203.125</v>
      </c>
      <c r="G42" s="18">
        <f t="shared" si="4"/>
        <v>15018.75</v>
      </c>
      <c r="H42" s="18">
        <f t="shared" si="4"/>
        <v>14000</v>
      </c>
      <c r="I42" s="18">
        <f t="shared" si="4"/>
        <v>23318.75</v>
      </c>
      <c r="J42" s="18">
        <f t="shared" si="4"/>
        <v>16625</v>
      </c>
      <c r="K42" s="18">
        <f t="shared" si="4"/>
        <v>16921.875</v>
      </c>
      <c r="L42" s="18">
        <f t="shared" si="4"/>
        <v>14737.5</v>
      </c>
      <c r="M42" s="18">
        <f t="shared" si="4"/>
        <v>21750</v>
      </c>
      <c r="N42" s="18">
        <f t="shared" si="4"/>
        <v>7593.75</v>
      </c>
      <c r="O42" s="18">
        <f t="shared" si="4"/>
        <v>10968.75</v>
      </c>
      <c r="P42" s="18">
        <f t="shared" si="4"/>
        <v>14175</v>
      </c>
      <c r="Q42" s="18">
        <f t="shared" si="4"/>
        <v>8212.5</v>
      </c>
      <c r="R42" s="18">
        <f t="shared" si="4"/>
        <v>7065.625</v>
      </c>
      <c r="S42" s="22">
        <f t="shared" si="3"/>
        <v>257403.125</v>
      </c>
    </row>
    <row r="43" spans="1:19">
      <c r="A43" s="19" t="s">
        <v>101</v>
      </c>
      <c r="B43" s="19">
        <f t="shared" ref="B43:J43" si="5">(B39*B40)-(B41+B44)</f>
        <v>17000</v>
      </c>
      <c r="C43" s="19">
        <f t="shared" si="5"/>
        <v>18125</v>
      </c>
      <c r="D43" s="19">
        <f t="shared" si="5"/>
        <v>9287.5</v>
      </c>
      <c r="E43" s="19">
        <f t="shared" si="5"/>
        <v>8900</v>
      </c>
      <c r="F43" s="19">
        <f t="shared" si="5"/>
        <v>0.125</v>
      </c>
      <c r="G43" s="19">
        <f t="shared" si="5"/>
        <v>11018.75</v>
      </c>
      <c r="H43" s="19">
        <f t="shared" si="5"/>
        <v>14000</v>
      </c>
      <c r="I43" s="19">
        <f t="shared" si="5"/>
        <v>0.75</v>
      </c>
      <c r="J43" s="19">
        <f t="shared" si="5"/>
        <v>11125</v>
      </c>
      <c r="K43" s="19">
        <f>(K39*K40)-K41</f>
        <v>8221.875</v>
      </c>
      <c r="L43" s="19">
        <f t="shared" ref="L43:R43" si="6">(L39*L40)-(L41+L44)</f>
        <v>10737.5</v>
      </c>
      <c r="M43" s="19">
        <f t="shared" si="6"/>
        <v>21750</v>
      </c>
      <c r="N43" s="19">
        <f t="shared" si="6"/>
        <v>0.75</v>
      </c>
      <c r="O43" s="19">
        <f t="shared" si="6"/>
        <v>468.75</v>
      </c>
      <c r="P43" s="19">
        <f t="shared" si="6"/>
        <v>0</v>
      </c>
      <c r="Q43" s="19">
        <f t="shared" si="6"/>
        <v>0.5</v>
      </c>
      <c r="R43" s="19">
        <f t="shared" si="6"/>
        <v>0.625</v>
      </c>
      <c r="S43" s="22">
        <f t="shared" si="3"/>
        <v>130637.125</v>
      </c>
    </row>
    <row r="44" spans="1:19">
      <c r="A44" s="8"/>
      <c r="B44" s="8">
        <v>0</v>
      </c>
      <c r="C44" s="8">
        <v>0</v>
      </c>
      <c r="D44" s="8">
        <v>0</v>
      </c>
      <c r="E44" s="8">
        <v>0</v>
      </c>
      <c r="F44" s="8">
        <v>19203</v>
      </c>
      <c r="G44" s="8">
        <v>0</v>
      </c>
      <c r="H44" s="8">
        <v>0</v>
      </c>
      <c r="I44" s="8">
        <v>20018</v>
      </c>
      <c r="J44" s="8">
        <v>0</v>
      </c>
      <c r="K44" s="8">
        <v>0</v>
      </c>
      <c r="L44" s="8">
        <v>0</v>
      </c>
      <c r="M44" s="8">
        <v>0</v>
      </c>
      <c r="N44" s="8">
        <v>7593</v>
      </c>
      <c r="O44" s="8">
        <v>8000</v>
      </c>
      <c r="P44" s="8">
        <v>5175</v>
      </c>
      <c r="Q44" s="8">
        <v>6112</v>
      </c>
      <c r="R44" s="8">
        <v>7065</v>
      </c>
      <c r="S44" s="22">
        <f t="shared" si="3"/>
        <v>73166</v>
      </c>
    </row>
    <row r="46" spans="15:16">
      <c r="O46" s="12" t="s">
        <v>73</v>
      </c>
      <c r="P46" s="14" t="s">
        <v>156</v>
      </c>
    </row>
    <row r="47" spans="1:16">
      <c r="A47" s="12" t="s">
        <v>108</v>
      </c>
      <c r="B47" s="13" t="s">
        <v>153</v>
      </c>
      <c r="C47" s="13" t="s">
        <v>73</v>
      </c>
      <c r="F47" s="12" t="s">
        <v>73</v>
      </c>
      <c r="G47" s="14" t="s">
        <v>104</v>
      </c>
      <c r="O47" s="12" t="s">
        <v>7</v>
      </c>
      <c r="P47" s="15">
        <v>15</v>
      </c>
    </row>
    <row r="48" spans="1:17">
      <c r="A48" s="12" t="s">
        <v>7</v>
      </c>
      <c r="B48" s="15">
        <v>25</v>
      </c>
      <c r="C48" s="15">
        <v>29</v>
      </c>
      <c r="F48" s="12" t="s">
        <v>7</v>
      </c>
      <c r="G48" s="15">
        <v>28</v>
      </c>
      <c r="O48" s="12" t="s">
        <v>25</v>
      </c>
      <c r="P48" s="8">
        <v>26</v>
      </c>
      <c r="Q48">
        <v>11862</v>
      </c>
    </row>
    <row r="49" spans="1:16">
      <c r="A49" s="12" t="s">
        <v>25</v>
      </c>
      <c r="B49" s="8">
        <v>22</v>
      </c>
      <c r="C49" s="8">
        <v>43</v>
      </c>
      <c r="F49" s="12" t="s">
        <v>25</v>
      </c>
      <c r="G49" s="8">
        <v>38</v>
      </c>
      <c r="O49" s="12" t="s">
        <v>27</v>
      </c>
      <c r="P49" s="8">
        <f>SUM((P48)/8)</f>
        <v>3.25</v>
      </c>
    </row>
    <row r="50" spans="1:16">
      <c r="A50" s="12" t="s">
        <v>27</v>
      </c>
      <c r="B50" s="8">
        <f t="shared" ref="B50:G50" si="7">SUM((B49)/8)</f>
        <v>2.75</v>
      </c>
      <c r="C50" s="8">
        <f t="shared" si="7"/>
        <v>5.375</v>
      </c>
      <c r="F50" s="12" t="s">
        <v>27</v>
      </c>
      <c r="G50" s="8">
        <f t="shared" si="7"/>
        <v>4.75</v>
      </c>
      <c r="O50" s="12" t="s">
        <v>28</v>
      </c>
      <c r="P50" s="16">
        <f>SUM(P47+P49)</f>
        <v>18.25</v>
      </c>
    </row>
    <row r="51" spans="1:16">
      <c r="A51" s="12" t="s">
        <v>28</v>
      </c>
      <c r="B51" s="16">
        <f t="shared" ref="B51:G51" si="8">SUM(B48+B50)</f>
        <v>27.75</v>
      </c>
      <c r="C51" s="16">
        <f t="shared" si="8"/>
        <v>34.375</v>
      </c>
      <c r="F51" s="12" t="s">
        <v>28</v>
      </c>
      <c r="G51" s="16">
        <f t="shared" si="8"/>
        <v>32.75</v>
      </c>
      <c r="O51" s="12" t="s">
        <v>30</v>
      </c>
      <c r="P51" s="17">
        <v>450</v>
      </c>
    </row>
    <row r="52" spans="1:16">
      <c r="A52" s="12" t="s">
        <v>30</v>
      </c>
      <c r="B52" s="17">
        <v>675</v>
      </c>
      <c r="C52" s="17">
        <v>675</v>
      </c>
      <c r="F52" s="12" t="s">
        <v>30</v>
      </c>
      <c r="G52" s="17">
        <v>450</v>
      </c>
      <c r="O52" s="12" t="s">
        <v>14</v>
      </c>
      <c r="P52" s="16">
        <v>2100</v>
      </c>
    </row>
    <row r="53" spans="1:16">
      <c r="A53" s="12" t="s">
        <v>14</v>
      </c>
      <c r="B53" s="16">
        <v>5000</v>
      </c>
      <c r="C53" s="16">
        <v>4000</v>
      </c>
      <c r="D53" s="24">
        <f>SUM(B53:C53)</f>
        <v>9000</v>
      </c>
      <c r="F53" s="12" t="s">
        <v>14</v>
      </c>
      <c r="G53" s="16">
        <v>4000</v>
      </c>
      <c r="O53" s="18" t="s">
        <v>28</v>
      </c>
      <c r="P53" s="18">
        <f>(P50*P51)</f>
        <v>8212.5</v>
      </c>
    </row>
    <row r="54" spans="1:16">
      <c r="A54" s="18" t="s">
        <v>28</v>
      </c>
      <c r="B54" s="18">
        <f t="shared" ref="B54:G54" si="9">(B51*B52)</f>
        <v>18731.25</v>
      </c>
      <c r="C54" s="18">
        <f t="shared" si="9"/>
        <v>23203.125</v>
      </c>
      <c r="D54" s="24">
        <f>SUM(B54:C54)</f>
        <v>41934.375</v>
      </c>
      <c r="F54" s="18" t="s">
        <v>28</v>
      </c>
      <c r="G54" s="18">
        <f t="shared" si="9"/>
        <v>14737.5</v>
      </c>
      <c r="O54" s="19" t="s">
        <v>101</v>
      </c>
      <c r="P54" s="19">
        <f>(P50*P51)-(P52+P55)</f>
        <v>6112.5</v>
      </c>
    </row>
    <row r="55" spans="1:16">
      <c r="A55" s="19" t="s">
        <v>101</v>
      </c>
      <c r="B55" s="19">
        <f>(B51*B52)-(B53+D56)</f>
        <v>13731.25</v>
      </c>
      <c r="C55" s="19">
        <f>(C51*C52)-(C53+B56)</f>
        <v>19203.125</v>
      </c>
      <c r="D55" s="24">
        <f>SUM(B55:C55)</f>
        <v>32934.375</v>
      </c>
      <c r="F55" s="19" t="s">
        <v>101</v>
      </c>
      <c r="G55" s="19">
        <f>(G51*G52)-(G53+G56)</f>
        <v>10737.5</v>
      </c>
      <c r="P55" s="8">
        <v>0</v>
      </c>
    </row>
    <row r="57" spans="1:3">
      <c r="A57" s="12" t="s">
        <v>103</v>
      </c>
      <c r="B57" s="13" t="s">
        <v>153</v>
      </c>
      <c r="C57" s="13" t="s">
        <v>73</v>
      </c>
    </row>
    <row r="58" spans="1:3">
      <c r="A58" s="12" t="s">
        <v>7</v>
      </c>
      <c r="B58" s="15">
        <v>29</v>
      </c>
      <c r="C58" s="15">
        <v>30</v>
      </c>
    </row>
    <row r="59" spans="1:3">
      <c r="A59" s="12" t="s">
        <v>25</v>
      </c>
      <c r="B59" s="8">
        <v>22</v>
      </c>
      <c r="C59" s="8">
        <v>47</v>
      </c>
    </row>
    <row r="60" spans="1:3">
      <c r="A60" s="12" t="s">
        <v>27</v>
      </c>
      <c r="B60" s="8">
        <f>SUM((B59)/8)</f>
        <v>2.75</v>
      </c>
      <c r="C60" s="8">
        <f>SUM((C59)/8)</f>
        <v>5.875</v>
      </c>
    </row>
    <row r="61" spans="1:3">
      <c r="A61" s="12" t="s">
        <v>28</v>
      </c>
      <c r="B61" s="16">
        <f>SUM(B58+B60)</f>
        <v>31.75</v>
      </c>
      <c r="C61" s="16">
        <f>SUM(C58+C60)</f>
        <v>35.875</v>
      </c>
    </row>
    <row r="62" spans="1:3">
      <c r="A62" s="12" t="s">
        <v>30</v>
      </c>
      <c r="B62" s="17">
        <v>650</v>
      </c>
      <c r="C62" s="17">
        <v>650</v>
      </c>
    </row>
    <row r="63" spans="1:4">
      <c r="A63" s="12" t="s">
        <v>14</v>
      </c>
      <c r="B63" s="16">
        <v>9000</v>
      </c>
      <c r="C63" s="16">
        <v>3000</v>
      </c>
      <c r="D63" s="24">
        <f t="shared" ref="D63:D65" si="10">SUM(B63:C63)</f>
        <v>12000</v>
      </c>
    </row>
    <row r="64" spans="1:4">
      <c r="A64" s="18" t="s">
        <v>28</v>
      </c>
      <c r="B64" s="18">
        <f>(B61*B62)</f>
        <v>20637.5</v>
      </c>
      <c r="C64" s="18">
        <f>(C61*C62)</f>
        <v>23318.75</v>
      </c>
      <c r="D64" s="24">
        <f t="shared" si="10"/>
        <v>43956.25</v>
      </c>
    </row>
    <row r="65" spans="1:4">
      <c r="A65" s="19" t="s">
        <v>101</v>
      </c>
      <c r="B65" s="19">
        <f>(B61*B62)-(B63+B66)</f>
        <v>11637.5</v>
      </c>
      <c r="C65" s="19">
        <f>(C61*C62)-(C63+C66)</f>
        <v>20318.75</v>
      </c>
      <c r="D65" s="24">
        <f t="shared" si="10"/>
        <v>31956.25</v>
      </c>
    </row>
    <row r="68" spans="1:9">
      <c r="A68" s="12" t="s">
        <v>4</v>
      </c>
      <c r="B68" s="13" t="s">
        <v>153</v>
      </c>
      <c r="C68" s="13" t="s">
        <v>73</v>
      </c>
      <c r="D68" s="8"/>
      <c r="F68" s="12" t="s">
        <v>134</v>
      </c>
      <c r="G68" s="13" t="s">
        <v>153</v>
      </c>
      <c r="H68" s="13" t="s">
        <v>73</v>
      </c>
      <c r="I68" s="8"/>
    </row>
    <row r="69" spans="1:9">
      <c r="A69" s="12" t="s">
        <v>7</v>
      </c>
      <c r="B69" s="15">
        <v>8</v>
      </c>
      <c r="C69" s="15">
        <v>31</v>
      </c>
      <c r="D69" s="8"/>
      <c r="F69" s="12" t="s">
        <v>7</v>
      </c>
      <c r="G69" s="15">
        <v>30</v>
      </c>
      <c r="H69" s="15">
        <v>30</v>
      </c>
      <c r="I69" s="8"/>
    </row>
    <row r="70" spans="1:9">
      <c r="A70" s="12" t="s">
        <v>25</v>
      </c>
      <c r="B70" s="8">
        <v>6</v>
      </c>
      <c r="C70" s="8">
        <v>24</v>
      </c>
      <c r="D70" s="8"/>
      <c r="F70" s="12" t="s">
        <v>25</v>
      </c>
      <c r="G70" s="8">
        <v>20</v>
      </c>
      <c r="H70" s="8">
        <v>40</v>
      </c>
      <c r="I70" s="8"/>
    </row>
    <row r="71" spans="1:9">
      <c r="A71" s="12" t="s">
        <v>27</v>
      </c>
      <c r="B71" s="8">
        <f>SUM((B70)/8)</f>
        <v>0.75</v>
      </c>
      <c r="C71" s="8">
        <f t="shared" ref="C71:H71" si="11">SUM((C70)/8)</f>
        <v>3</v>
      </c>
      <c r="D71" s="8"/>
      <c r="F71" s="12" t="s">
        <v>27</v>
      </c>
      <c r="G71" s="8">
        <f t="shared" si="11"/>
        <v>2.5</v>
      </c>
      <c r="H71" s="8">
        <f t="shared" si="11"/>
        <v>5</v>
      </c>
      <c r="I71" s="8"/>
    </row>
    <row r="72" spans="1:9">
      <c r="A72" s="12" t="s">
        <v>28</v>
      </c>
      <c r="B72" s="16">
        <f>SUM(B69+B71)</f>
        <v>8.75</v>
      </c>
      <c r="C72" s="16">
        <f t="shared" ref="C72:H72" si="12">SUM(C69+C71)</f>
        <v>34</v>
      </c>
      <c r="D72" s="8"/>
      <c r="F72" s="12" t="s">
        <v>28</v>
      </c>
      <c r="G72" s="16">
        <f t="shared" si="12"/>
        <v>32.5</v>
      </c>
      <c r="H72" s="16">
        <f t="shared" si="12"/>
        <v>35</v>
      </c>
      <c r="I72" s="8"/>
    </row>
    <row r="73" spans="1:9">
      <c r="A73" s="12" t="s">
        <v>30</v>
      </c>
      <c r="B73" s="17">
        <v>500</v>
      </c>
      <c r="C73" s="17">
        <v>500</v>
      </c>
      <c r="D73" s="8"/>
      <c r="F73" s="12" t="s">
        <v>30</v>
      </c>
      <c r="G73" s="17">
        <v>475</v>
      </c>
      <c r="H73" s="17">
        <v>475</v>
      </c>
      <c r="I73" s="8"/>
    </row>
    <row r="74" spans="1:9">
      <c r="A74" s="12" t="s">
        <v>14</v>
      </c>
      <c r="B74" s="16">
        <v>5150</v>
      </c>
      <c r="C74" s="16">
        <v>6500</v>
      </c>
      <c r="D74" s="25">
        <f t="shared" ref="D74:D76" si="13">SUM(B74:C74)</f>
        <v>11650</v>
      </c>
      <c r="F74" s="12" t="s">
        <v>14</v>
      </c>
      <c r="G74" s="16">
        <v>6000</v>
      </c>
      <c r="H74" s="16">
        <v>5500</v>
      </c>
      <c r="I74" s="25">
        <f t="shared" ref="I74:I76" si="14">SUM(G74:H74)</f>
        <v>11500</v>
      </c>
    </row>
    <row r="75" spans="1:9">
      <c r="A75" s="18" t="s">
        <v>28</v>
      </c>
      <c r="B75" s="18">
        <f>(B72*B73)</f>
        <v>4375</v>
      </c>
      <c r="C75" s="18">
        <f t="shared" ref="C75:H75" si="15">(C72*C73)</f>
        <v>17000</v>
      </c>
      <c r="D75" s="25">
        <f t="shared" si="13"/>
        <v>21375</v>
      </c>
      <c r="F75" s="18" t="s">
        <v>28</v>
      </c>
      <c r="G75" s="18">
        <f t="shared" si="15"/>
        <v>15437.5</v>
      </c>
      <c r="H75" s="18">
        <f t="shared" si="15"/>
        <v>16625</v>
      </c>
      <c r="I75" s="25">
        <f t="shared" si="14"/>
        <v>32062.5</v>
      </c>
    </row>
    <row r="76" spans="1:9">
      <c r="A76" s="19" t="s">
        <v>101</v>
      </c>
      <c r="B76" s="19">
        <f>(B72*B73)-(B74)</f>
        <v>-775</v>
      </c>
      <c r="C76" s="19">
        <f>(C72*C73)-(C74)</f>
        <v>10500</v>
      </c>
      <c r="D76" s="25">
        <f t="shared" si="13"/>
        <v>9725</v>
      </c>
      <c r="F76" s="19" t="s">
        <v>101</v>
      </c>
      <c r="G76" s="19">
        <f>(G72*G73)-(G74+G77)</f>
        <v>9437.5</v>
      </c>
      <c r="H76" s="19">
        <f>(H72*H73)-(H74+H77)</f>
        <v>11125</v>
      </c>
      <c r="I76" s="25">
        <f t="shared" si="14"/>
        <v>20562.5</v>
      </c>
    </row>
    <row r="77" spans="1:4">
      <c r="A77" s="26" t="s">
        <v>158</v>
      </c>
      <c r="B77" s="27"/>
      <c r="C77" s="28"/>
      <c r="D77" s="8">
        <v>6000</v>
      </c>
    </row>
    <row r="78" spans="1:4">
      <c r="A78" s="29" t="s">
        <v>91</v>
      </c>
      <c r="B78" s="30"/>
      <c r="C78" s="31"/>
      <c r="D78" s="32">
        <f>D76-D77</f>
        <v>3725</v>
      </c>
    </row>
  </sheetData>
  <mergeCells count="2">
    <mergeCell ref="A77:C77"/>
    <mergeCell ref="A78:C7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pane ySplit="1" topLeftCell="A14" activePane="bottomLeft" state="frozen"/>
      <selection/>
      <selection pane="bottomLeft" activeCell="B27" sqref="B27"/>
    </sheetView>
  </sheetViews>
  <sheetFormatPr defaultColWidth="8.72380952380952" defaultRowHeight="15"/>
  <cols>
    <col min="1" max="1" width="9.85714285714286"/>
  </cols>
  <sheetData>
    <row r="1" spans="1:18">
      <c r="A1" s="2" t="s">
        <v>0</v>
      </c>
      <c r="B1" s="3" t="s">
        <v>154</v>
      </c>
      <c r="C1" s="3" t="s">
        <v>3</v>
      </c>
      <c r="D1" s="3" t="s">
        <v>138</v>
      </c>
      <c r="E1" s="3" t="s">
        <v>78</v>
      </c>
      <c r="F1" s="4" t="s">
        <v>151</v>
      </c>
      <c r="G1" s="5" t="s">
        <v>140</v>
      </c>
      <c r="H1" s="3" t="s">
        <v>67</v>
      </c>
      <c r="I1" s="3" t="s">
        <v>103</v>
      </c>
      <c r="J1" s="3" t="s">
        <v>134</v>
      </c>
      <c r="K1" s="3" t="s">
        <v>6</v>
      </c>
      <c r="L1" s="5" t="s">
        <v>104</v>
      </c>
      <c r="M1" s="3" t="s">
        <v>63</v>
      </c>
      <c r="N1" s="5" t="s">
        <v>139</v>
      </c>
      <c r="O1" s="5" t="s">
        <v>132</v>
      </c>
      <c r="P1" s="20" t="s">
        <v>115</v>
      </c>
      <c r="Q1" s="20" t="s">
        <v>116</v>
      </c>
      <c r="R1" t="s">
        <v>159</v>
      </c>
    </row>
    <row r="2" spans="1:17">
      <c r="A2" s="6">
        <v>45658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</row>
    <row r="3" spans="1:17">
      <c r="A3" s="6">
        <v>45659</v>
      </c>
      <c r="B3" s="8" t="s">
        <v>23</v>
      </c>
      <c r="C3" s="8" t="s">
        <v>23</v>
      </c>
      <c r="D3" s="8" t="s">
        <v>23</v>
      </c>
      <c r="E3" s="7" t="s">
        <v>9</v>
      </c>
      <c r="F3" s="8" t="s">
        <v>11</v>
      </c>
      <c r="G3" s="8" t="s">
        <v>7</v>
      </c>
      <c r="H3" s="8" t="s">
        <v>11</v>
      </c>
      <c r="I3" s="8" t="s">
        <v>11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7" t="s">
        <v>9</v>
      </c>
      <c r="P3" s="8"/>
      <c r="Q3" s="8"/>
    </row>
    <row r="4" spans="1:17">
      <c r="A4" s="6">
        <v>45660</v>
      </c>
      <c r="B4" s="8" t="s">
        <v>23</v>
      </c>
      <c r="C4" s="8" t="s">
        <v>23</v>
      </c>
      <c r="D4" s="8" t="s">
        <v>7</v>
      </c>
      <c r="E4" s="8" t="s">
        <v>7</v>
      </c>
      <c r="F4" s="8" t="s">
        <v>13</v>
      </c>
      <c r="G4" s="8" t="s">
        <v>7</v>
      </c>
      <c r="H4" s="8" t="s">
        <v>7</v>
      </c>
      <c r="I4" s="8" t="s">
        <v>13</v>
      </c>
      <c r="J4" s="8" t="s">
        <v>7</v>
      </c>
      <c r="K4" s="8" t="s">
        <v>7</v>
      </c>
      <c r="L4" s="8" t="s">
        <v>13</v>
      </c>
      <c r="M4" s="8" t="s">
        <v>13</v>
      </c>
      <c r="N4" s="8" t="s">
        <v>13</v>
      </c>
      <c r="O4" s="8"/>
      <c r="P4" s="8"/>
      <c r="Q4" s="8"/>
    </row>
    <row r="5" spans="1:17">
      <c r="A5" s="6">
        <v>45661</v>
      </c>
      <c r="B5" s="8" t="s">
        <v>7</v>
      </c>
      <c r="C5" s="7" t="s">
        <v>9</v>
      </c>
      <c r="D5" s="8" t="s">
        <v>7</v>
      </c>
      <c r="E5" s="8" t="s">
        <v>7</v>
      </c>
      <c r="F5" s="7" t="s">
        <v>9</v>
      </c>
      <c r="G5" s="8" t="s">
        <v>23</v>
      </c>
      <c r="H5" s="8" t="s">
        <v>23</v>
      </c>
      <c r="I5" s="8" t="s">
        <v>95</v>
      </c>
      <c r="J5" s="8" t="s">
        <v>23</v>
      </c>
      <c r="K5" s="8" t="s">
        <v>23</v>
      </c>
      <c r="L5" s="8" t="s">
        <v>7</v>
      </c>
      <c r="M5" s="8" t="s">
        <v>7</v>
      </c>
      <c r="N5" s="8" t="s">
        <v>23</v>
      </c>
      <c r="O5" s="8" t="s">
        <v>95</v>
      </c>
      <c r="P5" s="8"/>
      <c r="Q5" s="8"/>
    </row>
    <row r="6" spans="1:17">
      <c r="A6" s="6">
        <v>45662</v>
      </c>
      <c r="B6" s="9" t="s">
        <v>7</v>
      </c>
      <c r="C6" s="9" t="s">
        <v>7</v>
      </c>
      <c r="D6" s="9" t="s">
        <v>7</v>
      </c>
      <c r="E6" s="9" t="s">
        <v>7</v>
      </c>
      <c r="F6" s="9" t="s">
        <v>70</v>
      </c>
      <c r="G6" s="9" t="s">
        <v>70</v>
      </c>
      <c r="H6" s="9" t="s">
        <v>70</v>
      </c>
      <c r="I6" s="9" t="s">
        <v>95</v>
      </c>
      <c r="J6" s="9" t="s">
        <v>13</v>
      </c>
      <c r="K6" s="9" t="s">
        <v>95</v>
      </c>
      <c r="L6" s="9" t="s">
        <v>70</v>
      </c>
      <c r="M6" s="9" t="s">
        <v>70</v>
      </c>
      <c r="N6" s="9" t="s">
        <v>13</v>
      </c>
      <c r="O6" s="9" t="s">
        <v>70</v>
      </c>
      <c r="P6" s="9" t="s">
        <v>118</v>
      </c>
      <c r="Q6" s="9" t="s">
        <v>118</v>
      </c>
    </row>
    <row r="7" spans="1:17">
      <c r="A7" s="6">
        <v>45663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23</v>
      </c>
      <c r="M7" s="8" t="s">
        <v>23</v>
      </c>
      <c r="N7" s="8" t="s">
        <v>7</v>
      </c>
      <c r="O7" s="8" t="s">
        <v>7</v>
      </c>
      <c r="P7" s="8"/>
      <c r="Q7" s="8"/>
    </row>
    <row r="8" spans="1:17">
      <c r="A8" s="6">
        <v>45664</v>
      </c>
      <c r="B8" s="8" t="s">
        <v>7</v>
      </c>
      <c r="C8" s="8" t="s">
        <v>23</v>
      </c>
      <c r="D8" s="8" t="s">
        <v>23</v>
      </c>
      <c r="E8" s="8" t="s">
        <v>23</v>
      </c>
      <c r="F8" s="8" t="s">
        <v>7</v>
      </c>
      <c r="G8" s="8" t="s">
        <v>13</v>
      </c>
      <c r="H8" s="8" t="s">
        <v>7</v>
      </c>
      <c r="I8" s="8" t="s">
        <v>7</v>
      </c>
      <c r="J8" s="8" t="s">
        <v>13</v>
      </c>
      <c r="K8" s="8" t="s">
        <v>7</v>
      </c>
      <c r="L8" s="8" t="s">
        <v>13</v>
      </c>
      <c r="M8" s="8" t="s">
        <v>13</v>
      </c>
      <c r="N8" s="7" t="s">
        <v>9</v>
      </c>
      <c r="O8" s="8" t="s">
        <v>7</v>
      </c>
      <c r="P8" s="8"/>
      <c r="Q8" s="8"/>
    </row>
    <row r="9" spans="1:17">
      <c r="A9" s="6">
        <v>45665</v>
      </c>
      <c r="B9" s="8" t="s">
        <v>7</v>
      </c>
      <c r="C9" s="7" t="s">
        <v>9</v>
      </c>
      <c r="D9" s="8" t="s">
        <v>7</v>
      </c>
      <c r="E9" s="8" t="s">
        <v>7</v>
      </c>
      <c r="F9" s="8" t="s">
        <v>23</v>
      </c>
      <c r="G9" s="8" t="s">
        <v>7</v>
      </c>
      <c r="H9" s="8" t="s">
        <v>7</v>
      </c>
      <c r="I9" s="8" t="s">
        <v>23</v>
      </c>
      <c r="J9" s="8" t="s">
        <v>7</v>
      </c>
      <c r="K9" s="8" t="s">
        <v>7</v>
      </c>
      <c r="L9" s="8" t="s">
        <v>23</v>
      </c>
      <c r="M9" s="8" t="s">
        <v>7</v>
      </c>
      <c r="N9" s="8" t="s">
        <v>7</v>
      </c>
      <c r="O9" s="8" t="s">
        <v>7</v>
      </c>
      <c r="P9" s="8"/>
      <c r="Q9" s="8"/>
    </row>
    <row r="10" spans="1:17">
      <c r="A10" s="6">
        <v>45666</v>
      </c>
      <c r="B10" s="8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8" t="s">
        <v>95</v>
      </c>
      <c r="H10" s="8" t="s">
        <v>95</v>
      </c>
      <c r="I10" s="8" t="s">
        <v>7</v>
      </c>
      <c r="J10" s="8" t="s">
        <v>13</v>
      </c>
      <c r="K10" s="8" t="s">
        <v>95</v>
      </c>
      <c r="L10" s="8" t="s">
        <v>13</v>
      </c>
      <c r="M10" s="8" t="s">
        <v>13</v>
      </c>
      <c r="N10" s="8" t="s">
        <v>7</v>
      </c>
      <c r="O10" s="8" t="s">
        <v>95</v>
      </c>
      <c r="P10" s="8"/>
      <c r="Q10" s="8"/>
    </row>
    <row r="11" spans="1:17">
      <c r="A11" s="6">
        <v>45667</v>
      </c>
      <c r="B11" s="8" t="s">
        <v>7</v>
      </c>
      <c r="C11" s="8" t="s">
        <v>23</v>
      </c>
      <c r="D11" s="8" t="s">
        <v>7</v>
      </c>
      <c r="E11" s="8" t="s">
        <v>23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56</v>
      </c>
      <c r="M11" s="8" t="s">
        <v>13</v>
      </c>
      <c r="N11" s="7" t="s">
        <v>9</v>
      </c>
      <c r="O11" s="7" t="s">
        <v>9</v>
      </c>
      <c r="P11" s="8"/>
      <c r="Q11" s="8"/>
    </row>
    <row r="12" spans="1:17">
      <c r="A12" s="6">
        <v>45668</v>
      </c>
      <c r="B12" s="8" t="s">
        <v>7</v>
      </c>
      <c r="C12" s="8" t="s">
        <v>23</v>
      </c>
      <c r="D12" s="8" t="s">
        <v>23</v>
      </c>
      <c r="E12" s="7" t="s">
        <v>9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  <c r="L12" s="8" t="s">
        <v>7</v>
      </c>
      <c r="M12" s="8" t="s">
        <v>7</v>
      </c>
      <c r="N12" s="8"/>
      <c r="O12" s="8" t="s">
        <v>7</v>
      </c>
      <c r="P12" s="8" t="s">
        <v>7</v>
      </c>
      <c r="Q12" s="8" t="s">
        <v>7</v>
      </c>
    </row>
    <row r="13" spans="1:17">
      <c r="A13" s="6">
        <v>45669</v>
      </c>
      <c r="B13" s="9" t="s">
        <v>13</v>
      </c>
      <c r="C13" s="9" t="s">
        <v>13</v>
      </c>
      <c r="D13" s="9" t="s">
        <v>13</v>
      </c>
      <c r="E13" s="9" t="s">
        <v>13</v>
      </c>
      <c r="F13" s="9" t="s">
        <v>64</v>
      </c>
      <c r="G13" s="9" t="s">
        <v>70</v>
      </c>
      <c r="H13" s="9" t="s">
        <v>13</v>
      </c>
      <c r="I13" s="9" t="s">
        <v>64</v>
      </c>
      <c r="J13" s="9" t="s">
        <v>70</v>
      </c>
      <c r="K13" s="9" t="s">
        <v>64</v>
      </c>
      <c r="L13" s="9" t="s">
        <v>13</v>
      </c>
      <c r="M13" s="9" t="s">
        <v>13</v>
      </c>
      <c r="N13" s="9" t="s">
        <v>118</v>
      </c>
      <c r="O13" s="9" t="s">
        <v>13</v>
      </c>
      <c r="P13" s="9" t="s">
        <v>70</v>
      </c>
      <c r="Q13" s="9" t="s">
        <v>13</v>
      </c>
    </row>
    <row r="14" spans="1:18">
      <c r="A14" s="6">
        <v>45670</v>
      </c>
      <c r="B14" s="8" t="s">
        <v>7</v>
      </c>
      <c r="C14" s="8" t="s">
        <v>7</v>
      </c>
      <c r="D14" s="8" t="s">
        <v>7</v>
      </c>
      <c r="E14" s="8" t="s">
        <v>7</v>
      </c>
      <c r="F14" s="8" t="s">
        <v>7</v>
      </c>
      <c r="G14" s="8" t="s">
        <v>7</v>
      </c>
      <c r="H14" s="8" t="s">
        <v>7</v>
      </c>
      <c r="I14" s="8" t="s">
        <v>23</v>
      </c>
      <c r="J14" s="8" t="s">
        <v>7</v>
      </c>
      <c r="K14" s="8" t="s">
        <v>23</v>
      </c>
      <c r="L14" s="8" t="s">
        <v>23</v>
      </c>
      <c r="M14" s="8" t="s">
        <v>23</v>
      </c>
      <c r="N14" s="8"/>
      <c r="O14" s="8" t="s">
        <v>23</v>
      </c>
      <c r="P14" s="8" t="s">
        <v>7</v>
      </c>
      <c r="Q14" s="8" t="s">
        <v>23</v>
      </c>
      <c r="R14" s="8" t="s">
        <v>7</v>
      </c>
    </row>
    <row r="15" spans="1:18">
      <c r="A15" s="6">
        <v>45671</v>
      </c>
      <c r="B15" s="8" t="s">
        <v>7</v>
      </c>
      <c r="C15" s="7" t="s">
        <v>9</v>
      </c>
      <c r="D15" s="8" t="s">
        <v>7</v>
      </c>
      <c r="E15" s="8" t="s">
        <v>7</v>
      </c>
      <c r="F15" s="8" t="s">
        <v>95</v>
      </c>
      <c r="G15" s="8" t="s">
        <v>23</v>
      </c>
      <c r="H15" s="8" t="s">
        <v>23</v>
      </c>
      <c r="I15" s="8" t="s">
        <v>7</v>
      </c>
      <c r="J15" s="8" t="s">
        <v>95</v>
      </c>
      <c r="K15" s="8" t="s">
        <v>7</v>
      </c>
      <c r="L15" s="8" t="s">
        <v>64</v>
      </c>
      <c r="M15" s="8" t="s">
        <v>64</v>
      </c>
      <c r="N15" s="8"/>
      <c r="O15" s="8" t="s">
        <v>23</v>
      </c>
      <c r="P15" s="8" t="s">
        <v>23</v>
      </c>
      <c r="Q15" s="8" t="s">
        <v>23</v>
      </c>
      <c r="R15" s="8" t="s">
        <v>23</v>
      </c>
    </row>
    <row r="16" spans="1:18">
      <c r="A16" s="6">
        <v>45672</v>
      </c>
      <c r="B16" s="8" t="s">
        <v>23</v>
      </c>
      <c r="C16" s="8" t="s">
        <v>13</v>
      </c>
      <c r="D16" s="8" t="s">
        <v>13</v>
      </c>
      <c r="E16" s="8" t="s">
        <v>13</v>
      </c>
      <c r="F16" s="8" t="s">
        <v>64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  <c r="L16" s="8" t="s">
        <v>23</v>
      </c>
      <c r="M16" s="8" t="s">
        <v>64</v>
      </c>
      <c r="O16" s="8" t="s">
        <v>23</v>
      </c>
      <c r="P16" s="8" t="s">
        <v>23</v>
      </c>
      <c r="Q16" s="8" t="s">
        <v>13</v>
      </c>
      <c r="R16" s="8" t="s">
        <v>13</v>
      </c>
    </row>
    <row r="17" spans="1:18">
      <c r="A17" s="6">
        <v>45673</v>
      </c>
      <c r="B17" s="8" t="s">
        <v>7</v>
      </c>
      <c r="C17" s="8" t="s">
        <v>7</v>
      </c>
      <c r="D17" s="8" t="s">
        <v>7</v>
      </c>
      <c r="E17" s="8" t="s">
        <v>7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13</v>
      </c>
      <c r="K17" s="8" t="s">
        <v>95</v>
      </c>
      <c r="L17" s="8" t="s">
        <v>13</v>
      </c>
      <c r="M17" s="8" t="s">
        <v>13</v>
      </c>
      <c r="N17" s="8"/>
      <c r="O17" s="8" t="s">
        <v>7</v>
      </c>
      <c r="P17" s="8" t="s">
        <v>7</v>
      </c>
      <c r="Q17" s="8" t="s">
        <v>95</v>
      </c>
      <c r="R17" s="8" t="s">
        <v>95</v>
      </c>
    </row>
    <row r="18" spans="1:18">
      <c r="A18" s="6">
        <v>45674</v>
      </c>
      <c r="B18" s="8" t="s">
        <v>7</v>
      </c>
      <c r="C18" s="8" t="s">
        <v>7</v>
      </c>
      <c r="D18" s="7" t="s">
        <v>9</v>
      </c>
      <c r="E18" s="8" t="s">
        <v>7</v>
      </c>
      <c r="F18" s="8" t="s">
        <v>23</v>
      </c>
      <c r="G18" s="8" t="s">
        <v>13</v>
      </c>
      <c r="H18" s="8" t="s">
        <v>23</v>
      </c>
      <c r="I18" s="8" t="s">
        <v>13</v>
      </c>
      <c r="J18" s="8" t="s">
        <v>23</v>
      </c>
      <c r="K18" s="8" t="s">
        <v>23</v>
      </c>
      <c r="L18" s="8" t="s">
        <v>13</v>
      </c>
      <c r="M18" s="8" t="s">
        <v>13</v>
      </c>
      <c r="N18" s="8"/>
      <c r="O18" s="8" t="s">
        <v>13</v>
      </c>
      <c r="P18" s="8" t="s">
        <v>13</v>
      </c>
      <c r="Q18" s="8" t="s">
        <v>23</v>
      </c>
      <c r="R18" s="8" t="s">
        <v>23</v>
      </c>
    </row>
    <row r="19" spans="1:18">
      <c r="A19" s="6">
        <v>45675</v>
      </c>
      <c r="B19" s="8" t="s">
        <v>7</v>
      </c>
      <c r="C19" s="8" t="s">
        <v>7</v>
      </c>
      <c r="D19" s="8" t="s">
        <v>7</v>
      </c>
      <c r="E19" s="8" t="s">
        <v>7</v>
      </c>
      <c r="F19" s="7" t="s">
        <v>9</v>
      </c>
      <c r="G19" s="8" t="s">
        <v>13</v>
      </c>
      <c r="H19" s="8" t="s">
        <v>95</v>
      </c>
      <c r="I19" s="8" t="s">
        <v>13</v>
      </c>
      <c r="J19" s="8" t="s">
        <v>56</v>
      </c>
      <c r="K19" s="8" t="s">
        <v>56</v>
      </c>
      <c r="L19" s="8" t="s">
        <v>56</v>
      </c>
      <c r="M19" s="8" t="s">
        <v>56</v>
      </c>
      <c r="N19" s="8"/>
      <c r="O19" s="8" t="s">
        <v>95</v>
      </c>
      <c r="P19" s="8" t="s">
        <v>13</v>
      </c>
      <c r="Q19" s="8" t="s">
        <v>95</v>
      </c>
      <c r="R19" s="8" t="s">
        <v>95</v>
      </c>
    </row>
    <row r="20" spans="1:18">
      <c r="A20" s="6">
        <v>45676</v>
      </c>
      <c r="B20" s="9" t="s">
        <v>13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118</v>
      </c>
      <c r="O20" s="9" t="s">
        <v>13</v>
      </c>
      <c r="P20" s="9" t="s">
        <v>13</v>
      </c>
      <c r="Q20" s="9" t="s">
        <v>118</v>
      </c>
      <c r="R20" s="9" t="s">
        <v>13</v>
      </c>
    </row>
    <row r="21" spans="1:18">
      <c r="A21" s="6">
        <v>45677</v>
      </c>
      <c r="B21" s="8" t="s">
        <v>7</v>
      </c>
      <c r="C21" s="7" t="s">
        <v>9</v>
      </c>
      <c r="D21" s="8" t="s">
        <v>7</v>
      </c>
      <c r="E21" s="8" t="s">
        <v>7</v>
      </c>
      <c r="F21" s="8" t="s">
        <v>13</v>
      </c>
      <c r="G21" s="8" t="s">
        <v>13</v>
      </c>
      <c r="H21" s="7" t="s">
        <v>9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/>
      <c r="O21" s="7" t="s">
        <v>9</v>
      </c>
      <c r="P21" s="8" t="s">
        <v>13</v>
      </c>
      <c r="Q21" s="8" t="s">
        <v>23</v>
      </c>
      <c r="R21" s="8" t="s">
        <v>23</v>
      </c>
    </row>
    <row r="22" spans="1:17">
      <c r="A22" s="6">
        <v>45678</v>
      </c>
      <c r="B22" s="8" t="s">
        <v>7</v>
      </c>
      <c r="C22" s="8" t="s">
        <v>7</v>
      </c>
      <c r="D22" s="8" t="s">
        <v>7</v>
      </c>
      <c r="E22" s="8" t="s">
        <v>7</v>
      </c>
      <c r="F22" s="8" t="s">
        <v>13</v>
      </c>
      <c r="G22" s="8" t="s">
        <v>7</v>
      </c>
      <c r="H22" s="8" t="s">
        <v>23</v>
      </c>
      <c r="I22" s="8" t="s">
        <v>23</v>
      </c>
      <c r="J22" s="8" t="s">
        <v>7</v>
      </c>
      <c r="K22" s="8" t="s">
        <v>7</v>
      </c>
      <c r="L22" s="8" t="s">
        <v>13</v>
      </c>
      <c r="M22" s="8" t="s">
        <v>13</v>
      </c>
      <c r="N22" s="8"/>
      <c r="O22" s="8" t="s">
        <v>7</v>
      </c>
      <c r="P22" s="8" t="s">
        <v>23</v>
      </c>
      <c r="Q22" s="8" t="s">
        <v>23</v>
      </c>
    </row>
    <row r="23" spans="1:17">
      <c r="A23" s="6">
        <v>45679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7</v>
      </c>
      <c r="G23" s="7" t="s">
        <v>9</v>
      </c>
      <c r="H23" s="8" t="s">
        <v>7</v>
      </c>
      <c r="I23" s="8" t="s">
        <v>13</v>
      </c>
      <c r="J23" s="8" t="s">
        <v>7</v>
      </c>
      <c r="K23" s="7" t="s">
        <v>9</v>
      </c>
      <c r="L23" s="8" t="s">
        <v>7</v>
      </c>
      <c r="M23" s="8" t="s">
        <v>7</v>
      </c>
      <c r="N23" s="8"/>
      <c r="O23" s="7" t="s">
        <v>9</v>
      </c>
      <c r="P23" s="8" t="s">
        <v>13</v>
      </c>
      <c r="Q23" s="8" t="s">
        <v>13</v>
      </c>
    </row>
    <row r="24" spans="1:17">
      <c r="A24" s="6">
        <v>45680</v>
      </c>
      <c r="B24" s="8" t="s">
        <v>23</v>
      </c>
      <c r="C24" s="8" t="s">
        <v>95</v>
      </c>
      <c r="D24" s="8" t="s">
        <v>95</v>
      </c>
      <c r="E24" s="8" t="s">
        <v>95</v>
      </c>
      <c r="F24" s="8" t="s">
        <v>7</v>
      </c>
      <c r="G24" s="8" t="s">
        <v>7</v>
      </c>
      <c r="H24" s="8" t="s">
        <v>23</v>
      </c>
      <c r="I24" s="8" t="s">
        <v>23</v>
      </c>
      <c r="J24" s="8" t="s">
        <v>7</v>
      </c>
      <c r="K24" s="8" t="s">
        <v>23</v>
      </c>
      <c r="L24" s="8" t="s">
        <v>95</v>
      </c>
      <c r="M24" s="8" t="s">
        <v>95</v>
      </c>
      <c r="O24" s="8"/>
      <c r="P24" s="8" t="s">
        <v>23</v>
      </c>
      <c r="Q24" s="8" t="s">
        <v>23</v>
      </c>
    </row>
    <row r="25" spans="1:17">
      <c r="A25" s="6">
        <v>45681</v>
      </c>
      <c r="B25" s="8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8" t="s">
        <v>13</v>
      </c>
      <c r="H25" s="8" t="s">
        <v>23</v>
      </c>
      <c r="I25" s="8" t="s">
        <v>13</v>
      </c>
      <c r="J25" s="8" t="s">
        <v>13</v>
      </c>
      <c r="K25" s="8" t="s">
        <v>23</v>
      </c>
      <c r="L25" s="8" t="s">
        <v>23</v>
      </c>
      <c r="M25" s="8" t="s">
        <v>23</v>
      </c>
      <c r="N25" s="8"/>
      <c r="O25" s="8" t="s">
        <v>23</v>
      </c>
      <c r="P25" s="8" t="s">
        <v>13</v>
      </c>
      <c r="Q25" s="8" t="s">
        <v>23</v>
      </c>
    </row>
    <row r="26" spans="1:17">
      <c r="A26" s="6">
        <v>45682</v>
      </c>
      <c r="B26" s="8" t="s">
        <v>23</v>
      </c>
      <c r="C26" s="8" t="s">
        <v>7</v>
      </c>
      <c r="D26" s="8" t="s">
        <v>7</v>
      </c>
      <c r="E26" s="8" t="s">
        <v>7</v>
      </c>
      <c r="F26" s="8" t="s">
        <v>13</v>
      </c>
      <c r="G26" s="8" t="s">
        <v>23</v>
      </c>
      <c r="H26" s="8" t="s">
        <v>7</v>
      </c>
      <c r="I26" s="8" t="s">
        <v>23</v>
      </c>
      <c r="J26" s="8" t="s">
        <v>7</v>
      </c>
      <c r="K26" s="8" t="s">
        <v>23</v>
      </c>
      <c r="L26" s="8" t="s">
        <v>13</v>
      </c>
      <c r="M26" s="8" t="s">
        <v>13</v>
      </c>
      <c r="N26" s="8"/>
      <c r="O26" s="8" t="s">
        <v>23</v>
      </c>
      <c r="P26" s="8" t="s">
        <v>23</v>
      </c>
      <c r="Q26" s="8" t="s">
        <v>23</v>
      </c>
    </row>
    <row r="27" spans="1:17">
      <c r="A27" s="6">
        <v>45683</v>
      </c>
      <c r="B27" s="9" t="s">
        <v>118</v>
      </c>
      <c r="C27" s="9" t="s">
        <v>118</v>
      </c>
      <c r="D27" s="9" t="s">
        <v>118</v>
      </c>
      <c r="E27" s="9" t="s">
        <v>118</v>
      </c>
      <c r="F27" s="9" t="s">
        <v>118</v>
      </c>
      <c r="G27" s="9" t="s">
        <v>118</v>
      </c>
      <c r="H27" s="9" t="s">
        <v>118</v>
      </c>
      <c r="I27" s="9" t="s">
        <v>118</v>
      </c>
      <c r="J27" s="9" t="s">
        <v>118</v>
      </c>
      <c r="K27" s="9" t="s">
        <v>118</v>
      </c>
      <c r="L27" s="9" t="s">
        <v>118</v>
      </c>
      <c r="M27" s="9" t="s">
        <v>118</v>
      </c>
      <c r="N27" s="9" t="s">
        <v>118</v>
      </c>
      <c r="O27" s="9" t="s">
        <v>118</v>
      </c>
      <c r="P27" s="9" t="s">
        <v>118</v>
      </c>
      <c r="Q27" s="9" t="s">
        <v>118</v>
      </c>
    </row>
    <row r="28" spans="1:17">
      <c r="A28" s="6">
        <v>45684</v>
      </c>
      <c r="B28" s="8" t="s">
        <v>7</v>
      </c>
      <c r="C28" s="7" t="s">
        <v>9</v>
      </c>
      <c r="D28" s="8" t="s">
        <v>7</v>
      </c>
      <c r="E28" s="8" t="s">
        <v>7</v>
      </c>
      <c r="F28" s="8" t="s">
        <v>23</v>
      </c>
      <c r="G28" s="8" t="s">
        <v>7</v>
      </c>
      <c r="H28" s="8" t="s">
        <v>23</v>
      </c>
      <c r="I28" s="8" t="s">
        <v>7</v>
      </c>
      <c r="J28" s="8" t="s">
        <v>23</v>
      </c>
      <c r="K28" s="8" t="s">
        <v>13</v>
      </c>
      <c r="L28" s="8" t="s">
        <v>13</v>
      </c>
      <c r="M28" s="8" t="s">
        <v>13</v>
      </c>
      <c r="N28" s="8"/>
      <c r="O28" s="8" t="s">
        <v>13</v>
      </c>
      <c r="P28" s="8" t="s">
        <v>13</v>
      </c>
      <c r="Q28" s="7" t="s">
        <v>9</v>
      </c>
    </row>
    <row r="29" spans="1:17">
      <c r="A29" s="6">
        <v>45685</v>
      </c>
      <c r="B29" s="7" t="s">
        <v>9</v>
      </c>
      <c r="C29" s="8" t="s">
        <v>7</v>
      </c>
      <c r="D29" s="8" t="s">
        <v>7</v>
      </c>
      <c r="E29" s="8" t="s">
        <v>7</v>
      </c>
      <c r="F29" s="8" t="s">
        <v>11</v>
      </c>
      <c r="G29" s="8" t="s">
        <v>23</v>
      </c>
      <c r="H29" s="8" t="s">
        <v>13</v>
      </c>
      <c r="I29" s="8" t="s">
        <v>23</v>
      </c>
      <c r="J29" s="8" t="s">
        <v>11</v>
      </c>
      <c r="K29" s="8" t="s">
        <v>11</v>
      </c>
      <c r="L29" s="8" t="s">
        <v>13</v>
      </c>
      <c r="M29" s="8" t="s">
        <v>23</v>
      </c>
      <c r="N29" s="8"/>
      <c r="O29" s="8" t="s">
        <v>23</v>
      </c>
      <c r="P29" s="8" t="s">
        <v>13</v>
      </c>
      <c r="Q29" s="8" t="s">
        <v>13</v>
      </c>
    </row>
    <row r="30" spans="1:17">
      <c r="A30" s="6">
        <v>45686</v>
      </c>
      <c r="B30" s="8" t="s">
        <v>7</v>
      </c>
      <c r="C30" s="8" t="s">
        <v>7</v>
      </c>
      <c r="D30" s="8" t="s">
        <v>7</v>
      </c>
      <c r="E30" s="7" t="s">
        <v>9</v>
      </c>
      <c r="F30" s="8" t="s">
        <v>7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/>
      <c r="O30" s="8" t="s">
        <v>7</v>
      </c>
      <c r="P30" s="8" t="s">
        <v>7</v>
      </c>
      <c r="Q30" s="8" t="s">
        <v>7</v>
      </c>
    </row>
    <row r="31" spans="1:17">
      <c r="A31" s="10">
        <v>45687</v>
      </c>
      <c r="B31" s="11" t="s">
        <v>13</v>
      </c>
      <c r="C31" s="8" t="s">
        <v>7</v>
      </c>
      <c r="D31" s="8" t="s">
        <v>7</v>
      </c>
      <c r="E31" s="8" t="s">
        <v>7</v>
      </c>
      <c r="F31" s="11" t="s">
        <v>13</v>
      </c>
      <c r="G31" s="11" t="s">
        <v>7</v>
      </c>
      <c r="H31" s="11" t="s">
        <v>13</v>
      </c>
      <c r="I31" s="11" t="s">
        <v>7</v>
      </c>
      <c r="J31" s="11" t="s">
        <v>13</v>
      </c>
      <c r="K31" s="11" t="s">
        <v>13</v>
      </c>
      <c r="L31" s="11" t="s">
        <v>13</v>
      </c>
      <c r="M31" s="11" t="s">
        <v>13</v>
      </c>
      <c r="N31" s="11"/>
      <c r="O31" s="11" t="s">
        <v>13</v>
      </c>
      <c r="P31" s="11" t="s">
        <v>13</v>
      </c>
      <c r="Q31" s="11" t="s">
        <v>13</v>
      </c>
    </row>
    <row r="32" s="1" customFormat="1" spans="1:17">
      <c r="A32" s="6">
        <v>45688</v>
      </c>
      <c r="B32" s="11" t="s">
        <v>13</v>
      </c>
      <c r="C32" s="8" t="s">
        <v>7</v>
      </c>
      <c r="D32" s="11" t="s">
        <v>13</v>
      </c>
      <c r="E32" s="8" t="s">
        <v>7</v>
      </c>
      <c r="F32" s="11" t="s">
        <v>7</v>
      </c>
      <c r="G32" s="7" t="s">
        <v>9</v>
      </c>
      <c r="H32" s="11" t="s">
        <v>13</v>
      </c>
      <c r="I32" s="7" t="s">
        <v>9</v>
      </c>
      <c r="J32" s="11" t="s">
        <v>7</v>
      </c>
      <c r="K32" s="11" t="s">
        <v>13</v>
      </c>
      <c r="L32" s="11" t="s">
        <v>13</v>
      </c>
      <c r="M32" s="11" t="s">
        <v>13</v>
      </c>
      <c r="O32" s="7" t="s">
        <v>9</v>
      </c>
      <c r="P32" s="11" t="s">
        <v>13</v>
      </c>
      <c r="Q32" s="11" t="s">
        <v>13</v>
      </c>
    </row>
    <row r="33" ht="15.75"/>
    <row r="34" spans="1:18">
      <c r="A34" s="12" t="s">
        <v>143</v>
      </c>
      <c r="B34" s="13" t="s">
        <v>160</v>
      </c>
      <c r="C34" s="13" t="s">
        <v>3</v>
      </c>
      <c r="D34" s="13" t="s">
        <v>141</v>
      </c>
      <c r="E34" s="14" t="s">
        <v>78</v>
      </c>
      <c r="F34" s="13" t="s">
        <v>60</v>
      </c>
      <c r="G34" s="14" t="s">
        <v>142</v>
      </c>
      <c r="H34" s="14" t="s">
        <v>67</v>
      </c>
      <c r="I34" s="14" t="s">
        <v>103</v>
      </c>
      <c r="J34" s="14" t="s">
        <v>134</v>
      </c>
      <c r="K34" s="14" t="s">
        <v>6</v>
      </c>
      <c r="L34" s="14" t="s">
        <v>104</v>
      </c>
      <c r="M34" s="13" t="s">
        <v>68</v>
      </c>
      <c r="N34" s="14" t="s">
        <v>4</v>
      </c>
      <c r="O34" s="14" t="s">
        <v>156</v>
      </c>
      <c r="P34" s="21" t="s">
        <v>115</v>
      </c>
      <c r="Q34" s="14" t="s">
        <v>116</v>
      </c>
      <c r="R34" s="14" t="s">
        <v>91</v>
      </c>
    </row>
    <row r="35" spans="1:18">
      <c r="A35" s="12" t="s">
        <v>7</v>
      </c>
      <c r="B35" s="15">
        <f t="shared" ref="B35:R35" si="0">COUNTIF(B2:B31,"P*")</f>
        <v>27</v>
      </c>
      <c r="C35" s="15">
        <f t="shared" si="0"/>
        <v>23</v>
      </c>
      <c r="D35" s="15">
        <f t="shared" si="0"/>
        <v>27</v>
      </c>
      <c r="E35" s="15">
        <f t="shared" si="0"/>
        <v>25</v>
      </c>
      <c r="F35" s="15">
        <f t="shared" si="0"/>
        <v>26</v>
      </c>
      <c r="G35" s="15">
        <f t="shared" si="0"/>
        <v>27</v>
      </c>
      <c r="H35" s="15">
        <f t="shared" si="0"/>
        <v>27</v>
      </c>
      <c r="I35" s="15">
        <f t="shared" si="0"/>
        <v>28</v>
      </c>
      <c r="J35" s="15">
        <f t="shared" si="0"/>
        <v>28</v>
      </c>
      <c r="K35" s="15">
        <f t="shared" si="0"/>
        <v>27</v>
      </c>
      <c r="L35" s="15">
        <f t="shared" si="0"/>
        <v>28</v>
      </c>
      <c r="M35" s="15">
        <f t="shared" si="0"/>
        <v>28</v>
      </c>
      <c r="N35" s="15">
        <f>COUNTIF(N2:N31,"P*")</f>
        <v>7</v>
      </c>
      <c r="O35" s="15">
        <f>COUNTIF(O2:O31,"P*")</f>
        <v>22</v>
      </c>
      <c r="P35" s="15">
        <f>COUNTIF(P2:P31,"P*")</f>
        <v>19</v>
      </c>
      <c r="Q35" s="15">
        <f>COUNTIF(Q2:Q31,"P*")</f>
        <v>17</v>
      </c>
      <c r="R35" s="22">
        <f t="shared" ref="R35:R43" si="1">SUM(B35:P35)</f>
        <v>369</v>
      </c>
    </row>
    <row r="36" spans="1:18">
      <c r="A36" s="12" t="s">
        <v>25</v>
      </c>
      <c r="B36" s="8" cm="1">
        <f t="array" ref="B36">SUM(IF(ISNUMBER(FIND("+",B2:B33)),VALUE(MID(B2:B33,FIND("+",B2:B33)+1,LEN(B2:B33))),0))</f>
        <v>34</v>
      </c>
      <c r="C36" s="8" cm="1">
        <f t="array" ref="C36">SUM(IF(ISNUMBER(FIND("+",C2:C33)),VALUE(MID(C2:C33,FIND("+",C2:C33)+1,LEN(C2:C33))),0))</f>
        <v>31</v>
      </c>
      <c r="D36" s="8" cm="1">
        <f t="array" ref="D36">SUM(IF(ISNUMBER(FIND("+",D2:D33)),VALUE(MID(D2:D33,FIND("+",D2:D33)+1,LEN(D2:D33))),0))</f>
        <v>31</v>
      </c>
      <c r="E36" s="8" cm="1">
        <f t="array" ref="E36">SUM(IF(ISNUMBER(FIND("+",E2:E33)),VALUE(MID(E2:E33,FIND("+",E2:E33)+1,LEN(E2:E33))),0))</f>
        <v>25</v>
      </c>
      <c r="F36" s="8" cm="1">
        <f t="array" ref="F36">SUM(IF(ISNUMBER(FIND("+",F2:F33)),VALUE(MID(F2:F33,FIND("+",F2:F33)+1,LEN(F2:F33))),0))</f>
        <v>80</v>
      </c>
      <c r="G36" s="8" cm="1">
        <f t="array" ref="G36">SUM(IF(ISNUMBER(FIND("+",G2:G33)),VALUE(MID(G2:G33,FIND("+",G2:G33)+1,LEN(G2:G33))),0))</f>
        <v>58</v>
      </c>
      <c r="H36" s="8" cm="1">
        <f t="array" ref="H36">SUM(IF(ISNUMBER(FIND("+",H2:H33)),VALUE(MID(H2:H33,FIND("+",H2:H33)+1,LEN(H2:H33))),0))</f>
        <v>63</v>
      </c>
      <c r="I36" s="8" cm="1">
        <f t="array" ref="I36">SUM(IF(ISNUMBER(FIND("+",I2:I33)),VALUE(MID(I2:I33,FIND("+",I2:I33)+1,LEN(I2:I33))),0))</f>
        <v>68</v>
      </c>
      <c r="J36" s="8" cm="1">
        <f t="array" ref="J36">SUM(IF(ISNUMBER(FIND("+",J2:J33)),VALUE(MID(J2:J33,FIND("+",J2:J33)+1,LEN(J2:J33))),0))</f>
        <v>68</v>
      </c>
      <c r="K36" s="8" cm="1">
        <f t="array" ref="K36">SUM(IF(ISNUMBER(FIND("+",K2:K33)),VALUE(MID(K2:K33,FIND("+",K2:K33)+1,LEN(K2:K33))),0))</f>
        <v>63</v>
      </c>
      <c r="L36" s="8" cm="1">
        <f t="array" ref="L36">SUM(IF(ISNUMBER(FIND("+",L2:L33)),VALUE(MID(L2:L33,FIND("+",L2:L33)+1,LEN(L2:L33))),0))</f>
        <v>84</v>
      </c>
      <c r="M36" s="8" cm="1">
        <f t="array" ref="M36">SUM(IF(ISNUMBER(FIND("+",M2:M33)),VALUE(MID(M2:M33,FIND("+",M2:M33)+1,LEN(M2:M33))),0))</f>
        <v>84</v>
      </c>
      <c r="N36" s="8" cm="1">
        <f t="array" ref="N36">SUM(IF(ISNUMBER(FIND("+",N2:N33)),VALUE(MID(N2:N33,FIND("+",N2:N33)+1,LEN(N2:N33))),0))</f>
        <v>10</v>
      </c>
      <c r="O36" s="8" cm="1">
        <f t="array" ref="O36">SUM(IF(ISNUMBER(FIND("+",O2:O33)),VALUE(MID(O2:O33,FIND("+",O2:O33)+1,LEN(O2:O33))),0))</f>
        <v>41</v>
      </c>
      <c r="P36" s="8" cm="1">
        <f t="array" ref="P36">SUM(IF(ISNUMBER(FIND("+",P2:P33)),VALUE(MID(P2:P33,FIND("+",P2:P33)+1,LEN(P2:P33))),0))</f>
        <v>56</v>
      </c>
      <c r="Q36" s="8" cm="1">
        <f t="array" ref="Q36">SUM(IF(ISNUMBER(FIND("+",Q2:Q33)),VALUE(MID(Q2:Q33,FIND("+",Q2:Q33)+1,LEN(Q2:Q33))),0))</f>
        <v>42</v>
      </c>
      <c r="R36" s="22">
        <f t="shared" si="1"/>
        <v>796</v>
      </c>
    </row>
    <row r="37" spans="1:18">
      <c r="A37" s="12" t="s">
        <v>27</v>
      </c>
      <c r="B37" s="8">
        <f t="shared" ref="B37:R37" si="2">SUM((B36)/8)</f>
        <v>4.25</v>
      </c>
      <c r="C37" s="8">
        <f t="shared" si="2"/>
        <v>3.875</v>
      </c>
      <c r="D37" s="8">
        <f t="shared" si="2"/>
        <v>3.875</v>
      </c>
      <c r="E37" s="8">
        <f t="shared" si="2"/>
        <v>3.125</v>
      </c>
      <c r="F37" s="8">
        <f t="shared" si="2"/>
        <v>10</v>
      </c>
      <c r="G37" s="8">
        <f t="shared" si="2"/>
        <v>7.25</v>
      </c>
      <c r="H37" s="8">
        <f t="shared" si="2"/>
        <v>7.875</v>
      </c>
      <c r="I37" s="8">
        <f t="shared" si="2"/>
        <v>8.5</v>
      </c>
      <c r="J37" s="8">
        <f t="shared" si="2"/>
        <v>8.5</v>
      </c>
      <c r="K37" s="8">
        <f t="shared" si="2"/>
        <v>7.875</v>
      </c>
      <c r="L37" s="8">
        <f t="shared" si="2"/>
        <v>10.5</v>
      </c>
      <c r="M37" s="8">
        <f t="shared" si="2"/>
        <v>10.5</v>
      </c>
      <c r="N37" s="8">
        <f t="shared" ref="N37:Q37" si="3">SUM((N36)/8)</f>
        <v>1.25</v>
      </c>
      <c r="O37" s="8">
        <f t="shared" si="3"/>
        <v>5.125</v>
      </c>
      <c r="P37" s="8">
        <f t="shared" si="3"/>
        <v>7</v>
      </c>
      <c r="Q37" s="8">
        <f t="shared" si="3"/>
        <v>5.25</v>
      </c>
      <c r="R37" s="22">
        <f t="shared" si="1"/>
        <v>99.5</v>
      </c>
    </row>
    <row r="38" spans="1:18">
      <c r="A38" s="12" t="s">
        <v>28</v>
      </c>
      <c r="B38" s="16">
        <f t="shared" ref="B38:R38" si="4">SUM(B35+B37)</f>
        <v>31.25</v>
      </c>
      <c r="C38" s="16">
        <f t="shared" si="4"/>
        <v>26.875</v>
      </c>
      <c r="D38" s="16">
        <f t="shared" si="4"/>
        <v>30.875</v>
      </c>
      <c r="E38" s="16">
        <f t="shared" si="4"/>
        <v>28.125</v>
      </c>
      <c r="F38" s="16">
        <f t="shared" si="4"/>
        <v>36</v>
      </c>
      <c r="G38" s="16">
        <f t="shared" si="4"/>
        <v>34.25</v>
      </c>
      <c r="H38" s="16">
        <f t="shared" si="4"/>
        <v>34.875</v>
      </c>
      <c r="I38" s="16">
        <f t="shared" si="4"/>
        <v>36.5</v>
      </c>
      <c r="J38" s="16">
        <f t="shared" si="4"/>
        <v>36.5</v>
      </c>
      <c r="K38" s="16">
        <f t="shared" si="4"/>
        <v>34.875</v>
      </c>
      <c r="L38" s="16">
        <f t="shared" si="4"/>
        <v>38.5</v>
      </c>
      <c r="M38" s="16">
        <f t="shared" si="4"/>
        <v>38.5</v>
      </c>
      <c r="N38" s="16">
        <f t="shared" si="4"/>
        <v>8.25</v>
      </c>
      <c r="O38" s="16">
        <f t="shared" si="4"/>
        <v>27.125</v>
      </c>
      <c r="P38" s="16">
        <f t="shared" si="4"/>
        <v>26</v>
      </c>
      <c r="Q38" s="16">
        <f t="shared" si="4"/>
        <v>22.25</v>
      </c>
      <c r="R38" s="22">
        <f t="shared" si="1"/>
        <v>468.5</v>
      </c>
    </row>
    <row r="39" spans="1:18">
      <c r="A39" s="12" t="s">
        <v>30</v>
      </c>
      <c r="B39" s="17">
        <v>500</v>
      </c>
      <c r="C39" s="17">
        <v>625</v>
      </c>
      <c r="D39" s="17">
        <v>450</v>
      </c>
      <c r="E39" s="17">
        <v>450</v>
      </c>
      <c r="F39" s="17">
        <v>675</v>
      </c>
      <c r="G39" s="17">
        <v>450</v>
      </c>
      <c r="H39" s="17">
        <v>400</v>
      </c>
      <c r="I39" s="17">
        <v>650</v>
      </c>
      <c r="J39" s="17">
        <v>475</v>
      </c>
      <c r="K39" s="17">
        <v>475</v>
      </c>
      <c r="L39" s="17">
        <v>450</v>
      </c>
      <c r="M39" s="17">
        <v>600</v>
      </c>
      <c r="N39" s="17">
        <v>450</v>
      </c>
      <c r="O39" s="17">
        <v>450</v>
      </c>
      <c r="P39" s="17">
        <v>650</v>
      </c>
      <c r="Q39" s="17">
        <v>600</v>
      </c>
      <c r="R39" s="22">
        <f t="shared" si="1"/>
        <v>7750</v>
      </c>
    </row>
    <row r="40" spans="1:18">
      <c r="A40" s="12" t="s">
        <v>14</v>
      </c>
      <c r="B40" s="16">
        <v>0</v>
      </c>
      <c r="C40" s="16">
        <v>6000</v>
      </c>
      <c r="D40" s="16">
        <v>0</v>
      </c>
      <c r="E40" s="16">
        <v>8500</v>
      </c>
      <c r="F40" s="16">
        <v>0</v>
      </c>
      <c r="G40" s="16">
        <v>0</v>
      </c>
      <c r="H40" s="16">
        <v>5000</v>
      </c>
      <c r="I40" s="16">
        <v>0</v>
      </c>
      <c r="J40" s="16">
        <v>5000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22">
        <f t="shared" si="1"/>
        <v>24500</v>
      </c>
    </row>
    <row r="41" spans="1:18">
      <c r="A41" s="18" t="s">
        <v>28</v>
      </c>
      <c r="B41" s="18">
        <f t="shared" ref="B41:R41" si="5">(B38*B39)</f>
        <v>15625</v>
      </c>
      <c r="C41" s="18">
        <f t="shared" si="5"/>
        <v>16796.875</v>
      </c>
      <c r="D41" s="18">
        <f t="shared" si="5"/>
        <v>13893.75</v>
      </c>
      <c r="E41" s="18">
        <f t="shared" si="5"/>
        <v>12656.25</v>
      </c>
      <c r="F41" s="18">
        <f t="shared" si="5"/>
        <v>24300</v>
      </c>
      <c r="G41" s="18">
        <f t="shared" si="5"/>
        <v>15412.5</v>
      </c>
      <c r="H41" s="18">
        <f t="shared" si="5"/>
        <v>13950</v>
      </c>
      <c r="I41" s="18">
        <f t="shared" si="5"/>
        <v>23725</v>
      </c>
      <c r="J41" s="18">
        <f t="shared" si="5"/>
        <v>17337.5</v>
      </c>
      <c r="K41" s="18">
        <f t="shared" si="5"/>
        <v>16565.625</v>
      </c>
      <c r="L41" s="18">
        <f t="shared" si="5"/>
        <v>17325</v>
      </c>
      <c r="M41" s="18">
        <f t="shared" si="5"/>
        <v>23100</v>
      </c>
      <c r="N41" s="18">
        <f t="shared" si="5"/>
        <v>3712.5</v>
      </c>
      <c r="O41" s="18">
        <f t="shared" si="5"/>
        <v>12206.25</v>
      </c>
      <c r="P41" s="18">
        <f t="shared" si="5"/>
        <v>16900</v>
      </c>
      <c r="Q41" s="18">
        <f t="shared" si="5"/>
        <v>13350</v>
      </c>
      <c r="R41" s="22">
        <f t="shared" si="1"/>
        <v>243506.25</v>
      </c>
    </row>
    <row r="42" spans="1:18">
      <c r="A42" s="19" t="s">
        <v>101</v>
      </c>
      <c r="B42" s="19">
        <f t="shared" ref="B42:J42" si="6">(B38*B39)-(B40+B43)</f>
        <v>15625</v>
      </c>
      <c r="C42" s="19">
        <f t="shared" si="6"/>
        <v>10796.875</v>
      </c>
      <c r="D42" s="19">
        <f t="shared" si="6"/>
        <v>13893.75</v>
      </c>
      <c r="E42" s="19">
        <f t="shared" si="6"/>
        <v>4156.25</v>
      </c>
      <c r="F42" s="19">
        <f t="shared" si="6"/>
        <v>24300</v>
      </c>
      <c r="G42" s="19">
        <f t="shared" si="6"/>
        <v>15412.5</v>
      </c>
      <c r="H42" s="19">
        <f t="shared" si="6"/>
        <v>8950</v>
      </c>
      <c r="I42" s="19">
        <f t="shared" si="6"/>
        <v>23725</v>
      </c>
      <c r="J42" s="19">
        <f t="shared" si="6"/>
        <v>12337.5</v>
      </c>
      <c r="K42" s="19">
        <f>(K38*K39)-K40</f>
        <v>16565.625</v>
      </c>
      <c r="L42" s="19">
        <f>(L38*L39)-(L40+L43)</f>
        <v>17325</v>
      </c>
      <c r="M42" s="19">
        <f>(M38*M39)-(M40+M43)</f>
        <v>23100</v>
      </c>
      <c r="N42" s="19">
        <f>(N38*N39)-(N40+N43)</f>
        <v>3712.5</v>
      </c>
      <c r="O42" s="19">
        <f>(O38*O39)-(O40+O43)</f>
        <v>12206.25</v>
      </c>
      <c r="P42" s="19">
        <f>(P38*P39)-P40</f>
        <v>16900</v>
      </c>
      <c r="Q42" s="19">
        <f>(Q38*Q39)-(Q40+Q43)</f>
        <v>13350</v>
      </c>
      <c r="R42" s="22">
        <f t="shared" si="1"/>
        <v>219006.25</v>
      </c>
    </row>
    <row r="43" spans="1:18">
      <c r="A43" s="8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22">
        <f t="shared" si="1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August</vt:lpstr>
      <vt:lpstr>September</vt:lpstr>
      <vt:lpstr>October</vt:lpstr>
      <vt:lpstr>Sheet1</vt:lpstr>
      <vt:lpstr>November</vt:lpstr>
      <vt:lpstr>December</vt:lpstr>
      <vt:lpstr>January</vt:lpstr>
      <vt:lpstr>Febuary</vt:lpstr>
      <vt:lpstr>March</vt:lpstr>
      <vt:lpstr>April</vt:lpstr>
      <vt:lpstr>MAy</vt:lpstr>
      <vt:lpstr>JUN</vt:lpstr>
      <vt:lpstr>JUL</vt:lpstr>
      <vt:lpstr>AUGUST24</vt:lpstr>
      <vt:lpstr>Sep2024</vt:lpstr>
      <vt:lpstr>Oct-24</vt:lpstr>
      <vt:lpstr>Nov24</vt:lpstr>
      <vt:lpstr>Dec24</vt:lpstr>
      <vt:lpstr>JAN25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akhilesh</cp:lastModifiedBy>
  <dcterms:created xsi:type="dcterms:W3CDTF">2023-08-28T08:50:00Z</dcterms:created>
  <cp:lastPrinted>2024-03-01T06:14:00Z</cp:lastPrinted>
  <dcterms:modified xsi:type="dcterms:W3CDTF">2025-02-02T17:54:51Z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FFF5CCA922E949779EF7B03D32916652_12</vt:lpwstr>
  </property>
  <property fmtid="{D5CDD505-2E9C-101B-9397-08002B2CF9AE}" pid="3" name="KSOProductBuildVer">
    <vt:lpwstr>1033-12.2.0.19805</vt:lpwstr>
  </property>
</Properties>
</file>