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D:\15042024\balaji-general-file\Fire work\Company\Basant\"/>
    </mc:Choice>
  </mc:AlternateContent>
  <xr:revisionPtr revIDLastSave="0" documentId="13_ncr:1_{2F5BC4BB-5517-49FE-AB42-1D2F3A209E12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Malad" sheetId="1" r:id="rId1"/>
    <sheet name="Borivali" sheetId="2" r:id="rId2"/>
    <sheet name="Sheet3" sheetId="5" r:id="rId3"/>
    <sheet name="Sheet1" sheetId="3" r:id="rId4"/>
    <sheet name="Sheet2" sheetId="4" r:id="rId5"/>
  </sheets>
  <definedNames>
    <definedName name="_xlnm._FilterDatabase" localSheetId="1" hidden="1">Borivali!$A$1:$I$29</definedName>
  </definedNames>
  <calcPr calcId="191029"/>
</workbook>
</file>

<file path=xl/calcChain.xml><?xml version="1.0" encoding="utf-8"?>
<calcChain xmlns="http://schemas.openxmlformats.org/spreadsheetml/2006/main">
  <c r="M25" i="2" l="1"/>
  <c r="E231" i="4"/>
  <c r="C36" i="2"/>
  <c r="D36" i="2"/>
  <c r="F36" i="2"/>
  <c r="E229" i="4"/>
  <c r="E230" i="4" s="1"/>
  <c r="E220" i="4"/>
  <c r="E222" i="4" s="1"/>
  <c r="E211" i="4"/>
  <c r="E213" i="4" s="1"/>
  <c r="E195" i="4"/>
  <c r="E197" i="4" s="1"/>
  <c r="E183" i="4"/>
  <c r="E185" i="4" s="1"/>
  <c r="E158" i="4"/>
  <c r="E160" i="4" s="1"/>
  <c r="E141" i="4"/>
  <c r="E143" i="4" s="1"/>
  <c r="E130" i="4"/>
  <c r="E132" i="4" s="1"/>
  <c r="E117" i="4"/>
  <c r="E119" i="4" s="1"/>
  <c r="E105" i="4"/>
  <c r="E107" i="4" s="1"/>
  <c r="E82" i="4"/>
  <c r="E84" i="4" s="1"/>
  <c r="E61" i="4"/>
  <c r="E63" i="4" s="1"/>
  <c r="E49" i="4"/>
  <c r="E51" i="4" s="1"/>
  <c r="E26" i="4"/>
  <c r="E28" i="4" s="1"/>
  <c r="H22" i="4"/>
  <c r="E10" i="4"/>
  <c r="E12" i="4" s="1"/>
  <c r="H9" i="4"/>
  <c r="K7" i="4"/>
  <c r="J7" i="4"/>
  <c r="J56" i="2"/>
  <c r="D17" i="1"/>
  <c r="E221" i="4" l="1"/>
</calcChain>
</file>

<file path=xl/sharedStrings.xml><?xml version="1.0" encoding="utf-8"?>
<sst xmlns="http://schemas.openxmlformats.org/spreadsheetml/2006/main" count="540" uniqueCount="292">
  <si>
    <t>Saimita</t>
  </si>
  <si>
    <t>Sno</t>
  </si>
  <si>
    <t>Date</t>
  </si>
  <si>
    <t>Invoice Number</t>
  </si>
  <si>
    <t>Total</t>
  </si>
  <si>
    <t>Payment</t>
  </si>
  <si>
    <t>Site name</t>
  </si>
  <si>
    <t>Approved</t>
  </si>
  <si>
    <t>Remaining</t>
  </si>
  <si>
    <t>Remark</t>
  </si>
  <si>
    <t>BF/0124/055</t>
  </si>
  <si>
    <t>Prabhu plaza</t>
  </si>
  <si>
    <t>20% hold</t>
  </si>
  <si>
    <t>NBF/0224/053</t>
  </si>
  <si>
    <t>NBF/0324/052</t>
  </si>
  <si>
    <t>Approved 80%</t>
  </si>
  <si>
    <t>NBF/1223/052</t>
  </si>
  <si>
    <t>Punit kurla</t>
  </si>
  <si>
    <t>NBF/1223/054</t>
  </si>
  <si>
    <t>Rodium</t>
  </si>
  <si>
    <t>done</t>
  </si>
  <si>
    <t>NBF/1223/055</t>
  </si>
  <si>
    <t>Menpower</t>
  </si>
  <si>
    <t>31/12/2023</t>
  </si>
  <si>
    <t>NBF/0124/051</t>
  </si>
  <si>
    <t>Borivali singnate</t>
  </si>
  <si>
    <t>NBF/0124/053</t>
  </si>
  <si>
    <t>20% hold and 1016 pending</t>
  </si>
  <si>
    <t>NBF/0224/054</t>
  </si>
  <si>
    <t>Borivali singnate not submit</t>
  </si>
  <si>
    <t>NBF/0324/053</t>
  </si>
  <si>
    <t>20% hold + 28111</t>
  </si>
  <si>
    <t>NBF/0524/051</t>
  </si>
  <si>
    <t>NBF/0524/052</t>
  </si>
  <si>
    <t>20% hold +2389</t>
  </si>
  <si>
    <t>NBF/0524/053</t>
  </si>
  <si>
    <t>Rework and  payment final</t>
  </si>
  <si>
    <t xml:space="preserve">NBF/0524/054 </t>
  </si>
  <si>
    <t>20 % malad holding</t>
  </si>
  <si>
    <t>NBF/0624/14</t>
  </si>
  <si>
    <t>NBF/0824/15</t>
  </si>
  <si>
    <t>Mehta</t>
  </si>
  <si>
    <t>NBF/0924/16</t>
  </si>
  <si>
    <t>NBF/0924/17</t>
  </si>
  <si>
    <t>Rashmi Celestia</t>
  </si>
  <si>
    <t>final</t>
  </si>
  <si>
    <t>NBF/0924/18</t>
  </si>
  <si>
    <t>NBF/0924/19</t>
  </si>
  <si>
    <t>29/11/2024</t>
  </si>
  <si>
    <t>NBF/0924/020</t>
  </si>
  <si>
    <t>Mehta (Vorivali west)</t>
  </si>
  <si>
    <t>NBF/0924/021</t>
  </si>
  <si>
    <t>Vashudev (Vorivali west)</t>
  </si>
  <si>
    <t>20 % of thus bill is billed in 29</t>
  </si>
  <si>
    <t>30/12/2024</t>
  </si>
  <si>
    <t>NBF/1224/022</t>
  </si>
  <si>
    <t xml:space="preserve">Mehta 20% holding release of all site mehta </t>
  </si>
  <si>
    <t>NBF/1224/023</t>
  </si>
  <si>
    <t>Prity CHSL (Ghatcopar)</t>
  </si>
  <si>
    <t>20% holding</t>
  </si>
  <si>
    <t xml:space="preserve">NBF/1224/24   </t>
  </si>
  <si>
    <t xml:space="preserve">NBF/1224/25   </t>
  </si>
  <si>
    <t>31/01/2025</t>
  </si>
  <si>
    <t xml:space="preserve">NBF/0125/26   </t>
  </si>
  <si>
    <t xml:space="preserve">Rashmi Celestia </t>
  </si>
  <si>
    <t xml:space="preserve">NBF/0125/27   </t>
  </si>
  <si>
    <t xml:space="preserve">NBF/0125/28   </t>
  </si>
  <si>
    <t xml:space="preserve">NBF/0125/29   </t>
  </si>
  <si>
    <t>17/06/2024</t>
  </si>
  <si>
    <t>Total payment basant</t>
  </si>
  <si>
    <t>Sr. No</t>
  </si>
  <si>
    <t>Amount</t>
  </si>
  <si>
    <t>mode</t>
  </si>
  <si>
    <t>remark</t>
  </si>
  <si>
    <t>Sr.no</t>
  </si>
  <si>
    <t>Description</t>
  </si>
  <si>
    <t>Quantity</t>
  </si>
  <si>
    <t>Rate</t>
  </si>
  <si>
    <r>
      <rPr>
        <b/>
        <sz val="12"/>
        <color rgb="FF1F487C"/>
        <rFont val="Arial"/>
        <charset val="134"/>
      </rPr>
      <t>Amount</t>
    </r>
    <r>
      <rPr>
        <b/>
        <sz val="12"/>
        <color rgb="FF1F487C"/>
        <rFont val="Arial"/>
        <charset val="134"/>
      </rPr>
      <t xml:space="preserve"> </t>
    </r>
    <r>
      <rPr>
        <b/>
        <sz val="12"/>
        <color rgb="FF1F487C"/>
        <rFont val="Arial"/>
        <charset val="134"/>
      </rPr>
      <t>(Rs.)</t>
    </r>
  </si>
  <si>
    <t xml:space="preserve">100 mm ring-line </t>
  </si>
  <si>
    <t>125.1 mtr</t>
  </si>
  <si>
    <t>80 mm hydrant post</t>
  </si>
  <si>
    <t>3.25 mtr</t>
  </si>
  <si>
    <t xml:space="preserve">150 mm pipe </t>
  </si>
  <si>
    <t>21.6 mtr</t>
  </si>
  <si>
    <t>pump-room work completed</t>
  </si>
  <si>
    <t xml:space="preserve">flexodroup </t>
  </si>
  <si>
    <t>8 nos</t>
  </si>
  <si>
    <t>4 inch NRV</t>
  </si>
  <si>
    <t>1 nos</t>
  </si>
  <si>
    <t>4 inch butter-fly</t>
  </si>
  <si>
    <t>Advance</t>
  </si>
  <si>
    <t>To be Paid</t>
  </si>
  <si>
    <t>Borivali DG SIngnate</t>
  </si>
  <si>
    <t>1st floor sprinkler line completed</t>
  </si>
  <si>
    <t>17 nos</t>
  </si>
  <si>
    <t xml:space="preserve">50 mm dancher line </t>
  </si>
  <si>
    <t xml:space="preserve">37 mtr </t>
  </si>
  <si>
    <t xml:space="preserve">25 mm QD line </t>
  </si>
  <si>
    <t>150 mm sprinkler  riser</t>
  </si>
  <si>
    <t>69 mtr</t>
  </si>
  <si>
    <t>150 mm hydrant  riser</t>
  </si>
  <si>
    <t xml:space="preserve">25 mm drain line </t>
  </si>
  <si>
    <t>70 mtr</t>
  </si>
  <si>
    <t xml:space="preserve">50 mm 18th floor dancher line </t>
  </si>
  <si>
    <t>12 mtr</t>
  </si>
  <si>
    <t>Celestia</t>
  </si>
  <si>
    <t xml:space="preserve">25 mm pipe </t>
  </si>
  <si>
    <t>35.1 mtr</t>
  </si>
  <si>
    <t xml:space="preserve">80 mm pipe </t>
  </si>
  <si>
    <t>13.2 mtr</t>
  </si>
  <si>
    <t xml:space="preserve">100 mm pipe </t>
  </si>
  <si>
    <t>127.3 mtr</t>
  </si>
  <si>
    <t>101.1 mtr</t>
  </si>
  <si>
    <t xml:space="preserve">Singal Hydrant valve </t>
  </si>
  <si>
    <t>5 nos</t>
  </si>
  <si>
    <t xml:space="preserve">double hydrant valve </t>
  </si>
  <si>
    <t>3 nos</t>
  </si>
  <si>
    <t xml:space="preserve">Hose-Reel drum </t>
  </si>
  <si>
    <t xml:space="preserve">3 nos </t>
  </si>
  <si>
    <t>6 inch butter-fly</t>
  </si>
  <si>
    <t>6 inch NRV</t>
  </si>
  <si>
    <t xml:space="preserve">pump room complete installation </t>
  </si>
  <si>
    <t>ground floor residential area flex-valve fitting</t>
  </si>
  <si>
    <t>21 nos</t>
  </si>
  <si>
    <t>1st floor residential area flexi-valve fitting</t>
  </si>
  <si>
    <t>Ground floor sprinkler point</t>
  </si>
  <si>
    <t>63 nos</t>
  </si>
  <si>
    <t>1st floor sprinkler point</t>
  </si>
  <si>
    <t>36 nos</t>
  </si>
  <si>
    <t>2st floor sprinkler point</t>
  </si>
  <si>
    <t>3st floor sprinkler point</t>
  </si>
  <si>
    <t>NBF/0924/17 20% holding</t>
  </si>
  <si>
    <t>150 mm ringline</t>
  </si>
  <si>
    <t>24 mtr</t>
  </si>
  <si>
    <t xml:space="preserve">100 mm ringline </t>
  </si>
  <si>
    <t>9 mtr</t>
  </si>
  <si>
    <t>80 mm  Hydrant post</t>
  </si>
  <si>
    <t>6.1 mtr</t>
  </si>
  <si>
    <t>Mehta final</t>
  </si>
  <si>
    <t>NBF/0824/15 20% holding</t>
  </si>
  <si>
    <t>NBF/0924/18 20% holding</t>
  </si>
  <si>
    <t>NBF/0924/20 20% holding</t>
  </si>
  <si>
    <t>4 nos</t>
  </si>
  <si>
    <t xml:space="preserve">Dual Hydrant valve </t>
  </si>
  <si>
    <t xml:space="preserve">two way inlet installation </t>
  </si>
  <si>
    <t>2 nos</t>
  </si>
  <si>
    <t xml:space="preserve">Hose-pipe installation </t>
  </si>
  <si>
    <t>Short branch pipe</t>
  </si>
  <si>
    <t xml:space="preserve">Hose-Reel drum  installation </t>
  </si>
  <si>
    <t>Hose-box installation double door</t>
  </si>
  <si>
    <t>Flex-valve drum  with rosser plate installation</t>
  </si>
  <si>
    <t>10 nos</t>
  </si>
  <si>
    <t xml:space="preserve">Sprinkler point extention </t>
  </si>
  <si>
    <t>6 nos</t>
  </si>
  <si>
    <t>Ms angle and channel</t>
  </si>
  <si>
    <t>70 kg</t>
  </si>
  <si>
    <t>fire Extinguishers installation</t>
  </si>
  <si>
    <t>fire buckets installation</t>
  </si>
  <si>
    <t xml:space="preserve">Note : All floor testing completed </t>
  </si>
  <si>
    <t xml:space="preserve">Ghatkopar </t>
  </si>
  <si>
    <t xml:space="preserve"> Priti chsl</t>
  </si>
  <si>
    <t xml:space="preserve">Pumproom installation </t>
  </si>
  <si>
    <t>Hose-Reel drum installation</t>
  </si>
  <si>
    <t>11 nos</t>
  </si>
  <si>
    <t>Singal hydrant valve installation</t>
  </si>
  <si>
    <t>double hydrant valve installation</t>
  </si>
  <si>
    <t xml:space="preserve">100 mm tank inlet ringline installation </t>
  </si>
  <si>
    <t>28.7 mtr</t>
  </si>
  <si>
    <t>100 mm tank inlet ringline wrapping-coating</t>
  </si>
  <si>
    <t>27 mtr</t>
  </si>
  <si>
    <t>150 mm ringline to raiser to pumproom connection installation</t>
  </si>
  <si>
    <t>45.8 mtr</t>
  </si>
  <si>
    <t>150 mm ringline to raiser to pumproom connection wrapping-coating</t>
  </si>
  <si>
    <t>40 mtr</t>
  </si>
  <si>
    <t>100 mm pipe sprinkler raiser to pumproom connection installation</t>
  </si>
  <si>
    <t>15.8 mtr</t>
  </si>
  <si>
    <t>100 mm pipe sprinkler raiser to pumproom connection wrapping-coating</t>
  </si>
  <si>
    <t>13.8 mtr</t>
  </si>
  <si>
    <t xml:space="preserve">80 mm hydrant post and drain line installation </t>
  </si>
  <si>
    <t>80 mm hydrant post and drain line wrapping-coating</t>
  </si>
  <si>
    <t>10 mtr</t>
  </si>
  <si>
    <t xml:space="preserve">200 mm pipe fire tank to pumproom installation </t>
  </si>
  <si>
    <t>15.4 mtr</t>
  </si>
  <si>
    <t>200 mm pipe fire tank to pumproom wrapping-coating</t>
  </si>
  <si>
    <t>100 mm butterfly installation</t>
  </si>
  <si>
    <t xml:space="preserve">10  mm NRV installation </t>
  </si>
  <si>
    <t>DG signate</t>
  </si>
  <si>
    <t xml:space="preserve">150 mm pipe Raiser to pump-room connection sprinkler line </t>
  </si>
  <si>
    <t>11.4 mtr</t>
  </si>
  <si>
    <t xml:space="preserve">150 mm hydrant raiser to pump room connection </t>
  </si>
  <si>
    <t>10.6 mtr</t>
  </si>
  <si>
    <t>12.1 mtr</t>
  </si>
  <si>
    <t xml:space="preserve">1st floor to 19th floor sprinkler fitting completed </t>
  </si>
  <si>
    <t>377 nos</t>
  </si>
  <si>
    <t>Celesiti</t>
  </si>
  <si>
    <t xml:space="preserve">5th floor CPVC Sprinkler point </t>
  </si>
  <si>
    <t xml:space="preserve">5th floor passage sprinkler point </t>
  </si>
  <si>
    <t xml:space="preserve">6th floor CPVC Sprinkler point </t>
  </si>
  <si>
    <t xml:space="preserve">6th floor passage sprinkler point </t>
  </si>
  <si>
    <t xml:space="preserve">7th floor CPVC Sprinkler point </t>
  </si>
  <si>
    <t xml:space="preserve">7th floor passage sprinkler point </t>
  </si>
  <si>
    <t>January</t>
  </si>
  <si>
    <t>Basudev</t>
  </si>
  <si>
    <t>Booster pump in stallation</t>
  </si>
  <si>
    <t xml:space="preserve">80 mm butterfly </t>
  </si>
  <si>
    <t xml:space="preserve">80 mm nrv </t>
  </si>
  <si>
    <t>10.5 mtr</t>
  </si>
  <si>
    <t xml:space="preserve">Rashmi Celestia   </t>
  </si>
  <si>
    <t>3rd floor sprinkler point</t>
  </si>
  <si>
    <t>3rd floor dencher point</t>
  </si>
  <si>
    <t>8th floor passage sprinkler point</t>
  </si>
  <si>
    <t>8th floor CPVC sprinkler point</t>
  </si>
  <si>
    <t>Prity chsl</t>
  </si>
  <si>
    <t>1st floor to 12th floor</t>
  </si>
  <si>
    <t xml:space="preserve">Sprinkler line to drain connection </t>
  </si>
  <si>
    <t>a</t>
  </si>
  <si>
    <t>Welder</t>
  </si>
  <si>
    <t>b</t>
  </si>
  <si>
    <t>Fitter</t>
  </si>
  <si>
    <t>c</t>
  </si>
  <si>
    <t>Helfer</t>
  </si>
  <si>
    <t xml:space="preserve">Parking sprinkler point </t>
  </si>
  <si>
    <t>40 nos</t>
  </si>
  <si>
    <t>8th floor sprinkler point</t>
  </si>
  <si>
    <t>9th floor sprinkler point</t>
  </si>
  <si>
    <t>10th floor sprinkler point</t>
  </si>
  <si>
    <t>11th floor sprinkler point</t>
  </si>
  <si>
    <t>7th floor sprinkler point extention</t>
  </si>
  <si>
    <t>6th floor sprinkler point extention</t>
  </si>
  <si>
    <t xml:space="preserve">6th floor sprinkler fitting </t>
  </si>
  <si>
    <t>1st floor to 5th floor sprinkler point extention</t>
  </si>
  <si>
    <t>15 nos</t>
  </si>
  <si>
    <t>150 mm pipe</t>
  </si>
  <si>
    <t>36.4 mtr</t>
  </si>
  <si>
    <t>14 mtr</t>
  </si>
  <si>
    <t xml:space="preserve">200 mm pipe </t>
  </si>
  <si>
    <t>7.5 mtr</t>
  </si>
  <si>
    <t xml:space="preserve">200 mm pipe wrapping coating </t>
  </si>
  <si>
    <t>Signate</t>
  </si>
  <si>
    <t>2nd floor to 10th floor 50 mm  dencher line (40 mtr/floor) rework</t>
  </si>
  <si>
    <t>360 mtr</t>
  </si>
  <si>
    <t>2nd floor to 10th floor  25mm QD line (40 mtr/floor) rework</t>
  </si>
  <si>
    <t>NBF/1224/023 20% holding</t>
  </si>
  <si>
    <t>NBF/0125/28 20% holding</t>
  </si>
  <si>
    <t>Fire bucket installation</t>
  </si>
  <si>
    <t>Fire Extingusher installation</t>
  </si>
  <si>
    <t>Branch pipe nosel installation</t>
  </si>
  <si>
    <t>Convance pipe installation</t>
  </si>
  <si>
    <t>Double hosebix installation</t>
  </si>
  <si>
    <t>Singal hosebox installation</t>
  </si>
  <si>
    <t xml:space="preserve">3rd floor sprinkler point </t>
  </si>
  <si>
    <t>1st  floor dencher point</t>
  </si>
  <si>
    <t>1st floor sprinkerl point</t>
  </si>
  <si>
    <t>DG Signate</t>
  </si>
  <si>
    <t>febuary</t>
  </si>
  <si>
    <t>1st floor to 19 floor QD sprinkler fitting</t>
  </si>
  <si>
    <t>Note : Testing done all the work completed.</t>
  </si>
  <si>
    <t>15  nos</t>
  </si>
  <si>
    <t>13 nos</t>
  </si>
  <si>
    <t>16 nos</t>
  </si>
  <si>
    <t xml:space="preserve">NBF/0225/30   </t>
  </si>
  <si>
    <t>1st floor to 19th floor Dencher nossel fitting and point extention</t>
  </si>
  <si>
    <t>244 nos</t>
  </si>
  <si>
    <t xml:space="preserve">NBF/0225/31   </t>
  </si>
  <si>
    <t xml:space="preserve"> मंत्री- </t>
  </si>
  <si>
    <t xml:space="preserve">श्री संजय कुमार राय(तरौका)  </t>
  </si>
  <si>
    <t xml:space="preserve">श्री प्रभाकर राय(मालटारी)   </t>
  </si>
  <si>
    <t>श्री दुर्गेश राय(बछउर खुर्द)</t>
  </si>
  <si>
    <t>श्री जितेंद्र राय (महुला)</t>
  </si>
  <si>
    <t>श्री नवनीत राय ( खरगपुर)</t>
  </si>
  <si>
    <t xml:space="preserve">श्री सुबाष राय (बरामदपुर)     </t>
  </si>
  <si>
    <t xml:space="preserve">महामंत्री  </t>
  </si>
  <si>
    <t>श्री जितेंद्र राय (मुहम्मदपुर)</t>
  </si>
  <si>
    <t>श्री प्रद्युम्न राय (पटवध)</t>
  </si>
  <si>
    <t xml:space="preserve">श्री मनीष राय (बांसगाॅव) </t>
  </si>
  <si>
    <t>श्री नैतिक राय (डेउडादामोदरपुर)</t>
  </si>
  <si>
    <t xml:space="preserve">श्री अरविंद राय (सुरजीपुर)                                     </t>
  </si>
  <si>
    <t xml:space="preserve">श्री रितेश राय (वस्ती आखापुर) </t>
  </si>
  <si>
    <t xml:space="preserve">श्री निखिल राय (मिशिरदीपुर) </t>
  </si>
  <si>
    <t>श्री बृजेश राय (लखनपुर)</t>
  </si>
  <si>
    <t xml:space="preserve">श्री आनंद राय (बिहरोजपुर)                   </t>
  </si>
  <si>
    <t>श्री रामानुज राय (कुरसौली)</t>
  </si>
  <si>
    <t>कोषाध्यक्ष</t>
  </si>
  <si>
    <t xml:space="preserve">जिलाध्यक्ष                 </t>
  </si>
  <si>
    <t>उपाध्यक्ष</t>
  </si>
  <si>
    <t>कार्यकारी अध्यक्ष</t>
  </si>
  <si>
    <t>चंद्रप्रकाश राय प्रिंस (मालटारी )</t>
  </si>
  <si>
    <t xml:space="preserve">NBF/0225/32   </t>
  </si>
  <si>
    <t>31895 clear</t>
  </si>
  <si>
    <t>20 % remaining</t>
  </si>
  <si>
    <t>20% holding 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</si>
</sst>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charset val="134"/>
      <scheme val="minor"/>
    </font>
    <font>
      <b/>
      <i/>
      <sz val="12"/>
      <color rgb="FF1F487C"/>
      <name val="Arial"/>
      <charset val="134"/>
    </font>
    <font>
      <b/>
      <sz val="12"/>
      <color rgb="FF1F487C"/>
      <name val="Arial"/>
      <charset val="134"/>
    </font>
    <font>
      <sz val="12"/>
      <color theme="4" tint="-0.499984740745262"/>
      <name val="Times New Roman"/>
      <charset val="134"/>
    </font>
    <font>
      <sz val="11"/>
      <color theme="4" tint="-0.499984740745262"/>
      <name val="Calibri"/>
      <charset val="134"/>
    </font>
    <font>
      <sz val="12"/>
      <color theme="4" tint="-0.499984740745262"/>
      <name val="Cambria"/>
      <charset val="134"/>
    </font>
    <font>
      <sz val="11"/>
      <color theme="4" tint="-0.499984740745262"/>
      <name val="Cambria"/>
      <charset val="134"/>
    </font>
    <font>
      <sz val="11"/>
      <color theme="4" tint="-0.499984740745262"/>
      <name val="Times New Roman"/>
      <charset val="134"/>
    </font>
    <font>
      <sz val="12"/>
      <color rgb="FF1F497D"/>
      <name val="Arial"/>
      <charset val="134"/>
    </font>
    <font>
      <sz val="11"/>
      <color rgb="FF1F4E78"/>
      <name val="Times New Roman"/>
      <charset val="134"/>
    </font>
    <font>
      <b/>
      <sz val="11"/>
      <color theme="4" tint="-0.499984740745262"/>
      <name val="Times New Roman"/>
      <charset val="134"/>
    </font>
    <font>
      <b/>
      <sz val="14"/>
      <color theme="4" tint="-0.499984740745262"/>
      <name val="Times New Roman"/>
      <charset val="134"/>
    </font>
    <font>
      <sz val="11"/>
      <color theme="0"/>
      <name val="Calibri"/>
      <charset val="134"/>
      <scheme val="minor"/>
    </font>
    <font>
      <sz val="11"/>
      <color theme="1"/>
      <name val="Arial"/>
      <charset val="134"/>
    </font>
    <font>
      <sz val="12"/>
      <color theme="1"/>
      <name val="Arial"/>
      <charset val="134"/>
    </font>
    <font>
      <sz val="11"/>
      <color rgb="FF0070C0"/>
      <name val="Times New Roman"/>
      <charset val="134"/>
    </font>
    <font>
      <sz val="12"/>
      <name val="Arial"/>
      <charset val="134"/>
    </font>
    <font>
      <sz val="11"/>
      <name val="Calibri"/>
      <charset val="134"/>
      <scheme val="minor"/>
    </font>
    <font>
      <sz val="11"/>
      <name val="Times New Roman"/>
      <charset val="134"/>
    </font>
    <font>
      <sz val="11"/>
      <color theme="1" tint="4.9989318521683403E-2"/>
      <name val="Calibri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2" borderId="1" xfId="0" applyFont="1" applyFill="1" applyBorder="1" applyAlignment="1">
      <alignment horizontal="right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center" vertical="top" wrapText="1"/>
    </xf>
    <xf numFmtId="4" fontId="6" fillId="0" borderId="2" xfId="0" applyNumberFormat="1" applyFont="1" applyBorder="1" applyAlignment="1">
      <alignment horizontal="right" vertical="top" wrapText="1"/>
    </xf>
    <xf numFmtId="0" fontId="7" fillId="0" borderId="2" xfId="0" applyFont="1" applyBorder="1" applyAlignment="1">
      <alignment horizontal="left" vertical="top" wrapText="1"/>
    </xf>
    <xf numFmtId="4" fontId="7" fillId="0" borderId="2" xfId="0" applyNumberFormat="1" applyFont="1" applyBorder="1" applyAlignment="1">
      <alignment horizontal="right" vertical="top" wrapText="1"/>
    </xf>
    <xf numFmtId="0" fontId="7" fillId="0" borderId="2" xfId="0" applyFont="1" applyBorder="1" applyAlignment="1">
      <alignment horizontal="right" vertical="top" wrapText="1"/>
    </xf>
    <xf numFmtId="0" fontId="3" fillId="0" borderId="2" xfId="0" applyFont="1" applyBorder="1" applyAlignment="1">
      <alignment horizontal="left" vertical="top" wrapText="1"/>
    </xf>
    <xf numFmtId="4" fontId="6" fillId="0" borderId="2" xfId="0" applyNumberFormat="1" applyFont="1" applyBorder="1" applyAlignment="1">
      <alignment horizontal="left" vertical="top" wrapText="1"/>
    </xf>
    <xf numFmtId="4" fontId="7" fillId="0" borderId="2" xfId="0" applyNumberFormat="1" applyFont="1" applyBorder="1" applyAlignment="1">
      <alignment horizontal="left" vertical="top" wrapText="1"/>
    </xf>
    <xf numFmtId="0" fontId="8" fillId="0" borderId="0" xfId="0" applyFont="1"/>
    <xf numFmtId="0" fontId="7" fillId="0" borderId="2" xfId="0" applyFont="1" applyBorder="1" applyAlignment="1">
      <alignment horizontal="center" vertical="top" wrapText="1"/>
    </xf>
    <xf numFmtId="0" fontId="9" fillId="0" borderId="0" xfId="0" applyFont="1"/>
    <xf numFmtId="0" fontId="7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vertical="top" wrapText="1"/>
    </xf>
    <xf numFmtId="0" fontId="3" fillId="0" borderId="2" xfId="0" applyFont="1" applyBorder="1" applyAlignment="1">
      <alignment horizontal="left" vertical="top" wrapText="1" indent="1"/>
    </xf>
    <xf numFmtId="0" fontId="3" fillId="0" borderId="2" xfId="0" applyFont="1" applyBorder="1" applyAlignment="1">
      <alignment horizontal="right" vertical="top" wrapText="1"/>
    </xf>
    <xf numFmtId="0" fontId="7" fillId="0" borderId="2" xfId="0" applyFont="1" applyBorder="1" applyAlignment="1">
      <alignment horizontal="left" vertical="top" wrapText="1" indent="1"/>
    </xf>
    <xf numFmtId="0" fontId="11" fillId="0" borderId="2" xfId="0" applyFont="1" applyBorder="1" applyAlignment="1">
      <alignment horizontal="left" vertical="top" wrapText="1" indent="1"/>
    </xf>
    <xf numFmtId="0" fontId="10" fillId="0" borderId="2" xfId="0" applyFont="1" applyBorder="1" applyAlignment="1">
      <alignment horizontal="left" vertical="top" wrapText="1" indent="1"/>
    </xf>
    <xf numFmtId="4" fontId="3" fillId="0" borderId="2" xfId="0" applyNumberFormat="1" applyFont="1" applyBorder="1" applyAlignment="1">
      <alignment horizontal="right" vertical="top" wrapText="1"/>
    </xf>
    <xf numFmtId="0" fontId="7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center" vertical="top" wrapText="1"/>
    </xf>
    <xf numFmtId="0" fontId="0" fillId="0" borderId="7" xfId="0" applyBorder="1"/>
    <xf numFmtId="0" fontId="3" fillId="0" borderId="5" xfId="0" applyFont="1" applyBorder="1" applyAlignment="1">
      <alignment horizontal="left" vertical="top" wrapText="1" indent="1"/>
    </xf>
    <xf numFmtId="0" fontId="0" fillId="4" borderId="8" xfId="0" applyFill="1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10" xfId="0" applyBorder="1"/>
    <xf numFmtId="14" fontId="0" fillId="5" borderId="8" xfId="0" applyNumberFormat="1" applyFill="1" applyBorder="1"/>
    <xf numFmtId="0" fontId="0" fillId="5" borderId="8" xfId="0" applyFill="1" applyBorder="1"/>
    <xf numFmtId="0" fontId="0" fillId="5" borderId="10" xfId="0" applyFill="1" applyBorder="1"/>
    <xf numFmtId="14" fontId="0" fillId="6" borderId="8" xfId="0" applyNumberFormat="1" applyFill="1" applyBorder="1" applyAlignment="1">
      <alignment horizontal="right"/>
    </xf>
    <xf numFmtId="0" fontId="0" fillId="6" borderId="8" xfId="0" applyFill="1" applyBorder="1"/>
    <xf numFmtId="0" fontId="0" fillId="6" borderId="10" xfId="0" applyFill="1" applyBorder="1"/>
    <xf numFmtId="14" fontId="0" fillId="6" borderId="8" xfId="0" applyNumberFormat="1" applyFill="1" applyBorder="1"/>
    <xf numFmtId="14" fontId="0" fillId="0" borderId="8" xfId="0" applyNumberFormat="1" applyBorder="1"/>
    <xf numFmtId="0" fontId="13" fillId="0" borderId="0" xfId="0" applyFont="1"/>
    <xf numFmtId="0" fontId="14" fillId="6" borderId="0" xfId="0" applyFont="1" applyFill="1"/>
    <xf numFmtId="0" fontId="15" fillId="0" borderId="0" xfId="0" applyFont="1"/>
    <xf numFmtId="14" fontId="0" fillId="6" borderId="11" xfId="0" applyNumberFormat="1" applyFill="1" applyBorder="1"/>
    <xf numFmtId="0" fontId="8" fillId="6" borderId="0" xfId="0" applyFont="1" applyFill="1"/>
    <xf numFmtId="0" fontId="0" fillId="6" borderId="11" xfId="0" applyFill="1" applyBorder="1"/>
    <xf numFmtId="0" fontId="0" fillId="6" borderId="12" xfId="0" applyFill="1" applyBorder="1"/>
    <xf numFmtId="0" fontId="8" fillId="0" borderId="8" xfId="0" applyFont="1" applyBorder="1"/>
    <xf numFmtId="0" fontId="8" fillId="6" borderId="8" xfId="0" applyFont="1" applyFill="1" applyBorder="1"/>
    <xf numFmtId="0" fontId="0" fillId="0" borderId="13" xfId="0" applyBorder="1"/>
    <xf numFmtId="0" fontId="16" fillId="0" borderId="8" xfId="0" applyFont="1" applyBorder="1"/>
    <xf numFmtId="0" fontId="17" fillId="0" borderId="8" xfId="0" applyFont="1" applyBorder="1"/>
    <xf numFmtId="0" fontId="18" fillId="0" borderId="8" xfId="0" applyFont="1" applyBorder="1"/>
    <xf numFmtId="0" fontId="0" fillId="7" borderId="8" xfId="0" applyFill="1" applyBorder="1"/>
    <xf numFmtId="0" fontId="0" fillId="6" borderId="0" xfId="0" applyFill="1"/>
    <xf numFmtId="0" fontId="0" fillId="8" borderId="8" xfId="0" applyFill="1" applyBorder="1"/>
    <xf numFmtId="0" fontId="0" fillId="9" borderId="8" xfId="0" applyFill="1" applyBorder="1"/>
    <xf numFmtId="0" fontId="0" fillId="5" borderId="0" xfId="0" applyFill="1"/>
    <xf numFmtId="0" fontId="19" fillId="8" borderId="8" xfId="0" applyFont="1" applyFill="1" applyBorder="1"/>
    <xf numFmtId="0" fontId="0" fillId="10" borderId="8" xfId="0" applyFill="1" applyBorder="1"/>
    <xf numFmtId="0" fontId="0" fillId="8" borderId="0" xfId="0" applyFill="1"/>
    <xf numFmtId="0" fontId="0" fillId="0" borderId="14" xfId="0" applyBorder="1"/>
    <xf numFmtId="0" fontId="0" fillId="0" borderId="15" xfId="0" applyBorder="1"/>
    <xf numFmtId="14" fontId="0" fillId="0" borderId="0" xfId="0" applyNumberFormat="1"/>
    <xf numFmtId="0" fontId="3" fillId="0" borderId="0" xfId="0" applyFont="1" applyAlignment="1">
      <alignment horizontal="left" vertical="top" wrapText="1" indent="1"/>
    </xf>
    <xf numFmtId="0" fontId="0" fillId="11" borderId="0" xfId="0" applyFill="1"/>
    <xf numFmtId="0" fontId="0" fillId="0" borderId="11" xfId="0" applyBorder="1"/>
    <xf numFmtId="14" fontId="0" fillId="0" borderId="13" xfId="0" applyNumberFormat="1" applyBorder="1"/>
    <xf numFmtId="0" fontId="13" fillId="0" borderId="13" xfId="0" applyFont="1" applyBorder="1"/>
    <xf numFmtId="0" fontId="3" fillId="0" borderId="5" xfId="0" applyFont="1" applyBorder="1" applyAlignment="1">
      <alignment vertical="top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12" fillId="3" borderId="8" xfId="0" applyFont="1" applyFill="1" applyBorder="1" applyAlignment="1">
      <alignment horizontal="center"/>
    </xf>
    <xf numFmtId="0" fontId="7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9" fontId="3" fillId="0" borderId="2" xfId="0" applyNumberFormat="1" applyFont="1" applyBorder="1" applyAlignment="1">
      <alignment horizontal="center" vertical="top" wrapText="1"/>
    </xf>
    <xf numFmtId="0" fontId="3" fillId="0" borderId="2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0" fillId="6" borderId="0" xfId="0" applyFill="1" applyBorder="1"/>
    <xf numFmtId="0" fontId="0" fillId="0" borderId="0" xfId="0" applyBorder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16</xdr:row>
      <xdr:rowOff>165100</xdr:rowOff>
    </xdr:from>
    <xdr:to>
      <xdr:col>11</xdr:col>
      <xdr:colOff>204470</xdr:colOff>
      <xdr:row>18</xdr:row>
      <xdr:rowOff>29845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80170" y="3424555"/>
          <a:ext cx="1360170" cy="47434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workbookViewId="0">
      <selection activeCell="J7" sqref="J7"/>
    </sheetView>
  </sheetViews>
  <sheetFormatPr defaultColWidth="9" defaultRowHeight="14.5"/>
  <cols>
    <col min="2" max="2" width="13.36328125" customWidth="1"/>
    <col min="6" max="7" width="14.453125" customWidth="1"/>
    <col min="8" max="8" width="11.453125" customWidth="1"/>
  </cols>
  <sheetData>
    <row r="1" spans="1:9">
      <c r="A1" s="76" t="s">
        <v>0</v>
      </c>
      <c r="B1" s="76"/>
      <c r="C1" s="76"/>
      <c r="D1" s="76"/>
      <c r="E1" s="76"/>
      <c r="F1" s="77"/>
      <c r="G1" s="36"/>
      <c r="H1" s="35"/>
      <c r="I1" s="35"/>
    </row>
    <row r="2" spans="1:9">
      <c r="A2" s="35" t="s">
        <v>1</v>
      </c>
      <c r="B2" s="35" t="s">
        <v>2</v>
      </c>
      <c r="C2" s="35" t="s">
        <v>3</v>
      </c>
      <c r="D2" s="35" t="s">
        <v>4</v>
      </c>
      <c r="E2" s="35" t="s">
        <v>5</v>
      </c>
      <c r="F2" s="35" t="s">
        <v>6</v>
      </c>
      <c r="G2" s="37" t="s">
        <v>7</v>
      </c>
      <c r="H2" s="35" t="s">
        <v>8</v>
      </c>
      <c r="I2" s="35" t="s">
        <v>9</v>
      </c>
    </row>
    <row r="3" spans="1:9">
      <c r="A3" s="35">
        <v>1</v>
      </c>
      <c r="B3" s="45">
        <v>45321</v>
      </c>
      <c r="C3" s="35" t="s">
        <v>10</v>
      </c>
      <c r="D3" s="35">
        <v>189726</v>
      </c>
      <c r="E3" s="35">
        <v>151781</v>
      </c>
      <c r="F3" s="35" t="s">
        <v>11</v>
      </c>
      <c r="G3" s="37">
        <v>151781</v>
      </c>
      <c r="H3" s="35">
        <v>37945</v>
      </c>
      <c r="I3" s="35" t="s">
        <v>12</v>
      </c>
    </row>
    <row r="4" spans="1:9">
      <c r="A4" s="35">
        <v>2</v>
      </c>
      <c r="B4" s="45">
        <v>45351</v>
      </c>
      <c r="C4" s="35" t="s">
        <v>13</v>
      </c>
      <c r="D4" s="35">
        <v>151270</v>
      </c>
      <c r="E4" s="37">
        <v>121016</v>
      </c>
      <c r="F4" s="35" t="s">
        <v>11</v>
      </c>
      <c r="G4" s="37">
        <v>121016</v>
      </c>
      <c r="H4" s="35">
        <v>30254</v>
      </c>
      <c r="I4" s="35" t="s">
        <v>12</v>
      </c>
    </row>
    <row r="5" spans="1:9">
      <c r="A5" s="35">
        <v>3</v>
      </c>
      <c r="B5" s="45">
        <v>45381</v>
      </c>
      <c r="C5" s="35" t="s">
        <v>14</v>
      </c>
      <c r="D5" s="35">
        <v>181100</v>
      </c>
      <c r="E5" s="35"/>
      <c r="F5" s="35" t="s">
        <v>11</v>
      </c>
      <c r="G5" s="37">
        <v>144880</v>
      </c>
      <c r="H5" s="35">
        <v>36220</v>
      </c>
      <c r="I5" s="35"/>
    </row>
    <row r="6" spans="1:9">
      <c r="A6" s="35">
        <v>4</v>
      </c>
      <c r="B6" s="45"/>
      <c r="C6" s="35"/>
      <c r="D6" s="35"/>
      <c r="E6" s="35"/>
      <c r="F6" s="35"/>
      <c r="G6" s="37"/>
      <c r="H6" s="35"/>
      <c r="I6" s="35"/>
    </row>
    <row r="7" spans="1:9">
      <c r="A7" s="35">
        <v>5</v>
      </c>
      <c r="B7" s="45"/>
      <c r="C7" s="35"/>
      <c r="D7" s="35"/>
      <c r="E7" s="35"/>
      <c r="F7" s="35"/>
      <c r="G7" s="37"/>
      <c r="H7" s="35"/>
      <c r="I7" s="35"/>
    </row>
    <row r="8" spans="1:9">
      <c r="A8" s="35">
        <v>6</v>
      </c>
      <c r="B8" s="35"/>
      <c r="C8" s="35"/>
      <c r="D8" s="35"/>
      <c r="E8" s="35"/>
      <c r="F8" s="35"/>
      <c r="G8" s="37"/>
      <c r="H8" s="35"/>
      <c r="I8" s="35"/>
    </row>
    <row r="9" spans="1:9">
      <c r="A9" s="35">
        <v>7</v>
      </c>
      <c r="B9" s="35"/>
      <c r="C9" s="35"/>
      <c r="D9" s="35"/>
      <c r="E9" s="35"/>
      <c r="F9" s="35"/>
      <c r="G9" s="37"/>
      <c r="H9" s="35"/>
      <c r="I9" s="35"/>
    </row>
    <row r="10" spans="1:9">
      <c r="A10" s="35">
        <v>8</v>
      </c>
      <c r="B10" s="35"/>
      <c r="C10" s="35"/>
      <c r="D10" s="35"/>
      <c r="E10" s="35"/>
      <c r="F10" s="35"/>
      <c r="G10" s="37"/>
      <c r="H10" s="35"/>
      <c r="I10" s="35"/>
    </row>
    <row r="11" spans="1:9">
      <c r="A11" s="35">
        <v>9</v>
      </c>
      <c r="B11" s="35"/>
      <c r="C11" s="35"/>
      <c r="D11" s="35"/>
      <c r="E11" s="35"/>
      <c r="F11" s="35"/>
      <c r="G11" s="37"/>
      <c r="H11" s="35"/>
      <c r="I11" s="35"/>
    </row>
    <row r="12" spans="1:9">
      <c r="A12" s="35">
        <v>10</v>
      </c>
      <c r="B12" s="35"/>
      <c r="C12" s="35"/>
      <c r="D12" s="35"/>
      <c r="E12" s="35"/>
      <c r="F12" s="35"/>
      <c r="G12" s="37"/>
      <c r="H12" s="35"/>
      <c r="I12" s="35"/>
    </row>
    <row r="13" spans="1:9">
      <c r="A13" s="35">
        <v>11</v>
      </c>
      <c r="B13" s="35"/>
      <c r="C13" s="35"/>
      <c r="D13" s="35"/>
      <c r="E13" s="35"/>
      <c r="F13" s="35"/>
      <c r="G13" s="37"/>
      <c r="H13" s="35"/>
      <c r="I13" s="35"/>
    </row>
    <row r="14" spans="1:9">
      <c r="A14" s="35">
        <v>12</v>
      </c>
      <c r="B14" s="35"/>
      <c r="C14" s="35"/>
      <c r="D14" s="35"/>
      <c r="E14" s="35"/>
      <c r="F14" s="35"/>
      <c r="G14" s="37"/>
      <c r="H14" s="35"/>
      <c r="I14" s="35"/>
    </row>
    <row r="15" spans="1:9">
      <c r="A15" s="35">
        <v>13</v>
      </c>
      <c r="B15" s="35"/>
      <c r="C15" s="35"/>
      <c r="D15" s="35"/>
      <c r="E15" s="35"/>
      <c r="F15" s="35"/>
      <c r="G15" s="37"/>
      <c r="H15" s="35"/>
      <c r="I15" s="35"/>
    </row>
    <row r="16" spans="1:9">
      <c r="A16" s="35">
        <v>14</v>
      </c>
      <c r="B16" s="35"/>
      <c r="C16" s="35"/>
      <c r="D16" s="35"/>
      <c r="E16" s="35"/>
      <c r="F16" s="35"/>
      <c r="G16" s="37"/>
      <c r="H16" s="35"/>
      <c r="I16" s="35"/>
    </row>
    <row r="17" spans="4:4">
      <c r="D17">
        <f>SUM(D3:D16)</f>
        <v>522096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6"/>
  <sheetViews>
    <sheetView tabSelected="1" topLeftCell="C33" zoomScale="90" zoomScaleNormal="90" workbookViewId="0">
      <selection activeCell="H44" sqref="H44"/>
    </sheetView>
  </sheetViews>
  <sheetFormatPr defaultColWidth="9" defaultRowHeight="14.5"/>
  <cols>
    <col min="2" max="2" width="18.36328125" customWidth="1"/>
    <col min="3" max="3" width="15.36328125" customWidth="1"/>
    <col min="6" max="6" width="24.7265625" customWidth="1"/>
    <col min="7" max="7" width="12.6328125" customWidth="1"/>
    <col min="8" max="8" width="9.6328125"/>
    <col min="9" max="9" width="23.6328125" customWidth="1"/>
    <col min="10" max="11" width="17.7265625" customWidth="1"/>
    <col min="13" max="13" width="21.54296875" customWidth="1"/>
    <col min="15" max="15" width="16.08984375" customWidth="1"/>
  </cols>
  <sheetData>
    <row r="1" spans="1:16">
      <c r="A1" s="76" t="s">
        <v>0</v>
      </c>
      <c r="B1" s="76"/>
      <c r="C1" s="76"/>
      <c r="D1" s="76"/>
      <c r="E1" s="76"/>
      <c r="F1" s="77"/>
      <c r="G1" s="36"/>
      <c r="H1" s="35"/>
      <c r="I1" s="35"/>
    </row>
    <row r="2" spans="1:16" ht="15.5">
      <c r="A2" s="35" t="s">
        <v>1</v>
      </c>
      <c r="B2" s="35" t="s">
        <v>2</v>
      </c>
      <c r="C2" s="35" t="s">
        <v>3</v>
      </c>
      <c r="D2" s="35" t="s">
        <v>4</v>
      </c>
      <c r="E2" s="35" t="s">
        <v>5</v>
      </c>
      <c r="F2" s="35" t="s">
        <v>6</v>
      </c>
      <c r="G2" s="37" t="s">
        <v>15</v>
      </c>
      <c r="H2" s="35" t="s">
        <v>8</v>
      </c>
      <c r="I2" s="35" t="s">
        <v>9</v>
      </c>
      <c r="M2" s="35"/>
      <c r="N2" s="35"/>
      <c r="O2" s="56"/>
      <c r="P2" s="35"/>
    </row>
    <row r="3" spans="1:16">
      <c r="A3" s="35">
        <v>1</v>
      </c>
      <c r="B3" s="38">
        <v>45281</v>
      </c>
      <c r="C3" s="39" t="s">
        <v>16</v>
      </c>
      <c r="D3" s="39">
        <v>30000</v>
      </c>
      <c r="E3" s="39">
        <v>30000</v>
      </c>
      <c r="F3" s="39" t="s">
        <v>17</v>
      </c>
      <c r="G3" s="40"/>
      <c r="H3" s="39">
        <v>0</v>
      </c>
      <c r="I3" s="39"/>
      <c r="M3" s="35"/>
      <c r="N3" s="35"/>
      <c r="O3" s="57"/>
      <c r="P3" s="35"/>
    </row>
    <row r="4" spans="1:16" ht="15.5">
      <c r="A4" s="35">
        <v>2</v>
      </c>
      <c r="B4" s="38">
        <v>45291</v>
      </c>
      <c r="C4" s="39" t="s">
        <v>18</v>
      </c>
      <c r="D4" s="39">
        <v>51000</v>
      </c>
      <c r="E4" s="39">
        <v>51000</v>
      </c>
      <c r="F4" s="39" t="s">
        <v>19</v>
      </c>
      <c r="G4" s="40"/>
      <c r="H4" s="39">
        <v>0</v>
      </c>
      <c r="I4" s="39" t="s">
        <v>20</v>
      </c>
      <c r="M4" s="35"/>
      <c r="N4" s="35"/>
      <c r="O4" s="56"/>
      <c r="P4" s="35"/>
    </row>
    <row r="5" spans="1:16" ht="15.5">
      <c r="A5" s="35">
        <v>3</v>
      </c>
      <c r="B5" s="38">
        <v>45291</v>
      </c>
      <c r="C5" s="39" t="s">
        <v>21</v>
      </c>
      <c r="D5" s="39">
        <v>30890</v>
      </c>
      <c r="E5" s="39"/>
      <c r="F5" s="39" t="s">
        <v>17</v>
      </c>
      <c r="G5" s="40"/>
      <c r="H5" s="39"/>
      <c r="I5" s="39" t="s">
        <v>22</v>
      </c>
      <c r="M5" s="35"/>
      <c r="N5" s="58"/>
      <c r="O5" s="56"/>
      <c r="P5" s="35"/>
    </row>
    <row r="6" spans="1:16">
      <c r="A6" s="35">
        <v>4</v>
      </c>
      <c r="B6" s="41" t="s">
        <v>23</v>
      </c>
      <c r="C6" s="42" t="s">
        <v>24</v>
      </c>
      <c r="D6" s="42">
        <v>70776</v>
      </c>
      <c r="E6" s="42">
        <v>56621</v>
      </c>
      <c r="F6" s="42" t="s">
        <v>25</v>
      </c>
      <c r="G6" s="43"/>
      <c r="H6" s="42">
        <v>14155</v>
      </c>
      <c r="I6" s="42" t="s">
        <v>12</v>
      </c>
      <c r="J6" t="s">
        <v>20</v>
      </c>
      <c r="M6" s="35"/>
      <c r="N6" s="59"/>
      <c r="O6" s="35"/>
      <c r="P6" s="35"/>
    </row>
    <row r="7" spans="1:16">
      <c r="A7" s="35">
        <v>5</v>
      </c>
      <c r="B7" s="44">
        <v>45320</v>
      </c>
      <c r="C7" s="42" t="s">
        <v>26</v>
      </c>
      <c r="D7" s="42">
        <v>129861</v>
      </c>
      <c r="E7" s="43">
        <v>103889</v>
      </c>
      <c r="F7" s="42" t="s">
        <v>25</v>
      </c>
      <c r="G7" s="43">
        <v>103889</v>
      </c>
      <c r="H7" s="42">
        <v>25972</v>
      </c>
      <c r="I7" s="42" t="s">
        <v>12</v>
      </c>
      <c r="J7" s="60" t="s">
        <v>20</v>
      </c>
      <c r="K7" s="60"/>
    </row>
    <row r="8" spans="1:16">
      <c r="A8" s="35">
        <v>6</v>
      </c>
      <c r="B8" s="38">
        <v>45321</v>
      </c>
      <c r="C8" s="39" t="s">
        <v>10</v>
      </c>
      <c r="D8" s="39">
        <v>189726</v>
      </c>
      <c r="E8" s="39">
        <v>151781</v>
      </c>
      <c r="F8" s="39" t="s">
        <v>11</v>
      </c>
      <c r="G8" s="40">
        <v>151781</v>
      </c>
      <c r="H8" s="39">
        <v>37945</v>
      </c>
      <c r="I8" s="39" t="s">
        <v>12</v>
      </c>
    </row>
    <row r="9" spans="1:16">
      <c r="A9" s="35">
        <v>7</v>
      </c>
      <c r="B9" s="38">
        <v>45351</v>
      </c>
      <c r="C9" s="39" t="s">
        <v>13</v>
      </c>
      <c r="D9" s="39">
        <v>151270</v>
      </c>
      <c r="E9" s="39">
        <v>120000</v>
      </c>
      <c r="F9" s="39" t="s">
        <v>11</v>
      </c>
      <c r="G9" s="40">
        <v>121016</v>
      </c>
      <c r="H9" s="39">
        <v>30254</v>
      </c>
      <c r="I9" s="39" t="s">
        <v>27</v>
      </c>
      <c r="M9" s="61"/>
      <c r="N9" s="62"/>
      <c r="O9" s="61"/>
    </row>
    <row r="10" spans="1:16">
      <c r="A10" s="35"/>
      <c r="B10" s="44">
        <v>45351</v>
      </c>
      <c r="C10" s="42" t="s">
        <v>28</v>
      </c>
      <c r="D10" s="42">
        <v>100581</v>
      </c>
      <c r="E10" s="43"/>
      <c r="F10" s="42" t="s">
        <v>29</v>
      </c>
      <c r="G10" s="43"/>
      <c r="H10" s="42"/>
      <c r="I10" s="42"/>
      <c r="L10" s="63"/>
      <c r="M10" s="35"/>
      <c r="N10" s="62"/>
      <c r="O10" s="35"/>
    </row>
    <row r="11" spans="1:16">
      <c r="A11" s="35">
        <v>8</v>
      </c>
      <c r="B11" s="44">
        <v>45381</v>
      </c>
      <c r="C11" s="42" t="s">
        <v>30</v>
      </c>
      <c r="D11" s="42">
        <v>72789</v>
      </c>
      <c r="E11" s="43">
        <v>58231</v>
      </c>
      <c r="F11" s="42" t="s">
        <v>25</v>
      </c>
      <c r="G11" s="43">
        <v>58231</v>
      </c>
      <c r="H11" s="42">
        <v>14557</v>
      </c>
      <c r="I11" s="42" t="s">
        <v>12</v>
      </c>
      <c r="J11" t="s">
        <v>20</v>
      </c>
      <c r="L11" s="63"/>
      <c r="M11" s="35"/>
      <c r="N11" s="62"/>
      <c r="O11" s="35"/>
    </row>
    <row r="12" spans="1:16">
      <c r="A12" s="35">
        <v>9</v>
      </c>
      <c r="B12" s="45">
        <v>45381</v>
      </c>
      <c r="C12" s="35" t="s">
        <v>14</v>
      </c>
      <c r="D12" s="35">
        <v>181100</v>
      </c>
      <c r="E12" s="35">
        <v>116769</v>
      </c>
      <c r="F12" s="35" t="s">
        <v>11</v>
      </c>
      <c r="G12" s="37">
        <v>144880</v>
      </c>
      <c r="H12" s="35">
        <v>36220</v>
      </c>
      <c r="I12" s="39" t="s">
        <v>31</v>
      </c>
      <c r="L12" s="63"/>
      <c r="M12" s="35"/>
      <c r="N12" s="62"/>
      <c r="O12" s="35"/>
    </row>
    <row r="13" spans="1:16">
      <c r="A13" s="35">
        <v>10</v>
      </c>
      <c r="B13" s="45">
        <v>45415</v>
      </c>
      <c r="C13" s="46" t="s">
        <v>32</v>
      </c>
      <c r="D13" s="35">
        <v>123950</v>
      </c>
      <c r="E13" s="35"/>
      <c r="F13" s="35" t="s">
        <v>11</v>
      </c>
      <c r="G13" s="37">
        <v>99160</v>
      </c>
      <c r="H13" s="35">
        <v>24970</v>
      </c>
      <c r="I13" s="39" t="s">
        <v>12</v>
      </c>
      <c r="L13" s="63"/>
      <c r="M13" s="35"/>
      <c r="N13" s="62"/>
      <c r="O13" s="35"/>
    </row>
    <row r="14" spans="1:16" ht="15.5">
      <c r="A14" s="35">
        <v>11</v>
      </c>
      <c r="B14" s="44">
        <v>45435</v>
      </c>
      <c r="C14" s="47" t="s">
        <v>33</v>
      </c>
      <c r="D14" s="42">
        <v>146736</v>
      </c>
      <c r="E14" s="42"/>
      <c r="F14" s="42" t="s">
        <v>25</v>
      </c>
      <c r="G14" s="43">
        <v>115000</v>
      </c>
      <c r="H14" s="42">
        <v>29347.200000000001</v>
      </c>
      <c r="I14" s="42" t="s">
        <v>34</v>
      </c>
      <c r="J14" t="s">
        <v>20</v>
      </c>
      <c r="L14" s="63"/>
      <c r="M14" s="35"/>
      <c r="N14" s="62"/>
      <c r="O14" s="35"/>
    </row>
    <row r="15" spans="1:16" ht="15.5">
      <c r="A15" s="35">
        <v>12</v>
      </c>
      <c r="B15" s="45">
        <v>45437</v>
      </c>
      <c r="C15" s="14" t="s">
        <v>35</v>
      </c>
      <c r="D15" s="35">
        <v>142675</v>
      </c>
      <c r="E15" s="35"/>
      <c r="F15" s="35" t="s">
        <v>11</v>
      </c>
      <c r="G15" s="37">
        <v>12000</v>
      </c>
      <c r="H15" s="35"/>
      <c r="I15" s="35" t="s">
        <v>36</v>
      </c>
      <c r="L15" s="63"/>
      <c r="M15" s="35"/>
      <c r="N15" s="62"/>
      <c r="O15" s="35"/>
    </row>
    <row r="16" spans="1:16" ht="15.5">
      <c r="A16" s="35">
        <v>13</v>
      </c>
      <c r="B16" s="45">
        <v>45450</v>
      </c>
      <c r="C16" s="14" t="s">
        <v>37</v>
      </c>
      <c r="D16" s="48">
        <v>129209</v>
      </c>
      <c r="E16" s="35"/>
      <c r="F16" s="35" t="s">
        <v>11</v>
      </c>
      <c r="G16" s="48">
        <v>129209</v>
      </c>
      <c r="H16" s="35"/>
      <c r="I16" s="35" t="s">
        <v>38</v>
      </c>
      <c r="L16" s="63"/>
      <c r="M16" s="64"/>
      <c r="N16" s="65"/>
      <c r="O16" s="39"/>
    </row>
    <row r="17" spans="1:17" ht="15.5">
      <c r="A17" s="35">
        <v>14</v>
      </c>
      <c r="B17" s="49">
        <v>45471</v>
      </c>
      <c r="C17" s="50" t="s">
        <v>39</v>
      </c>
      <c r="D17" s="51">
        <v>120097</v>
      </c>
      <c r="E17" s="51"/>
      <c r="F17" s="51" t="s">
        <v>25</v>
      </c>
      <c r="G17" s="52"/>
      <c r="H17" s="51"/>
      <c r="I17" s="51"/>
      <c r="J17" t="s">
        <v>20</v>
      </c>
      <c r="L17" s="63"/>
      <c r="M17" s="39"/>
      <c r="N17" s="35"/>
      <c r="O17" s="35"/>
    </row>
    <row r="18" spans="1:17" ht="15.5">
      <c r="A18" s="37">
        <v>15</v>
      </c>
      <c r="B18" s="45">
        <v>45534</v>
      </c>
      <c r="C18" s="53" t="s">
        <v>40</v>
      </c>
      <c r="D18" s="35">
        <v>186300</v>
      </c>
      <c r="E18" s="35"/>
      <c r="F18" s="35" t="s">
        <v>41</v>
      </c>
      <c r="G18" s="35">
        <v>150000</v>
      </c>
      <c r="H18" s="35">
        <v>37360</v>
      </c>
      <c r="I18" s="35"/>
      <c r="M18" s="35"/>
      <c r="N18" s="35"/>
      <c r="O18" s="61"/>
    </row>
    <row r="19" spans="1:17" ht="15.5">
      <c r="A19" s="37">
        <v>16</v>
      </c>
      <c r="B19" s="44">
        <v>45565</v>
      </c>
      <c r="C19" s="54" t="s">
        <v>42</v>
      </c>
      <c r="D19" s="42">
        <v>127480</v>
      </c>
      <c r="E19" s="42"/>
      <c r="F19" s="42" t="s">
        <v>25</v>
      </c>
      <c r="G19" s="42">
        <v>101984</v>
      </c>
      <c r="H19" s="42">
        <v>25496</v>
      </c>
      <c r="I19" s="42"/>
      <c r="J19" t="s">
        <v>20</v>
      </c>
    </row>
    <row r="20" spans="1:17" ht="15.5">
      <c r="A20" s="35">
        <v>17</v>
      </c>
      <c r="B20" s="45">
        <v>45565</v>
      </c>
      <c r="C20" s="53" t="s">
        <v>43</v>
      </c>
      <c r="D20" s="35">
        <v>350063</v>
      </c>
      <c r="E20" s="35"/>
      <c r="F20" s="35" t="s">
        <v>44</v>
      </c>
      <c r="G20" s="35">
        <v>280050</v>
      </c>
      <c r="H20" s="35">
        <v>70013</v>
      </c>
      <c r="I20" s="35" t="s">
        <v>45</v>
      </c>
    </row>
    <row r="21" spans="1:17" ht="15.5">
      <c r="A21" s="35">
        <v>18</v>
      </c>
      <c r="B21" s="45">
        <v>45565</v>
      </c>
      <c r="C21" s="53" t="s">
        <v>46</v>
      </c>
      <c r="D21" s="35">
        <v>131168</v>
      </c>
      <c r="E21" s="35"/>
      <c r="F21" s="35" t="s">
        <v>41</v>
      </c>
      <c r="G21" s="35">
        <v>104934.39999999999</v>
      </c>
      <c r="H21" s="35">
        <v>26233.599999999999</v>
      </c>
      <c r="I21" s="35"/>
      <c r="K21" s="88">
        <v>0.2</v>
      </c>
      <c r="L21" s="88">
        <v>1</v>
      </c>
      <c r="M21" t="s">
        <v>5</v>
      </c>
    </row>
    <row r="22" spans="1:17" ht="15.5">
      <c r="A22" s="35"/>
      <c r="B22" s="45">
        <v>45623</v>
      </c>
      <c r="C22" s="53" t="s">
        <v>47</v>
      </c>
      <c r="D22" s="35">
        <v>87613</v>
      </c>
      <c r="E22" s="35"/>
      <c r="F22" s="35" t="s">
        <v>44</v>
      </c>
      <c r="G22" s="35"/>
      <c r="H22" s="35"/>
      <c r="I22" s="35"/>
      <c r="J22" s="14" t="s">
        <v>261</v>
      </c>
      <c r="K22" s="14"/>
      <c r="L22" s="35">
        <v>51488</v>
      </c>
      <c r="M22" s="35">
        <v>51488</v>
      </c>
    </row>
    <row r="23" spans="1:17" ht="15.5">
      <c r="A23" s="35"/>
      <c r="B23" s="35" t="s">
        <v>48</v>
      </c>
      <c r="C23" s="35" t="s">
        <v>49</v>
      </c>
      <c r="D23" s="35">
        <v>34882</v>
      </c>
      <c r="E23" s="35"/>
      <c r="F23" s="35" t="s">
        <v>50</v>
      </c>
      <c r="G23" s="35"/>
      <c r="H23" s="35"/>
      <c r="I23" s="35"/>
      <c r="J23" s="14" t="s">
        <v>264</v>
      </c>
      <c r="K23" s="35">
        <v>18060</v>
      </c>
      <c r="L23" s="35">
        <v>90300</v>
      </c>
      <c r="M23" s="35">
        <v>72240</v>
      </c>
    </row>
    <row r="24" spans="1:17" ht="15.5">
      <c r="A24" s="35"/>
      <c r="B24" s="35" t="s">
        <v>48</v>
      </c>
      <c r="C24" s="35" t="s">
        <v>51</v>
      </c>
      <c r="D24" s="35">
        <v>30750</v>
      </c>
      <c r="E24" s="35"/>
      <c r="F24" s="35" t="s">
        <v>52</v>
      </c>
      <c r="G24" s="35">
        <v>24600</v>
      </c>
      <c r="H24" s="35">
        <v>6150</v>
      </c>
      <c r="I24" s="35" t="s">
        <v>53</v>
      </c>
      <c r="J24" s="14" t="s">
        <v>288</v>
      </c>
      <c r="K24" s="35">
        <v>7320</v>
      </c>
      <c r="L24" s="35">
        <v>36600</v>
      </c>
      <c r="M24" s="35">
        <v>29280</v>
      </c>
      <c r="N24" s="66"/>
    </row>
    <row r="25" spans="1:17">
      <c r="A25" s="35"/>
      <c r="B25" s="35" t="s">
        <v>54</v>
      </c>
      <c r="C25" s="35" t="s">
        <v>55</v>
      </c>
      <c r="D25" s="35">
        <v>75770</v>
      </c>
      <c r="E25" s="35"/>
      <c r="F25" s="35" t="s">
        <v>41</v>
      </c>
      <c r="G25" s="35"/>
      <c r="H25" s="35"/>
      <c r="I25" s="35" t="s">
        <v>56</v>
      </c>
      <c r="M25" s="71">
        <f>SUM(M22:M24)</f>
        <v>153008</v>
      </c>
    </row>
    <row r="26" spans="1:17">
      <c r="A26" s="35"/>
      <c r="B26" s="35" t="s">
        <v>54</v>
      </c>
      <c r="C26" s="35" t="s">
        <v>57</v>
      </c>
      <c r="D26" s="35">
        <v>159684</v>
      </c>
      <c r="E26" s="35"/>
      <c r="F26" s="35" t="s">
        <v>58</v>
      </c>
      <c r="G26" s="35">
        <v>127747</v>
      </c>
      <c r="H26" s="35">
        <v>31937</v>
      </c>
      <c r="I26" s="35" t="s">
        <v>291</v>
      </c>
      <c r="J26" t="s">
        <v>289</v>
      </c>
    </row>
    <row r="27" spans="1:17" ht="15.5">
      <c r="A27" s="35"/>
      <c r="B27" s="35" t="s">
        <v>54</v>
      </c>
      <c r="C27" s="14" t="s">
        <v>60</v>
      </c>
      <c r="D27" s="35">
        <v>60300</v>
      </c>
      <c r="E27" s="35"/>
      <c r="F27" s="35" t="s">
        <v>44</v>
      </c>
      <c r="G27" s="35">
        <v>48240</v>
      </c>
      <c r="H27" s="35">
        <v>12060</v>
      </c>
      <c r="I27" s="35" t="s">
        <v>59</v>
      </c>
      <c r="M27" s="35"/>
      <c r="N27" s="35"/>
      <c r="O27" s="35"/>
      <c r="P27" s="37"/>
      <c r="Q27" s="35"/>
    </row>
    <row r="28" spans="1:17" ht="15.5">
      <c r="A28" s="35"/>
      <c r="B28" s="35" t="s">
        <v>54</v>
      </c>
      <c r="C28" s="14" t="s">
        <v>61</v>
      </c>
      <c r="D28" s="35">
        <v>146131</v>
      </c>
      <c r="E28" s="35"/>
      <c r="F28" s="42" t="s">
        <v>25</v>
      </c>
      <c r="G28" s="35">
        <v>116905</v>
      </c>
      <c r="H28" s="35">
        <v>29226.2</v>
      </c>
      <c r="I28" s="35" t="s">
        <v>59</v>
      </c>
      <c r="J28" s="14" t="s">
        <v>63</v>
      </c>
      <c r="K28" s="14"/>
      <c r="L28" s="35">
        <v>98960</v>
      </c>
      <c r="M28" s="35"/>
      <c r="N28" s="35"/>
      <c r="O28" s="35"/>
      <c r="P28" s="37"/>
      <c r="Q28" s="35"/>
    </row>
    <row r="29" spans="1:17" ht="15.5">
      <c r="A29" s="35"/>
      <c r="B29" s="35" t="s">
        <v>62</v>
      </c>
      <c r="C29" s="14" t="s">
        <v>63</v>
      </c>
      <c r="D29" s="35">
        <v>123700</v>
      </c>
      <c r="E29" s="35"/>
      <c r="F29" s="35" t="s">
        <v>64</v>
      </c>
      <c r="G29" s="35">
        <v>98960</v>
      </c>
      <c r="H29" s="35">
        <v>24740</v>
      </c>
      <c r="I29" s="35" t="s">
        <v>59</v>
      </c>
      <c r="J29" s="14" t="s">
        <v>65</v>
      </c>
      <c r="K29" s="14"/>
      <c r="L29" s="35">
        <v>20000</v>
      </c>
      <c r="M29" s="35"/>
      <c r="N29" s="35"/>
      <c r="O29" s="35"/>
      <c r="P29" s="37"/>
      <c r="Q29" s="35"/>
    </row>
    <row r="30" spans="1:17" ht="15.5">
      <c r="A30" s="35"/>
      <c r="B30" s="35" t="s">
        <v>62</v>
      </c>
      <c r="C30" s="14" t="s">
        <v>65</v>
      </c>
      <c r="D30" s="35">
        <v>20000</v>
      </c>
      <c r="E30" s="35"/>
      <c r="F30" s="42" t="s">
        <v>25</v>
      </c>
      <c r="G30" s="35">
        <v>20000</v>
      </c>
      <c r="H30" s="35"/>
      <c r="I30" s="35" t="s">
        <v>45</v>
      </c>
      <c r="J30" s="14" t="s">
        <v>66</v>
      </c>
      <c r="K30" s="14"/>
      <c r="L30" s="55">
        <v>56770</v>
      </c>
      <c r="M30" s="35"/>
      <c r="N30" s="35"/>
      <c r="O30" s="35"/>
      <c r="P30" s="37"/>
      <c r="Q30" s="35"/>
    </row>
    <row r="31" spans="1:17" ht="15.5">
      <c r="A31" s="35"/>
      <c r="B31" s="35" t="s">
        <v>62</v>
      </c>
      <c r="C31" s="14" t="s">
        <v>66</v>
      </c>
      <c r="D31" s="55">
        <v>70963</v>
      </c>
      <c r="E31" s="55"/>
      <c r="F31" s="35" t="s">
        <v>58</v>
      </c>
      <c r="G31" s="55">
        <v>56770</v>
      </c>
      <c r="H31" s="55">
        <v>16470</v>
      </c>
      <c r="I31" s="35" t="s">
        <v>291</v>
      </c>
      <c r="J31" s="14" t="s">
        <v>67</v>
      </c>
      <c r="K31" s="14"/>
      <c r="L31" s="35">
        <v>12340</v>
      </c>
    </row>
    <row r="32" spans="1:17" ht="15.5">
      <c r="A32" s="72"/>
      <c r="B32" s="72" t="s">
        <v>62</v>
      </c>
      <c r="C32" s="14" t="s">
        <v>67</v>
      </c>
      <c r="D32" s="72">
        <v>12340</v>
      </c>
      <c r="E32" s="72"/>
      <c r="F32" s="72" t="s">
        <v>52</v>
      </c>
      <c r="G32" s="72">
        <v>12340</v>
      </c>
      <c r="H32" s="72"/>
      <c r="I32" s="72" t="s">
        <v>45</v>
      </c>
      <c r="L32" s="68">
        <v>188070</v>
      </c>
    </row>
    <row r="33" spans="1:14" ht="14.5" customHeight="1">
      <c r="A33" s="35"/>
      <c r="B33" s="35"/>
      <c r="C33" s="14" t="s">
        <v>261</v>
      </c>
      <c r="D33" s="35">
        <v>51488</v>
      </c>
      <c r="E33" s="35"/>
      <c r="F33" s="35" t="s">
        <v>58</v>
      </c>
      <c r="G33" s="35">
        <v>51488</v>
      </c>
      <c r="H33" s="35"/>
      <c r="I33" s="35" t="s">
        <v>45</v>
      </c>
      <c r="J33" s="35"/>
      <c r="K33" s="35"/>
      <c r="L33" s="35"/>
      <c r="M33" s="35"/>
    </row>
    <row r="34" spans="1:14" ht="15.5">
      <c r="A34" s="35"/>
      <c r="B34" s="35"/>
      <c r="C34" s="14" t="s">
        <v>264</v>
      </c>
      <c r="D34" s="35">
        <v>90300</v>
      </c>
      <c r="E34" s="35"/>
      <c r="F34" s="35" t="s">
        <v>64</v>
      </c>
      <c r="G34" s="35">
        <v>72240</v>
      </c>
      <c r="H34" s="35">
        <v>18060</v>
      </c>
      <c r="I34" s="35" t="s">
        <v>290</v>
      </c>
      <c r="K34" s="35"/>
      <c r="L34" s="35"/>
      <c r="M34" s="35"/>
    </row>
    <row r="35" spans="1:14" ht="15.5">
      <c r="A35" s="35"/>
      <c r="B35" s="35"/>
      <c r="C35" s="14" t="s">
        <v>288</v>
      </c>
      <c r="D35" s="35">
        <v>36600</v>
      </c>
      <c r="E35" s="35"/>
      <c r="F35" s="42" t="s">
        <v>25</v>
      </c>
      <c r="G35" s="35">
        <v>29280</v>
      </c>
      <c r="H35" s="35">
        <v>7320</v>
      </c>
      <c r="I35" s="35" t="s">
        <v>290</v>
      </c>
      <c r="K35" s="35"/>
      <c r="L35" s="78"/>
      <c r="M35" s="78"/>
      <c r="N35" s="67"/>
    </row>
    <row r="36" spans="1:14">
      <c r="A36" s="35" t="s">
        <v>4</v>
      </c>
      <c r="B36" s="35"/>
      <c r="C36" s="35">
        <f>SUM(D3:D32)</f>
        <v>3287804</v>
      </c>
      <c r="D36" s="35">
        <f>SUM(E3:E32)</f>
        <v>688291</v>
      </c>
      <c r="E36" s="35"/>
      <c r="F36" s="35">
        <f>SUM(G3:G32)</f>
        <v>2077696.4</v>
      </c>
      <c r="G36" s="35"/>
      <c r="H36" s="35"/>
      <c r="I36" s="35"/>
      <c r="J36" s="35"/>
      <c r="K36" s="35"/>
      <c r="L36" s="78"/>
      <c r="M36" s="78"/>
      <c r="N36" s="67"/>
    </row>
    <row r="37" spans="1:14">
      <c r="L37" s="73"/>
      <c r="M37" s="74"/>
      <c r="N37" s="35"/>
    </row>
    <row r="38" spans="1:14" ht="15.5">
      <c r="J38" s="42">
        <v>129861</v>
      </c>
      <c r="K38" s="42"/>
      <c r="L38" s="45"/>
      <c r="M38" s="53"/>
      <c r="N38" s="35"/>
    </row>
    <row r="39" spans="1:14">
      <c r="H39" s="35">
        <v>18060</v>
      </c>
      <c r="J39" s="39">
        <v>189726</v>
      </c>
      <c r="K39" s="39"/>
      <c r="L39" s="35"/>
      <c r="M39" s="35"/>
      <c r="N39" s="35"/>
    </row>
    <row r="40" spans="1:14">
      <c r="H40" s="35">
        <v>7320</v>
      </c>
      <c r="J40" s="39">
        <v>151270</v>
      </c>
      <c r="K40" s="39"/>
      <c r="L40" s="35"/>
      <c r="M40" s="35"/>
      <c r="N40" s="35"/>
    </row>
    <row r="41" spans="1:14">
      <c r="J41" s="42">
        <v>100581</v>
      </c>
      <c r="K41" s="42"/>
      <c r="L41" s="35"/>
      <c r="M41" s="35"/>
      <c r="N41" s="35"/>
    </row>
    <row r="42" spans="1:14" ht="16" customHeight="1">
      <c r="J42" s="42">
        <v>72789</v>
      </c>
      <c r="K42" s="86"/>
    </row>
    <row r="43" spans="1:14">
      <c r="C43">
        <v>10000</v>
      </c>
      <c r="J43" s="35">
        <v>181100</v>
      </c>
      <c r="K43" s="87"/>
    </row>
    <row r="44" spans="1:14">
      <c r="B44" t="s">
        <v>68</v>
      </c>
      <c r="C44">
        <v>10000</v>
      </c>
      <c r="J44" s="35">
        <v>123950</v>
      </c>
      <c r="K44" s="87"/>
    </row>
    <row r="45" spans="1:14">
      <c r="C45">
        <v>30000</v>
      </c>
      <c r="J45" s="42">
        <v>146736</v>
      </c>
      <c r="K45" s="86"/>
    </row>
    <row r="46" spans="1:14">
      <c r="J46" s="35">
        <v>142675</v>
      </c>
      <c r="K46" s="87"/>
    </row>
    <row r="47" spans="1:14">
      <c r="J47" s="48">
        <v>129209</v>
      </c>
      <c r="K47" s="48"/>
    </row>
    <row r="48" spans="1:14">
      <c r="J48" s="51">
        <v>120097</v>
      </c>
      <c r="K48" s="86"/>
    </row>
    <row r="49" spans="10:11">
      <c r="J49" s="35">
        <v>186300</v>
      </c>
      <c r="K49" s="87"/>
    </row>
    <row r="50" spans="10:11">
      <c r="J50" s="42">
        <v>127480</v>
      </c>
      <c r="K50" s="86"/>
    </row>
    <row r="51" spans="10:11">
      <c r="J51" s="35">
        <v>350063</v>
      </c>
      <c r="K51" s="87"/>
    </row>
    <row r="52" spans="10:11">
      <c r="J52" s="35">
        <v>131168</v>
      </c>
      <c r="K52" s="87"/>
    </row>
    <row r="53" spans="10:11">
      <c r="J53" s="35">
        <v>87613</v>
      </c>
      <c r="K53" s="87"/>
    </row>
    <row r="54" spans="10:11">
      <c r="J54" s="35">
        <v>34882</v>
      </c>
      <c r="K54" s="87"/>
    </row>
    <row r="55" spans="10:11">
      <c r="J55" s="35">
        <v>31500</v>
      </c>
      <c r="K55" s="87"/>
    </row>
    <row r="56" spans="10:11">
      <c r="J56">
        <f>SUM(J38:J55)</f>
        <v>2437000</v>
      </c>
    </row>
  </sheetData>
  <autoFilter ref="A1:I29" xr:uid="{00000000-0009-0000-0000-000001000000}"/>
  <mergeCells count="3">
    <mergeCell ref="A1:F1"/>
    <mergeCell ref="L35:M35"/>
    <mergeCell ref="L36:M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C8C27-9697-4F84-AE48-BA804CCB142F}">
  <dimension ref="A1"/>
  <sheetViews>
    <sheetView workbookViewId="0">
      <selection activeCell="C6" sqref="C6"/>
    </sheetView>
  </sheetViews>
  <sheetFormatPr defaultRowHeight="14.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0"/>
  <sheetViews>
    <sheetView workbookViewId="0">
      <selection activeCell="I12" sqref="I12"/>
    </sheetView>
  </sheetViews>
  <sheetFormatPr defaultColWidth="8.90625" defaultRowHeight="14.5"/>
  <cols>
    <col min="1" max="1" width="10" customWidth="1"/>
    <col min="2" max="2" width="12.6328125" customWidth="1"/>
    <col min="3" max="3" width="10.08984375" customWidth="1"/>
    <col min="4" max="4" width="10.6328125" customWidth="1"/>
    <col min="5" max="5" width="14.453125" customWidth="1"/>
    <col min="7" max="7" width="16" customWidth="1"/>
    <col min="8" max="8" width="26.453125" customWidth="1"/>
  </cols>
  <sheetData>
    <row r="1" spans="1:8">
      <c r="A1" s="79" t="s">
        <v>69</v>
      </c>
      <c r="B1" s="79"/>
      <c r="C1" s="79"/>
      <c r="D1" s="79"/>
      <c r="E1" s="79"/>
    </row>
    <row r="2" spans="1:8">
      <c r="A2" s="34" t="s">
        <v>70</v>
      </c>
      <c r="B2" s="34" t="s">
        <v>2</v>
      </c>
      <c r="C2" s="34" t="s">
        <v>71</v>
      </c>
      <c r="D2" s="34" t="s">
        <v>72</v>
      </c>
      <c r="E2" s="34" t="s">
        <v>73</v>
      </c>
      <c r="G2" t="s">
        <v>284</v>
      </c>
      <c r="H2" t="s">
        <v>266</v>
      </c>
    </row>
    <row r="3" spans="1:8">
      <c r="A3" s="35"/>
      <c r="B3" s="35"/>
      <c r="C3" s="35"/>
      <c r="D3" s="35"/>
      <c r="E3" s="35"/>
      <c r="G3" t="s">
        <v>286</v>
      </c>
      <c r="H3" t="s">
        <v>267</v>
      </c>
    </row>
    <row r="4" spans="1:8">
      <c r="A4" s="35"/>
      <c r="B4" s="35"/>
      <c r="C4" s="35"/>
      <c r="D4" s="35"/>
      <c r="E4" s="35"/>
      <c r="G4" t="s">
        <v>285</v>
      </c>
      <c r="H4" t="s">
        <v>268</v>
      </c>
    </row>
    <row r="5" spans="1:8">
      <c r="A5" s="35"/>
      <c r="B5" s="35"/>
      <c r="C5" s="35"/>
      <c r="D5" s="35"/>
      <c r="E5" s="35"/>
      <c r="H5" t="s">
        <v>269</v>
      </c>
    </row>
    <row r="6" spans="1:8">
      <c r="A6" s="35"/>
      <c r="B6" s="35"/>
      <c r="C6" s="35"/>
      <c r="D6" s="35"/>
      <c r="E6" s="35"/>
      <c r="H6" t="s">
        <v>270</v>
      </c>
    </row>
    <row r="7" spans="1:8">
      <c r="A7" s="35"/>
      <c r="B7" s="35"/>
      <c r="C7" s="35"/>
      <c r="D7" s="35"/>
      <c r="E7" s="35"/>
      <c r="H7" t="s">
        <v>271</v>
      </c>
    </row>
    <row r="8" spans="1:8">
      <c r="A8" s="35"/>
      <c r="B8" s="35"/>
      <c r="C8" s="35"/>
      <c r="D8" s="35"/>
      <c r="E8" s="35"/>
      <c r="G8" t="s">
        <v>272</v>
      </c>
      <c r="H8" t="s">
        <v>273</v>
      </c>
    </row>
    <row r="9" spans="1:8">
      <c r="A9" s="35"/>
      <c r="B9" s="35"/>
      <c r="C9" s="35"/>
      <c r="D9" s="35"/>
      <c r="E9" s="35"/>
      <c r="H9" t="s">
        <v>274</v>
      </c>
    </row>
    <row r="10" spans="1:8">
      <c r="A10" s="35"/>
      <c r="B10" s="35"/>
      <c r="C10" s="35"/>
      <c r="D10" s="35"/>
      <c r="E10" s="35"/>
      <c r="H10" t="s">
        <v>275</v>
      </c>
    </row>
    <row r="11" spans="1:8">
      <c r="A11" s="35"/>
      <c r="B11" s="35"/>
      <c r="C11" s="35"/>
      <c r="D11" s="35"/>
      <c r="E11" s="35"/>
      <c r="H11" t="s">
        <v>276</v>
      </c>
    </row>
    <row r="12" spans="1:8">
      <c r="A12" s="35"/>
      <c r="B12" s="35"/>
      <c r="C12" s="35"/>
      <c r="D12" s="35"/>
      <c r="E12" s="35"/>
      <c r="H12" t="s">
        <v>277</v>
      </c>
    </row>
    <row r="13" spans="1:8">
      <c r="A13" s="35"/>
      <c r="B13" s="35"/>
      <c r="C13" s="35"/>
      <c r="D13" s="35"/>
      <c r="E13" s="35"/>
      <c r="G13" t="s">
        <v>265</v>
      </c>
      <c r="H13" t="s">
        <v>278</v>
      </c>
    </row>
    <row r="14" spans="1:8">
      <c r="A14" s="35"/>
      <c r="B14" s="35"/>
      <c r="C14" s="35"/>
      <c r="D14" s="35"/>
      <c r="E14" s="35"/>
      <c r="H14" t="s">
        <v>279</v>
      </c>
    </row>
    <row r="15" spans="1:8">
      <c r="A15" s="35"/>
      <c r="B15" s="35"/>
      <c r="C15" s="35"/>
      <c r="D15" s="35"/>
      <c r="E15" s="35"/>
      <c r="H15" t="s">
        <v>280</v>
      </c>
    </row>
    <row r="16" spans="1:8">
      <c r="A16" s="35"/>
      <c r="B16" s="35"/>
      <c r="C16" s="35"/>
      <c r="D16" s="35"/>
      <c r="E16" s="35"/>
      <c r="H16" t="s">
        <v>281</v>
      </c>
    </row>
    <row r="17" spans="1:8">
      <c r="A17" s="35"/>
      <c r="B17" s="35"/>
      <c r="C17" s="35"/>
      <c r="D17" s="35"/>
      <c r="E17" s="35"/>
      <c r="G17" t="s">
        <v>283</v>
      </c>
      <c r="H17" t="s">
        <v>282</v>
      </c>
    </row>
    <row r="18" spans="1:8">
      <c r="A18" s="35"/>
      <c r="B18" s="35"/>
      <c r="C18" s="35"/>
      <c r="D18" s="35"/>
      <c r="E18" s="35"/>
    </row>
    <row r="19" spans="1:8">
      <c r="A19" s="35"/>
      <c r="B19" s="35"/>
      <c r="C19" s="35"/>
      <c r="D19" s="35"/>
      <c r="E19" s="35"/>
      <c r="H19" t="s">
        <v>287</v>
      </c>
    </row>
    <row r="20" spans="1:8">
      <c r="A20" s="35"/>
      <c r="B20" s="35"/>
      <c r="C20" s="35"/>
      <c r="D20" s="35"/>
      <c r="E20" s="35"/>
    </row>
  </sheetData>
  <mergeCells count="1">
    <mergeCell ref="A1:E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31"/>
  <sheetViews>
    <sheetView topLeftCell="A220" workbookViewId="0">
      <selection activeCell="A226" sqref="A226:E231"/>
    </sheetView>
  </sheetViews>
  <sheetFormatPr defaultColWidth="8.90625" defaultRowHeight="14.5"/>
  <cols>
    <col min="1" max="1" width="12.54296875" customWidth="1"/>
    <col min="2" max="2" width="49.26953125" customWidth="1"/>
    <col min="3" max="3" width="12.90625" customWidth="1"/>
    <col min="5" max="5" width="18" customWidth="1"/>
  </cols>
  <sheetData>
    <row r="1" spans="1:12">
      <c r="B1" t="s">
        <v>41</v>
      </c>
      <c r="J1">
        <v>100</v>
      </c>
      <c r="K1">
        <v>150</v>
      </c>
      <c r="L1">
        <v>80</v>
      </c>
    </row>
    <row r="2" spans="1:12" ht="16" customHeight="1">
      <c r="A2" s="1" t="s">
        <v>74</v>
      </c>
      <c r="B2" s="2" t="s">
        <v>75</v>
      </c>
      <c r="C2" s="2" t="s">
        <v>76</v>
      </c>
      <c r="D2" s="2" t="s">
        <v>77</v>
      </c>
      <c r="E2" s="3" t="s">
        <v>78</v>
      </c>
      <c r="J2">
        <v>7</v>
      </c>
      <c r="K2">
        <v>30</v>
      </c>
      <c r="L2">
        <v>5</v>
      </c>
    </row>
    <row r="3" spans="1:12" ht="16" customHeight="1">
      <c r="A3" s="4">
        <v>1</v>
      </c>
      <c r="B3" s="5" t="s">
        <v>79</v>
      </c>
      <c r="C3" s="6" t="s">
        <v>80</v>
      </c>
      <c r="D3" s="6">
        <v>400</v>
      </c>
      <c r="E3" s="7">
        <v>50040</v>
      </c>
      <c r="J3">
        <v>2</v>
      </c>
      <c r="K3">
        <v>10</v>
      </c>
    </row>
    <row r="4" spans="1:12" ht="16" customHeight="1">
      <c r="A4" s="4">
        <v>2</v>
      </c>
      <c r="B4" s="5" t="s">
        <v>81</v>
      </c>
      <c r="C4" s="6" t="s">
        <v>82</v>
      </c>
      <c r="D4" s="6">
        <v>300</v>
      </c>
      <c r="E4" s="7">
        <v>975</v>
      </c>
      <c r="H4">
        <v>2500</v>
      </c>
      <c r="J4">
        <v>2.2999999999999998</v>
      </c>
      <c r="K4">
        <v>4</v>
      </c>
    </row>
    <row r="5" spans="1:12" ht="16" customHeight="1">
      <c r="A5" s="4">
        <v>3</v>
      </c>
      <c r="B5" s="5" t="s">
        <v>83</v>
      </c>
      <c r="C5" s="6" t="s">
        <v>84</v>
      </c>
      <c r="D5" s="6">
        <v>600</v>
      </c>
      <c r="E5" s="7">
        <v>12960</v>
      </c>
      <c r="H5">
        <v>2500</v>
      </c>
      <c r="J5">
        <v>27</v>
      </c>
      <c r="K5">
        <v>5</v>
      </c>
    </row>
    <row r="6" spans="1:12" ht="16" customHeight="1">
      <c r="A6" s="4">
        <v>4</v>
      </c>
      <c r="B6" s="5" t="s">
        <v>85</v>
      </c>
      <c r="C6" s="6"/>
      <c r="D6" s="6"/>
      <c r="E6" s="7">
        <v>100000</v>
      </c>
      <c r="H6">
        <v>5000</v>
      </c>
      <c r="J6">
        <v>4.9000000000000004</v>
      </c>
    </row>
    <row r="7" spans="1:12" ht="16" customHeight="1">
      <c r="A7" s="4">
        <v>5</v>
      </c>
      <c r="B7" s="5" t="s">
        <v>86</v>
      </c>
      <c r="C7" s="6" t="s">
        <v>87</v>
      </c>
      <c r="D7" s="6">
        <v>100</v>
      </c>
      <c r="E7" s="7">
        <v>800</v>
      </c>
      <c r="H7">
        <v>10000</v>
      </c>
      <c r="J7">
        <f>SUM(J2:J6)</f>
        <v>43.199999999999996</v>
      </c>
      <c r="K7">
        <f>SUM(K2:K6)</f>
        <v>49</v>
      </c>
    </row>
    <row r="8" spans="1:12" ht="17.149999999999999" customHeight="1">
      <c r="A8" s="4">
        <v>6</v>
      </c>
      <c r="B8" s="8" t="s">
        <v>88</v>
      </c>
      <c r="C8" s="4" t="s">
        <v>89</v>
      </c>
      <c r="D8" s="4">
        <v>360</v>
      </c>
      <c r="E8" s="9">
        <v>360</v>
      </c>
      <c r="H8">
        <v>4000</v>
      </c>
    </row>
    <row r="9" spans="1:12" ht="17.149999999999999" customHeight="1">
      <c r="A9" s="4">
        <v>7</v>
      </c>
      <c r="B9" s="8" t="s">
        <v>90</v>
      </c>
      <c r="C9" s="4" t="s">
        <v>89</v>
      </c>
      <c r="D9" s="4">
        <v>360</v>
      </c>
      <c r="E9" s="9">
        <v>360</v>
      </c>
      <c r="H9">
        <f>SUM(H4:H8)</f>
        <v>24000</v>
      </c>
    </row>
    <row r="10" spans="1:12" ht="17.149999999999999" customHeight="1">
      <c r="A10" s="80"/>
      <c r="B10" s="80"/>
      <c r="C10" s="81" t="s">
        <v>4</v>
      </c>
      <c r="D10" s="81"/>
      <c r="E10" s="9">
        <f>SUM(E3:E9)</f>
        <v>165495</v>
      </c>
    </row>
    <row r="11" spans="1:12" ht="17.149999999999999" customHeight="1">
      <c r="A11" s="80"/>
      <c r="B11" s="80"/>
      <c r="C11" s="81" t="s">
        <v>91</v>
      </c>
      <c r="D11" s="81"/>
      <c r="E11" s="10">
        <v>0</v>
      </c>
    </row>
    <row r="12" spans="1:12" ht="15.5">
      <c r="A12" s="80"/>
      <c r="B12" s="80"/>
      <c r="C12" s="83" t="s">
        <v>92</v>
      </c>
      <c r="D12" s="83"/>
      <c r="E12" s="9">
        <f>SUM(E10)</f>
        <v>165495</v>
      </c>
    </row>
    <row r="17" spans="1:10">
      <c r="B17" t="s">
        <v>93</v>
      </c>
      <c r="H17">
        <v>11</v>
      </c>
    </row>
    <row r="18" spans="1:10" ht="15.5">
      <c r="A18" s="1" t="s">
        <v>74</v>
      </c>
      <c r="B18" s="2" t="s">
        <v>75</v>
      </c>
      <c r="C18" s="2" t="s">
        <v>76</v>
      </c>
      <c r="D18" s="2" t="s">
        <v>77</v>
      </c>
      <c r="E18" s="3" t="s">
        <v>78</v>
      </c>
      <c r="H18">
        <v>3</v>
      </c>
    </row>
    <row r="19" spans="1:10" ht="15.5">
      <c r="A19" s="4">
        <v>1</v>
      </c>
      <c r="B19" s="5" t="s">
        <v>94</v>
      </c>
      <c r="C19" s="6" t="s">
        <v>95</v>
      </c>
      <c r="D19" s="6">
        <v>700</v>
      </c>
      <c r="E19" s="12">
        <v>11900</v>
      </c>
      <c r="H19">
        <v>11</v>
      </c>
    </row>
    <row r="20" spans="1:10" ht="15.5">
      <c r="A20" s="4">
        <v>2</v>
      </c>
      <c r="B20" s="5" t="s">
        <v>96</v>
      </c>
      <c r="C20" s="6" t="s">
        <v>97</v>
      </c>
      <c r="D20" s="6">
        <v>220</v>
      </c>
      <c r="E20" s="12">
        <v>8140</v>
      </c>
      <c r="H20">
        <v>3</v>
      </c>
    </row>
    <row r="21" spans="1:10" ht="15.5">
      <c r="A21" s="4">
        <v>3</v>
      </c>
      <c r="B21" s="5" t="s">
        <v>98</v>
      </c>
      <c r="C21" s="6" t="s">
        <v>97</v>
      </c>
      <c r="D21" s="6">
        <v>110</v>
      </c>
      <c r="E21" s="12">
        <v>4070</v>
      </c>
      <c r="H21">
        <v>9</v>
      </c>
    </row>
    <row r="22" spans="1:10" ht="15.5">
      <c r="A22" s="4">
        <v>4</v>
      </c>
      <c r="B22" s="5" t="s">
        <v>99</v>
      </c>
      <c r="C22" s="6" t="s">
        <v>100</v>
      </c>
      <c r="D22" s="6">
        <v>600</v>
      </c>
      <c r="E22" s="12">
        <v>41400</v>
      </c>
      <c r="H22">
        <f>SUM(H17:H21)</f>
        <v>37</v>
      </c>
    </row>
    <row r="23" spans="1:10" ht="15.5">
      <c r="A23" s="4">
        <v>5</v>
      </c>
      <c r="B23" s="5" t="s">
        <v>101</v>
      </c>
      <c r="C23" s="6" t="s">
        <v>100</v>
      </c>
      <c r="D23" s="6">
        <v>600</v>
      </c>
      <c r="E23" s="12">
        <v>41400</v>
      </c>
      <c r="J23">
        <v>127605</v>
      </c>
    </row>
    <row r="24" spans="1:10" ht="15.5">
      <c r="A24" s="4">
        <v>6</v>
      </c>
      <c r="B24" s="8" t="s">
        <v>102</v>
      </c>
      <c r="C24" s="4" t="s">
        <v>103</v>
      </c>
      <c r="D24" s="4">
        <v>110</v>
      </c>
      <c r="E24" s="9">
        <v>7700</v>
      </c>
    </row>
    <row r="25" spans="1:10" ht="15.5">
      <c r="A25" s="4">
        <v>7</v>
      </c>
      <c r="B25" s="8" t="s">
        <v>104</v>
      </c>
      <c r="C25" s="4" t="s">
        <v>105</v>
      </c>
      <c r="D25" s="4">
        <v>220</v>
      </c>
      <c r="E25" s="9">
        <v>2640</v>
      </c>
    </row>
    <row r="26" spans="1:10" ht="15.5">
      <c r="A26" s="80"/>
      <c r="B26" s="80"/>
      <c r="C26" s="81" t="s">
        <v>4</v>
      </c>
      <c r="D26" s="81"/>
      <c r="E26" s="9">
        <f>SUM(E19:E25)</f>
        <v>117250</v>
      </c>
    </row>
    <row r="27" spans="1:10" ht="15.5">
      <c r="A27" s="80"/>
      <c r="B27" s="80"/>
      <c r="C27" s="81" t="s">
        <v>91</v>
      </c>
      <c r="D27" s="81"/>
      <c r="E27" s="10">
        <v>0</v>
      </c>
    </row>
    <row r="28" spans="1:10" ht="15.5">
      <c r="A28" s="80"/>
      <c r="B28" s="80"/>
      <c r="C28" s="83" t="s">
        <v>92</v>
      </c>
      <c r="D28" s="83"/>
      <c r="E28" s="9">
        <f>SUM(E26)</f>
        <v>117250</v>
      </c>
    </row>
    <row r="31" spans="1:10">
      <c r="B31" t="s">
        <v>106</v>
      </c>
    </row>
    <row r="32" spans="1:10" ht="15.5">
      <c r="A32" s="1" t="s">
        <v>74</v>
      </c>
      <c r="B32" s="2" t="s">
        <v>75</v>
      </c>
      <c r="C32" s="2" t="s">
        <v>76</v>
      </c>
      <c r="D32" s="2" t="s">
        <v>77</v>
      </c>
      <c r="E32" s="3" t="s">
        <v>78</v>
      </c>
    </row>
    <row r="33" spans="1:5" ht="15.5">
      <c r="A33" s="4">
        <v>1</v>
      </c>
      <c r="B33" s="5" t="s">
        <v>107</v>
      </c>
      <c r="C33" s="6" t="s">
        <v>108</v>
      </c>
      <c r="D33" s="6">
        <v>110</v>
      </c>
      <c r="E33" s="12">
        <v>3860</v>
      </c>
    </row>
    <row r="34" spans="1:5" ht="15.5">
      <c r="A34" s="4">
        <v>2</v>
      </c>
      <c r="B34" s="5" t="s">
        <v>109</v>
      </c>
      <c r="C34" s="6" t="s">
        <v>110</v>
      </c>
      <c r="D34" s="6">
        <v>300</v>
      </c>
      <c r="E34" s="12">
        <v>3960</v>
      </c>
    </row>
    <row r="35" spans="1:5" ht="15.5">
      <c r="A35" s="4">
        <v>3</v>
      </c>
      <c r="B35" s="5" t="s">
        <v>111</v>
      </c>
      <c r="C35" s="6" t="s">
        <v>112</v>
      </c>
      <c r="D35" s="6">
        <v>400</v>
      </c>
      <c r="E35" s="12">
        <v>50920</v>
      </c>
    </row>
    <row r="36" spans="1:5" ht="15.5">
      <c r="A36" s="4">
        <v>4</v>
      </c>
      <c r="B36" s="5" t="s">
        <v>83</v>
      </c>
      <c r="C36" s="6" t="s">
        <v>113</v>
      </c>
      <c r="D36" s="6">
        <v>600</v>
      </c>
      <c r="E36" s="12">
        <v>60660</v>
      </c>
    </row>
    <row r="37" spans="1:5" ht="15.5">
      <c r="A37" s="4">
        <v>5</v>
      </c>
      <c r="B37" s="5" t="s">
        <v>114</v>
      </c>
      <c r="C37" s="6" t="s">
        <v>115</v>
      </c>
      <c r="D37" s="6">
        <v>200</v>
      </c>
      <c r="E37" s="12">
        <v>1000</v>
      </c>
    </row>
    <row r="38" spans="1:5" ht="15.5">
      <c r="A38" s="4">
        <v>6</v>
      </c>
      <c r="B38" s="8" t="s">
        <v>116</v>
      </c>
      <c r="C38" s="4" t="s">
        <v>117</v>
      </c>
      <c r="D38" s="4">
        <v>300</v>
      </c>
      <c r="E38" s="13">
        <v>900</v>
      </c>
    </row>
    <row r="39" spans="1:5" ht="15.5">
      <c r="A39" s="4">
        <v>7</v>
      </c>
      <c r="B39" s="8" t="s">
        <v>118</v>
      </c>
      <c r="C39" s="4" t="s">
        <v>119</v>
      </c>
      <c r="D39" s="4">
        <v>450</v>
      </c>
      <c r="E39" s="13">
        <v>1350</v>
      </c>
    </row>
    <row r="40" spans="1:5" ht="15.5">
      <c r="A40" s="4">
        <v>8</v>
      </c>
      <c r="B40" s="8" t="s">
        <v>120</v>
      </c>
      <c r="C40" s="4" t="s">
        <v>89</v>
      </c>
      <c r="D40" s="4">
        <v>540</v>
      </c>
      <c r="E40" s="13">
        <v>540</v>
      </c>
    </row>
    <row r="41" spans="1:5" ht="15.5">
      <c r="A41" s="4">
        <v>9</v>
      </c>
      <c r="B41" s="8" t="s">
        <v>121</v>
      </c>
      <c r="C41" s="4" t="s">
        <v>89</v>
      </c>
      <c r="D41" s="4">
        <v>540</v>
      </c>
      <c r="E41" s="13">
        <v>540</v>
      </c>
    </row>
    <row r="42" spans="1:5" ht="15.5">
      <c r="A42" s="4">
        <v>10</v>
      </c>
      <c r="B42" s="8" t="s">
        <v>122</v>
      </c>
      <c r="C42" s="4" t="s">
        <v>89</v>
      </c>
      <c r="D42" s="4"/>
      <c r="E42" s="13">
        <v>100000</v>
      </c>
    </row>
    <row r="43" spans="1:5" ht="15.5">
      <c r="A43" s="4">
        <v>11</v>
      </c>
      <c r="B43" s="8" t="s">
        <v>123</v>
      </c>
      <c r="C43" s="4" t="s">
        <v>124</v>
      </c>
      <c r="D43" s="4">
        <v>100</v>
      </c>
      <c r="E43" s="13">
        <v>2100</v>
      </c>
    </row>
    <row r="44" spans="1:5" ht="15.5">
      <c r="A44" s="4">
        <v>12</v>
      </c>
      <c r="B44" s="8" t="s">
        <v>125</v>
      </c>
      <c r="C44" s="4" t="s">
        <v>124</v>
      </c>
      <c r="D44" s="4">
        <v>100</v>
      </c>
      <c r="E44" s="13">
        <v>2100</v>
      </c>
    </row>
    <row r="45" spans="1:5" ht="15.5">
      <c r="A45" s="4">
        <v>13</v>
      </c>
      <c r="B45" s="8" t="s">
        <v>126</v>
      </c>
      <c r="C45" s="4" t="s">
        <v>127</v>
      </c>
      <c r="D45" s="4">
        <v>750</v>
      </c>
      <c r="E45" s="13">
        <v>47250</v>
      </c>
    </row>
    <row r="46" spans="1:5" ht="15.5">
      <c r="A46" s="4">
        <v>14</v>
      </c>
      <c r="B46" s="8" t="s">
        <v>128</v>
      </c>
      <c r="C46" s="4" t="s">
        <v>129</v>
      </c>
      <c r="D46" s="4">
        <v>750</v>
      </c>
      <c r="E46" s="13">
        <v>27000</v>
      </c>
    </row>
    <row r="47" spans="1:5" ht="15.5">
      <c r="A47" s="4">
        <v>15</v>
      </c>
      <c r="B47" s="8" t="s">
        <v>130</v>
      </c>
      <c r="C47" s="4" t="s">
        <v>129</v>
      </c>
      <c r="D47" s="4">
        <v>750</v>
      </c>
      <c r="E47" s="13">
        <v>27000</v>
      </c>
    </row>
    <row r="48" spans="1:5" ht="15.5">
      <c r="A48" s="4">
        <v>16</v>
      </c>
      <c r="B48" s="8" t="s">
        <v>131</v>
      </c>
      <c r="C48" s="4" t="s">
        <v>129</v>
      </c>
      <c r="D48" s="4">
        <v>750</v>
      </c>
      <c r="E48" s="13">
        <v>27000</v>
      </c>
    </row>
    <row r="49" spans="1:5" ht="15.5">
      <c r="A49" s="80"/>
      <c r="B49" s="80"/>
      <c r="C49" s="81" t="s">
        <v>4</v>
      </c>
      <c r="D49" s="81"/>
      <c r="E49" s="9">
        <f>SUM(E33:E48)</f>
        <v>356180</v>
      </c>
    </row>
    <row r="50" spans="1:5" ht="15.5">
      <c r="A50" s="80"/>
      <c r="B50" s="80"/>
      <c r="C50" s="81" t="s">
        <v>91</v>
      </c>
      <c r="D50" s="81"/>
      <c r="E50" s="10">
        <v>0</v>
      </c>
    </row>
    <row r="51" spans="1:5" ht="15.5">
      <c r="A51" s="80"/>
      <c r="B51" s="80"/>
      <c r="C51" s="83" t="s">
        <v>92</v>
      </c>
      <c r="D51" s="83"/>
      <c r="E51" s="9">
        <f>SUM(E49)</f>
        <v>356180</v>
      </c>
    </row>
    <row r="56" spans="1:5" ht="15.5">
      <c r="A56" s="1" t="s">
        <v>74</v>
      </c>
      <c r="B56" s="2" t="s">
        <v>75</v>
      </c>
      <c r="C56" s="2" t="s">
        <v>76</v>
      </c>
      <c r="D56" s="2" t="s">
        <v>77</v>
      </c>
      <c r="E56" s="3" t="s">
        <v>78</v>
      </c>
    </row>
    <row r="57" spans="1:5" ht="15.5">
      <c r="A57" s="4">
        <v>1</v>
      </c>
      <c r="B57" s="14" t="s">
        <v>132</v>
      </c>
      <c r="C57" s="6"/>
      <c r="D57" s="6"/>
      <c r="E57" s="9">
        <v>70013</v>
      </c>
    </row>
    <row r="58" spans="1:5" ht="15.5">
      <c r="A58" s="15">
        <v>2</v>
      </c>
      <c r="B58" s="8" t="s">
        <v>133</v>
      </c>
      <c r="C58" s="4" t="s">
        <v>134</v>
      </c>
      <c r="D58" s="4">
        <v>600</v>
      </c>
      <c r="E58" s="9">
        <v>14000</v>
      </c>
    </row>
    <row r="59" spans="1:5" ht="15.5">
      <c r="A59" s="15">
        <v>3</v>
      </c>
      <c r="B59" s="8" t="s">
        <v>135</v>
      </c>
      <c r="C59" s="4" t="s">
        <v>136</v>
      </c>
      <c r="D59" s="4">
        <v>400</v>
      </c>
      <c r="E59" s="9">
        <v>3600</v>
      </c>
    </row>
    <row r="60" spans="1:5" ht="15.5">
      <c r="A60" s="15">
        <v>4</v>
      </c>
      <c r="B60" s="8" t="s">
        <v>137</v>
      </c>
      <c r="C60" s="4" t="s">
        <v>138</v>
      </c>
      <c r="D60" s="4">
        <v>300</v>
      </c>
      <c r="E60" s="9">
        <v>1830</v>
      </c>
    </row>
    <row r="61" spans="1:5" ht="15.5">
      <c r="A61" s="80"/>
      <c r="B61" s="80"/>
      <c r="C61" s="81" t="s">
        <v>4</v>
      </c>
      <c r="D61" s="81"/>
      <c r="E61" s="9">
        <f>SUM(E57:E59)</f>
        <v>87613</v>
      </c>
    </row>
    <row r="62" spans="1:5" ht="15.5">
      <c r="A62" s="80"/>
      <c r="B62" s="80"/>
      <c r="C62" s="81" t="s">
        <v>91</v>
      </c>
      <c r="D62" s="81"/>
      <c r="E62" s="10">
        <v>0</v>
      </c>
    </row>
    <row r="63" spans="1:5" ht="15.5">
      <c r="A63" s="80"/>
      <c r="B63" s="80"/>
      <c r="C63" s="83" t="s">
        <v>92</v>
      </c>
      <c r="D63" s="83"/>
      <c r="E63" s="9">
        <f>SUM(E61)</f>
        <v>87613</v>
      </c>
    </row>
    <row r="64" spans="1:5">
      <c r="A64" t="s">
        <v>54</v>
      </c>
    </row>
    <row r="65" spans="1:5">
      <c r="A65" t="s">
        <v>139</v>
      </c>
    </row>
    <row r="66" spans="1:5" ht="15.5">
      <c r="A66" s="1" t="s">
        <v>74</v>
      </c>
      <c r="B66" s="2" t="s">
        <v>75</v>
      </c>
      <c r="C66" s="2" t="s">
        <v>76</v>
      </c>
      <c r="D66" s="2" t="s">
        <v>77</v>
      </c>
      <c r="E66" s="3" t="s">
        <v>78</v>
      </c>
    </row>
    <row r="67" spans="1:5" ht="15.5">
      <c r="A67" s="4">
        <v>1</v>
      </c>
      <c r="B67" s="8" t="s">
        <v>140</v>
      </c>
      <c r="C67" s="6"/>
      <c r="D67" s="6"/>
      <c r="E67" s="9">
        <v>37360</v>
      </c>
    </row>
    <row r="68" spans="1:5" ht="15.5">
      <c r="A68" s="15">
        <v>2</v>
      </c>
      <c r="B68" s="8" t="s">
        <v>141</v>
      </c>
      <c r="C68" s="4"/>
      <c r="D68" s="4"/>
      <c r="E68" s="9">
        <v>26233.599999999999</v>
      </c>
    </row>
    <row r="69" spans="1:5" ht="15.5">
      <c r="A69" s="15">
        <v>3</v>
      </c>
      <c r="B69" s="8" t="s">
        <v>142</v>
      </c>
      <c r="C69" s="4"/>
      <c r="D69" s="4"/>
      <c r="E69" s="9">
        <v>4286</v>
      </c>
    </row>
    <row r="70" spans="1:5" ht="15.5">
      <c r="A70" s="15">
        <v>4</v>
      </c>
      <c r="B70" s="8" t="s">
        <v>114</v>
      </c>
      <c r="C70" s="4" t="s">
        <v>143</v>
      </c>
      <c r="D70" s="4">
        <v>200</v>
      </c>
      <c r="E70" s="9">
        <v>800</v>
      </c>
    </row>
    <row r="71" spans="1:5" ht="15.5">
      <c r="A71" s="15">
        <v>5</v>
      </c>
      <c r="B71" s="8" t="s">
        <v>144</v>
      </c>
      <c r="C71" s="4" t="s">
        <v>115</v>
      </c>
      <c r="D71" s="4">
        <v>300</v>
      </c>
      <c r="E71" s="9">
        <v>1500</v>
      </c>
    </row>
    <row r="72" spans="1:5" ht="15.5">
      <c r="A72" s="15">
        <v>6</v>
      </c>
      <c r="B72" s="8" t="s">
        <v>145</v>
      </c>
      <c r="C72" s="4" t="s">
        <v>146</v>
      </c>
      <c r="D72" s="4">
        <v>300</v>
      </c>
      <c r="E72" s="9">
        <v>600</v>
      </c>
    </row>
    <row r="73" spans="1:5" ht="15.5">
      <c r="A73" s="15">
        <v>7</v>
      </c>
      <c r="B73" s="8" t="s">
        <v>147</v>
      </c>
      <c r="C73" s="4" t="s">
        <v>143</v>
      </c>
      <c r="D73" s="4">
        <v>50</v>
      </c>
      <c r="E73" s="9">
        <v>200</v>
      </c>
    </row>
    <row r="74" spans="1:5" ht="15.5">
      <c r="A74" s="15">
        <v>8</v>
      </c>
      <c r="B74" s="8" t="s">
        <v>148</v>
      </c>
      <c r="C74" s="4" t="s">
        <v>143</v>
      </c>
      <c r="D74" s="4">
        <v>50</v>
      </c>
      <c r="E74" s="9">
        <v>200</v>
      </c>
    </row>
    <row r="75" spans="1:5" ht="15.5">
      <c r="A75" s="15">
        <v>9</v>
      </c>
      <c r="B75" s="8" t="s">
        <v>149</v>
      </c>
      <c r="C75" s="4" t="s">
        <v>115</v>
      </c>
      <c r="D75" s="4">
        <v>400</v>
      </c>
      <c r="E75" s="9">
        <v>2000</v>
      </c>
    </row>
    <row r="76" spans="1:5" ht="15.5">
      <c r="A76" s="15">
        <v>10</v>
      </c>
      <c r="B76" s="8" t="s">
        <v>150</v>
      </c>
      <c r="C76" s="4" t="s">
        <v>143</v>
      </c>
      <c r="D76" s="4">
        <v>200</v>
      </c>
      <c r="E76" s="9">
        <v>800</v>
      </c>
    </row>
    <row r="77" spans="1:5" ht="15.5">
      <c r="A77" s="15">
        <v>11</v>
      </c>
      <c r="B77" s="16" t="s">
        <v>151</v>
      </c>
      <c r="C77" s="4" t="s">
        <v>152</v>
      </c>
      <c r="D77" s="4">
        <v>100</v>
      </c>
      <c r="E77" s="9">
        <v>1000</v>
      </c>
    </row>
    <row r="78" spans="1:5" ht="15.5">
      <c r="A78" s="15">
        <v>12</v>
      </c>
      <c r="B78" s="8" t="s">
        <v>153</v>
      </c>
      <c r="C78" s="4" t="s">
        <v>154</v>
      </c>
      <c r="D78" s="4">
        <v>100</v>
      </c>
      <c r="E78" s="9">
        <v>600</v>
      </c>
    </row>
    <row r="79" spans="1:5" ht="15.5">
      <c r="A79" s="15">
        <v>13</v>
      </c>
      <c r="B79" s="17" t="s">
        <v>155</v>
      </c>
      <c r="C79" s="4" t="s">
        <v>156</v>
      </c>
      <c r="D79" s="4">
        <v>15</v>
      </c>
      <c r="E79" s="9">
        <v>1050</v>
      </c>
    </row>
    <row r="80" spans="1:5" ht="15.5">
      <c r="A80" s="15">
        <v>14</v>
      </c>
      <c r="B80" s="8" t="s">
        <v>157</v>
      </c>
      <c r="C80" s="4">
        <v>9</v>
      </c>
      <c r="D80" s="4">
        <v>50</v>
      </c>
      <c r="E80" s="9">
        <v>450</v>
      </c>
    </row>
    <row r="81" spans="1:5" ht="15.5">
      <c r="A81" s="15">
        <v>15</v>
      </c>
      <c r="B81" s="8" t="s">
        <v>158</v>
      </c>
      <c r="C81" s="4">
        <v>6</v>
      </c>
      <c r="D81" s="4">
        <v>50</v>
      </c>
      <c r="E81" s="9">
        <v>300</v>
      </c>
    </row>
    <row r="82" spans="1:5" ht="15.5">
      <c r="A82" s="80"/>
      <c r="B82" s="84" t="s">
        <v>159</v>
      </c>
      <c r="C82" s="81" t="s">
        <v>4</v>
      </c>
      <c r="D82" s="81"/>
      <c r="E82" s="9">
        <f>SUM(E67:E81)</f>
        <v>77379.600000000006</v>
      </c>
    </row>
    <row r="83" spans="1:5" ht="15.5">
      <c r="A83" s="80"/>
      <c r="B83" s="85"/>
      <c r="C83" s="81" t="s">
        <v>91</v>
      </c>
      <c r="D83" s="81"/>
      <c r="E83" s="10">
        <v>0</v>
      </c>
    </row>
    <row r="84" spans="1:5" ht="15.5">
      <c r="A84" s="80"/>
      <c r="B84" s="85"/>
      <c r="C84" s="83" t="s">
        <v>92</v>
      </c>
      <c r="D84" s="83"/>
      <c r="E84" s="9">
        <f>SUM(E82)</f>
        <v>77379.600000000006</v>
      </c>
    </row>
    <row r="86" spans="1:5">
      <c r="A86" t="s">
        <v>160</v>
      </c>
      <c r="B86" t="s">
        <v>161</v>
      </c>
    </row>
    <row r="87" spans="1:5" ht="15.5">
      <c r="A87" s="1" t="s">
        <v>74</v>
      </c>
      <c r="B87" s="2" t="s">
        <v>75</v>
      </c>
      <c r="C87" s="2" t="s">
        <v>76</v>
      </c>
      <c r="D87" s="2" t="s">
        <v>77</v>
      </c>
      <c r="E87" s="3" t="s">
        <v>78</v>
      </c>
    </row>
    <row r="88" spans="1:5" ht="15.5">
      <c r="A88" s="4">
        <v>1</v>
      </c>
      <c r="B88" s="8" t="s">
        <v>162</v>
      </c>
      <c r="C88" s="6"/>
      <c r="D88" s="6"/>
      <c r="E88" s="9">
        <v>100000</v>
      </c>
    </row>
    <row r="89" spans="1:5" ht="15.5">
      <c r="A89" s="15">
        <v>2</v>
      </c>
      <c r="B89" s="8" t="s">
        <v>163</v>
      </c>
      <c r="C89" s="4" t="s">
        <v>164</v>
      </c>
      <c r="D89" s="4">
        <v>400</v>
      </c>
      <c r="E89" s="9">
        <v>44000</v>
      </c>
    </row>
    <row r="90" spans="1:5" ht="15.5">
      <c r="A90" s="15">
        <v>3</v>
      </c>
      <c r="B90" s="8" t="s">
        <v>145</v>
      </c>
      <c r="C90" s="4" t="s">
        <v>146</v>
      </c>
      <c r="D90" s="4">
        <v>300</v>
      </c>
      <c r="E90" s="9">
        <v>600</v>
      </c>
    </row>
    <row r="91" spans="1:5" ht="15.5">
      <c r="A91" s="15">
        <v>4</v>
      </c>
      <c r="B91" s="8" t="s">
        <v>165</v>
      </c>
      <c r="C91" s="4" t="s">
        <v>146</v>
      </c>
      <c r="D91" s="4">
        <v>200</v>
      </c>
      <c r="E91" s="9">
        <v>400</v>
      </c>
    </row>
    <row r="92" spans="1:5" ht="15.5">
      <c r="A92" s="15">
        <v>5</v>
      </c>
      <c r="B92" s="8" t="s">
        <v>166</v>
      </c>
      <c r="C92" s="4" t="s">
        <v>164</v>
      </c>
      <c r="D92" s="4">
        <v>300</v>
      </c>
      <c r="E92" s="9">
        <v>3300</v>
      </c>
    </row>
    <row r="93" spans="1:5" ht="15.5">
      <c r="A93" s="15">
        <v>6</v>
      </c>
      <c r="B93" s="8" t="s">
        <v>167</v>
      </c>
      <c r="C93" s="4" t="s">
        <v>168</v>
      </c>
      <c r="D93" s="4">
        <v>360</v>
      </c>
      <c r="E93" s="9">
        <v>10332</v>
      </c>
    </row>
    <row r="94" spans="1:5" ht="15.5">
      <c r="A94" s="15">
        <v>7</v>
      </c>
      <c r="B94" s="8" t="s">
        <v>169</v>
      </c>
      <c r="C94" s="4" t="s">
        <v>170</v>
      </c>
      <c r="D94" s="4">
        <v>15</v>
      </c>
      <c r="E94" s="9">
        <v>405</v>
      </c>
    </row>
    <row r="95" spans="1:5" ht="28">
      <c r="A95" s="15">
        <v>8</v>
      </c>
      <c r="B95" s="8" t="s">
        <v>171</v>
      </c>
      <c r="C95" s="4" t="s">
        <v>172</v>
      </c>
      <c r="D95" s="4">
        <v>540</v>
      </c>
      <c r="E95" s="9">
        <v>24732</v>
      </c>
    </row>
    <row r="96" spans="1:5" ht="28">
      <c r="A96" s="15">
        <v>9</v>
      </c>
      <c r="B96" s="8" t="s">
        <v>173</v>
      </c>
      <c r="C96" s="4" t="s">
        <v>174</v>
      </c>
      <c r="D96" s="4">
        <v>15</v>
      </c>
      <c r="E96" s="9">
        <v>600</v>
      </c>
    </row>
    <row r="97" spans="1:5" ht="28">
      <c r="A97" s="15">
        <v>10</v>
      </c>
      <c r="B97" s="8" t="s">
        <v>175</v>
      </c>
      <c r="C97" s="4" t="s">
        <v>176</v>
      </c>
      <c r="D97" s="4">
        <v>360</v>
      </c>
      <c r="E97" s="9">
        <v>5688</v>
      </c>
    </row>
    <row r="98" spans="1:5" ht="28">
      <c r="A98" s="15">
        <v>11</v>
      </c>
      <c r="B98" s="8" t="s">
        <v>177</v>
      </c>
      <c r="C98" s="4" t="s">
        <v>178</v>
      </c>
      <c r="D98" s="4">
        <v>15</v>
      </c>
      <c r="E98" s="9">
        <v>207</v>
      </c>
    </row>
    <row r="99" spans="1:5" ht="15.5">
      <c r="A99" s="15">
        <v>12</v>
      </c>
      <c r="B99" s="8" t="s">
        <v>179</v>
      </c>
      <c r="C99" s="4" t="s">
        <v>178</v>
      </c>
      <c r="D99" s="4">
        <v>300</v>
      </c>
      <c r="E99" s="9">
        <v>4140</v>
      </c>
    </row>
    <row r="100" spans="1:5" ht="15.5">
      <c r="A100" s="15">
        <v>13</v>
      </c>
      <c r="B100" s="8" t="s">
        <v>180</v>
      </c>
      <c r="C100" s="4" t="s">
        <v>181</v>
      </c>
      <c r="D100" s="4">
        <v>15</v>
      </c>
      <c r="E100" s="9">
        <v>150</v>
      </c>
    </row>
    <row r="101" spans="1:5" ht="15.5">
      <c r="A101" s="15">
        <v>14</v>
      </c>
      <c r="B101" s="8" t="s">
        <v>182</v>
      </c>
      <c r="C101" s="4" t="s">
        <v>183</v>
      </c>
      <c r="D101" s="4">
        <v>720</v>
      </c>
      <c r="E101" s="9">
        <v>11088</v>
      </c>
    </row>
    <row r="102" spans="1:5" ht="15.5">
      <c r="A102" s="15">
        <v>15</v>
      </c>
      <c r="B102" s="8" t="s">
        <v>184</v>
      </c>
      <c r="C102" s="4" t="s">
        <v>183</v>
      </c>
      <c r="D102" s="4">
        <v>15</v>
      </c>
      <c r="E102" s="9">
        <v>231</v>
      </c>
    </row>
    <row r="103" spans="1:5" ht="15.5">
      <c r="A103" s="15">
        <v>16</v>
      </c>
      <c r="B103" s="8" t="s">
        <v>185</v>
      </c>
      <c r="C103" s="4" t="s">
        <v>89</v>
      </c>
      <c r="D103" s="4">
        <v>360</v>
      </c>
      <c r="E103" s="9">
        <v>360</v>
      </c>
    </row>
    <row r="104" spans="1:5" ht="15.5">
      <c r="A104" s="15">
        <v>17</v>
      </c>
      <c r="B104" s="8" t="s">
        <v>186</v>
      </c>
      <c r="C104" s="4" t="s">
        <v>89</v>
      </c>
      <c r="D104" s="4">
        <v>360</v>
      </c>
      <c r="E104" s="9">
        <v>360</v>
      </c>
    </row>
    <row r="105" spans="1:5" ht="15.5">
      <c r="A105" s="80"/>
      <c r="B105" s="80"/>
      <c r="C105" s="81" t="s">
        <v>4</v>
      </c>
      <c r="D105" s="81"/>
      <c r="E105" s="9">
        <f>SUM(E88:E104)</f>
        <v>206593</v>
      </c>
    </row>
    <row r="106" spans="1:5" ht="15.5">
      <c r="A106" s="80"/>
      <c r="B106" s="80"/>
      <c r="C106" s="81" t="s">
        <v>91</v>
      </c>
      <c r="D106" s="81"/>
      <c r="E106" s="10">
        <v>0</v>
      </c>
    </row>
    <row r="107" spans="1:5" ht="15.5">
      <c r="A107" s="80"/>
      <c r="B107" s="80"/>
      <c r="C107" s="83" t="s">
        <v>92</v>
      </c>
      <c r="D107" s="83"/>
      <c r="E107" s="9">
        <f>SUM(E105)</f>
        <v>206593</v>
      </c>
    </row>
    <row r="109" spans="1:5">
      <c r="A109" t="s">
        <v>187</v>
      </c>
    </row>
    <row r="110" spans="1:5" ht="15.5">
      <c r="A110" s="1" t="s">
        <v>74</v>
      </c>
      <c r="B110" s="2" t="s">
        <v>75</v>
      </c>
      <c r="C110" s="2" t="s">
        <v>76</v>
      </c>
      <c r="D110" s="2" t="s">
        <v>77</v>
      </c>
      <c r="E110" s="3" t="s">
        <v>78</v>
      </c>
    </row>
    <row r="111" spans="1:5" ht="15.5">
      <c r="A111" s="4">
        <v>1</v>
      </c>
      <c r="B111" s="8" t="s">
        <v>162</v>
      </c>
      <c r="C111" s="6"/>
      <c r="D111" s="6"/>
      <c r="E111" s="9">
        <v>100000</v>
      </c>
    </row>
    <row r="112" spans="1:5" ht="15.5">
      <c r="A112" s="4">
        <v>2</v>
      </c>
      <c r="B112" s="8" t="s">
        <v>126</v>
      </c>
      <c r="C112" s="4" t="s">
        <v>95</v>
      </c>
      <c r="D112" s="4">
        <v>750</v>
      </c>
      <c r="E112" s="9">
        <v>12750</v>
      </c>
    </row>
    <row r="113" spans="1:5" ht="28">
      <c r="A113" s="4">
        <v>3</v>
      </c>
      <c r="B113" s="8" t="s">
        <v>188</v>
      </c>
      <c r="C113" s="4" t="s">
        <v>189</v>
      </c>
      <c r="D113" s="4">
        <v>600</v>
      </c>
      <c r="E113" s="9">
        <v>6840</v>
      </c>
    </row>
    <row r="114" spans="1:5" ht="15.5">
      <c r="A114" s="4">
        <v>4</v>
      </c>
      <c r="B114" s="8" t="s">
        <v>190</v>
      </c>
      <c r="C114" s="4" t="s">
        <v>191</v>
      </c>
      <c r="D114" s="4">
        <v>600</v>
      </c>
      <c r="E114" s="9">
        <v>6360</v>
      </c>
    </row>
    <row r="115" spans="1:5" ht="15.5">
      <c r="A115" s="4">
        <v>5</v>
      </c>
      <c r="B115" s="8" t="s">
        <v>102</v>
      </c>
      <c r="C115" s="4" t="s">
        <v>192</v>
      </c>
      <c r="D115" s="4">
        <v>110</v>
      </c>
      <c r="E115" s="9">
        <v>1331</v>
      </c>
    </row>
    <row r="116" spans="1:5" ht="15.5">
      <c r="A116" s="4">
        <v>6</v>
      </c>
      <c r="B116" s="8" t="s">
        <v>193</v>
      </c>
      <c r="C116" s="4" t="s">
        <v>194</v>
      </c>
      <c r="D116" s="4">
        <v>50</v>
      </c>
      <c r="E116" s="9">
        <v>18850</v>
      </c>
    </row>
    <row r="117" spans="1:5" ht="15.5">
      <c r="A117" s="80"/>
      <c r="B117" s="80"/>
      <c r="C117" s="81" t="s">
        <v>4</v>
      </c>
      <c r="D117" s="81"/>
      <c r="E117" s="9">
        <f>SUM(E111:E116)</f>
        <v>146131</v>
      </c>
    </row>
    <row r="118" spans="1:5" ht="15.5">
      <c r="A118" s="80"/>
      <c r="B118" s="80"/>
      <c r="C118" s="81" t="s">
        <v>91</v>
      </c>
      <c r="D118" s="81"/>
      <c r="E118" s="10">
        <v>0</v>
      </c>
    </row>
    <row r="119" spans="1:5" ht="15.5">
      <c r="A119" s="80"/>
      <c r="B119" s="80"/>
      <c r="C119" s="83" t="s">
        <v>92</v>
      </c>
      <c r="D119" s="83"/>
      <c r="E119" s="9">
        <f>SUM(E117)</f>
        <v>146131</v>
      </c>
    </row>
    <row r="122" spans="1:5">
      <c r="B122" t="s">
        <v>195</v>
      </c>
    </row>
    <row r="123" spans="1:5" ht="15.5">
      <c r="A123" s="1" t="s">
        <v>74</v>
      </c>
      <c r="B123" s="2" t="s">
        <v>75</v>
      </c>
      <c r="C123" s="2" t="s">
        <v>76</v>
      </c>
      <c r="D123" s="2" t="s">
        <v>77</v>
      </c>
      <c r="E123" s="3" t="s">
        <v>78</v>
      </c>
    </row>
    <row r="124" spans="1:5" ht="15.5">
      <c r="A124" s="4">
        <v>1</v>
      </c>
      <c r="B124" s="8" t="s">
        <v>196</v>
      </c>
      <c r="C124" s="6">
        <v>23</v>
      </c>
      <c r="D124" s="6">
        <v>650</v>
      </c>
      <c r="E124" s="9">
        <v>14950</v>
      </c>
    </row>
    <row r="125" spans="1:5" ht="15.5">
      <c r="A125" s="15">
        <v>2</v>
      </c>
      <c r="B125" s="8" t="s">
        <v>197</v>
      </c>
      <c r="C125" s="4">
        <v>9</v>
      </c>
      <c r="D125" s="4">
        <v>700</v>
      </c>
      <c r="E125" s="9">
        <v>6300</v>
      </c>
    </row>
    <row r="126" spans="1:5" ht="15">
      <c r="A126" s="15">
        <v>3</v>
      </c>
      <c r="B126" s="8" t="s">
        <v>198</v>
      </c>
      <c r="C126" s="6">
        <v>23</v>
      </c>
      <c r="D126" s="6">
        <v>650</v>
      </c>
      <c r="E126" s="9">
        <v>14950</v>
      </c>
    </row>
    <row r="127" spans="1:5" ht="15.5">
      <c r="A127" s="15">
        <v>4</v>
      </c>
      <c r="B127" s="8" t="s">
        <v>199</v>
      </c>
      <c r="C127" s="4">
        <v>9</v>
      </c>
      <c r="D127" s="4">
        <v>700</v>
      </c>
      <c r="E127" s="9">
        <v>6300</v>
      </c>
    </row>
    <row r="128" spans="1:5" ht="15">
      <c r="A128" s="15">
        <v>5</v>
      </c>
      <c r="B128" s="8" t="s">
        <v>200</v>
      </c>
      <c r="C128" s="6">
        <v>23</v>
      </c>
      <c r="D128" s="6">
        <v>650</v>
      </c>
      <c r="E128" s="9">
        <v>14950</v>
      </c>
    </row>
    <row r="129" spans="1:5" ht="15.5">
      <c r="A129" s="15">
        <v>6</v>
      </c>
      <c r="B129" s="8" t="s">
        <v>201</v>
      </c>
      <c r="C129" s="4">
        <v>9</v>
      </c>
      <c r="D129" s="4">
        <v>700</v>
      </c>
      <c r="E129" s="9">
        <v>6300</v>
      </c>
    </row>
    <row r="130" spans="1:5" ht="15.5">
      <c r="A130" s="80"/>
      <c r="B130" s="80"/>
      <c r="C130" s="81" t="s">
        <v>4</v>
      </c>
      <c r="D130" s="81"/>
      <c r="E130" s="9">
        <f>SUM(E124:E129)</f>
        <v>63750</v>
      </c>
    </row>
    <row r="131" spans="1:5" ht="15.5">
      <c r="A131" s="80"/>
      <c r="B131" s="80"/>
      <c r="C131" s="81" t="s">
        <v>91</v>
      </c>
      <c r="D131" s="81"/>
      <c r="E131" s="10">
        <v>0</v>
      </c>
    </row>
    <row r="132" spans="1:5" ht="15.5">
      <c r="A132" s="80"/>
      <c r="B132" s="80"/>
      <c r="C132" s="83" t="s">
        <v>92</v>
      </c>
      <c r="D132" s="83"/>
      <c r="E132" s="9">
        <f>SUM(E130)</f>
        <v>63750</v>
      </c>
    </row>
    <row r="134" spans="1:5">
      <c r="A134" t="s">
        <v>202</v>
      </c>
    </row>
    <row r="135" spans="1:5">
      <c r="A135" t="s">
        <v>203</v>
      </c>
    </row>
    <row r="136" spans="1:5" ht="15.5">
      <c r="A136" s="1" t="s">
        <v>74</v>
      </c>
      <c r="B136" s="2" t="s">
        <v>75</v>
      </c>
      <c r="C136" s="2" t="s">
        <v>76</v>
      </c>
      <c r="D136" s="2" t="s">
        <v>77</v>
      </c>
      <c r="E136" s="3" t="s">
        <v>78</v>
      </c>
    </row>
    <row r="137" spans="1:5" ht="15.5">
      <c r="A137" s="4">
        <v>1</v>
      </c>
      <c r="B137" s="14" t="s">
        <v>204</v>
      </c>
      <c r="C137" s="6">
        <v>1</v>
      </c>
      <c r="D137" s="6">
        <v>25000</v>
      </c>
      <c r="E137" s="9">
        <v>25000</v>
      </c>
    </row>
    <row r="138" spans="1:5" ht="15.5">
      <c r="A138" s="15">
        <v>2</v>
      </c>
      <c r="B138" s="8" t="s">
        <v>205</v>
      </c>
      <c r="C138" s="4">
        <v>1</v>
      </c>
      <c r="D138" s="4">
        <v>300</v>
      </c>
      <c r="E138" s="9">
        <v>300</v>
      </c>
    </row>
    <row r="139" spans="1:5" ht="15.5">
      <c r="A139" s="15">
        <v>3</v>
      </c>
      <c r="B139" s="8" t="s">
        <v>206</v>
      </c>
      <c r="C139" s="4" t="s">
        <v>136</v>
      </c>
      <c r="D139" s="4">
        <v>30</v>
      </c>
      <c r="E139" s="9">
        <v>270</v>
      </c>
    </row>
    <row r="140" spans="1:5" ht="15.5">
      <c r="A140" s="15">
        <v>4</v>
      </c>
      <c r="B140" s="8" t="s">
        <v>109</v>
      </c>
      <c r="C140" s="4" t="s">
        <v>207</v>
      </c>
      <c r="D140" s="4">
        <v>300</v>
      </c>
      <c r="E140" s="9">
        <v>3150</v>
      </c>
    </row>
    <row r="141" spans="1:5" ht="15.5">
      <c r="A141" s="80"/>
      <c r="B141" s="80"/>
      <c r="C141" s="81" t="s">
        <v>4</v>
      </c>
      <c r="D141" s="81"/>
      <c r="E141" s="9">
        <f>SUM(E137:E140)</f>
        <v>28720</v>
      </c>
    </row>
    <row r="142" spans="1:5" ht="15.5">
      <c r="A142" s="80"/>
      <c r="B142" s="80"/>
      <c r="C142" s="81" t="s">
        <v>91</v>
      </c>
      <c r="D142" s="81"/>
      <c r="E142" s="10">
        <v>0</v>
      </c>
    </row>
    <row r="143" spans="1:5" ht="15.5">
      <c r="A143" s="80"/>
      <c r="B143" s="80"/>
      <c r="C143" s="83" t="s">
        <v>92</v>
      </c>
      <c r="D143" s="83"/>
      <c r="E143" s="9">
        <f>SUM(E141)</f>
        <v>28720</v>
      </c>
    </row>
    <row r="145" spans="1:5">
      <c r="A145" t="s">
        <v>106</v>
      </c>
    </row>
    <row r="146" spans="1:5" ht="15.5">
      <c r="A146" s="1" t="s">
        <v>74</v>
      </c>
      <c r="B146" s="2" t="s">
        <v>75</v>
      </c>
      <c r="C146" s="2" t="s">
        <v>76</v>
      </c>
      <c r="D146" s="2" t="s">
        <v>77</v>
      </c>
      <c r="E146" s="3" t="s">
        <v>78</v>
      </c>
    </row>
    <row r="147" spans="1:5" ht="17.5">
      <c r="A147" s="18">
        <v>1</v>
      </c>
      <c r="B147" s="19" t="s">
        <v>208</v>
      </c>
      <c r="C147" s="6"/>
      <c r="D147" s="6"/>
      <c r="E147" s="9"/>
    </row>
    <row r="148" spans="1:5" ht="15.5">
      <c r="A148" s="20">
        <v>1.1000000000000001</v>
      </c>
      <c r="B148" s="21" t="s">
        <v>126</v>
      </c>
      <c r="C148" s="6">
        <v>35</v>
      </c>
      <c r="D148" s="6">
        <v>700</v>
      </c>
      <c r="E148" s="9">
        <v>24500</v>
      </c>
    </row>
    <row r="149" spans="1:5" ht="15.5">
      <c r="A149" s="20">
        <v>1.2</v>
      </c>
      <c r="B149" s="21" t="s">
        <v>209</v>
      </c>
      <c r="C149" s="4">
        <v>84</v>
      </c>
      <c r="D149" s="4">
        <v>700</v>
      </c>
      <c r="E149" s="9">
        <v>58800</v>
      </c>
    </row>
    <row r="150" spans="1:5" ht="15.5">
      <c r="A150" s="20">
        <v>1.3</v>
      </c>
      <c r="B150" s="21" t="s">
        <v>210</v>
      </c>
      <c r="C150" s="4">
        <v>29</v>
      </c>
      <c r="D150" s="4">
        <v>700</v>
      </c>
      <c r="E150" s="9">
        <v>20300</v>
      </c>
    </row>
    <row r="151" spans="1:5" ht="15.5">
      <c r="A151" s="20">
        <v>1.4</v>
      </c>
      <c r="B151" s="21" t="s">
        <v>211</v>
      </c>
      <c r="C151" s="4">
        <v>9</v>
      </c>
      <c r="D151" s="4">
        <v>700</v>
      </c>
      <c r="E151" s="9">
        <v>6300</v>
      </c>
    </row>
    <row r="152" spans="1:5" ht="15.5">
      <c r="A152" s="20">
        <v>1.5</v>
      </c>
      <c r="B152" s="21" t="s">
        <v>212</v>
      </c>
      <c r="C152" s="4">
        <v>23</v>
      </c>
      <c r="D152" s="4">
        <v>600</v>
      </c>
      <c r="E152" s="9">
        <v>13800</v>
      </c>
    </row>
    <row r="153" spans="1:5" ht="17.5">
      <c r="A153" s="4">
        <v>2</v>
      </c>
      <c r="B153" s="19" t="s">
        <v>203</v>
      </c>
      <c r="C153" s="4"/>
      <c r="D153" s="4"/>
      <c r="E153" s="9"/>
    </row>
    <row r="154" spans="1:5" ht="15.5">
      <c r="A154" s="22">
        <v>2.1</v>
      </c>
      <c r="B154" s="21" t="s">
        <v>204</v>
      </c>
      <c r="C154" s="6">
        <v>1</v>
      </c>
      <c r="D154" s="6">
        <v>25000</v>
      </c>
      <c r="E154" s="9">
        <v>25000</v>
      </c>
    </row>
    <row r="155" spans="1:5" ht="15.5">
      <c r="A155" s="22">
        <v>2.2000000000000002</v>
      </c>
      <c r="B155" s="23" t="s">
        <v>205</v>
      </c>
      <c r="C155" s="4">
        <v>1</v>
      </c>
      <c r="D155" s="4">
        <v>300</v>
      </c>
      <c r="E155" s="9">
        <v>300</v>
      </c>
    </row>
    <row r="156" spans="1:5" ht="15.5">
      <c r="A156" s="22">
        <v>2.2999999999999998</v>
      </c>
      <c r="B156" s="23" t="s">
        <v>206</v>
      </c>
      <c r="C156" s="4" t="s">
        <v>136</v>
      </c>
      <c r="D156" s="4">
        <v>30</v>
      </c>
      <c r="E156" s="9">
        <v>270</v>
      </c>
    </row>
    <row r="157" spans="1:5" ht="15.5">
      <c r="A157" s="22">
        <v>2.4</v>
      </c>
      <c r="B157" s="23" t="s">
        <v>109</v>
      </c>
      <c r="C157" s="4" t="s">
        <v>207</v>
      </c>
      <c r="D157" s="4">
        <v>300</v>
      </c>
      <c r="E157" s="9">
        <v>3150</v>
      </c>
    </row>
    <row r="158" spans="1:5" ht="15.5">
      <c r="A158" s="80"/>
      <c r="B158" s="80"/>
      <c r="C158" s="81" t="s">
        <v>4</v>
      </c>
      <c r="D158" s="81"/>
      <c r="E158" s="9">
        <f>SUM(E147:E157)</f>
        <v>152420</v>
      </c>
    </row>
    <row r="159" spans="1:5" ht="15.5">
      <c r="A159" s="80"/>
      <c r="B159" s="80"/>
      <c r="C159" s="81" t="s">
        <v>91</v>
      </c>
      <c r="D159" s="81"/>
      <c r="E159" s="10">
        <v>0</v>
      </c>
    </row>
    <row r="160" spans="1:5" ht="15.5">
      <c r="A160" s="80"/>
      <c r="B160" s="80"/>
      <c r="C160" s="83" t="s">
        <v>92</v>
      </c>
      <c r="D160" s="83"/>
      <c r="E160" s="9">
        <f>SUM(E158)</f>
        <v>152420</v>
      </c>
    </row>
    <row r="162" spans="1:5">
      <c r="A162" t="s">
        <v>213</v>
      </c>
    </row>
    <row r="163" spans="1:5" ht="15.5">
      <c r="A163" s="1" t="s">
        <v>74</v>
      </c>
      <c r="B163" s="2" t="s">
        <v>75</v>
      </c>
      <c r="C163" s="2" t="s">
        <v>76</v>
      </c>
      <c r="D163" s="2" t="s">
        <v>77</v>
      </c>
      <c r="E163" s="3" t="s">
        <v>78</v>
      </c>
    </row>
    <row r="164" spans="1:5" ht="17.5">
      <c r="A164" s="4">
        <v>1</v>
      </c>
      <c r="B164" s="24" t="s">
        <v>214</v>
      </c>
      <c r="C164" s="6"/>
      <c r="D164" s="6"/>
      <c r="E164" s="9"/>
    </row>
    <row r="165" spans="1:5" ht="15.5">
      <c r="A165" s="15"/>
      <c r="B165" s="25" t="s">
        <v>215</v>
      </c>
      <c r="C165" s="4"/>
      <c r="D165" s="4"/>
      <c r="E165" s="9"/>
    </row>
    <row r="166" spans="1:5" ht="15.5">
      <c r="A166" s="10" t="s">
        <v>216</v>
      </c>
      <c r="B166" s="21" t="s">
        <v>217</v>
      </c>
      <c r="C166" s="4">
        <v>4</v>
      </c>
      <c r="D166" s="4">
        <v>1000</v>
      </c>
      <c r="E166" s="26">
        <v>4000</v>
      </c>
    </row>
    <row r="167" spans="1:5" ht="15.5">
      <c r="A167" s="10" t="s">
        <v>218</v>
      </c>
      <c r="B167" s="21" t="s">
        <v>219</v>
      </c>
      <c r="C167" s="4">
        <v>4</v>
      </c>
      <c r="D167" s="4">
        <v>1000</v>
      </c>
      <c r="E167" s="26">
        <v>4000</v>
      </c>
    </row>
    <row r="168" spans="1:5" ht="15.5">
      <c r="A168" s="10" t="s">
        <v>220</v>
      </c>
      <c r="B168" s="21" t="s">
        <v>221</v>
      </c>
      <c r="C168" s="4">
        <v>4</v>
      </c>
      <c r="D168" s="4">
        <v>600</v>
      </c>
      <c r="E168" s="26">
        <v>2400</v>
      </c>
    </row>
    <row r="169" spans="1:5" ht="15.5">
      <c r="A169" s="27">
        <v>2</v>
      </c>
      <c r="B169" s="11" t="s">
        <v>222</v>
      </c>
      <c r="C169" s="4" t="s">
        <v>223</v>
      </c>
      <c r="D169" s="4">
        <v>750</v>
      </c>
      <c r="E169" s="26">
        <v>30000</v>
      </c>
    </row>
    <row r="170" spans="1:5" ht="15.5">
      <c r="A170" s="27">
        <v>3</v>
      </c>
      <c r="B170" s="11" t="s">
        <v>205</v>
      </c>
      <c r="C170" s="4" t="s">
        <v>89</v>
      </c>
      <c r="D170" s="4">
        <v>300</v>
      </c>
      <c r="E170" s="26">
        <v>300</v>
      </c>
    </row>
    <row r="171" spans="1:5" ht="15.5">
      <c r="A171" s="27">
        <v>4</v>
      </c>
      <c r="B171" s="11" t="s">
        <v>224</v>
      </c>
      <c r="C171" s="4" t="s">
        <v>117</v>
      </c>
      <c r="D171" s="4">
        <v>750</v>
      </c>
      <c r="E171" s="26">
        <v>2250</v>
      </c>
    </row>
    <row r="172" spans="1:5" ht="15.5">
      <c r="A172" s="27">
        <v>5</v>
      </c>
      <c r="B172" s="11" t="s">
        <v>225</v>
      </c>
      <c r="C172" s="4" t="s">
        <v>117</v>
      </c>
      <c r="D172" s="4">
        <v>750</v>
      </c>
      <c r="E172" s="26">
        <v>2250</v>
      </c>
    </row>
    <row r="173" spans="1:5" ht="15.5">
      <c r="A173" s="27">
        <v>6</v>
      </c>
      <c r="B173" s="11" t="s">
        <v>226</v>
      </c>
      <c r="C173" s="4" t="s">
        <v>146</v>
      </c>
      <c r="D173" s="4">
        <v>750</v>
      </c>
      <c r="E173" s="26">
        <v>1500</v>
      </c>
    </row>
    <row r="174" spans="1:5" ht="15.5">
      <c r="A174" s="27">
        <v>7</v>
      </c>
      <c r="B174" s="11" t="s">
        <v>227</v>
      </c>
      <c r="C174" s="4" t="s">
        <v>146</v>
      </c>
      <c r="D174" s="4">
        <v>750</v>
      </c>
      <c r="E174" s="26">
        <v>1500</v>
      </c>
    </row>
    <row r="175" spans="1:5" ht="15.5">
      <c r="A175" s="27">
        <v>8</v>
      </c>
      <c r="B175" s="11" t="s">
        <v>228</v>
      </c>
      <c r="C175" s="4" t="s">
        <v>117</v>
      </c>
      <c r="D175" s="4">
        <v>100</v>
      </c>
      <c r="E175" s="26">
        <v>300</v>
      </c>
    </row>
    <row r="176" spans="1:5" ht="15.5">
      <c r="A176" s="27">
        <v>9</v>
      </c>
      <c r="B176" s="11" t="s">
        <v>229</v>
      </c>
      <c r="C176" s="4" t="s">
        <v>143</v>
      </c>
      <c r="D176" s="4">
        <v>100</v>
      </c>
      <c r="E176" s="26">
        <v>400</v>
      </c>
    </row>
    <row r="177" spans="1:8" ht="15.5">
      <c r="A177" s="27">
        <v>10</v>
      </c>
      <c r="B177" s="11" t="s">
        <v>230</v>
      </c>
      <c r="C177" s="4" t="s">
        <v>87</v>
      </c>
      <c r="D177" s="4">
        <v>50</v>
      </c>
      <c r="E177" s="26">
        <v>400</v>
      </c>
    </row>
    <row r="178" spans="1:8" ht="15.5">
      <c r="A178" s="27">
        <v>11</v>
      </c>
      <c r="B178" s="11" t="s">
        <v>231</v>
      </c>
      <c r="C178" s="4" t="s">
        <v>232</v>
      </c>
      <c r="D178" s="4">
        <v>100</v>
      </c>
      <c r="E178" s="26">
        <v>1500</v>
      </c>
    </row>
    <row r="179" spans="1:8" ht="15.5">
      <c r="A179" s="27">
        <v>12</v>
      </c>
      <c r="B179" s="11" t="s">
        <v>233</v>
      </c>
      <c r="C179" s="4" t="s">
        <v>234</v>
      </c>
      <c r="D179" s="4">
        <v>600</v>
      </c>
      <c r="E179" s="26">
        <v>21840</v>
      </c>
    </row>
    <row r="180" spans="1:8" ht="15.5">
      <c r="A180" s="27">
        <v>13</v>
      </c>
      <c r="B180" s="11" t="s">
        <v>109</v>
      </c>
      <c r="C180" s="4" t="s">
        <v>235</v>
      </c>
      <c r="D180" s="4">
        <v>300</v>
      </c>
      <c r="E180" s="26">
        <v>4200</v>
      </c>
    </row>
    <row r="181" spans="1:8" ht="15.5">
      <c r="A181" s="27">
        <v>14</v>
      </c>
      <c r="B181" s="11" t="s">
        <v>236</v>
      </c>
      <c r="C181" s="4" t="s">
        <v>237</v>
      </c>
      <c r="D181" s="4">
        <v>720</v>
      </c>
      <c r="E181" s="26">
        <v>5400</v>
      </c>
    </row>
    <row r="182" spans="1:8" ht="15.5">
      <c r="A182" s="27">
        <v>15</v>
      </c>
      <c r="B182" s="11" t="s">
        <v>238</v>
      </c>
      <c r="C182" s="4" t="s">
        <v>237</v>
      </c>
      <c r="D182" s="4">
        <v>15</v>
      </c>
      <c r="E182" s="26">
        <v>112.5</v>
      </c>
    </row>
    <row r="183" spans="1:8" ht="15.5">
      <c r="A183" s="80"/>
      <c r="B183" s="80"/>
      <c r="C183" s="81" t="s">
        <v>4</v>
      </c>
      <c r="D183" s="81"/>
      <c r="E183" s="9">
        <f>SUM(E164:E182)</f>
        <v>82352.5</v>
      </c>
    </row>
    <row r="184" spans="1:8" ht="15.5">
      <c r="A184" s="80"/>
      <c r="B184" s="80"/>
      <c r="C184" s="81" t="s">
        <v>91</v>
      </c>
      <c r="D184" s="81"/>
      <c r="E184" s="10">
        <v>0</v>
      </c>
    </row>
    <row r="185" spans="1:8" ht="15.5">
      <c r="A185" s="80"/>
      <c r="B185" s="80"/>
      <c r="C185" s="83" t="s">
        <v>92</v>
      </c>
      <c r="D185" s="83"/>
      <c r="E185" s="9">
        <f>SUM(E183)</f>
        <v>82352.5</v>
      </c>
    </row>
    <row r="188" spans="1:8">
      <c r="A188" t="s">
        <v>239</v>
      </c>
    </row>
    <row r="189" spans="1:8" ht="15.5">
      <c r="A189" s="1" t="s">
        <v>74</v>
      </c>
      <c r="B189" s="28" t="s">
        <v>75</v>
      </c>
      <c r="C189" s="2" t="s">
        <v>76</v>
      </c>
      <c r="D189" s="2" t="s">
        <v>77</v>
      </c>
      <c r="E189" s="3" t="s">
        <v>78</v>
      </c>
    </row>
    <row r="190" spans="1:8" ht="28">
      <c r="A190" s="29">
        <v>1</v>
      </c>
      <c r="B190" s="30" t="s">
        <v>240</v>
      </c>
      <c r="C190" s="31" t="s">
        <v>241</v>
      </c>
      <c r="D190" s="6"/>
      <c r="E190" s="9"/>
    </row>
    <row r="191" spans="1:8" ht="28">
      <c r="A191" s="15">
        <v>2</v>
      </c>
      <c r="B191" s="30" t="s">
        <v>242</v>
      </c>
      <c r="C191" s="4" t="s">
        <v>241</v>
      </c>
      <c r="D191" s="4"/>
      <c r="E191" s="9"/>
      <c r="H191" s="32"/>
    </row>
    <row r="192" spans="1:8" ht="15.5">
      <c r="A192" s="10" t="s">
        <v>216</v>
      </c>
      <c r="B192" s="33" t="s">
        <v>217</v>
      </c>
      <c r="C192" s="4">
        <v>15</v>
      </c>
      <c r="D192" s="4">
        <v>1000</v>
      </c>
      <c r="E192" s="9">
        <v>15000</v>
      </c>
    </row>
    <row r="193" spans="1:10" ht="15.5">
      <c r="A193" s="10" t="s">
        <v>218</v>
      </c>
      <c r="B193" s="21" t="s">
        <v>219</v>
      </c>
      <c r="C193" s="4">
        <v>15</v>
      </c>
      <c r="D193" s="4">
        <v>1000</v>
      </c>
      <c r="E193" s="9">
        <v>15000</v>
      </c>
    </row>
    <row r="194" spans="1:10" ht="15.5">
      <c r="A194" s="10" t="s">
        <v>220</v>
      </c>
      <c r="B194" s="21" t="s">
        <v>221</v>
      </c>
      <c r="C194" s="4">
        <v>30</v>
      </c>
      <c r="D194" s="4">
        <v>600</v>
      </c>
      <c r="E194" s="9">
        <v>18000</v>
      </c>
    </row>
    <row r="195" spans="1:10" ht="15.5">
      <c r="A195" s="80"/>
      <c r="B195" s="80"/>
      <c r="C195" s="81" t="s">
        <v>4</v>
      </c>
      <c r="D195" s="81"/>
      <c r="E195" s="9">
        <f>SUM(E190:E194)</f>
        <v>48000</v>
      </c>
    </row>
    <row r="196" spans="1:10" ht="15.5">
      <c r="A196" s="80"/>
      <c r="B196" s="80"/>
      <c r="C196" s="81" t="s">
        <v>91</v>
      </c>
      <c r="D196" s="81"/>
      <c r="E196" s="10">
        <v>0</v>
      </c>
    </row>
    <row r="197" spans="1:10" ht="15.5">
      <c r="A197" s="80"/>
      <c r="B197" s="80"/>
      <c r="C197" s="83" t="s">
        <v>92</v>
      </c>
      <c r="D197" s="83"/>
      <c r="E197" s="9">
        <f>SUM(E195)</f>
        <v>48000</v>
      </c>
    </row>
    <row r="199" spans="1:10">
      <c r="A199" s="71" t="s">
        <v>255</v>
      </c>
      <c r="B199" s="71"/>
      <c r="C199" s="71"/>
      <c r="D199" s="71"/>
      <c r="E199" s="71"/>
      <c r="F199" s="71"/>
      <c r="G199" s="71"/>
      <c r="H199" s="71"/>
      <c r="I199" s="71"/>
      <c r="J199" s="71"/>
    </row>
    <row r="200" spans="1:10" ht="15" thickBot="1">
      <c r="A200" t="s">
        <v>213</v>
      </c>
      <c r="B200" s="69">
        <v>45716</v>
      </c>
    </row>
    <row r="201" spans="1:10" ht="16" thickBot="1">
      <c r="A201" s="1" t="s">
        <v>74</v>
      </c>
      <c r="B201" s="28" t="s">
        <v>75</v>
      </c>
      <c r="C201" s="2" t="s">
        <v>76</v>
      </c>
      <c r="D201" s="2" t="s">
        <v>77</v>
      </c>
      <c r="E201" s="3" t="s">
        <v>78</v>
      </c>
    </row>
    <row r="202" spans="1:10" ht="16" thickBot="1">
      <c r="A202" s="29">
        <v>1</v>
      </c>
      <c r="B202" s="33" t="s">
        <v>243</v>
      </c>
      <c r="C202" s="31"/>
      <c r="D202" s="6"/>
      <c r="E202" s="9">
        <v>31937</v>
      </c>
    </row>
    <row r="203" spans="1:10" ht="16" thickBot="1">
      <c r="A203" s="15">
        <v>2</v>
      </c>
      <c r="B203" s="33" t="s">
        <v>244</v>
      </c>
      <c r="C203" s="4"/>
      <c r="D203" s="4"/>
      <c r="E203" s="9">
        <v>14193</v>
      </c>
    </row>
    <row r="204" spans="1:10" ht="16" thickBot="1">
      <c r="A204" s="29">
        <v>3</v>
      </c>
      <c r="B204" s="33" t="s">
        <v>250</v>
      </c>
      <c r="C204" s="4" t="s">
        <v>164</v>
      </c>
      <c r="D204" s="4">
        <v>200</v>
      </c>
      <c r="E204" s="9">
        <v>2200</v>
      </c>
    </row>
    <row r="205" spans="1:10" ht="16" thickBot="1">
      <c r="A205" s="15">
        <v>4</v>
      </c>
      <c r="B205" s="21" t="s">
        <v>249</v>
      </c>
      <c r="C205" s="4" t="s">
        <v>146</v>
      </c>
      <c r="D205" s="4">
        <v>200</v>
      </c>
      <c r="E205" s="9">
        <v>400</v>
      </c>
    </row>
    <row r="206" spans="1:10" ht="16" thickBot="1">
      <c r="A206" s="29">
        <v>5</v>
      </c>
      <c r="B206" s="21" t="s">
        <v>248</v>
      </c>
      <c r="C206" s="4" t="s">
        <v>258</v>
      </c>
      <c r="D206" s="4">
        <v>50</v>
      </c>
      <c r="E206" s="9">
        <v>750</v>
      </c>
    </row>
    <row r="207" spans="1:10" ht="16" thickBot="1">
      <c r="A207" s="15">
        <v>6</v>
      </c>
      <c r="B207" s="21" t="s">
        <v>247</v>
      </c>
      <c r="C207" s="4" t="s">
        <v>259</v>
      </c>
      <c r="D207" s="4">
        <v>50</v>
      </c>
      <c r="E207" s="9">
        <v>650</v>
      </c>
    </row>
    <row r="208" spans="1:10" ht="16" thickBot="1">
      <c r="A208" s="15">
        <v>7</v>
      </c>
      <c r="B208" s="21" t="s">
        <v>165</v>
      </c>
      <c r="C208" s="4" t="s">
        <v>146</v>
      </c>
      <c r="D208" s="4">
        <v>200</v>
      </c>
      <c r="E208" s="9">
        <v>400</v>
      </c>
    </row>
    <row r="209" spans="1:5" ht="16" thickBot="1">
      <c r="A209" s="29">
        <v>8</v>
      </c>
      <c r="B209" s="21" t="s">
        <v>246</v>
      </c>
      <c r="C209" s="4" t="s">
        <v>260</v>
      </c>
      <c r="D209" s="4">
        <v>50</v>
      </c>
      <c r="E209" s="9">
        <v>800</v>
      </c>
    </row>
    <row r="210" spans="1:5" ht="16" thickBot="1">
      <c r="A210" s="15">
        <v>9</v>
      </c>
      <c r="B210" s="21" t="s">
        <v>245</v>
      </c>
      <c r="C210" s="4">
        <v>4</v>
      </c>
      <c r="D210" s="4">
        <v>50</v>
      </c>
      <c r="E210" s="9">
        <v>200</v>
      </c>
    </row>
    <row r="211" spans="1:5" ht="16" thickBot="1">
      <c r="A211" s="80"/>
      <c r="B211" s="80" t="s">
        <v>257</v>
      </c>
      <c r="C211" s="81" t="s">
        <v>4</v>
      </c>
      <c r="D211" s="81"/>
      <c r="E211" s="9">
        <f>SUM(E202:E210)</f>
        <v>51530</v>
      </c>
    </row>
    <row r="212" spans="1:5" ht="16" thickBot="1">
      <c r="A212" s="80"/>
      <c r="B212" s="80"/>
      <c r="C212" s="81" t="s">
        <v>91</v>
      </c>
      <c r="D212" s="81"/>
      <c r="E212" s="10">
        <v>0</v>
      </c>
    </row>
    <row r="213" spans="1:5" ht="16" thickBot="1">
      <c r="A213" s="80"/>
      <c r="B213" s="80"/>
      <c r="C213" s="83" t="s">
        <v>92</v>
      </c>
      <c r="D213" s="83"/>
      <c r="E213" s="9">
        <f>SUM(E211)</f>
        <v>51530</v>
      </c>
    </row>
    <row r="215" spans="1:5" ht="16" thickBot="1">
      <c r="A215" s="69">
        <v>45716</v>
      </c>
      <c r="B215" s="70" t="s">
        <v>106</v>
      </c>
    </row>
    <row r="216" spans="1:5" ht="16" thickBot="1">
      <c r="A216" s="1" t="s">
        <v>74</v>
      </c>
      <c r="B216" s="28" t="s">
        <v>75</v>
      </c>
      <c r="C216" s="2" t="s">
        <v>76</v>
      </c>
      <c r="D216" s="2" t="s">
        <v>77</v>
      </c>
      <c r="E216" s="3" t="s">
        <v>78</v>
      </c>
    </row>
    <row r="217" spans="1:5" ht="16" thickBot="1">
      <c r="A217" s="29">
        <v>1</v>
      </c>
      <c r="B217" s="33" t="s">
        <v>253</v>
      </c>
      <c r="C217" s="31">
        <v>93</v>
      </c>
      <c r="D217" s="6">
        <v>700</v>
      </c>
      <c r="E217" s="9">
        <v>66500</v>
      </c>
    </row>
    <row r="218" spans="1:5" ht="16" thickBot="1">
      <c r="A218" s="15">
        <v>2</v>
      </c>
      <c r="B218" s="33" t="s">
        <v>252</v>
      </c>
      <c r="C218" s="4">
        <v>29</v>
      </c>
      <c r="D218" s="4">
        <v>700</v>
      </c>
      <c r="E218" s="9">
        <v>20300</v>
      </c>
    </row>
    <row r="219" spans="1:5" ht="16" thickBot="1">
      <c r="A219" s="29">
        <v>3</v>
      </c>
      <c r="B219" s="33" t="s">
        <v>251</v>
      </c>
      <c r="C219" s="4">
        <v>8</v>
      </c>
      <c r="D219" s="4">
        <v>700</v>
      </c>
      <c r="E219" s="9">
        <v>5600</v>
      </c>
    </row>
    <row r="220" spans="1:5" ht="16" thickBot="1">
      <c r="A220" s="80"/>
      <c r="B220" s="80"/>
      <c r="C220" s="81" t="s">
        <v>4</v>
      </c>
      <c r="D220" s="81"/>
      <c r="E220" s="9">
        <f>SUM(E217:E219)</f>
        <v>92400</v>
      </c>
    </row>
    <row r="221" spans="1:5" ht="16" thickBot="1">
      <c r="A221" s="80"/>
      <c r="B221" s="80"/>
      <c r="C221" s="82">
        <v>0.2</v>
      </c>
      <c r="D221" s="81"/>
      <c r="E221">
        <f>E220*20%</f>
        <v>18480</v>
      </c>
    </row>
    <row r="222" spans="1:5" ht="16" thickBot="1">
      <c r="A222" s="80"/>
      <c r="B222" s="80"/>
      <c r="C222" s="82">
        <v>0.8</v>
      </c>
      <c r="D222" s="81"/>
      <c r="E222" s="9">
        <f>E220*80%</f>
        <v>73920</v>
      </c>
    </row>
    <row r="225" spans="1:5" ht="15" thickBot="1">
      <c r="A225" s="69">
        <v>45716</v>
      </c>
      <c r="B225" t="s">
        <v>254</v>
      </c>
    </row>
    <row r="226" spans="1:5" ht="16" thickBot="1">
      <c r="A226" s="1" t="s">
        <v>74</v>
      </c>
      <c r="B226" s="28" t="s">
        <v>75</v>
      </c>
      <c r="C226" s="2" t="s">
        <v>76</v>
      </c>
      <c r="D226" s="2" t="s">
        <v>77</v>
      </c>
      <c r="E226" s="3" t="s">
        <v>78</v>
      </c>
    </row>
    <row r="227" spans="1:5" ht="16" thickBot="1">
      <c r="A227" s="15">
        <v>1</v>
      </c>
      <c r="B227" s="30" t="s">
        <v>256</v>
      </c>
      <c r="C227" s="4" t="s">
        <v>263</v>
      </c>
      <c r="D227" s="4">
        <v>50</v>
      </c>
      <c r="E227" s="9">
        <v>12200</v>
      </c>
    </row>
    <row r="228" spans="1:5" ht="31.5" thickBot="1">
      <c r="A228" s="15">
        <v>2</v>
      </c>
      <c r="B228" s="75" t="s">
        <v>262</v>
      </c>
      <c r="C228" s="4" t="s">
        <v>263</v>
      </c>
      <c r="D228" s="4">
        <v>100</v>
      </c>
      <c r="E228" s="9">
        <v>24400</v>
      </c>
    </row>
    <row r="229" spans="1:5" ht="16" thickBot="1">
      <c r="A229" s="80"/>
      <c r="B229" s="80"/>
      <c r="C229" s="81" t="s">
        <v>4</v>
      </c>
      <c r="D229" s="81"/>
      <c r="E229" s="9">
        <f>SUM(E227:E228)</f>
        <v>36600</v>
      </c>
    </row>
    <row r="230" spans="1:5" ht="16" thickBot="1">
      <c r="A230" s="80"/>
      <c r="B230" s="80"/>
      <c r="C230" s="82">
        <v>0.2</v>
      </c>
      <c r="D230" s="81"/>
      <c r="E230" s="10">
        <f>E229*20%</f>
        <v>7320</v>
      </c>
    </row>
    <row r="231" spans="1:5" ht="16" thickBot="1">
      <c r="A231" s="80"/>
      <c r="B231" s="80"/>
      <c r="C231" s="82">
        <v>0.8</v>
      </c>
      <c r="D231" s="81"/>
      <c r="E231" s="9">
        <f>E229*80%</f>
        <v>29280</v>
      </c>
    </row>
  </sheetData>
  <mergeCells count="75">
    <mergeCell ref="C10:D10"/>
    <mergeCell ref="C11:D11"/>
    <mergeCell ref="C12:D12"/>
    <mergeCell ref="C26:D26"/>
    <mergeCell ref="C27:D27"/>
    <mergeCell ref="C28:D28"/>
    <mergeCell ref="C49:D49"/>
    <mergeCell ref="C50:D50"/>
    <mergeCell ref="C51:D51"/>
    <mergeCell ref="C61:D61"/>
    <mergeCell ref="C62:D62"/>
    <mergeCell ref="C63:D63"/>
    <mergeCell ref="C82:D82"/>
    <mergeCell ref="C83:D83"/>
    <mergeCell ref="C84:D84"/>
    <mergeCell ref="C105:D105"/>
    <mergeCell ref="C106:D106"/>
    <mergeCell ref="C107:D107"/>
    <mergeCell ref="C117:D117"/>
    <mergeCell ref="C118:D118"/>
    <mergeCell ref="C119:D119"/>
    <mergeCell ref="C130:D130"/>
    <mergeCell ref="C131:D131"/>
    <mergeCell ref="C132:D132"/>
    <mergeCell ref="C141:D141"/>
    <mergeCell ref="C142:D142"/>
    <mergeCell ref="C143:D143"/>
    <mergeCell ref="C158:D158"/>
    <mergeCell ref="C159:D159"/>
    <mergeCell ref="C160:D160"/>
    <mergeCell ref="C183:D183"/>
    <mergeCell ref="C184:D184"/>
    <mergeCell ref="C185:D185"/>
    <mergeCell ref="C195:D195"/>
    <mergeCell ref="C196:D196"/>
    <mergeCell ref="C197:D197"/>
    <mergeCell ref="A10:A12"/>
    <mergeCell ref="A26:A28"/>
    <mergeCell ref="A49:A51"/>
    <mergeCell ref="A61:A63"/>
    <mergeCell ref="A82:A84"/>
    <mergeCell ref="A105:A107"/>
    <mergeCell ref="A117:A119"/>
    <mergeCell ref="A130:A132"/>
    <mergeCell ref="A141:A143"/>
    <mergeCell ref="A158:A160"/>
    <mergeCell ref="A183:A185"/>
    <mergeCell ref="A195:A197"/>
    <mergeCell ref="B10:B12"/>
    <mergeCell ref="B26:B28"/>
    <mergeCell ref="B49:B51"/>
    <mergeCell ref="B61:B63"/>
    <mergeCell ref="B82:B84"/>
    <mergeCell ref="B105:B107"/>
    <mergeCell ref="B117:B119"/>
    <mergeCell ref="B130:B132"/>
    <mergeCell ref="B141:B143"/>
    <mergeCell ref="B158:B160"/>
    <mergeCell ref="B183:B185"/>
    <mergeCell ref="B195:B197"/>
    <mergeCell ref="A211:A213"/>
    <mergeCell ref="B211:B213"/>
    <mergeCell ref="C211:D211"/>
    <mergeCell ref="C212:D212"/>
    <mergeCell ref="C213:D213"/>
    <mergeCell ref="A220:A222"/>
    <mergeCell ref="B220:B222"/>
    <mergeCell ref="C220:D220"/>
    <mergeCell ref="C221:D221"/>
    <mergeCell ref="C222:D222"/>
    <mergeCell ref="A229:A231"/>
    <mergeCell ref="B229:B231"/>
    <mergeCell ref="C229:D229"/>
    <mergeCell ref="C230:D230"/>
    <mergeCell ref="C231:D23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Malad</vt:lpstr>
      <vt:lpstr>Borivali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Akhilesh Rai</cp:lastModifiedBy>
  <dcterms:created xsi:type="dcterms:W3CDTF">2024-02-21T18:19:00Z</dcterms:created>
  <dcterms:modified xsi:type="dcterms:W3CDTF">2025-03-31T05:02:49Z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9BADBE69051240EF845B22DF08E3227F_12</vt:lpwstr>
  </property>
  <property fmtid="{D5CDD505-2E9C-101B-9397-08002B2CF9AE}" pid="3" name="KSOProductBuildVer">
    <vt:lpwstr>1033-12.2.0.19805</vt:lpwstr>
  </property>
</Properties>
</file>