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15042024\balaji-general-file\Fire work\NBJFS\"/>
    </mc:Choice>
  </mc:AlternateContent>
  <xr:revisionPtr revIDLastSave="0" documentId="13_ncr:1_{55E8B333-938B-4895-9083-D2E93C67AFAD}" xr6:coauthVersionLast="47" xr6:coauthVersionMax="47" xr10:uidLastSave="{00000000-0000-0000-0000-000000000000}"/>
  <bookViews>
    <workbookView xWindow="-110" yWindow="-110" windowWidth="19420" windowHeight="10300" tabRatio="805" firstSheet="6" activeTab="8" xr2:uid="{00000000-000D-0000-FFFF-FFFF00000000}"/>
  </bookViews>
  <sheets>
    <sheet name="August" sheetId="1" r:id="rId1"/>
    <sheet name="September" sheetId="2" r:id="rId2"/>
    <sheet name="October" sheetId="3" r:id="rId3"/>
    <sheet name="Sheet1" sheetId="4" r:id="rId4"/>
    <sheet name="November" sheetId="5" r:id="rId5"/>
    <sheet name="December" sheetId="7" r:id="rId6"/>
    <sheet name="JAN25" sheetId="22" r:id="rId7"/>
    <sheet name="FEB25" sheetId="24" r:id="rId8"/>
    <sheet name="MAR25" sheetId="25" r:id="rId9"/>
    <sheet name="Sheet2" sheetId="23" r:id="rId10"/>
  </sheets>
  <definedNames>
    <definedName name="_xlnm._FilterDatabase" localSheetId="2" hidden="1">October!$A$1:$T$40</definedName>
  </definedNames>
  <calcPr calcId="191029"/>
</workbook>
</file>

<file path=xl/calcChain.xml><?xml version="1.0" encoding="utf-8"?>
<calcChain xmlns="http://schemas.openxmlformats.org/spreadsheetml/2006/main">
  <c r="R39" i="25" l="1"/>
  <c r="R40" i="25"/>
  <c r="B49" i="25"/>
  <c r="B50" i="25" s="1"/>
  <c r="Q36" i="25" a="1"/>
  <c r="Q36" i="25" s="1"/>
  <c r="Q37" i="25" s="1"/>
  <c r="Q35" i="25"/>
  <c r="P36" i="25" a="1"/>
  <c r="P36" i="25" s="1"/>
  <c r="P37" i="25" s="1"/>
  <c r="P38" i="25" s="1"/>
  <c r="P35" i="25"/>
  <c r="O36" i="25" a="1"/>
  <c r="O36" i="25" s="1"/>
  <c r="O37" i="25" s="1"/>
  <c r="O35" i="25"/>
  <c r="R43" i="25"/>
  <c r="N36" i="25" a="1"/>
  <c r="N36" i="25" s="1"/>
  <c r="N37" i="25" s="1"/>
  <c r="M36" i="25" a="1"/>
  <c r="M36" i="25" s="1"/>
  <c r="M37" i="25" s="1"/>
  <c r="L36" i="25" a="1"/>
  <c r="L36" i="25" s="1"/>
  <c r="L37" i="25" s="1"/>
  <c r="K36" i="25" a="1"/>
  <c r="K36" i="25" s="1"/>
  <c r="K37" i="25" s="1"/>
  <c r="J36" i="25" a="1"/>
  <c r="J36" i="25" s="1"/>
  <c r="J37" i="25" s="1"/>
  <c r="I36" i="25" a="1"/>
  <c r="I36" i="25" s="1"/>
  <c r="I37" i="25" s="1"/>
  <c r="H36" i="25" a="1"/>
  <c r="H36" i="25" s="1"/>
  <c r="H37" i="25" s="1"/>
  <c r="G36" i="25" a="1"/>
  <c r="G36" i="25" s="1"/>
  <c r="G37" i="25" s="1"/>
  <c r="F36" i="25" a="1"/>
  <c r="F36" i="25" s="1"/>
  <c r="F37" i="25" s="1"/>
  <c r="E36" i="25" a="1"/>
  <c r="E36" i="25" s="1"/>
  <c r="E37" i="25" s="1"/>
  <c r="D36" i="25" a="1"/>
  <c r="D36" i="25" s="1"/>
  <c r="D37" i="25" s="1"/>
  <c r="C36" i="25" a="1"/>
  <c r="C36" i="25" s="1"/>
  <c r="C37" i="25" s="1"/>
  <c r="B36" i="25" a="1"/>
  <c r="B36" i="25" s="1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O42" i="24"/>
  <c r="O41" i="24"/>
  <c r="O40" i="24"/>
  <c r="O39" i="24"/>
  <c r="O38" i="24"/>
  <c r="O37" i="24"/>
  <c r="O36" i="24"/>
  <c r="O35" i="24"/>
  <c r="N36" i="24" a="1"/>
  <c r="N36" i="24" s="1"/>
  <c r="N37" i="24" s="1"/>
  <c r="N38" i="24" s="1"/>
  <c r="N35" i="24"/>
  <c r="O43" i="24"/>
  <c r="M36" i="24" a="1"/>
  <c r="M36" i="24" s="1"/>
  <c r="M37" i="24" s="1"/>
  <c r="L36" i="24" a="1"/>
  <c r="L36" i="24" s="1"/>
  <c r="L37" i="24" s="1"/>
  <c r="K36" i="24" a="1"/>
  <c r="K36" i="24" s="1"/>
  <c r="K37" i="24" s="1"/>
  <c r="J36" i="24" a="1"/>
  <c r="J36" i="24" s="1"/>
  <c r="J37" i="24" s="1"/>
  <c r="I36" i="24" a="1"/>
  <c r="I36" i="24" s="1"/>
  <c r="I37" i="24" s="1"/>
  <c r="H36" i="24" a="1"/>
  <c r="H36" i="24" s="1"/>
  <c r="H37" i="24" s="1"/>
  <c r="F36" i="24" a="1"/>
  <c r="F36" i="24" s="1"/>
  <c r="F37" i="24" s="1"/>
  <c r="C36" i="24" a="1"/>
  <c r="C36" i="24" s="1"/>
  <c r="C37" i="24" s="1"/>
  <c r="G36" i="24" a="1"/>
  <c r="G36" i="24" s="1"/>
  <c r="G37" i="24" s="1"/>
  <c r="E36" i="24" a="1"/>
  <c r="E36" i="24" s="1"/>
  <c r="E37" i="24" s="1"/>
  <c r="D36" i="24" a="1"/>
  <c r="D36" i="24" s="1"/>
  <c r="D37" i="24" s="1"/>
  <c r="B36" i="24" a="1"/>
  <c r="B36" i="24" s="1"/>
  <c r="M35" i="24"/>
  <c r="L35" i="24"/>
  <c r="K35" i="24"/>
  <c r="J35" i="24"/>
  <c r="I35" i="24"/>
  <c r="H35" i="24"/>
  <c r="F35" i="24"/>
  <c r="C35" i="24"/>
  <c r="C38" i="24" s="1"/>
  <c r="G35" i="24"/>
  <c r="E35" i="24"/>
  <c r="D35" i="24"/>
  <c r="B35" i="24"/>
  <c r="H49" i="22"/>
  <c r="H50" i="22" s="1"/>
  <c r="K42" i="22"/>
  <c r="R35" i="22"/>
  <c r="R36" i="22"/>
  <c r="R37" i="22"/>
  <c r="R38" i="22"/>
  <c r="R43" i="22"/>
  <c r="R39" i="22"/>
  <c r="R40" i="22"/>
  <c r="E65" i="22"/>
  <c r="D65" i="22"/>
  <c r="C65" i="22"/>
  <c r="B65" i="22"/>
  <c r="E64" i="22"/>
  <c r="D64" i="22"/>
  <c r="C64" i="22"/>
  <c r="B64" i="22"/>
  <c r="E63" i="22"/>
  <c r="D61" i="22"/>
  <c r="C61" i="22"/>
  <c r="B61" i="22"/>
  <c r="D60" i="22"/>
  <c r="C60" i="22"/>
  <c r="B60" i="22"/>
  <c r="D54" i="22"/>
  <c r="C54" i="22"/>
  <c r="B54" i="22"/>
  <c r="D53" i="22"/>
  <c r="C53" i="22"/>
  <c r="B53" i="22"/>
  <c r="D52" i="22"/>
  <c r="C50" i="22"/>
  <c r="B50" i="22"/>
  <c r="C49" i="22"/>
  <c r="B49" i="22"/>
  <c r="Q42" i="22"/>
  <c r="P42" i="22"/>
  <c r="O42" i="22"/>
  <c r="N42" i="22"/>
  <c r="M42" i="22"/>
  <c r="L42" i="22"/>
  <c r="J42" i="22"/>
  <c r="I42" i="22"/>
  <c r="H42" i="22"/>
  <c r="G42" i="22"/>
  <c r="F42" i="22"/>
  <c r="E42" i="22"/>
  <c r="D42" i="22"/>
  <c r="C42" i="22"/>
  <c r="B42" i="22"/>
  <c r="Q41" i="22"/>
  <c r="P41" i="22"/>
  <c r="R41" i="22" s="1"/>
  <c r="O41" i="22"/>
  <c r="N41" i="22"/>
  <c r="M41" i="22"/>
  <c r="L41" i="22"/>
  <c r="K41" i="22"/>
  <c r="J41" i="22"/>
  <c r="I41" i="22"/>
  <c r="H41" i="22"/>
  <c r="G41" i="22"/>
  <c r="F41" i="22"/>
  <c r="E41" i="22"/>
  <c r="D41" i="22"/>
  <c r="C41" i="22"/>
  <c r="B41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C38" i="22"/>
  <c r="B38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C37" i="22"/>
  <c r="B37" i="22"/>
  <c r="Q36" i="22" a="1"/>
  <c r="Q36" i="22"/>
  <c r="P36" i="22" a="1"/>
  <c r="P36" i="22"/>
  <c r="O36" i="22" a="1"/>
  <c r="O36" i="22"/>
  <c r="N36" i="22" a="1"/>
  <c r="N36" i="22"/>
  <c r="M36" i="22" a="1"/>
  <c r="M36" i="22"/>
  <c r="L36" i="22" a="1"/>
  <c r="L36" i="22"/>
  <c r="K36" i="22" a="1"/>
  <c r="K36" i="22"/>
  <c r="J36" i="22" a="1"/>
  <c r="J36" i="22"/>
  <c r="I36" i="22" a="1"/>
  <c r="I36" i="22"/>
  <c r="H36" i="22" a="1"/>
  <c r="H36" i="22"/>
  <c r="G36" i="22" a="1"/>
  <c r="G36" i="22"/>
  <c r="F36" i="22" a="1"/>
  <c r="F36" i="22"/>
  <c r="E36" i="22" a="1"/>
  <c r="E36" i="22"/>
  <c r="D36" i="22" a="1"/>
  <c r="D36" i="22"/>
  <c r="C36" i="22" a="1"/>
  <c r="C36" i="22"/>
  <c r="B36" i="22" a="1"/>
  <c r="B36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C35" i="22"/>
  <c r="B35" i="22"/>
  <c r="N43" i="7"/>
  <c r="I43" i="7"/>
  <c r="H43" i="7"/>
  <c r="G43" i="7"/>
  <c r="F43" i="7"/>
  <c r="E43" i="7"/>
  <c r="D43" i="7"/>
  <c r="C43" i="7"/>
  <c r="B43" i="7"/>
  <c r="I42" i="7"/>
  <c r="I41" i="7"/>
  <c r="N40" i="7"/>
  <c r="I40" i="7"/>
  <c r="H40" i="7"/>
  <c r="G40" i="7"/>
  <c r="F40" i="7"/>
  <c r="E40" i="7"/>
  <c r="D40" i="7"/>
  <c r="C40" i="7"/>
  <c r="B40" i="7"/>
  <c r="N39" i="7"/>
  <c r="I39" i="7"/>
  <c r="H39" i="7"/>
  <c r="G39" i="7"/>
  <c r="F39" i="7"/>
  <c r="E39" i="7"/>
  <c r="D39" i="7"/>
  <c r="C39" i="7"/>
  <c r="B39" i="7"/>
  <c r="I38" i="7"/>
  <c r="I37" i="7"/>
  <c r="B52" i="5"/>
  <c r="B49" i="5"/>
  <c r="B48" i="5"/>
  <c r="L42" i="5"/>
  <c r="J42" i="5"/>
  <c r="I42" i="5"/>
  <c r="H42" i="5"/>
  <c r="G42" i="5"/>
  <c r="F42" i="5"/>
  <c r="E42" i="5"/>
  <c r="D42" i="5"/>
  <c r="C42" i="5"/>
  <c r="B42" i="5"/>
  <c r="L41" i="5"/>
  <c r="J39" i="5"/>
  <c r="I39" i="5"/>
  <c r="H39" i="5"/>
  <c r="G39" i="5"/>
  <c r="F39" i="5"/>
  <c r="E39" i="5"/>
  <c r="D39" i="5"/>
  <c r="C39" i="5"/>
  <c r="B39" i="5"/>
  <c r="J38" i="5"/>
  <c r="I38" i="5"/>
  <c r="H38" i="5"/>
  <c r="G38" i="5"/>
  <c r="F38" i="5"/>
  <c r="E38" i="5"/>
  <c r="D38" i="5"/>
  <c r="C38" i="5"/>
  <c r="B38" i="5"/>
  <c r="I40" i="3"/>
  <c r="H40" i="3"/>
  <c r="G40" i="3"/>
  <c r="F40" i="3"/>
  <c r="E40" i="3"/>
  <c r="D40" i="3"/>
  <c r="C40" i="3"/>
  <c r="B40" i="3"/>
  <c r="I39" i="3"/>
  <c r="I38" i="3"/>
  <c r="H37" i="3"/>
  <c r="G37" i="3"/>
  <c r="F37" i="3"/>
  <c r="E37" i="3"/>
  <c r="D37" i="3"/>
  <c r="C37" i="3"/>
  <c r="B37" i="3"/>
  <c r="P37" i="2"/>
  <c r="O37" i="2"/>
  <c r="N37" i="2"/>
  <c r="M37" i="2"/>
  <c r="L37" i="2"/>
  <c r="K37" i="2"/>
  <c r="J37" i="2"/>
  <c r="P34" i="2"/>
  <c r="O34" i="2"/>
  <c r="N34" i="2"/>
  <c r="M34" i="2"/>
  <c r="L34" i="2"/>
  <c r="K34" i="2"/>
  <c r="J34" i="2"/>
  <c r="P37" i="1"/>
  <c r="O37" i="1"/>
  <c r="N37" i="1"/>
  <c r="M37" i="1"/>
  <c r="L37" i="1"/>
  <c r="K37" i="1"/>
  <c r="J37" i="1"/>
  <c r="P34" i="1"/>
  <c r="O34" i="1"/>
  <c r="N34" i="1"/>
  <c r="M34" i="1"/>
  <c r="L34" i="1"/>
  <c r="K34" i="1"/>
  <c r="J34" i="1"/>
  <c r="R35" i="25" l="1"/>
  <c r="R37" i="25"/>
  <c r="R36" i="25"/>
  <c r="Q38" i="25"/>
  <c r="Q42" i="25" s="1"/>
  <c r="B54" i="25"/>
  <c r="B53" i="25"/>
  <c r="P42" i="25"/>
  <c r="P41" i="25"/>
  <c r="O38" i="25"/>
  <c r="G38" i="25"/>
  <c r="G42" i="25" s="1"/>
  <c r="H38" i="25"/>
  <c r="H42" i="25" s="1"/>
  <c r="I38" i="25"/>
  <c r="I41" i="25" s="1"/>
  <c r="B37" i="25"/>
  <c r="J38" i="25"/>
  <c r="C38" i="25"/>
  <c r="D38" i="25"/>
  <c r="L38" i="25"/>
  <c r="E38" i="25"/>
  <c r="M38" i="25"/>
  <c r="K38" i="25"/>
  <c r="F38" i="25"/>
  <c r="N38" i="25"/>
  <c r="N42" i="24"/>
  <c r="N41" i="24"/>
  <c r="H38" i="24"/>
  <c r="H42" i="24" s="1"/>
  <c r="F38" i="24"/>
  <c r="F41" i="24" s="1"/>
  <c r="G38" i="24"/>
  <c r="G42" i="24" s="1"/>
  <c r="M38" i="24"/>
  <c r="M42" i="24" s="1"/>
  <c r="E38" i="24"/>
  <c r="E41" i="24" s="1"/>
  <c r="K38" i="24"/>
  <c r="K41" i="24" s="1"/>
  <c r="J38" i="24"/>
  <c r="J42" i="24" s="1"/>
  <c r="D38" i="24"/>
  <c r="D41" i="24" s="1"/>
  <c r="I38" i="24"/>
  <c r="I42" i="24" s="1"/>
  <c r="L38" i="24"/>
  <c r="L42" i="24" s="1"/>
  <c r="C42" i="24"/>
  <c r="C41" i="24"/>
  <c r="B37" i="24"/>
  <c r="H54" i="22"/>
  <c r="H53" i="22"/>
  <c r="R42" i="22"/>
  <c r="R38" i="25" l="1"/>
  <c r="Q41" i="25"/>
  <c r="O42" i="25"/>
  <c r="O41" i="25"/>
  <c r="G41" i="25"/>
  <c r="I42" i="25"/>
  <c r="H41" i="25"/>
  <c r="B38" i="25"/>
  <c r="B41" i="25" s="1"/>
  <c r="J41" i="25"/>
  <c r="J42" i="25"/>
  <c r="K41" i="25"/>
  <c r="K42" i="25"/>
  <c r="E41" i="25"/>
  <c r="E42" i="25"/>
  <c r="M41" i="25"/>
  <c r="M42" i="25"/>
  <c r="L41" i="25"/>
  <c r="L42" i="25"/>
  <c r="N41" i="25"/>
  <c r="N42" i="25"/>
  <c r="D41" i="25"/>
  <c r="D42" i="25"/>
  <c r="F41" i="25"/>
  <c r="F42" i="25"/>
  <c r="C41" i="25"/>
  <c r="C42" i="25"/>
  <c r="D42" i="24"/>
  <c r="K42" i="24"/>
  <c r="H41" i="24"/>
  <c r="F42" i="24"/>
  <c r="E42" i="24"/>
  <c r="J41" i="24"/>
  <c r="G41" i="24"/>
  <c r="M41" i="24"/>
  <c r="B38" i="24"/>
  <c r="B42" i="24" s="1"/>
  <c r="L41" i="24"/>
  <c r="I41" i="24"/>
  <c r="R42" i="25" l="1"/>
  <c r="R41" i="25"/>
  <c r="B42" i="25"/>
  <c r="B41" i="2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<sst xmlns="http://schemas.openxmlformats.org/spreadsheetml/2006/main" count="2450" uniqueCount="129">
  <si>
    <t>Name/Date</t>
  </si>
  <si>
    <t>Kunhj bihari</t>
  </si>
  <si>
    <t>Vivek Kumar</t>
  </si>
  <si>
    <t>Vinod</t>
  </si>
  <si>
    <t>Ajay</t>
  </si>
  <si>
    <t>Chhotu</t>
  </si>
  <si>
    <t>Raja</t>
  </si>
  <si>
    <t>P</t>
  </si>
  <si>
    <t>p</t>
  </si>
  <si>
    <t>A</t>
  </si>
  <si>
    <t>Sunday</t>
  </si>
  <si>
    <t>P+8</t>
  </si>
  <si>
    <t>Holiday</t>
  </si>
  <si>
    <t>P+4</t>
  </si>
  <si>
    <t>Advance</t>
  </si>
  <si>
    <t>Total sal</t>
  </si>
  <si>
    <t>To be paid</t>
  </si>
  <si>
    <t>Remark</t>
  </si>
  <si>
    <t>Chhotu and vivek worked 4 hour extra</t>
  </si>
  <si>
    <t>Sunday work</t>
  </si>
  <si>
    <t>Vivek joined late after 12</t>
  </si>
  <si>
    <t>P/2</t>
  </si>
  <si>
    <t>Amrender</t>
  </si>
  <si>
    <t>P+2</t>
  </si>
  <si>
    <t>present</t>
  </si>
  <si>
    <t>OT /hour</t>
  </si>
  <si>
    <t xml:space="preserve"> ghanta</t>
  </si>
  <si>
    <t>OT/p</t>
  </si>
  <si>
    <t xml:space="preserve">Total </t>
  </si>
  <si>
    <t>Ot/Present</t>
  </si>
  <si>
    <t>rate</t>
  </si>
  <si>
    <t>Per day payment</t>
  </si>
  <si>
    <t>advance</t>
  </si>
  <si>
    <t>Salary</t>
  </si>
  <si>
    <t>Sr.No.</t>
  </si>
  <si>
    <t>Description</t>
  </si>
  <si>
    <r>
      <rPr>
        <sz val="11"/>
        <color rgb="FF000000"/>
        <rFont val="Arial"/>
        <charset val="134"/>
      </rPr>
      <t>Rate</t>
    </r>
    <r>
      <rPr>
        <sz val="11"/>
        <color rgb="FFFF0000"/>
        <rFont val="Arial"/>
        <charset val="134"/>
      </rPr>
      <t>*</t>
    </r>
  </si>
  <si>
    <t>150 mm dia Pipe</t>
  </si>
  <si>
    <t>110/mtr</t>
  </si>
  <si>
    <t>100 mm dia Pipe</t>
  </si>
  <si>
    <t>80 mm dia Pipe</t>
  </si>
  <si>
    <t>65 mm dia Pipe</t>
  </si>
  <si>
    <t>115/mtr</t>
  </si>
  <si>
    <t>50 mm dia Pipe</t>
  </si>
  <si>
    <t>40 mm dia Pipe</t>
  </si>
  <si>
    <t>32 mm dia Pipe</t>
  </si>
  <si>
    <t>25 mm dia Pipe</t>
  </si>
  <si>
    <t>MS Angel</t>
  </si>
  <si>
    <t>40.00/Kg</t>
  </si>
  <si>
    <t>Sprinkler fitting</t>
  </si>
  <si>
    <t>50.00/Point</t>
  </si>
  <si>
    <t>Painting Work</t>
  </si>
  <si>
    <t>10/Mtr</t>
  </si>
  <si>
    <t>Usman</t>
  </si>
  <si>
    <t>sailesh</t>
  </si>
  <si>
    <t>P+16</t>
  </si>
  <si>
    <t>P+3</t>
  </si>
  <si>
    <t>OFF</t>
  </si>
  <si>
    <t>to</t>
  </si>
  <si>
    <t>attendance</t>
  </si>
  <si>
    <t>Kunj bihari</t>
  </si>
  <si>
    <t>usman</t>
  </si>
  <si>
    <t>total</t>
  </si>
  <si>
    <t>Laxman</t>
  </si>
  <si>
    <t>P+5</t>
  </si>
  <si>
    <t>P+12</t>
  </si>
  <si>
    <t>Sprinkler line and Drain assembly connection  , hosereel drum GI connection &amp; hydrant valve fitting</t>
  </si>
  <si>
    <t>Manager</t>
  </si>
  <si>
    <t>laxman</t>
  </si>
  <si>
    <t>P+6</t>
  </si>
  <si>
    <t>January</t>
  </si>
  <si>
    <t>December</t>
  </si>
  <si>
    <t>Vinay</t>
  </si>
  <si>
    <t>Febuary</t>
  </si>
  <si>
    <t>Total</t>
  </si>
  <si>
    <t>P+1</t>
  </si>
  <si>
    <t>H</t>
  </si>
  <si>
    <t>salary</t>
  </si>
  <si>
    <t>Vivek</t>
  </si>
  <si>
    <t>Shyam</t>
  </si>
  <si>
    <t>Pappu</t>
  </si>
  <si>
    <t>Shailendra</t>
  </si>
  <si>
    <t>S</t>
  </si>
  <si>
    <t>abdul</t>
  </si>
  <si>
    <t>chhotu</t>
  </si>
  <si>
    <t>Rahul</t>
  </si>
  <si>
    <t>Priyanshu</t>
  </si>
  <si>
    <t>ajay</t>
  </si>
  <si>
    <t>pankaj</t>
  </si>
  <si>
    <t>priyanshu</t>
  </si>
  <si>
    <t>Pankaj</t>
  </si>
  <si>
    <t>vinod</t>
  </si>
  <si>
    <t>Ajay Singh</t>
  </si>
  <si>
    <t>Kunhj</t>
  </si>
  <si>
    <t>November</t>
  </si>
  <si>
    <t>Ajay 1</t>
  </si>
  <si>
    <t>Abdul</t>
  </si>
  <si>
    <t>Mrityunjasy</t>
  </si>
  <si>
    <t xml:space="preserve">Metro mall </t>
  </si>
  <si>
    <t>Fire infra</t>
  </si>
  <si>
    <t xml:space="preserve"> Shiv shakti Tees gaon</t>
  </si>
  <si>
    <t>Blossom school</t>
  </si>
  <si>
    <t>S infra</t>
  </si>
  <si>
    <t>Model collage</t>
  </si>
  <si>
    <t>Site name</t>
  </si>
  <si>
    <t>owner</t>
  </si>
  <si>
    <t>Bhandup</t>
  </si>
  <si>
    <t>Saimita</t>
  </si>
  <si>
    <t>Prity CHSL</t>
  </si>
  <si>
    <t>Samapara</t>
  </si>
  <si>
    <t>celestia</t>
  </si>
  <si>
    <t>Sai signate</t>
  </si>
  <si>
    <t>samapara</t>
  </si>
  <si>
    <t xml:space="preserve">Bharat Ragidency </t>
  </si>
  <si>
    <t>Suntech</t>
  </si>
  <si>
    <t xml:space="preserve">Balaji </t>
  </si>
  <si>
    <t>Shahi hotal</t>
  </si>
  <si>
    <t>Chiken ghar</t>
  </si>
  <si>
    <t>Parijas horijan</t>
  </si>
  <si>
    <t>Jhula chauk</t>
  </si>
  <si>
    <t>Jarimari</t>
  </si>
  <si>
    <t xml:space="preserve">   </t>
  </si>
  <si>
    <t>rahul</t>
  </si>
  <si>
    <t>ajay P aur Shayam P+2 kyo</t>
  </si>
  <si>
    <t>A+4</t>
  </si>
  <si>
    <t>raj</t>
  </si>
  <si>
    <t>Krishna</t>
  </si>
  <si>
    <t>Raj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</si>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</sst>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Arial"/>
      <charset val="134"/>
    </font>
    <font>
      <sz val="11"/>
      <color rgb="FFFF0000"/>
      <name val="Arial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64" fontId="0" fillId="2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164" fontId="0" fillId="2" borderId="2" xfId="0" applyNumberFormat="1" applyFill="1" applyBorder="1"/>
    <xf numFmtId="0" fontId="0" fillId="0" borderId="2" xfId="0" applyBorder="1"/>
    <xf numFmtId="0" fontId="0" fillId="8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0" xfId="0" applyFill="1"/>
    <xf numFmtId="0" fontId="0" fillId="3" borderId="3" xfId="0" applyFill="1" applyBorder="1"/>
    <xf numFmtId="0" fontId="0" fillId="5" borderId="1" xfId="0" applyFill="1" applyBorder="1"/>
    <xf numFmtId="0" fontId="0" fillId="14" borderId="1" xfId="0" applyFill="1" applyBorder="1"/>
    <xf numFmtId="0" fontId="0" fillId="3" borderId="7" xfId="0" applyFill="1" applyBorder="1"/>
    <xf numFmtId="0" fontId="0" fillId="15" borderId="1" xfId="0" applyFill="1" applyBorder="1"/>
    <xf numFmtId="0" fontId="0" fillId="4" borderId="7" xfId="0" applyFill="1" applyBorder="1"/>
    <xf numFmtId="0" fontId="0" fillId="0" borderId="10" xfId="0" applyBorder="1"/>
    <xf numFmtId="0" fontId="0" fillId="0" borderId="11" xfId="0" applyBorder="1"/>
    <xf numFmtId="14" fontId="0" fillId="0" borderId="1" xfId="0" applyNumberFormat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9" borderId="1" xfId="0" applyNumberFormat="1" applyFill="1" applyBorder="1"/>
    <xf numFmtId="14" fontId="0" fillId="0" borderId="0" xfId="0" applyNumberFormat="1"/>
    <xf numFmtId="14" fontId="0" fillId="9" borderId="13" xfId="0" applyNumberFormat="1" applyFill="1" applyBorder="1"/>
    <xf numFmtId="0" fontId="0" fillId="17" borderId="1" xfId="0" applyFill="1" applyBorder="1"/>
    <xf numFmtId="14" fontId="0" fillId="9" borderId="8" xfId="0" applyNumberFormat="1" applyFill="1" applyBorder="1"/>
    <xf numFmtId="14" fontId="0" fillId="0" borderId="8" xfId="0" applyNumberFormat="1" applyBorder="1"/>
    <xf numFmtId="15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 applyAlignment="1">
      <alignment horizontal="right"/>
    </xf>
    <xf numFmtId="0" fontId="1" fillId="19" borderId="14" xfId="0" applyFont="1" applyFill="1" applyBorder="1" applyAlignment="1">
      <alignment horizontal="center" vertical="center" wrapText="1"/>
    </xf>
    <xf numFmtId="0" fontId="1" fillId="19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14" fontId="0" fillId="16" borderId="13" xfId="0" applyNumberFormat="1" applyFill="1" applyBorder="1"/>
    <xf numFmtId="14" fontId="0" fillId="0" borderId="13" xfId="0" applyNumberFormat="1" applyBorder="1"/>
    <xf numFmtId="14" fontId="0" fillId="16" borderId="8" xfId="0" applyNumberFormat="1" applyFill="1" applyBorder="1"/>
    <xf numFmtId="14" fontId="0" fillId="0" borderId="19" xfId="0" applyNumberFormat="1" applyBorder="1"/>
    <xf numFmtId="0" fontId="0" fillId="16" borderId="7" xfId="0" applyFill="1" applyBorder="1"/>
    <xf numFmtId="0" fontId="0" fillId="0" borderId="20" xfId="0" applyBorder="1"/>
    <xf numFmtId="0" fontId="0" fillId="9" borderId="6" xfId="0" applyFill="1" applyBorder="1"/>
    <xf numFmtId="0" fontId="0" fillId="0" borderId="21" xfId="0" applyBorder="1"/>
    <xf numFmtId="0" fontId="0" fillId="4" borderId="12" xfId="0" applyFill="1" applyBorder="1"/>
    <xf numFmtId="0" fontId="0" fillId="0" borderId="22" xfId="0" applyBorder="1"/>
    <xf numFmtId="0" fontId="0" fillId="20" borderId="20" xfId="0" applyFill="1" applyBorder="1"/>
    <xf numFmtId="0" fontId="0" fillId="20" borderId="22" xfId="0" applyFill="1" applyBorder="1"/>
    <xf numFmtId="0" fontId="0" fillId="20" borderId="1" xfId="0" applyFill="1" applyBorder="1"/>
    <xf numFmtId="0" fontId="0" fillId="0" borderId="4" xfId="0" applyBorder="1"/>
    <xf numFmtId="0" fontId="0" fillId="16" borderId="4" xfId="0" applyFill="1" applyBorder="1"/>
    <xf numFmtId="14" fontId="0" fillId="0" borderId="9" xfId="0" applyNumberFormat="1" applyBorder="1"/>
    <xf numFmtId="0" fontId="0" fillId="0" borderId="23" xfId="0" applyBorder="1"/>
    <xf numFmtId="0" fontId="0" fillId="0" borderId="24" xfId="0" applyBorder="1"/>
    <xf numFmtId="0" fontId="0" fillId="4" borderId="25" xfId="0" applyFill="1" applyBorder="1"/>
    <xf numFmtId="0" fontId="0" fillId="9" borderId="11" xfId="0" applyFill="1" applyBorder="1"/>
    <xf numFmtId="0" fontId="0" fillId="0" borderId="26" xfId="0" applyBorder="1"/>
    <xf numFmtId="0" fontId="0" fillId="21" borderId="1" xfId="0" applyFill="1" applyBorder="1"/>
    <xf numFmtId="0" fontId="0" fillId="5" borderId="7" xfId="0" applyFill="1" applyBorder="1"/>
    <xf numFmtId="0" fontId="0" fillId="9" borderId="27" xfId="0" applyFill="1" applyBorder="1"/>
    <xf numFmtId="0" fontId="0" fillId="20" borderId="4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0" fillId="22" borderId="1" xfId="0" applyFill="1" applyBorder="1"/>
    <xf numFmtId="0" fontId="0" fillId="2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86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workbookViewId="0">
      <selection activeCell="N40" sqref="N40"/>
    </sheetView>
  </sheetViews>
  <sheetFormatPr defaultColWidth="9" defaultRowHeight="14.5"/>
  <cols>
    <col min="1" max="1" width="10.81640625" customWidth="1"/>
  </cols>
  <sheetData>
    <row r="1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46">
        <v>45170</v>
      </c>
      <c r="B2" s="50" t="s">
        <v>7</v>
      </c>
      <c r="C2" s="50" t="s">
        <v>7</v>
      </c>
      <c r="D2" s="50" t="s">
        <v>8</v>
      </c>
      <c r="E2" s="50" t="s">
        <v>8</v>
      </c>
      <c r="F2" s="50" t="s">
        <v>8</v>
      </c>
      <c r="G2" s="52" t="s">
        <v>8</v>
      </c>
      <c r="J2" s="1"/>
      <c r="K2" s="1"/>
      <c r="L2" s="1"/>
      <c r="M2" s="1"/>
      <c r="N2" s="1"/>
      <c r="O2" s="1"/>
    </row>
    <row r="3" spans="1:15">
      <c r="A3" s="36">
        <v>45171</v>
      </c>
      <c r="B3" s="1"/>
      <c r="C3" s="1" t="s">
        <v>7</v>
      </c>
      <c r="D3" s="1"/>
      <c r="E3" s="1"/>
      <c r="F3" s="1"/>
      <c r="G3" s="27"/>
      <c r="J3" s="1"/>
      <c r="K3" s="1"/>
      <c r="L3" s="1"/>
      <c r="M3" s="1"/>
      <c r="N3" s="1"/>
      <c r="O3" s="1"/>
    </row>
    <row r="4" spans="1:15">
      <c r="A4" s="36">
        <v>45172</v>
      </c>
      <c r="B4" s="14"/>
      <c r="C4" s="50" t="s">
        <v>7</v>
      </c>
      <c r="D4" s="14"/>
      <c r="E4" s="14"/>
      <c r="F4" s="14"/>
      <c r="G4" s="64"/>
      <c r="J4" s="1"/>
      <c r="K4" s="1"/>
      <c r="L4" s="1"/>
      <c r="M4" s="1"/>
      <c r="N4" s="1"/>
      <c r="O4" s="1"/>
    </row>
    <row r="5" spans="1:15">
      <c r="A5" s="36">
        <v>45173</v>
      </c>
      <c r="B5" s="1"/>
      <c r="C5" s="1" t="s">
        <v>7</v>
      </c>
      <c r="D5" s="1"/>
      <c r="E5" s="1"/>
      <c r="F5" s="1"/>
      <c r="G5" s="27"/>
      <c r="J5" s="1"/>
      <c r="K5" s="1"/>
      <c r="L5" s="1"/>
      <c r="M5" s="1"/>
      <c r="N5" s="1"/>
      <c r="O5" s="1"/>
    </row>
    <row r="6" spans="1:15">
      <c r="A6" s="36">
        <v>45174</v>
      </c>
      <c r="B6" s="1"/>
      <c r="C6" s="50" t="s">
        <v>9</v>
      </c>
      <c r="D6" s="1"/>
      <c r="E6" s="1"/>
      <c r="F6" s="1"/>
      <c r="G6" s="27"/>
      <c r="J6" s="1"/>
      <c r="K6" s="1"/>
      <c r="L6" s="1"/>
      <c r="M6" s="1"/>
      <c r="N6" s="1"/>
      <c r="O6" s="1"/>
    </row>
    <row r="7" spans="1:15">
      <c r="A7" s="36">
        <v>45175</v>
      </c>
      <c r="B7" s="30"/>
      <c r="C7" s="30" t="s">
        <v>10</v>
      </c>
      <c r="D7" s="30"/>
      <c r="E7" s="30"/>
      <c r="F7" s="30"/>
      <c r="G7" s="30"/>
      <c r="J7" s="1"/>
      <c r="K7" s="1"/>
      <c r="L7" s="1"/>
      <c r="M7" s="1"/>
      <c r="N7" s="1"/>
      <c r="O7" s="1"/>
    </row>
    <row r="8" spans="1:15">
      <c r="A8" s="36">
        <v>45176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J8" s="1"/>
      <c r="K8" s="1"/>
      <c r="L8" s="1"/>
      <c r="M8" s="1"/>
      <c r="N8" s="1"/>
      <c r="O8" s="1"/>
    </row>
    <row r="9" spans="1:15">
      <c r="A9" s="36">
        <v>45177</v>
      </c>
      <c r="B9" s="1" t="s">
        <v>7</v>
      </c>
      <c r="C9" s="1" t="s">
        <v>9</v>
      </c>
      <c r="D9" s="1" t="s">
        <v>7</v>
      </c>
      <c r="E9" s="1" t="s">
        <v>7</v>
      </c>
      <c r="F9" s="1" t="s">
        <v>7</v>
      </c>
      <c r="G9" s="1" t="s">
        <v>7</v>
      </c>
      <c r="J9" s="1"/>
      <c r="K9" s="1"/>
      <c r="L9" s="1"/>
      <c r="M9" s="1"/>
      <c r="N9" s="1"/>
      <c r="O9" s="1"/>
    </row>
    <row r="10" spans="1:15">
      <c r="A10" s="36">
        <v>45178</v>
      </c>
      <c r="B10" s="1"/>
      <c r="C10" s="1" t="s">
        <v>11</v>
      </c>
      <c r="D10" s="1"/>
      <c r="E10" s="1"/>
      <c r="F10" s="1"/>
      <c r="G10" s="1"/>
      <c r="J10" s="1"/>
      <c r="K10" s="1"/>
      <c r="L10" s="1"/>
      <c r="M10" s="1"/>
      <c r="N10" s="1"/>
      <c r="O10" s="1"/>
    </row>
    <row r="11" spans="1:15">
      <c r="A11" s="36">
        <v>45179</v>
      </c>
      <c r="B11" s="1"/>
      <c r="C11" s="1" t="s">
        <v>7</v>
      </c>
      <c r="D11" s="1"/>
      <c r="E11" s="1"/>
      <c r="F11" s="1"/>
      <c r="G11" s="1"/>
      <c r="J11" s="1"/>
      <c r="K11" s="1"/>
      <c r="L11" s="1"/>
      <c r="M11" s="1"/>
      <c r="N11" s="1"/>
      <c r="O11" s="1"/>
    </row>
    <row r="12" spans="1:15">
      <c r="A12" s="36">
        <v>45180</v>
      </c>
      <c r="B12" s="1"/>
      <c r="C12" s="1" t="s">
        <v>11</v>
      </c>
      <c r="D12" s="1"/>
      <c r="E12" s="1"/>
      <c r="F12" s="1"/>
      <c r="G12" s="1"/>
      <c r="J12" s="1"/>
      <c r="K12" s="1"/>
      <c r="L12" s="1"/>
      <c r="M12" s="1"/>
      <c r="N12" s="1"/>
      <c r="O12" s="1"/>
    </row>
    <row r="13" spans="1:15">
      <c r="A13" s="36">
        <v>45181</v>
      </c>
      <c r="B13" s="1"/>
      <c r="C13" s="1" t="s">
        <v>7</v>
      </c>
      <c r="D13" s="1"/>
      <c r="E13" s="1"/>
      <c r="F13" s="1"/>
      <c r="G13" s="1"/>
      <c r="J13" s="1"/>
      <c r="K13" s="1"/>
      <c r="L13" s="1"/>
      <c r="M13" s="1"/>
      <c r="N13" s="1"/>
      <c r="O13" s="1"/>
    </row>
    <row r="14" spans="1:15">
      <c r="A14" s="36">
        <v>45182</v>
      </c>
      <c r="B14" s="30"/>
      <c r="C14" s="30" t="s">
        <v>7</v>
      </c>
      <c r="D14" s="30"/>
      <c r="E14" s="30"/>
      <c r="F14" s="30"/>
      <c r="G14" s="30"/>
      <c r="J14" s="1"/>
      <c r="K14" s="1"/>
      <c r="L14" s="1"/>
      <c r="M14" s="1"/>
      <c r="N14" s="1"/>
      <c r="O14" s="1"/>
    </row>
    <row r="15" spans="1:15">
      <c r="A15" s="36">
        <v>45183</v>
      </c>
      <c r="B15" s="1"/>
      <c r="C15" s="1" t="s">
        <v>11</v>
      </c>
      <c r="D15" s="1"/>
      <c r="E15" s="1"/>
      <c r="F15" s="1"/>
      <c r="G15" s="1"/>
      <c r="J15" s="1"/>
      <c r="K15" s="1"/>
      <c r="L15" s="1"/>
      <c r="M15" s="1"/>
      <c r="N15" s="1"/>
      <c r="O15" s="1"/>
    </row>
    <row r="16" spans="1:15">
      <c r="A16" s="36">
        <v>45184</v>
      </c>
      <c r="B16" s="69" t="s">
        <v>12</v>
      </c>
      <c r="C16" s="70"/>
      <c r="D16" s="70"/>
      <c r="E16" s="70"/>
      <c r="F16" s="70"/>
      <c r="G16" s="71"/>
      <c r="J16" s="1"/>
      <c r="K16" s="1"/>
      <c r="L16" s="1"/>
      <c r="M16" s="1"/>
      <c r="N16" s="1"/>
      <c r="O16" s="1"/>
    </row>
    <row r="17" spans="1:15">
      <c r="A17" s="36">
        <v>45185</v>
      </c>
      <c r="B17" s="1"/>
      <c r="C17" s="1" t="s">
        <v>7</v>
      </c>
      <c r="D17" s="1"/>
      <c r="E17" s="1"/>
      <c r="F17" s="1"/>
      <c r="G17" s="1"/>
      <c r="J17" s="1"/>
      <c r="K17" s="1"/>
      <c r="L17" s="1"/>
      <c r="M17" s="1"/>
      <c r="N17" s="1"/>
      <c r="O17" s="1"/>
    </row>
    <row r="18" spans="1:15">
      <c r="A18" s="36">
        <v>45186</v>
      </c>
      <c r="B18" s="1"/>
      <c r="C18" s="1" t="s">
        <v>7</v>
      </c>
      <c r="D18" s="1"/>
      <c r="E18" s="1"/>
      <c r="F18" s="1"/>
      <c r="G18" s="1"/>
      <c r="J18" s="1"/>
      <c r="K18" s="1"/>
      <c r="L18" s="1"/>
      <c r="M18" s="1"/>
      <c r="N18" s="1"/>
      <c r="O18" s="1"/>
    </row>
    <row r="19" spans="1:15">
      <c r="A19" s="36">
        <v>45187</v>
      </c>
      <c r="B19" s="1"/>
      <c r="C19" s="1" t="s">
        <v>13</v>
      </c>
      <c r="D19" s="1"/>
      <c r="E19" s="1"/>
      <c r="F19" s="1"/>
      <c r="G19" s="1"/>
      <c r="J19" s="1"/>
      <c r="K19" s="1"/>
      <c r="L19" s="1"/>
      <c r="M19" s="1"/>
      <c r="N19" s="1"/>
      <c r="O19" s="1"/>
    </row>
    <row r="20" spans="1:15">
      <c r="A20" s="36">
        <v>45188</v>
      </c>
      <c r="B20" s="1"/>
      <c r="C20" s="1" t="s">
        <v>7</v>
      </c>
      <c r="D20" s="1"/>
      <c r="E20" s="1"/>
      <c r="F20" s="1"/>
      <c r="G20" s="1"/>
      <c r="J20" s="1"/>
      <c r="K20" s="1"/>
      <c r="L20" s="1"/>
      <c r="M20" s="1"/>
      <c r="N20" s="1"/>
      <c r="O20" s="1"/>
    </row>
    <row r="21" spans="1:15">
      <c r="A21" s="36">
        <v>45189</v>
      </c>
      <c r="B21" s="30"/>
      <c r="C21" s="30"/>
      <c r="D21" s="30"/>
      <c r="E21" s="30"/>
      <c r="F21" s="30"/>
      <c r="G21" s="30"/>
      <c r="J21" s="1"/>
      <c r="K21" s="1"/>
      <c r="L21" s="1"/>
      <c r="M21" s="1"/>
      <c r="N21" s="1"/>
      <c r="O21" s="1"/>
    </row>
    <row r="22" spans="1:15">
      <c r="A22" s="36">
        <v>45190</v>
      </c>
      <c r="B22" s="1"/>
      <c r="C22" s="1"/>
      <c r="D22" s="1"/>
      <c r="E22" s="1"/>
      <c r="F22" s="1"/>
      <c r="G22" s="27"/>
      <c r="J22" s="1"/>
      <c r="K22" s="1"/>
      <c r="L22" s="1"/>
      <c r="M22" s="1"/>
      <c r="N22" s="1"/>
      <c r="O22" s="1"/>
    </row>
    <row r="23" spans="1:15">
      <c r="A23" s="36">
        <v>45191</v>
      </c>
      <c r="B23" s="1"/>
      <c r="C23" s="1"/>
      <c r="D23" s="1"/>
      <c r="E23" s="1"/>
      <c r="F23" s="1"/>
      <c r="G23" s="27"/>
      <c r="J23" s="1"/>
      <c r="K23" s="1"/>
      <c r="L23" s="1"/>
      <c r="M23" s="1"/>
      <c r="N23" s="1"/>
      <c r="O23" s="1"/>
    </row>
    <row r="24" spans="1:15">
      <c r="A24" s="36">
        <v>45192</v>
      </c>
      <c r="B24" s="1"/>
      <c r="C24" s="1"/>
      <c r="D24" s="1"/>
      <c r="E24" s="1"/>
      <c r="F24" s="1"/>
      <c r="G24" s="1"/>
      <c r="J24" s="1"/>
      <c r="K24" s="1"/>
      <c r="L24" s="1"/>
      <c r="M24" s="1"/>
      <c r="N24" s="1"/>
      <c r="O24" s="1"/>
    </row>
    <row r="25" spans="1:15">
      <c r="A25" s="36">
        <v>45193</v>
      </c>
      <c r="B25" s="1"/>
      <c r="C25" s="1"/>
      <c r="D25" s="1"/>
      <c r="E25" s="1"/>
      <c r="F25" s="1"/>
      <c r="G25" s="1"/>
      <c r="J25" s="1">
        <v>1000</v>
      </c>
      <c r="K25" s="1"/>
      <c r="L25" s="1"/>
      <c r="M25" s="1"/>
      <c r="N25" s="1"/>
      <c r="O25" s="1"/>
    </row>
    <row r="26" spans="1:15">
      <c r="A26" s="36">
        <v>45194</v>
      </c>
      <c r="B26" s="1"/>
      <c r="C26" s="1"/>
      <c r="D26" s="1"/>
      <c r="E26" s="1"/>
      <c r="F26" s="1"/>
      <c r="G26" s="1"/>
      <c r="J26" s="1"/>
      <c r="K26" s="1"/>
      <c r="L26" s="1"/>
      <c r="M26" s="1"/>
      <c r="N26" s="1"/>
      <c r="O26" s="1"/>
    </row>
    <row r="27" spans="1:15">
      <c r="A27" s="36">
        <v>45195</v>
      </c>
      <c r="B27" s="1"/>
      <c r="C27" s="1"/>
      <c r="D27" s="1"/>
      <c r="E27" s="1"/>
      <c r="F27" s="1"/>
      <c r="G27" s="27"/>
      <c r="J27" s="1"/>
      <c r="K27" s="1"/>
      <c r="L27" s="1"/>
      <c r="M27" s="1"/>
      <c r="N27" s="1"/>
      <c r="O27" s="1"/>
    </row>
    <row r="28" spans="1:15">
      <c r="A28" s="36">
        <v>45196</v>
      </c>
      <c r="B28" s="30"/>
      <c r="C28" s="30"/>
      <c r="D28" s="30"/>
      <c r="E28" s="30"/>
      <c r="F28" s="30"/>
      <c r="G28" s="30"/>
      <c r="J28" s="1"/>
      <c r="K28" s="1"/>
      <c r="L28" s="1"/>
      <c r="M28" s="1"/>
      <c r="N28" s="1"/>
      <c r="O28" s="1"/>
    </row>
    <row r="29" spans="1:15">
      <c r="A29" s="36">
        <v>45197</v>
      </c>
      <c r="B29" s="1"/>
      <c r="C29" s="1"/>
      <c r="D29" s="1"/>
      <c r="E29" s="1"/>
      <c r="F29" s="1"/>
      <c r="G29" s="27"/>
      <c r="J29" s="1">
        <v>566</v>
      </c>
      <c r="K29" s="1"/>
      <c r="L29" s="1"/>
      <c r="M29" s="1"/>
      <c r="N29" s="1"/>
      <c r="O29" s="1"/>
    </row>
    <row r="30" spans="1:15">
      <c r="A30" s="36">
        <v>45198</v>
      </c>
      <c r="B30" s="1"/>
      <c r="C30" s="1"/>
      <c r="D30" s="1"/>
      <c r="E30" s="1"/>
      <c r="F30" s="1"/>
      <c r="G30" s="27"/>
      <c r="J30" s="1"/>
      <c r="K30" s="1"/>
      <c r="L30" s="1"/>
      <c r="M30" s="1"/>
      <c r="N30" s="1"/>
      <c r="O30" s="1"/>
    </row>
    <row r="31" spans="1:15">
      <c r="A31" s="36">
        <v>45199</v>
      </c>
      <c r="B31" s="1"/>
      <c r="C31" s="1"/>
      <c r="D31" s="1"/>
      <c r="E31" s="1"/>
      <c r="F31" s="1"/>
      <c r="G31" s="27"/>
      <c r="J31" s="1"/>
      <c r="K31" s="1"/>
      <c r="L31" s="1"/>
      <c r="M31" s="1"/>
      <c r="N31" s="1"/>
      <c r="O31" s="1"/>
    </row>
    <row r="32" spans="1:15">
      <c r="A32" s="60">
        <v>45200</v>
      </c>
      <c r="B32" s="26"/>
      <c r="C32" s="26"/>
      <c r="D32" s="26"/>
      <c r="E32" s="26"/>
      <c r="F32" s="26"/>
      <c r="G32" s="65"/>
      <c r="J32" s="1"/>
      <c r="K32" s="1"/>
      <c r="L32" s="1"/>
      <c r="M32" s="1"/>
      <c r="N32" s="1"/>
      <c r="O32" s="1"/>
    </row>
    <row r="34" spans="8:16">
      <c r="I34" s="63" t="s">
        <v>14</v>
      </c>
      <c r="J34" s="12">
        <f>SUM(J2:J33)</f>
        <v>1566</v>
      </c>
      <c r="K34" s="12">
        <f>SUM(K2:K32)</f>
        <v>0</v>
      </c>
      <c r="L34" s="12">
        <f>SUM(L2:L32)</f>
        <v>0</v>
      </c>
      <c r="M34" s="12">
        <f>SUM(M2:M32)</f>
        <v>0</v>
      </c>
      <c r="N34" s="12">
        <f>SUM(N2:N32)</f>
        <v>0</v>
      </c>
      <c r="O34" s="12">
        <f>SUM(O2:O32)</f>
        <v>0</v>
      </c>
      <c r="P34" s="12">
        <f>SUM(P2:P33)</f>
        <v>0</v>
      </c>
    </row>
    <row r="35" spans="8:16">
      <c r="I35" t="s">
        <v>15</v>
      </c>
      <c r="J35">
        <v>5000</v>
      </c>
    </row>
    <row r="37" spans="8:16">
      <c r="I37" t="s">
        <v>16</v>
      </c>
      <c r="J37">
        <f>J35-J34</f>
        <v>3434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spans="8:16">
      <c r="H38" s="62"/>
    </row>
  </sheetData>
  <mergeCells count="1">
    <mergeCell ref="B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topLeftCell="A10" workbookViewId="0">
      <selection activeCell="N40" sqref="N40"/>
    </sheetView>
  </sheetViews>
  <sheetFormatPr defaultColWidth="9" defaultRowHeight="14.5"/>
  <cols>
    <col min="1" max="1" width="10.81640625" customWidth="1"/>
  </cols>
  <sheetData>
    <row r="1" spans="1:1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3" t="s">
        <v>6</v>
      </c>
      <c r="H1" s="12" t="s">
        <v>17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15">
      <c r="A2" s="46">
        <v>45170</v>
      </c>
      <c r="B2" s="50" t="s">
        <v>7</v>
      </c>
      <c r="C2" s="50" t="s">
        <v>7</v>
      </c>
      <c r="D2" s="50" t="s">
        <v>7</v>
      </c>
      <c r="E2" s="50" t="s">
        <v>7</v>
      </c>
      <c r="F2" s="50" t="s">
        <v>7</v>
      </c>
      <c r="G2" s="54" t="s">
        <v>7</v>
      </c>
      <c r="H2" s="1"/>
      <c r="J2" s="1"/>
      <c r="K2" s="1"/>
      <c r="L2" s="1"/>
      <c r="M2" s="1"/>
      <c r="N2" s="1"/>
      <c r="O2" s="1"/>
    </row>
    <row r="3" spans="1:15">
      <c r="A3" s="36">
        <v>45171</v>
      </c>
      <c r="B3" s="50" t="s">
        <v>7</v>
      </c>
      <c r="C3" s="50" t="s">
        <v>13</v>
      </c>
      <c r="D3" s="50" t="s">
        <v>7</v>
      </c>
      <c r="E3" s="50" t="s">
        <v>7</v>
      </c>
      <c r="F3" s="50" t="s">
        <v>13</v>
      </c>
      <c r="G3" s="54" t="s">
        <v>7</v>
      </c>
      <c r="H3" s="1" t="s">
        <v>18</v>
      </c>
      <c r="J3" s="1"/>
      <c r="K3" s="1"/>
      <c r="L3" s="1"/>
      <c r="M3" s="1"/>
      <c r="N3" s="1"/>
      <c r="O3" s="1"/>
    </row>
    <row r="4" spans="1:15">
      <c r="A4" s="36">
        <v>45172</v>
      </c>
      <c r="B4" s="55" t="s">
        <v>7</v>
      </c>
      <c r="C4" s="55" t="s">
        <v>7</v>
      </c>
      <c r="D4" s="55" t="s">
        <v>7</v>
      </c>
      <c r="E4" s="55" t="s">
        <v>7</v>
      </c>
      <c r="F4" s="55" t="s">
        <v>7</v>
      </c>
      <c r="G4" s="56" t="s">
        <v>7</v>
      </c>
      <c r="H4" s="57" t="s">
        <v>19</v>
      </c>
      <c r="J4" s="1"/>
      <c r="K4" s="1"/>
      <c r="L4" s="1"/>
      <c r="M4" s="1"/>
      <c r="N4" s="1"/>
      <c r="O4" s="1"/>
    </row>
    <row r="5" spans="1:15">
      <c r="A5" s="36">
        <v>45173</v>
      </c>
      <c r="B5" s="50" t="s">
        <v>13</v>
      </c>
      <c r="C5" s="50" t="s">
        <v>13</v>
      </c>
      <c r="D5" s="50" t="s">
        <v>13</v>
      </c>
      <c r="E5" s="50" t="s">
        <v>13</v>
      </c>
      <c r="F5" s="50" t="s">
        <v>13</v>
      </c>
      <c r="G5" s="50" t="s">
        <v>13</v>
      </c>
      <c r="J5" s="1"/>
      <c r="K5" s="1"/>
      <c r="L5" s="1"/>
      <c r="M5" s="1"/>
      <c r="N5" s="1"/>
      <c r="O5" s="1"/>
    </row>
    <row r="6" spans="1:15">
      <c r="A6" s="36">
        <v>45174</v>
      </c>
      <c r="B6" s="50" t="s">
        <v>13</v>
      </c>
      <c r="C6" s="50" t="s">
        <v>13</v>
      </c>
      <c r="D6" s="50" t="s">
        <v>7</v>
      </c>
      <c r="E6" s="50" t="s">
        <v>13</v>
      </c>
      <c r="F6" s="50" t="s">
        <v>13</v>
      </c>
      <c r="G6" s="50" t="s">
        <v>13</v>
      </c>
      <c r="H6" s="1" t="s">
        <v>20</v>
      </c>
      <c r="J6" s="1"/>
      <c r="K6" s="1"/>
      <c r="L6" s="1"/>
      <c r="M6" s="1"/>
      <c r="N6" s="1"/>
      <c r="O6" s="1"/>
    </row>
    <row r="7" spans="1:15">
      <c r="A7" s="36">
        <v>45175</v>
      </c>
      <c r="B7" s="50" t="s">
        <v>7</v>
      </c>
      <c r="C7" s="50" t="s">
        <v>7</v>
      </c>
      <c r="D7" s="50" t="s">
        <v>7</v>
      </c>
      <c r="E7" s="50" t="s">
        <v>7</v>
      </c>
      <c r="F7" s="50" t="s">
        <v>7</v>
      </c>
      <c r="G7" s="54" t="s">
        <v>7</v>
      </c>
      <c r="H7" s="1"/>
      <c r="J7" s="1"/>
      <c r="K7" s="1"/>
      <c r="L7" s="1"/>
      <c r="M7" s="1"/>
      <c r="N7" s="1"/>
      <c r="O7" s="1"/>
    </row>
    <row r="8" spans="1:15">
      <c r="A8" s="36">
        <v>45176</v>
      </c>
      <c r="B8" s="50" t="s">
        <v>7</v>
      </c>
      <c r="C8" s="50" t="s">
        <v>7</v>
      </c>
      <c r="D8" s="50" t="s">
        <v>7</v>
      </c>
      <c r="E8" s="50" t="s">
        <v>7</v>
      </c>
      <c r="F8" s="50" t="s">
        <v>7</v>
      </c>
      <c r="G8" s="54" t="s">
        <v>9</v>
      </c>
      <c r="H8" s="1"/>
      <c r="J8" s="1"/>
      <c r="K8" s="1"/>
      <c r="L8" s="1"/>
      <c r="M8" s="1"/>
      <c r="N8" s="1"/>
      <c r="O8" s="1"/>
    </row>
    <row r="9" spans="1:15">
      <c r="A9" s="36">
        <v>45177</v>
      </c>
      <c r="B9" s="50" t="s">
        <v>7</v>
      </c>
      <c r="C9" s="50" t="s">
        <v>7</v>
      </c>
      <c r="D9" s="50" t="s">
        <v>7</v>
      </c>
      <c r="E9" s="50" t="s">
        <v>7</v>
      </c>
      <c r="F9" s="50" t="s">
        <v>7</v>
      </c>
      <c r="G9" s="54" t="s">
        <v>7</v>
      </c>
      <c r="H9" s="1"/>
      <c r="J9" s="1"/>
      <c r="K9" s="1"/>
      <c r="L9" s="1"/>
      <c r="M9" s="1"/>
      <c r="N9" s="1"/>
      <c r="O9" s="1"/>
    </row>
    <row r="10" spans="1:15">
      <c r="A10" s="36">
        <v>45178</v>
      </c>
      <c r="B10" s="50" t="s">
        <v>7</v>
      </c>
      <c r="C10" s="50" t="s">
        <v>7</v>
      </c>
      <c r="D10" s="50" t="s">
        <v>7</v>
      </c>
      <c r="E10" s="50" t="s">
        <v>7</v>
      </c>
      <c r="F10" s="50" t="s">
        <v>7</v>
      </c>
      <c r="G10" s="54" t="s">
        <v>7</v>
      </c>
      <c r="H10" s="1"/>
      <c r="J10" s="1"/>
      <c r="K10" s="1"/>
      <c r="L10" s="1"/>
      <c r="M10" s="1"/>
      <c r="N10" s="1"/>
      <c r="O10" s="1"/>
    </row>
    <row r="11" spans="1:15">
      <c r="A11" s="36">
        <v>45179</v>
      </c>
      <c r="B11" s="72" t="s">
        <v>10</v>
      </c>
      <c r="C11" s="73"/>
      <c r="D11" s="73"/>
      <c r="E11" s="73"/>
      <c r="F11" s="73"/>
      <c r="G11" s="74"/>
      <c r="H11" s="1"/>
      <c r="J11" s="1"/>
      <c r="K11" s="1"/>
      <c r="L11" s="1"/>
      <c r="M11" s="1"/>
      <c r="N11" s="1"/>
      <c r="O11" s="1"/>
    </row>
    <row r="12" spans="1:15">
      <c r="A12" s="36">
        <v>45180</v>
      </c>
      <c r="B12" s="50" t="s">
        <v>13</v>
      </c>
      <c r="C12" s="50" t="s">
        <v>13</v>
      </c>
      <c r="D12" s="50" t="s">
        <v>13</v>
      </c>
      <c r="E12" s="50" t="s">
        <v>13</v>
      </c>
      <c r="F12" s="50" t="s">
        <v>13</v>
      </c>
      <c r="G12" s="50" t="s">
        <v>13</v>
      </c>
      <c r="H12" s="1"/>
      <c r="J12" s="1"/>
      <c r="K12" s="1"/>
      <c r="L12" s="1"/>
      <c r="M12" s="1"/>
      <c r="N12" s="1"/>
      <c r="O12" s="1"/>
    </row>
    <row r="13" spans="1:15">
      <c r="A13" s="36">
        <v>45181</v>
      </c>
      <c r="B13" s="50" t="s">
        <v>13</v>
      </c>
      <c r="C13" s="50" t="s">
        <v>13</v>
      </c>
      <c r="D13" s="50" t="s">
        <v>13</v>
      </c>
      <c r="E13" s="50" t="s">
        <v>13</v>
      </c>
      <c r="F13" s="50" t="s">
        <v>13</v>
      </c>
      <c r="G13" s="50" t="s">
        <v>21</v>
      </c>
      <c r="H13" s="1"/>
      <c r="J13" s="1"/>
      <c r="K13" s="1"/>
      <c r="L13" s="1"/>
      <c r="M13" s="1"/>
      <c r="N13" s="1"/>
      <c r="O13" s="1"/>
    </row>
    <row r="14" spans="1:15">
      <c r="A14" s="36">
        <v>45182</v>
      </c>
      <c r="B14" s="50" t="s">
        <v>13</v>
      </c>
      <c r="C14" s="50" t="s">
        <v>13</v>
      </c>
      <c r="D14" s="50" t="s">
        <v>13</v>
      </c>
      <c r="E14" s="50" t="s">
        <v>13</v>
      </c>
      <c r="F14" s="50" t="s">
        <v>13</v>
      </c>
      <c r="G14" s="50" t="s">
        <v>13</v>
      </c>
      <c r="H14" s="1"/>
      <c r="J14" s="1"/>
      <c r="K14" s="1"/>
      <c r="L14" s="1"/>
      <c r="M14" s="1"/>
      <c r="N14" s="1"/>
      <c r="O14" s="1"/>
    </row>
    <row r="15" spans="1:15">
      <c r="A15" s="36">
        <v>45183</v>
      </c>
      <c r="B15" s="50" t="s">
        <v>7</v>
      </c>
      <c r="C15" s="50" t="s">
        <v>7</v>
      </c>
      <c r="D15" s="50" t="s">
        <v>7</v>
      </c>
      <c r="E15" s="50" t="s">
        <v>7</v>
      </c>
      <c r="F15" s="50" t="s">
        <v>7</v>
      </c>
      <c r="G15" s="54" t="s">
        <v>7</v>
      </c>
      <c r="H15" s="1"/>
      <c r="J15" s="1"/>
      <c r="K15" s="1"/>
      <c r="L15" s="1"/>
      <c r="M15" s="1"/>
      <c r="N15" s="1"/>
      <c r="O15" s="1"/>
    </row>
    <row r="16" spans="1:15">
      <c r="A16" s="36">
        <v>45184</v>
      </c>
      <c r="B16" s="1"/>
      <c r="C16" s="1"/>
      <c r="D16" s="1"/>
      <c r="E16" s="1"/>
      <c r="F16" s="1"/>
      <c r="G16" s="58"/>
      <c r="H16" s="1"/>
      <c r="J16" s="1"/>
      <c r="K16" s="1"/>
      <c r="L16" s="1"/>
      <c r="M16" s="1"/>
      <c r="N16" s="1"/>
      <c r="O16" s="1"/>
    </row>
    <row r="17" spans="1:15">
      <c r="A17" s="36">
        <v>45185</v>
      </c>
      <c r="B17" s="1"/>
      <c r="C17" s="1"/>
      <c r="D17" s="1"/>
      <c r="E17" s="1"/>
      <c r="F17" s="1"/>
      <c r="G17" s="58"/>
      <c r="H17" s="1"/>
      <c r="J17" s="1"/>
      <c r="K17" s="1"/>
      <c r="L17" s="1"/>
      <c r="M17" s="1"/>
      <c r="N17" s="1"/>
      <c r="O17" s="1"/>
    </row>
    <row r="18" spans="1:15">
      <c r="A18" s="36">
        <v>45186</v>
      </c>
      <c r="B18" s="30"/>
      <c r="C18" s="30"/>
      <c r="D18" s="30"/>
      <c r="E18" s="30"/>
      <c r="F18" s="30"/>
      <c r="G18" s="59"/>
      <c r="H18" s="1"/>
      <c r="J18" s="1"/>
      <c r="K18" s="1"/>
      <c r="L18" s="1"/>
      <c r="M18" s="1"/>
      <c r="N18" s="1"/>
      <c r="O18" s="1"/>
    </row>
    <row r="19" spans="1:15">
      <c r="A19" s="36">
        <v>45187</v>
      </c>
      <c r="B19" s="1"/>
      <c r="C19" s="1"/>
      <c r="D19" s="1"/>
      <c r="E19" s="1"/>
      <c r="F19" s="1"/>
      <c r="G19" s="58"/>
      <c r="H19" s="1"/>
      <c r="J19" s="1"/>
      <c r="K19" s="1"/>
      <c r="L19" s="1"/>
      <c r="M19" s="1"/>
      <c r="N19" s="1"/>
      <c r="O19" s="1"/>
    </row>
    <row r="20" spans="1:15">
      <c r="A20" s="36">
        <v>45188</v>
      </c>
      <c r="B20" s="1"/>
      <c r="C20" s="1"/>
      <c r="D20" s="1"/>
      <c r="E20" s="1"/>
      <c r="F20" s="1"/>
      <c r="G20" s="58"/>
      <c r="H20" s="1"/>
      <c r="J20" s="1"/>
      <c r="K20" s="1"/>
      <c r="L20" s="1"/>
      <c r="M20" s="1"/>
      <c r="N20" s="1"/>
      <c r="O20" s="1"/>
    </row>
    <row r="21" spans="1:15">
      <c r="A21" s="36">
        <v>45189</v>
      </c>
      <c r="B21" s="1"/>
      <c r="C21" s="1"/>
      <c r="D21" s="1"/>
      <c r="E21" s="1"/>
      <c r="F21" s="1"/>
      <c r="G21" s="58"/>
      <c r="H21" s="1"/>
      <c r="J21" s="1"/>
      <c r="K21" s="1"/>
      <c r="L21" s="1"/>
      <c r="M21" s="1"/>
      <c r="N21" s="1"/>
      <c r="O21" s="1"/>
    </row>
    <row r="22" spans="1:15">
      <c r="A22" s="36">
        <v>45190</v>
      </c>
      <c r="B22" s="1"/>
      <c r="C22" s="1"/>
      <c r="D22" s="1"/>
      <c r="E22" s="1"/>
      <c r="F22" s="1"/>
      <c r="G22" s="58"/>
      <c r="H22" s="1"/>
      <c r="J22" s="1"/>
      <c r="K22" s="1"/>
      <c r="L22" s="1"/>
      <c r="M22" s="1"/>
      <c r="N22" s="1"/>
      <c r="O22" s="1"/>
    </row>
    <row r="23" spans="1:15">
      <c r="A23" s="36">
        <v>45191</v>
      </c>
      <c r="B23" s="1"/>
      <c r="C23" s="1"/>
      <c r="D23" s="1"/>
      <c r="E23" s="1"/>
      <c r="F23" s="1"/>
      <c r="G23" s="58"/>
      <c r="H23" s="1"/>
      <c r="J23" s="1"/>
      <c r="K23" s="1"/>
      <c r="L23" s="1"/>
      <c r="M23" s="1"/>
      <c r="N23" s="1"/>
      <c r="O23" s="1"/>
    </row>
    <row r="24" spans="1:15">
      <c r="A24" s="36">
        <v>45192</v>
      </c>
      <c r="B24" s="1"/>
      <c r="C24" s="1"/>
      <c r="D24" s="1"/>
      <c r="E24" s="1"/>
      <c r="F24" s="1"/>
      <c r="G24" s="58"/>
      <c r="H24" s="1"/>
      <c r="J24" s="1"/>
      <c r="K24" s="1"/>
      <c r="L24" s="1"/>
      <c r="M24" s="1"/>
      <c r="N24" s="1"/>
      <c r="O24" s="1"/>
    </row>
    <row r="25" spans="1:15">
      <c r="A25" s="36">
        <v>45193</v>
      </c>
      <c r="B25" s="30"/>
      <c r="C25" s="30"/>
      <c r="D25" s="30"/>
      <c r="E25" s="30"/>
      <c r="F25" s="30"/>
      <c r="G25" s="59"/>
      <c r="H25" s="1"/>
      <c r="J25" s="1"/>
      <c r="K25" s="1"/>
      <c r="L25" s="1"/>
      <c r="M25" s="1"/>
      <c r="N25" s="1"/>
      <c r="O25" s="1"/>
    </row>
    <row r="26" spans="1:15">
      <c r="A26" s="36">
        <v>45194</v>
      </c>
      <c r="B26" s="1"/>
      <c r="C26" s="1"/>
      <c r="D26" s="1"/>
      <c r="E26" s="1"/>
      <c r="F26" s="1"/>
      <c r="G26" s="58"/>
      <c r="H26" s="1"/>
      <c r="J26" s="1"/>
      <c r="K26" s="1"/>
      <c r="L26" s="1"/>
      <c r="M26" s="1"/>
      <c r="N26" s="1"/>
      <c r="O26" s="1"/>
    </row>
    <row r="27" spans="1:15">
      <c r="A27" s="36">
        <v>45195</v>
      </c>
      <c r="B27" s="1"/>
      <c r="C27" s="1"/>
      <c r="D27" s="1"/>
      <c r="E27" s="1"/>
      <c r="F27" s="1"/>
      <c r="G27" s="58"/>
      <c r="H27" s="1"/>
      <c r="J27" s="1"/>
      <c r="K27" s="1"/>
      <c r="L27" s="1"/>
      <c r="M27" s="1"/>
      <c r="N27" s="1"/>
      <c r="O27" s="1"/>
    </row>
    <row r="28" spans="1:15">
      <c r="A28" s="36">
        <v>45196</v>
      </c>
      <c r="B28" s="1"/>
      <c r="C28" s="1"/>
      <c r="D28" s="1"/>
      <c r="E28" s="1"/>
      <c r="F28" s="1"/>
      <c r="G28" s="58"/>
      <c r="H28" s="1"/>
      <c r="J28" s="1"/>
      <c r="K28" s="1"/>
      <c r="L28" s="1"/>
      <c r="M28" s="1"/>
      <c r="N28" s="1"/>
      <c r="O28" s="1"/>
    </row>
    <row r="29" spans="1:15">
      <c r="A29" s="36">
        <v>45197</v>
      </c>
      <c r="B29" s="1"/>
      <c r="C29" s="1"/>
      <c r="D29" s="1"/>
      <c r="E29" s="1"/>
      <c r="F29" s="1"/>
      <c r="G29" s="58"/>
      <c r="H29" s="1"/>
      <c r="J29" s="1"/>
      <c r="K29" s="1"/>
      <c r="L29" s="1"/>
      <c r="M29" s="1"/>
      <c r="N29" s="1"/>
      <c r="O29" s="1"/>
    </row>
    <row r="30" spans="1:15">
      <c r="A30" s="36">
        <v>45198</v>
      </c>
      <c r="B30" s="1"/>
      <c r="C30" s="1"/>
      <c r="D30" s="1"/>
      <c r="E30" s="1"/>
      <c r="F30" s="1"/>
      <c r="G30" s="58"/>
      <c r="H30" s="1"/>
      <c r="J30" s="1"/>
      <c r="K30" s="1"/>
      <c r="L30" s="1"/>
      <c r="M30" s="1"/>
      <c r="N30" s="1"/>
      <c r="O30" s="1"/>
    </row>
    <row r="31" spans="1:15">
      <c r="A31" s="36">
        <v>45199</v>
      </c>
      <c r="B31" s="1"/>
      <c r="C31" s="1"/>
      <c r="D31" s="1"/>
      <c r="E31" s="1"/>
      <c r="F31" s="1"/>
      <c r="G31" s="58"/>
      <c r="H31" s="1"/>
      <c r="J31" s="1"/>
      <c r="K31" s="1"/>
      <c r="L31" s="1"/>
      <c r="M31" s="1"/>
      <c r="N31" s="1"/>
      <c r="O31" s="1"/>
    </row>
    <row r="32" spans="1:15">
      <c r="A32" s="60">
        <v>45200</v>
      </c>
      <c r="B32" s="26"/>
      <c r="C32" s="26"/>
      <c r="D32" s="26"/>
      <c r="E32" s="26"/>
      <c r="F32" s="26"/>
      <c r="G32" s="61"/>
      <c r="H32" s="1"/>
      <c r="J32" s="1"/>
      <c r="K32" s="1"/>
      <c r="L32" s="1"/>
      <c r="M32" s="1"/>
      <c r="N32" s="1"/>
      <c r="O32" s="1"/>
    </row>
    <row r="34" spans="8:16">
      <c r="I34" s="63" t="s">
        <v>14</v>
      </c>
      <c r="J34" s="12">
        <f>SUM(J2:J33)</f>
        <v>0</v>
      </c>
      <c r="K34" s="12">
        <f>SUM(K2:K32)</f>
        <v>0</v>
      </c>
      <c r="L34" s="12">
        <f>SUM(L2:L32)</f>
        <v>0</v>
      </c>
      <c r="M34" s="12">
        <f>SUM(M2:M32)</f>
        <v>0</v>
      </c>
      <c r="N34" s="12">
        <f>SUM(N2:N32)</f>
        <v>0</v>
      </c>
      <c r="O34" s="12">
        <f>SUM(O2:O32)</f>
        <v>0</v>
      </c>
      <c r="P34" s="12">
        <f>SUM(P2:P33)</f>
        <v>0</v>
      </c>
    </row>
    <row r="35" spans="8:16">
      <c r="I35" t="s">
        <v>15</v>
      </c>
      <c r="J35">
        <v>5000</v>
      </c>
    </row>
    <row r="37" spans="8:16">
      <c r="I37" t="s">
        <v>16</v>
      </c>
      <c r="J37">
        <f>J35-J34</f>
        <v>5000</v>
      </c>
      <c r="K37">
        <f t="shared" ref="K37:P37" si="0">K35-K34</f>
        <v>0</v>
      </c>
      <c r="L37">
        <f t="shared" si="0"/>
        <v>0</v>
      </c>
      <c r="M37">
        <f t="shared" si="0"/>
        <v>0</v>
      </c>
      <c r="N37">
        <f t="shared" si="0"/>
        <v>0</v>
      </c>
      <c r="O37">
        <f t="shared" si="0"/>
        <v>0</v>
      </c>
      <c r="P37">
        <f t="shared" si="0"/>
        <v>0</v>
      </c>
    </row>
    <row r="38" spans="8:16">
      <c r="H38" s="62"/>
    </row>
  </sheetData>
  <mergeCells count="1">
    <mergeCell ref="B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0"/>
  <sheetViews>
    <sheetView topLeftCell="A28" zoomScale="83" zoomScaleNormal="83" workbookViewId="0">
      <selection activeCell="N40" sqref="N40"/>
    </sheetView>
  </sheetViews>
  <sheetFormatPr defaultColWidth="9" defaultRowHeight="14.5"/>
  <cols>
    <col min="1" max="1" width="10.81640625" customWidth="1"/>
    <col min="2" max="2" width="10.54296875" customWidth="1"/>
    <col min="3" max="3" width="10.81640625" customWidth="1"/>
  </cols>
  <sheetData>
    <row r="1" spans="1:20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5" t="s">
        <v>22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</row>
    <row r="2" spans="1:20">
      <c r="A2" s="45">
        <v>45200</v>
      </c>
      <c r="B2" s="30" t="s">
        <v>13</v>
      </c>
      <c r="C2" s="30" t="s">
        <v>13</v>
      </c>
      <c r="D2" s="30" t="s">
        <v>13</v>
      </c>
      <c r="E2" s="30" t="s">
        <v>13</v>
      </c>
      <c r="F2" s="30" t="s">
        <v>13</v>
      </c>
      <c r="G2" s="30" t="s">
        <v>13</v>
      </c>
      <c r="H2" s="30"/>
      <c r="I2" s="49" t="s">
        <v>10</v>
      </c>
      <c r="J2" s="1"/>
      <c r="K2" s="1"/>
      <c r="L2" s="1"/>
      <c r="M2" s="1"/>
      <c r="N2" s="1"/>
      <c r="O2" s="1"/>
    </row>
    <row r="3" spans="1:20">
      <c r="A3" s="36">
        <v>45201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/>
      <c r="J3" s="1"/>
      <c r="K3" s="1"/>
      <c r="L3" s="1"/>
      <c r="M3" s="1"/>
      <c r="N3" s="1"/>
      <c r="O3" s="1"/>
    </row>
    <row r="4" spans="1:20">
      <c r="A4" s="46">
        <v>45202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/>
      <c r="J4" s="1"/>
      <c r="K4" s="1"/>
      <c r="L4" s="1"/>
      <c r="M4" s="1"/>
      <c r="N4" s="1"/>
      <c r="O4" s="1"/>
    </row>
    <row r="5" spans="1:20">
      <c r="A5" s="36">
        <v>45203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/>
      <c r="J5" s="1"/>
      <c r="K5" s="1"/>
      <c r="L5" s="1"/>
      <c r="M5" s="1"/>
      <c r="N5" s="1"/>
      <c r="O5" s="1"/>
    </row>
    <row r="6" spans="1:20">
      <c r="A6" s="46">
        <v>45204</v>
      </c>
      <c r="B6" s="1" t="s">
        <v>7</v>
      </c>
      <c r="C6" s="1" t="s">
        <v>7</v>
      </c>
      <c r="D6" s="1" t="s">
        <v>9</v>
      </c>
      <c r="E6" s="1" t="s">
        <v>7</v>
      </c>
      <c r="F6" s="1" t="s">
        <v>9</v>
      </c>
      <c r="G6" s="1" t="s">
        <v>7</v>
      </c>
      <c r="H6" s="1"/>
      <c r="J6" s="1"/>
      <c r="K6" s="1"/>
      <c r="L6" s="1"/>
      <c r="M6" s="1"/>
      <c r="N6" s="1"/>
      <c r="O6" s="1"/>
    </row>
    <row r="7" spans="1:20">
      <c r="A7" s="36">
        <v>45205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/>
      <c r="J7" s="1"/>
      <c r="K7" s="1"/>
      <c r="L7" s="1"/>
      <c r="M7" s="1"/>
      <c r="N7" s="1"/>
      <c r="O7" s="1"/>
    </row>
    <row r="8" spans="1:20">
      <c r="A8" s="46">
        <v>45206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/>
      <c r="J8" s="1"/>
      <c r="K8" s="1"/>
      <c r="L8" s="1"/>
      <c r="M8" s="1"/>
      <c r="N8" s="1"/>
      <c r="O8" s="1"/>
    </row>
    <row r="9" spans="1:20">
      <c r="A9" s="47">
        <v>45207</v>
      </c>
      <c r="B9" s="30" t="s">
        <v>7</v>
      </c>
      <c r="C9" s="30" t="s">
        <v>13</v>
      </c>
      <c r="D9" s="30" t="s">
        <v>13</v>
      </c>
      <c r="E9" s="30" t="s">
        <v>13</v>
      </c>
      <c r="F9" s="30" t="s">
        <v>13</v>
      </c>
      <c r="G9" s="30" t="s">
        <v>13</v>
      </c>
      <c r="H9" s="30"/>
      <c r="I9" s="49" t="s">
        <v>10</v>
      </c>
      <c r="J9" s="1"/>
      <c r="K9" s="1"/>
      <c r="L9" s="1"/>
      <c r="M9" s="1"/>
      <c r="N9" s="1"/>
      <c r="O9" s="1"/>
    </row>
    <row r="10" spans="1:20">
      <c r="A10" s="46">
        <v>45208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/>
      <c r="J10" s="1"/>
      <c r="K10" s="1"/>
      <c r="L10" s="1"/>
      <c r="M10" s="1"/>
      <c r="N10" s="1"/>
      <c r="O10" s="1"/>
    </row>
    <row r="11" spans="1:20">
      <c r="A11" s="36">
        <v>45209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/>
      <c r="J11" s="1"/>
      <c r="K11" s="1"/>
      <c r="L11" s="1"/>
      <c r="M11" s="1"/>
      <c r="N11" s="1"/>
      <c r="O11" s="1"/>
    </row>
    <row r="12" spans="1:20">
      <c r="A12" s="46">
        <v>45210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/>
      <c r="J12" s="1"/>
      <c r="K12" s="1"/>
      <c r="L12" s="1"/>
      <c r="M12" s="1"/>
      <c r="N12" s="1"/>
      <c r="O12" s="1"/>
    </row>
    <row r="13" spans="1:20">
      <c r="A13" s="36">
        <v>45211</v>
      </c>
      <c r="B13" s="1" t="s">
        <v>13</v>
      </c>
      <c r="C13" s="1" t="s">
        <v>9</v>
      </c>
      <c r="D13" s="1" t="s">
        <v>13</v>
      </c>
      <c r="E13" s="1" t="s">
        <v>13</v>
      </c>
      <c r="F13" s="1" t="s">
        <v>13</v>
      </c>
      <c r="G13" s="1" t="s">
        <v>13</v>
      </c>
      <c r="H13" s="1"/>
      <c r="J13" s="1"/>
      <c r="K13" s="1"/>
      <c r="L13" s="1"/>
      <c r="M13" s="1"/>
      <c r="N13" s="1"/>
      <c r="O13" s="1"/>
    </row>
    <row r="14" spans="1:20">
      <c r="A14" s="46">
        <v>45212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/>
      <c r="J14" s="1"/>
      <c r="K14" s="1"/>
      <c r="L14" s="1"/>
      <c r="M14" s="1"/>
      <c r="N14" s="1"/>
      <c r="O14" s="1"/>
    </row>
    <row r="15" spans="1:20">
      <c r="A15" s="36">
        <v>45213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/>
      <c r="J15" s="1"/>
      <c r="K15" s="1"/>
      <c r="L15" s="1"/>
      <c r="M15" s="1"/>
      <c r="N15" s="1"/>
      <c r="O15" s="1"/>
    </row>
    <row r="16" spans="1:20">
      <c r="A16" s="45">
        <v>45214</v>
      </c>
      <c r="B16" s="72" t="s">
        <v>10</v>
      </c>
      <c r="C16" s="73"/>
      <c r="D16" s="73"/>
      <c r="E16" s="73"/>
      <c r="F16" s="73"/>
      <c r="G16" s="73"/>
      <c r="H16" s="74"/>
      <c r="I16" s="49" t="s">
        <v>10</v>
      </c>
      <c r="J16" s="1"/>
      <c r="K16" s="1"/>
      <c r="L16" s="1"/>
      <c r="M16" s="1"/>
      <c r="N16" s="1"/>
      <c r="O16" s="50"/>
      <c r="P16" s="50" t="s">
        <v>7</v>
      </c>
      <c r="Q16" s="50" t="s">
        <v>8</v>
      </c>
      <c r="R16" s="50" t="s">
        <v>8</v>
      </c>
      <c r="S16" s="50" t="s">
        <v>8</v>
      </c>
      <c r="T16" s="52" t="s">
        <v>8</v>
      </c>
    </row>
    <row r="17" spans="1:15">
      <c r="A17" s="36">
        <v>45215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/>
      <c r="J17" s="1"/>
      <c r="K17" s="1"/>
      <c r="L17" s="1"/>
      <c r="M17" s="1"/>
      <c r="N17" s="1"/>
      <c r="O17" s="1"/>
    </row>
    <row r="18" spans="1:15">
      <c r="A18" s="46">
        <v>45216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/>
      <c r="J18" s="1"/>
      <c r="K18" s="1"/>
      <c r="L18" s="1"/>
      <c r="M18" s="1"/>
      <c r="N18" s="1"/>
      <c r="O18" s="1"/>
    </row>
    <row r="19" spans="1:15">
      <c r="A19" s="36">
        <v>45217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/>
      <c r="J19" s="1"/>
      <c r="K19" s="1"/>
      <c r="L19" s="1"/>
      <c r="M19" s="1"/>
      <c r="N19" s="1"/>
      <c r="O19" s="1"/>
    </row>
    <row r="20" spans="1:15">
      <c r="A20" s="46">
        <v>45218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J20" s="1"/>
      <c r="K20" s="1"/>
      <c r="L20" s="1"/>
      <c r="M20" s="1"/>
      <c r="N20" s="1"/>
      <c r="O20" s="1"/>
    </row>
    <row r="21" spans="1:15">
      <c r="A21" s="36">
        <v>45219</v>
      </c>
      <c r="B21" s="1" t="s">
        <v>7</v>
      </c>
      <c r="C21" s="1" t="s">
        <v>13</v>
      </c>
      <c r="D21" s="1" t="s">
        <v>7</v>
      </c>
      <c r="E21" s="1" t="s">
        <v>7</v>
      </c>
      <c r="F21" s="1" t="s">
        <v>7</v>
      </c>
      <c r="G21" s="1" t="s">
        <v>13</v>
      </c>
      <c r="H21" s="1" t="s">
        <v>7</v>
      </c>
      <c r="J21" s="1"/>
      <c r="K21" s="1"/>
      <c r="L21" s="1"/>
      <c r="M21" s="1"/>
      <c r="N21" s="1"/>
      <c r="O21" s="1"/>
    </row>
    <row r="22" spans="1:15">
      <c r="A22" s="46">
        <v>45220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J22" s="1"/>
      <c r="K22" s="1"/>
      <c r="L22" s="1"/>
      <c r="M22" s="1"/>
      <c r="N22" s="1"/>
      <c r="O22" s="1"/>
    </row>
    <row r="23" spans="1:15">
      <c r="A23" s="47">
        <v>45221</v>
      </c>
      <c r="B23" s="30" t="s">
        <v>7</v>
      </c>
      <c r="C23" s="30" t="s">
        <v>7</v>
      </c>
      <c r="D23" s="30" t="s">
        <v>7</v>
      </c>
      <c r="E23" s="30" t="s">
        <v>7</v>
      </c>
      <c r="F23" s="30" t="s">
        <v>7</v>
      </c>
      <c r="G23" s="30" t="s">
        <v>7</v>
      </c>
      <c r="H23" s="30" t="s">
        <v>7</v>
      </c>
      <c r="I23" s="49" t="s">
        <v>10</v>
      </c>
      <c r="J23" s="1"/>
      <c r="K23" s="1"/>
      <c r="L23" s="1"/>
      <c r="M23" s="1"/>
      <c r="N23" s="1"/>
      <c r="O23" s="1"/>
    </row>
    <row r="24" spans="1:15">
      <c r="A24" s="46">
        <v>45222</v>
      </c>
      <c r="B24" s="1" t="s">
        <v>13</v>
      </c>
      <c r="C24" s="1" t="s">
        <v>13</v>
      </c>
      <c r="D24" s="1" t="s">
        <v>7</v>
      </c>
      <c r="E24" s="1" t="s">
        <v>7</v>
      </c>
      <c r="F24" s="1" t="s">
        <v>13</v>
      </c>
      <c r="G24" s="1" t="s">
        <v>13</v>
      </c>
      <c r="H24" s="1" t="s">
        <v>13</v>
      </c>
      <c r="J24" s="1"/>
      <c r="K24" s="1"/>
      <c r="L24" s="1"/>
      <c r="M24" s="1"/>
      <c r="N24" s="1"/>
      <c r="O24" s="1"/>
    </row>
    <row r="25" spans="1:15">
      <c r="A25" s="36">
        <v>45223</v>
      </c>
      <c r="B25" s="1" t="s">
        <v>7</v>
      </c>
      <c r="C25" s="1" t="s">
        <v>7</v>
      </c>
      <c r="D25" s="1" t="s">
        <v>9</v>
      </c>
      <c r="E25" s="1" t="s">
        <v>7</v>
      </c>
      <c r="F25" s="1" t="s">
        <v>7</v>
      </c>
      <c r="G25" s="1" t="s">
        <v>9</v>
      </c>
      <c r="H25" s="1" t="s">
        <v>7</v>
      </c>
      <c r="J25" s="1"/>
      <c r="K25" s="1"/>
      <c r="L25" s="1"/>
      <c r="M25" s="1"/>
      <c r="N25" s="1"/>
      <c r="O25" s="1"/>
    </row>
    <row r="26" spans="1:15">
      <c r="A26" s="46">
        <v>45224</v>
      </c>
      <c r="B26" s="1" t="s">
        <v>13</v>
      </c>
      <c r="C26" s="1" t="s">
        <v>13</v>
      </c>
      <c r="D26" s="1" t="s">
        <v>7</v>
      </c>
      <c r="E26" s="1" t="s">
        <v>7</v>
      </c>
      <c r="F26" s="1" t="s">
        <v>13</v>
      </c>
      <c r="G26" s="1" t="s">
        <v>9</v>
      </c>
      <c r="H26" s="1" t="s">
        <v>13</v>
      </c>
      <c r="J26" s="1"/>
      <c r="K26" s="1"/>
      <c r="L26" s="1"/>
      <c r="M26" s="1"/>
      <c r="N26" s="1"/>
      <c r="O26" s="1"/>
    </row>
    <row r="27" spans="1:15">
      <c r="A27" s="36">
        <v>45225</v>
      </c>
      <c r="B27" s="1" t="s">
        <v>9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J27" s="1"/>
      <c r="K27" s="1"/>
      <c r="L27" s="1"/>
      <c r="M27" s="1"/>
      <c r="N27" s="1"/>
      <c r="O27" s="1"/>
    </row>
    <row r="28" spans="1:15">
      <c r="A28" s="36">
        <v>45226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13</v>
      </c>
      <c r="G28" s="1" t="s">
        <v>13</v>
      </c>
      <c r="H28" s="1" t="s">
        <v>13</v>
      </c>
      <c r="J28" s="1"/>
      <c r="K28" s="1"/>
      <c r="L28" s="1"/>
      <c r="M28" s="1"/>
      <c r="N28" s="1"/>
      <c r="O28" s="1"/>
    </row>
    <row r="29" spans="1:15">
      <c r="A29" s="46">
        <v>45227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J29" s="1"/>
      <c r="K29" s="1"/>
      <c r="L29" s="1"/>
      <c r="M29" s="1"/>
      <c r="N29" s="1"/>
      <c r="O29" s="1"/>
    </row>
    <row r="30" spans="1:15">
      <c r="A30" s="47">
        <v>45228</v>
      </c>
      <c r="B30" s="30" t="s">
        <v>13</v>
      </c>
      <c r="C30" s="30" t="s">
        <v>13</v>
      </c>
      <c r="D30" s="30" t="s">
        <v>13</v>
      </c>
      <c r="E30" s="30" t="s">
        <v>13</v>
      </c>
      <c r="F30" s="30" t="s">
        <v>13</v>
      </c>
      <c r="G30" s="30" t="s">
        <v>13</v>
      </c>
      <c r="H30" s="30" t="s">
        <v>13</v>
      </c>
      <c r="I30" s="49" t="s">
        <v>10</v>
      </c>
      <c r="J30" s="1"/>
      <c r="K30" s="1"/>
      <c r="L30" s="1"/>
      <c r="M30" s="1"/>
      <c r="N30" s="1"/>
      <c r="O30" s="1"/>
    </row>
    <row r="31" spans="1:15">
      <c r="A31" s="46">
        <v>45229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J31" s="1"/>
      <c r="K31" s="1"/>
      <c r="L31" s="1"/>
      <c r="M31" s="1"/>
      <c r="N31" s="1"/>
      <c r="O31" s="1"/>
    </row>
    <row r="32" spans="1:15">
      <c r="A32" s="48">
        <v>45230</v>
      </c>
      <c r="B32" s="10" t="s">
        <v>13</v>
      </c>
      <c r="C32" s="10" t="s">
        <v>13</v>
      </c>
      <c r="D32" s="10" t="s">
        <v>13</v>
      </c>
      <c r="E32" s="10" t="s">
        <v>13</v>
      </c>
      <c r="F32" s="10" t="s">
        <v>13</v>
      </c>
      <c r="G32" s="10" t="s">
        <v>13</v>
      </c>
      <c r="H32" s="10" t="s">
        <v>13</v>
      </c>
      <c r="J32" s="1"/>
      <c r="K32" s="1"/>
      <c r="L32" s="1"/>
      <c r="M32" s="1"/>
      <c r="N32" s="1"/>
      <c r="O32" s="1"/>
    </row>
    <row r="33" spans="1:16">
      <c r="A33" s="11"/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 t="s">
        <v>6</v>
      </c>
      <c r="H33" s="12" t="s">
        <v>22</v>
      </c>
      <c r="I33" s="1"/>
    </row>
    <row r="34" spans="1:16">
      <c r="A34" s="11" t="s">
        <v>7</v>
      </c>
      <c r="B34" s="1">
        <v>29</v>
      </c>
      <c r="C34" s="1">
        <v>29</v>
      </c>
      <c r="D34" s="1">
        <v>28</v>
      </c>
      <c r="E34" s="1">
        <v>30</v>
      </c>
      <c r="F34" s="1">
        <v>29</v>
      </c>
      <c r="G34" s="1">
        <v>28</v>
      </c>
      <c r="H34" s="1">
        <v>13</v>
      </c>
      <c r="I34" s="14" t="s">
        <v>24</v>
      </c>
      <c r="J34" s="51"/>
      <c r="K34" s="14"/>
      <c r="L34" s="14"/>
      <c r="M34" s="14"/>
      <c r="N34" s="14"/>
      <c r="O34" s="14"/>
      <c r="P34" s="14"/>
    </row>
    <row r="35" spans="1:16">
      <c r="A35" s="11" t="s">
        <v>25</v>
      </c>
      <c r="B35" s="1">
        <v>76</v>
      </c>
      <c r="C35" s="1">
        <v>84</v>
      </c>
      <c r="D35" s="1">
        <v>76</v>
      </c>
      <c r="E35" s="1">
        <v>76</v>
      </c>
      <c r="F35" s="1">
        <v>86</v>
      </c>
      <c r="G35" s="1">
        <v>86</v>
      </c>
      <c r="H35" s="1">
        <v>40</v>
      </c>
      <c r="I35" s="1" t="s">
        <v>26</v>
      </c>
    </row>
    <row r="36" spans="1:16">
      <c r="A36" s="11" t="s">
        <v>27</v>
      </c>
      <c r="B36" s="1">
        <v>9.5</v>
      </c>
      <c r="C36" s="1">
        <v>10.5</v>
      </c>
      <c r="D36" s="1">
        <v>9.5</v>
      </c>
      <c r="E36" s="1">
        <v>9.5</v>
      </c>
      <c r="F36" s="1">
        <v>10.75</v>
      </c>
      <c r="G36" s="1">
        <v>10.75</v>
      </c>
      <c r="H36" s="1">
        <v>5</v>
      </c>
      <c r="I36" s="1" t="s">
        <v>24</v>
      </c>
    </row>
    <row r="37" spans="1:16">
      <c r="A37" s="11" t="s">
        <v>28</v>
      </c>
      <c r="B37" s="15">
        <f t="shared" ref="B37:H37" si="0">SUM(B34+B36)</f>
        <v>38.5</v>
      </c>
      <c r="C37" s="15">
        <f t="shared" si="0"/>
        <v>39.5</v>
      </c>
      <c r="D37" s="15">
        <f t="shared" si="0"/>
        <v>37.5</v>
      </c>
      <c r="E37" s="15">
        <f t="shared" si="0"/>
        <v>39.5</v>
      </c>
      <c r="F37" s="15">
        <f t="shared" si="0"/>
        <v>39.75</v>
      </c>
      <c r="G37" s="15">
        <f t="shared" si="0"/>
        <v>38.75</v>
      </c>
      <c r="H37" s="15">
        <f t="shared" si="0"/>
        <v>18</v>
      </c>
      <c r="I37" s="1" t="s">
        <v>29</v>
      </c>
    </row>
    <row r="38" spans="1:16">
      <c r="A38" s="11" t="s">
        <v>30</v>
      </c>
      <c r="B38" s="16">
        <v>650</v>
      </c>
      <c r="C38" s="16">
        <v>600</v>
      </c>
      <c r="D38" s="16">
        <v>600</v>
      </c>
      <c r="E38" s="16">
        <v>500</v>
      </c>
      <c r="F38" s="16">
        <v>400</v>
      </c>
      <c r="G38" s="16">
        <v>400</v>
      </c>
      <c r="H38" s="16">
        <v>500</v>
      </c>
      <c r="I38" s="1">
        <f>SUM(B38:H38)</f>
        <v>3650</v>
      </c>
      <c r="J38" t="s">
        <v>31</v>
      </c>
    </row>
    <row r="39" spans="1:16">
      <c r="A39" s="11" t="s">
        <v>14</v>
      </c>
      <c r="B39" s="15"/>
      <c r="C39" s="15"/>
      <c r="D39" s="15"/>
      <c r="E39" s="15"/>
      <c r="F39" s="15"/>
      <c r="G39" s="15"/>
      <c r="H39" s="15"/>
      <c r="I39" s="1">
        <f>SUM(B39:H39)</f>
        <v>0</v>
      </c>
      <c r="J39" t="s">
        <v>32</v>
      </c>
    </row>
    <row r="40" spans="1:16">
      <c r="A40" s="24" t="s">
        <v>33</v>
      </c>
      <c r="B40" s="24">
        <f t="shared" ref="B40:H40" si="1">(B37*B38)-B39</f>
        <v>25025</v>
      </c>
      <c r="C40" s="24">
        <f t="shared" si="1"/>
        <v>23700</v>
      </c>
      <c r="D40" s="24">
        <f t="shared" si="1"/>
        <v>22500</v>
      </c>
      <c r="E40" s="24">
        <f t="shared" si="1"/>
        <v>19750</v>
      </c>
      <c r="F40" s="24">
        <f t="shared" si="1"/>
        <v>15900</v>
      </c>
      <c r="G40" s="24">
        <f t="shared" si="1"/>
        <v>15500</v>
      </c>
      <c r="H40" s="24">
        <f t="shared" si="1"/>
        <v>9000</v>
      </c>
      <c r="I40" s="24">
        <f>SUM(B40:H40)</f>
        <v>131375</v>
      </c>
    </row>
  </sheetData>
  <mergeCells count="1">
    <mergeCell ref="B16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B1" workbookViewId="0">
      <selection activeCell="N40" sqref="N40"/>
    </sheetView>
  </sheetViews>
  <sheetFormatPr defaultColWidth="9" defaultRowHeight="15.65" customHeight="1"/>
  <cols>
    <col min="2" max="2" width="47.54296875" customWidth="1"/>
    <col min="3" max="3" width="17.54296875" customWidth="1"/>
    <col min="5" max="5" width="9.1796875" customWidth="1"/>
    <col min="6" max="6" width="6.1796875" customWidth="1"/>
    <col min="7" max="7" width="5.1796875" customWidth="1"/>
    <col min="8" max="8" width="5" customWidth="1"/>
  </cols>
  <sheetData>
    <row r="1" spans="1:3" ht="15.65" customHeight="1">
      <c r="A1" s="40" t="s">
        <v>34</v>
      </c>
      <c r="B1" s="41" t="s">
        <v>35</v>
      </c>
      <c r="C1" s="41" t="s">
        <v>36</v>
      </c>
    </row>
    <row r="2" spans="1:3" ht="15.65" customHeight="1">
      <c r="A2" s="42">
        <v>1</v>
      </c>
      <c r="B2" s="43" t="s">
        <v>37</v>
      </c>
      <c r="C2" s="44" t="s">
        <v>38</v>
      </c>
    </row>
    <row r="3" spans="1:3" ht="15.65" customHeight="1">
      <c r="A3" s="42">
        <v>2</v>
      </c>
      <c r="B3" s="43" t="s">
        <v>39</v>
      </c>
      <c r="C3" s="44" t="s">
        <v>38</v>
      </c>
    </row>
    <row r="4" spans="1:3" ht="15.65" customHeight="1">
      <c r="A4" s="42">
        <v>3</v>
      </c>
      <c r="B4" s="43" t="s">
        <v>40</v>
      </c>
      <c r="C4" s="44" t="s">
        <v>38</v>
      </c>
    </row>
    <row r="5" spans="1:3" ht="15.65" customHeight="1">
      <c r="A5" s="42">
        <v>4</v>
      </c>
      <c r="B5" s="43" t="s">
        <v>41</v>
      </c>
      <c r="C5" s="44" t="s">
        <v>42</v>
      </c>
    </row>
    <row r="6" spans="1:3" ht="15.65" customHeight="1">
      <c r="A6" s="42">
        <v>5</v>
      </c>
      <c r="B6" s="43" t="s">
        <v>43</v>
      </c>
      <c r="C6" s="44" t="s">
        <v>42</v>
      </c>
    </row>
    <row r="7" spans="1:3" ht="15.65" customHeight="1">
      <c r="A7" s="42">
        <v>6</v>
      </c>
      <c r="B7" s="43" t="s">
        <v>44</v>
      </c>
      <c r="C7" s="44" t="s">
        <v>42</v>
      </c>
    </row>
    <row r="8" spans="1:3" ht="15.65" customHeight="1">
      <c r="A8" s="42">
        <v>7</v>
      </c>
      <c r="B8" s="43" t="s">
        <v>45</v>
      </c>
      <c r="C8" s="44" t="s">
        <v>42</v>
      </c>
    </row>
    <row r="9" spans="1:3" ht="15.65" customHeight="1">
      <c r="A9" s="42">
        <v>8</v>
      </c>
      <c r="B9" s="43" t="s">
        <v>46</v>
      </c>
      <c r="C9" s="44" t="s">
        <v>42</v>
      </c>
    </row>
    <row r="10" spans="1:3" ht="15.65" customHeight="1">
      <c r="A10" s="42">
        <v>9</v>
      </c>
      <c r="B10" s="43" t="s">
        <v>47</v>
      </c>
      <c r="C10" s="44" t="s">
        <v>48</v>
      </c>
    </row>
    <row r="11" spans="1:3" ht="15.65" customHeight="1">
      <c r="A11" s="42">
        <v>10</v>
      </c>
      <c r="B11" s="43" t="s">
        <v>49</v>
      </c>
      <c r="C11" s="44" t="s">
        <v>50</v>
      </c>
    </row>
    <row r="12" spans="1:3" ht="15.65" customHeight="1">
      <c r="A12" s="42">
        <v>11</v>
      </c>
      <c r="B12" s="43" t="s">
        <v>51</v>
      </c>
      <c r="C12" s="44" t="s">
        <v>52</v>
      </c>
    </row>
    <row r="13" spans="1:3" ht="15.65" customHeight="1">
      <c r="A13" s="75"/>
      <c r="B13" s="77"/>
      <c r="C13" s="77"/>
    </row>
    <row r="14" spans="1:3" ht="15.65" customHeight="1">
      <c r="A14" s="76"/>
      <c r="B14" s="78"/>
      <c r="C14" s="78"/>
    </row>
  </sheetData>
  <mergeCells count="3">
    <mergeCell ref="A13:A14"/>
    <mergeCell ref="B13:B14"/>
    <mergeCell ref="C13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"/>
  <sheetViews>
    <sheetView topLeftCell="A25" zoomScale="98" zoomScaleNormal="98" workbookViewId="0">
      <selection activeCell="N40" sqref="N40"/>
    </sheetView>
  </sheetViews>
  <sheetFormatPr defaultColWidth="12.1796875" defaultRowHeight="14.5"/>
  <sheetData>
    <row r="1" spans="1:10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5" t="s">
        <v>22</v>
      </c>
      <c r="I1" s="25" t="s">
        <v>53</v>
      </c>
      <c r="J1" s="25" t="s">
        <v>54</v>
      </c>
    </row>
    <row r="2" spans="1:10">
      <c r="A2" s="33">
        <v>45231</v>
      </c>
      <c r="B2" s="34" t="s">
        <v>9</v>
      </c>
      <c r="C2" s="34" t="s">
        <v>13</v>
      </c>
      <c r="D2" s="34" t="s">
        <v>9</v>
      </c>
      <c r="E2" s="34" t="s">
        <v>9</v>
      </c>
      <c r="F2" s="34" t="s">
        <v>13</v>
      </c>
      <c r="G2" s="34" t="s">
        <v>13</v>
      </c>
      <c r="H2" s="34" t="s">
        <v>13</v>
      </c>
      <c r="I2" s="34" t="s">
        <v>9</v>
      </c>
      <c r="J2" s="34" t="s">
        <v>9</v>
      </c>
    </row>
    <row r="3" spans="1:10">
      <c r="A3" s="35">
        <v>45232</v>
      </c>
      <c r="B3" s="34" t="s">
        <v>13</v>
      </c>
      <c r="C3" s="34" t="s">
        <v>13</v>
      </c>
      <c r="D3" s="34" t="s">
        <v>13</v>
      </c>
      <c r="E3" s="34" t="s">
        <v>13</v>
      </c>
      <c r="F3" s="34" t="s">
        <v>13</v>
      </c>
      <c r="G3" s="34" t="s">
        <v>13</v>
      </c>
      <c r="H3" s="34" t="s">
        <v>13</v>
      </c>
      <c r="I3" s="34" t="s">
        <v>9</v>
      </c>
      <c r="J3" s="34" t="s">
        <v>9</v>
      </c>
    </row>
    <row r="4" spans="1:10">
      <c r="A4" s="33">
        <v>45233</v>
      </c>
      <c r="B4" s="34" t="s">
        <v>55</v>
      </c>
      <c r="C4" s="34" t="s">
        <v>13</v>
      </c>
      <c r="D4" s="34" t="s">
        <v>55</v>
      </c>
      <c r="E4" s="34" t="s">
        <v>55</v>
      </c>
      <c r="F4" s="34" t="s">
        <v>13</v>
      </c>
      <c r="G4" s="34" t="s">
        <v>7</v>
      </c>
      <c r="H4" s="34" t="s">
        <v>7</v>
      </c>
      <c r="I4" s="34" t="s">
        <v>9</v>
      </c>
      <c r="J4" s="34" t="s">
        <v>9</v>
      </c>
    </row>
    <row r="5" spans="1:10">
      <c r="A5" s="35">
        <v>45234</v>
      </c>
      <c r="B5" s="34" t="s">
        <v>13</v>
      </c>
      <c r="C5" s="34" t="s">
        <v>13</v>
      </c>
      <c r="D5" s="34" t="s">
        <v>13</v>
      </c>
      <c r="E5" s="34" t="s">
        <v>13</v>
      </c>
      <c r="F5" s="34" t="s">
        <v>13</v>
      </c>
      <c r="G5" s="34" t="s">
        <v>9</v>
      </c>
      <c r="H5" s="34" t="s">
        <v>13</v>
      </c>
      <c r="I5" s="34" t="s">
        <v>9</v>
      </c>
      <c r="J5" s="34" t="s">
        <v>9</v>
      </c>
    </row>
    <row r="6" spans="1:10">
      <c r="A6" s="33">
        <v>45235</v>
      </c>
      <c r="B6" s="30" t="s">
        <v>7</v>
      </c>
      <c r="C6" s="30" t="s">
        <v>13</v>
      </c>
      <c r="D6" s="30" t="s">
        <v>13</v>
      </c>
      <c r="E6" s="30" t="s">
        <v>13</v>
      </c>
      <c r="F6" s="30" t="s">
        <v>13</v>
      </c>
      <c r="G6" s="30" t="s">
        <v>13</v>
      </c>
      <c r="H6" s="30" t="s">
        <v>9</v>
      </c>
      <c r="I6" s="30" t="s">
        <v>9</v>
      </c>
      <c r="J6" s="30" t="s">
        <v>9</v>
      </c>
    </row>
    <row r="7" spans="1:10">
      <c r="A7" s="35">
        <v>45236</v>
      </c>
      <c r="B7" s="34" t="s">
        <v>55</v>
      </c>
      <c r="C7" s="34" t="s">
        <v>13</v>
      </c>
      <c r="D7" s="34" t="s">
        <v>55</v>
      </c>
      <c r="E7" s="34" t="s">
        <v>55</v>
      </c>
      <c r="F7" s="34" t="s">
        <v>9</v>
      </c>
      <c r="G7" s="34" t="s">
        <v>55</v>
      </c>
      <c r="H7" s="34" t="s">
        <v>13</v>
      </c>
      <c r="I7" s="34" t="s">
        <v>9</v>
      </c>
      <c r="J7" s="34" t="s">
        <v>9</v>
      </c>
    </row>
    <row r="8" spans="1:10">
      <c r="A8" s="33">
        <v>45237</v>
      </c>
      <c r="B8" s="34" t="s">
        <v>7</v>
      </c>
      <c r="C8" s="34" t="s">
        <v>13</v>
      </c>
      <c r="D8" s="34" t="s">
        <v>9</v>
      </c>
      <c r="E8" s="34" t="s">
        <v>7</v>
      </c>
      <c r="F8" s="34" t="s">
        <v>13</v>
      </c>
      <c r="G8" s="34" t="s">
        <v>7</v>
      </c>
      <c r="H8" s="34" t="s">
        <v>13</v>
      </c>
      <c r="I8" s="34" t="s">
        <v>9</v>
      </c>
      <c r="J8" s="34" t="s">
        <v>9</v>
      </c>
    </row>
    <row r="9" spans="1:10">
      <c r="A9" s="35">
        <v>45238</v>
      </c>
      <c r="B9" s="34" t="s">
        <v>13</v>
      </c>
      <c r="C9" s="34" t="s">
        <v>56</v>
      </c>
      <c r="D9" s="34" t="s">
        <v>9</v>
      </c>
      <c r="E9" s="34" t="s">
        <v>7</v>
      </c>
      <c r="F9" s="34" t="s">
        <v>13</v>
      </c>
      <c r="G9" s="34" t="s">
        <v>13</v>
      </c>
      <c r="H9" s="34" t="s">
        <v>13</v>
      </c>
      <c r="I9" s="34" t="s">
        <v>9</v>
      </c>
      <c r="J9" s="34" t="s">
        <v>9</v>
      </c>
    </row>
    <row r="10" spans="1:10">
      <c r="A10" s="33">
        <v>45239</v>
      </c>
      <c r="B10" s="34" t="s">
        <v>23</v>
      </c>
      <c r="C10" s="34" t="s">
        <v>13</v>
      </c>
      <c r="D10" s="34" t="s">
        <v>9</v>
      </c>
      <c r="E10" s="34" t="s">
        <v>23</v>
      </c>
      <c r="F10" s="34" t="s">
        <v>56</v>
      </c>
      <c r="G10" s="34" t="s">
        <v>56</v>
      </c>
      <c r="H10" s="34" t="s">
        <v>56</v>
      </c>
      <c r="I10" s="34" t="s">
        <v>9</v>
      </c>
      <c r="J10" s="34" t="s">
        <v>9</v>
      </c>
    </row>
    <row r="11" spans="1:10">
      <c r="A11" s="35">
        <v>45240</v>
      </c>
      <c r="B11" s="34" t="s">
        <v>7</v>
      </c>
      <c r="C11" s="34" t="s">
        <v>7</v>
      </c>
      <c r="D11" s="34" t="s">
        <v>9</v>
      </c>
      <c r="E11" s="34" t="s">
        <v>7</v>
      </c>
      <c r="F11" s="34" t="s">
        <v>7</v>
      </c>
      <c r="G11" s="34" t="s">
        <v>7</v>
      </c>
      <c r="H11" s="34" t="s">
        <v>7</v>
      </c>
      <c r="I11" s="34" t="s">
        <v>9</v>
      </c>
      <c r="J11" s="34" t="s">
        <v>9</v>
      </c>
    </row>
    <row r="12" spans="1:10">
      <c r="A12" s="33">
        <v>45241</v>
      </c>
      <c r="B12" s="34" t="s">
        <v>57</v>
      </c>
      <c r="C12" s="34"/>
      <c r="D12" s="34"/>
      <c r="E12" s="34"/>
      <c r="F12" s="34"/>
      <c r="G12" s="34"/>
      <c r="H12" s="34"/>
      <c r="I12" s="34"/>
      <c r="J12" s="34"/>
    </row>
    <row r="13" spans="1:10">
      <c r="A13" s="35">
        <v>45242</v>
      </c>
      <c r="B13" s="30" t="s">
        <v>7</v>
      </c>
      <c r="C13" s="30" t="s">
        <v>7</v>
      </c>
      <c r="D13" s="30" t="s">
        <v>9</v>
      </c>
      <c r="E13" s="30" t="s">
        <v>7</v>
      </c>
      <c r="F13" s="30" t="s">
        <v>7</v>
      </c>
      <c r="G13" s="30" t="s">
        <v>7</v>
      </c>
      <c r="H13" s="30" t="s">
        <v>7</v>
      </c>
      <c r="I13" s="30" t="s">
        <v>10</v>
      </c>
      <c r="J13" s="30" t="s">
        <v>10</v>
      </c>
    </row>
    <row r="14" spans="1:10">
      <c r="A14" s="33">
        <v>45243</v>
      </c>
      <c r="B14" s="34" t="s">
        <v>7</v>
      </c>
      <c r="C14" s="34" t="s">
        <v>7</v>
      </c>
      <c r="D14" s="34" t="s">
        <v>9</v>
      </c>
      <c r="E14" s="34" t="s">
        <v>7</v>
      </c>
      <c r="F14" s="34" t="s">
        <v>7</v>
      </c>
      <c r="G14" s="34" t="s">
        <v>7</v>
      </c>
      <c r="H14" s="34" t="s">
        <v>7</v>
      </c>
      <c r="I14" s="34" t="s">
        <v>9</v>
      </c>
      <c r="J14" s="34" t="s">
        <v>9</v>
      </c>
    </row>
    <row r="15" spans="1:10">
      <c r="A15" s="35">
        <v>45244</v>
      </c>
      <c r="B15" s="34" t="s">
        <v>13</v>
      </c>
      <c r="C15" s="34" t="s">
        <v>7</v>
      </c>
      <c r="D15" s="34" t="s">
        <v>9</v>
      </c>
      <c r="E15" s="34" t="s">
        <v>13</v>
      </c>
      <c r="F15" s="34" t="s">
        <v>7</v>
      </c>
      <c r="G15" s="34" t="s">
        <v>13</v>
      </c>
      <c r="H15" s="34" t="s">
        <v>7</v>
      </c>
      <c r="I15" s="34" t="s">
        <v>9</v>
      </c>
      <c r="J15" s="34" t="s">
        <v>9</v>
      </c>
    </row>
    <row r="16" spans="1:10">
      <c r="A16" s="33">
        <v>45245</v>
      </c>
      <c r="B16" s="34" t="s">
        <v>7</v>
      </c>
      <c r="C16" s="34" t="s">
        <v>7</v>
      </c>
      <c r="D16" s="34" t="s">
        <v>9</v>
      </c>
      <c r="E16" s="34" t="s">
        <v>7</v>
      </c>
      <c r="F16" s="34" t="s">
        <v>7</v>
      </c>
      <c r="G16" s="34" t="s">
        <v>7</v>
      </c>
      <c r="H16" s="34" t="s">
        <v>7</v>
      </c>
      <c r="I16" s="34" t="s">
        <v>9</v>
      </c>
      <c r="J16" s="34" t="s">
        <v>9</v>
      </c>
    </row>
    <row r="17" spans="1:10">
      <c r="A17" s="35">
        <v>45246</v>
      </c>
      <c r="B17" s="34" t="s">
        <v>7</v>
      </c>
      <c r="C17" s="34" t="s">
        <v>7</v>
      </c>
      <c r="D17" s="34" t="s">
        <v>9</v>
      </c>
      <c r="E17" s="34" t="s">
        <v>7</v>
      </c>
      <c r="F17" s="34" t="s">
        <v>7</v>
      </c>
      <c r="G17" s="34" t="s">
        <v>7</v>
      </c>
      <c r="H17" s="34" t="s">
        <v>7</v>
      </c>
      <c r="I17" s="34" t="s">
        <v>7</v>
      </c>
      <c r="J17" s="34" t="s">
        <v>9</v>
      </c>
    </row>
    <row r="18" spans="1:10">
      <c r="A18" s="33">
        <v>45247</v>
      </c>
      <c r="B18" s="34" t="s">
        <v>7</v>
      </c>
      <c r="C18" s="34" t="s">
        <v>7</v>
      </c>
      <c r="D18" s="34" t="s">
        <v>9</v>
      </c>
      <c r="E18" s="34" t="s">
        <v>7</v>
      </c>
      <c r="F18" s="34" t="s">
        <v>7</v>
      </c>
      <c r="G18" s="34" t="s">
        <v>7</v>
      </c>
      <c r="H18" s="34" t="s">
        <v>7</v>
      </c>
      <c r="I18" s="34" t="s">
        <v>7</v>
      </c>
      <c r="J18" s="34" t="s">
        <v>9</v>
      </c>
    </row>
    <row r="19" spans="1:10">
      <c r="A19" s="35">
        <v>45248</v>
      </c>
      <c r="B19" s="34" t="s">
        <v>7</v>
      </c>
      <c r="C19" s="34" t="s">
        <v>7</v>
      </c>
      <c r="D19" s="34" t="s">
        <v>9</v>
      </c>
      <c r="E19" s="34" t="s">
        <v>7</v>
      </c>
      <c r="F19" s="34" t="s">
        <v>7</v>
      </c>
      <c r="G19" s="34" t="s">
        <v>7</v>
      </c>
      <c r="H19" s="34" t="s">
        <v>7</v>
      </c>
      <c r="I19" s="34" t="s">
        <v>7</v>
      </c>
      <c r="J19" s="34" t="s">
        <v>9</v>
      </c>
    </row>
    <row r="20" spans="1:10">
      <c r="A20" s="35">
        <v>45249</v>
      </c>
      <c r="B20" s="30" t="s">
        <v>13</v>
      </c>
      <c r="C20" s="30" t="s">
        <v>13</v>
      </c>
      <c r="D20" s="30" t="s">
        <v>13</v>
      </c>
      <c r="E20" s="30" t="s">
        <v>13</v>
      </c>
      <c r="F20" s="30" t="s">
        <v>13</v>
      </c>
      <c r="G20" s="30" t="s">
        <v>13</v>
      </c>
      <c r="H20" s="30" t="s">
        <v>9</v>
      </c>
      <c r="I20" s="30" t="s">
        <v>10</v>
      </c>
      <c r="J20" s="30" t="s">
        <v>10</v>
      </c>
    </row>
    <row r="21" spans="1:10">
      <c r="A21" s="33">
        <v>45250</v>
      </c>
      <c r="B21" s="34" t="s">
        <v>7</v>
      </c>
      <c r="C21" s="34" t="s">
        <v>7</v>
      </c>
      <c r="D21" s="34" t="s">
        <v>9</v>
      </c>
      <c r="E21" s="34" t="s">
        <v>7</v>
      </c>
      <c r="F21" s="34" t="s">
        <v>7</v>
      </c>
      <c r="G21" s="34" t="s">
        <v>7</v>
      </c>
      <c r="H21" s="34" t="s">
        <v>9</v>
      </c>
      <c r="I21" s="34" t="s">
        <v>7</v>
      </c>
      <c r="J21" s="34" t="s">
        <v>9</v>
      </c>
    </row>
    <row r="22" spans="1:10">
      <c r="A22" s="35">
        <v>45251</v>
      </c>
      <c r="B22" s="34" t="s">
        <v>7</v>
      </c>
      <c r="C22" s="34" t="s">
        <v>13</v>
      </c>
      <c r="D22" s="34" t="s">
        <v>9</v>
      </c>
      <c r="E22" s="34" t="s">
        <v>7</v>
      </c>
      <c r="F22" s="34" t="s">
        <v>13</v>
      </c>
      <c r="G22" s="34" t="s">
        <v>7</v>
      </c>
      <c r="H22" s="34" t="s">
        <v>9</v>
      </c>
      <c r="I22" s="34" t="s">
        <v>13</v>
      </c>
      <c r="J22" s="34" t="s">
        <v>9</v>
      </c>
    </row>
    <row r="23" spans="1:10">
      <c r="A23" s="33">
        <v>45252</v>
      </c>
      <c r="B23" s="34" t="s">
        <v>9</v>
      </c>
      <c r="C23" s="34" t="s">
        <v>7</v>
      </c>
      <c r="D23" s="34" t="s">
        <v>9</v>
      </c>
      <c r="E23" s="34" t="s">
        <v>7</v>
      </c>
      <c r="F23" s="34" t="s">
        <v>7</v>
      </c>
      <c r="G23" s="34" t="s">
        <v>9</v>
      </c>
      <c r="H23" s="34" t="s">
        <v>9</v>
      </c>
      <c r="I23" s="34" t="s">
        <v>7</v>
      </c>
      <c r="J23" s="34" t="s">
        <v>9</v>
      </c>
    </row>
    <row r="24" spans="1:10">
      <c r="A24" s="35">
        <v>45253</v>
      </c>
      <c r="B24" s="34" t="s">
        <v>7</v>
      </c>
      <c r="C24" s="34" t="s">
        <v>7</v>
      </c>
      <c r="D24" s="34" t="s">
        <v>9</v>
      </c>
      <c r="E24" s="34" t="s">
        <v>7</v>
      </c>
      <c r="F24" s="34" t="s">
        <v>7</v>
      </c>
      <c r="G24" s="34" t="s">
        <v>7</v>
      </c>
      <c r="H24" s="34" t="s">
        <v>7</v>
      </c>
      <c r="I24" s="34" t="s">
        <v>7</v>
      </c>
      <c r="J24" s="34" t="s">
        <v>7</v>
      </c>
    </row>
    <row r="25" spans="1:10">
      <c r="A25" s="33">
        <v>45254</v>
      </c>
      <c r="B25" s="34" t="s">
        <v>7</v>
      </c>
      <c r="C25" s="34" t="s">
        <v>7</v>
      </c>
      <c r="D25" s="34" t="s">
        <v>9</v>
      </c>
      <c r="E25" s="34" t="s">
        <v>7</v>
      </c>
      <c r="F25" s="34" t="s">
        <v>23</v>
      </c>
      <c r="G25" s="34" t="s">
        <v>7</v>
      </c>
      <c r="H25" s="34" t="s">
        <v>7</v>
      </c>
      <c r="I25" s="34" t="s">
        <v>23</v>
      </c>
      <c r="J25" s="34" t="s">
        <v>23</v>
      </c>
    </row>
    <row r="26" spans="1:10">
      <c r="A26" s="35">
        <v>45255</v>
      </c>
      <c r="B26" s="34" t="s">
        <v>7</v>
      </c>
      <c r="C26" s="34" t="s">
        <v>7</v>
      </c>
      <c r="D26" s="34" t="s">
        <v>9</v>
      </c>
      <c r="E26" s="34" t="s">
        <v>7</v>
      </c>
      <c r="F26" s="34" t="s">
        <v>7</v>
      </c>
      <c r="G26" s="34" t="s">
        <v>55</v>
      </c>
      <c r="H26" s="34" t="s">
        <v>9</v>
      </c>
      <c r="I26" s="34" t="s">
        <v>9</v>
      </c>
      <c r="J26" s="34" t="s">
        <v>55</v>
      </c>
    </row>
    <row r="27" spans="1:10">
      <c r="A27" s="33">
        <v>45256</v>
      </c>
      <c r="B27" s="30" t="s">
        <v>9</v>
      </c>
      <c r="C27" s="30" t="s">
        <v>9</v>
      </c>
      <c r="D27" s="30" t="s">
        <v>9</v>
      </c>
      <c r="E27" s="30" t="s">
        <v>9</v>
      </c>
      <c r="F27" s="30" t="s">
        <v>9</v>
      </c>
      <c r="G27" s="30" t="s">
        <v>9</v>
      </c>
      <c r="H27" s="30" t="s">
        <v>9</v>
      </c>
      <c r="I27" s="30" t="s">
        <v>13</v>
      </c>
      <c r="J27" s="30" t="s">
        <v>9</v>
      </c>
    </row>
    <row r="28" spans="1:10">
      <c r="A28" s="35">
        <v>45257</v>
      </c>
      <c r="B28" s="34" t="s">
        <v>11</v>
      </c>
      <c r="C28" s="34" t="s">
        <v>7</v>
      </c>
      <c r="D28" s="34" t="s">
        <v>9</v>
      </c>
      <c r="E28" s="34" t="s">
        <v>7</v>
      </c>
      <c r="F28" s="34" t="s">
        <v>7</v>
      </c>
      <c r="G28" s="34" t="s">
        <v>11</v>
      </c>
      <c r="H28" s="34" t="s">
        <v>9</v>
      </c>
      <c r="I28" s="34" t="s">
        <v>7</v>
      </c>
      <c r="J28" s="34" t="s">
        <v>11</v>
      </c>
    </row>
    <row r="29" spans="1:10">
      <c r="A29" s="33">
        <v>45258</v>
      </c>
      <c r="B29" s="34" t="s">
        <v>7</v>
      </c>
      <c r="C29" s="34" t="s">
        <v>7</v>
      </c>
      <c r="D29" s="34" t="s">
        <v>9</v>
      </c>
      <c r="E29" s="34" t="s">
        <v>7</v>
      </c>
      <c r="F29" s="34" t="s">
        <v>7</v>
      </c>
      <c r="G29" s="34" t="s">
        <v>7</v>
      </c>
      <c r="H29" s="34" t="s">
        <v>9</v>
      </c>
      <c r="I29" s="34" t="s">
        <v>7</v>
      </c>
      <c r="J29" s="34" t="s">
        <v>7</v>
      </c>
    </row>
    <row r="30" spans="1:10">
      <c r="A30" s="35">
        <v>45259</v>
      </c>
      <c r="B30" s="34" t="s">
        <v>13</v>
      </c>
      <c r="C30" s="34" t="s">
        <v>7</v>
      </c>
      <c r="D30" s="34" t="s">
        <v>9</v>
      </c>
      <c r="E30" s="34" t="s">
        <v>13</v>
      </c>
      <c r="F30" s="34" t="s">
        <v>7</v>
      </c>
      <c r="G30" s="34" t="s">
        <v>7</v>
      </c>
      <c r="H30" s="34" t="s">
        <v>9</v>
      </c>
      <c r="I30" s="34" t="s">
        <v>7</v>
      </c>
      <c r="J30" s="34" t="s">
        <v>13</v>
      </c>
    </row>
    <row r="31" spans="1:10">
      <c r="A31" s="33">
        <v>45260</v>
      </c>
      <c r="B31" s="34" t="s">
        <v>11</v>
      </c>
      <c r="C31" s="34" t="s">
        <v>7</v>
      </c>
      <c r="D31" s="34" t="s">
        <v>9</v>
      </c>
      <c r="E31" s="34" t="s">
        <v>11</v>
      </c>
      <c r="F31" s="34" t="s">
        <v>7</v>
      </c>
      <c r="G31" s="34" t="s">
        <v>7</v>
      </c>
      <c r="H31" s="34" t="s">
        <v>9</v>
      </c>
      <c r="I31" s="34" t="s">
        <v>7</v>
      </c>
      <c r="J31" s="34" t="s">
        <v>11</v>
      </c>
    </row>
    <row r="32" spans="1:10">
      <c r="A32" s="36"/>
    </row>
    <row r="34" spans="1:13">
      <c r="D34" s="37">
        <v>45231</v>
      </c>
      <c r="E34" s="38" t="s">
        <v>58</v>
      </c>
      <c r="F34" s="37">
        <v>45260</v>
      </c>
      <c r="G34" s="39" t="s">
        <v>59</v>
      </c>
    </row>
    <row r="35" spans="1:13">
      <c r="A35" s="11"/>
      <c r="B35" s="12" t="s">
        <v>60</v>
      </c>
      <c r="C35" s="12" t="s">
        <v>2</v>
      </c>
      <c r="D35" s="12" t="s">
        <v>3</v>
      </c>
      <c r="E35" s="12" t="s">
        <v>4</v>
      </c>
      <c r="F35" s="12" t="s">
        <v>5</v>
      </c>
      <c r="G35" s="12" t="s">
        <v>6</v>
      </c>
      <c r="H35" s="12" t="s">
        <v>22</v>
      </c>
      <c r="I35" s="12" t="s">
        <v>61</v>
      </c>
      <c r="J35" s="12" t="s">
        <v>54</v>
      </c>
      <c r="K35" s="1"/>
      <c r="L35" s="14"/>
    </row>
    <row r="36" spans="1:13">
      <c r="A36" s="11" t="s">
        <v>7</v>
      </c>
      <c r="B36" s="1">
        <v>26</v>
      </c>
      <c r="C36" s="1">
        <v>28</v>
      </c>
      <c r="D36" s="1">
        <v>5</v>
      </c>
      <c r="E36" s="1">
        <v>27</v>
      </c>
      <c r="F36" s="1">
        <v>27</v>
      </c>
      <c r="G36" s="1">
        <v>26</v>
      </c>
      <c r="H36" s="1">
        <v>16</v>
      </c>
      <c r="I36" s="1">
        <v>13</v>
      </c>
      <c r="J36" s="1">
        <v>7</v>
      </c>
      <c r="K36" s="14"/>
      <c r="L36" s="14"/>
    </row>
    <row r="37" spans="1:13">
      <c r="A37" s="11" t="s">
        <v>25</v>
      </c>
      <c r="B37" s="1">
        <v>74</v>
      </c>
      <c r="C37" s="1">
        <v>43</v>
      </c>
      <c r="D37" s="1">
        <v>44</v>
      </c>
      <c r="E37" s="1">
        <v>66</v>
      </c>
      <c r="F37" s="1">
        <v>41</v>
      </c>
      <c r="G37" s="1">
        <v>67</v>
      </c>
      <c r="H37" s="1">
        <v>27</v>
      </c>
      <c r="I37" s="1">
        <v>10</v>
      </c>
      <c r="J37" s="1">
        <v>38</v>
      </c>
      <c r="K37" s="1"/>
      <c r="L37" s="14"/>
    </row>
    <row r="38" spans="1:13">
      <c r="A38" s="11" t="s">
        <v>27</v>
      </c>
      <c r="B38" s="1">
        <f t="shared" ref="B38:J38" si="0">SUM(B37/8)</f>
        <v>9.25</v>
      </c>
      <c r="C38" s="1">
        <f t="shared" si="0"/>
        <v>5.375</v>
      </c>
      <c r="D38" s="1">
        <f t="shared" si="0"/>
        <v>5.5</v>
      </c>
      <c r="E38" s="1">
        <f t="shared" si="0"/>
        <v>8.25</v>
      </c>
      <c r="F38" s="1">
        <f t="shared" si="0"/>
        <v>5.125</v>
      </c>
      <c r="G38" s="1">
        <f t="shared" si="0"/>
        <v>8.375</v>
      </c>
      <c r="H38" s="1">
        <f t="shared" si="0"/>
        <v>3.375</v>
      </c>
      <c r="I38" s="1">
        <f t="shared" si="0"/>
        <v>1.25</v>
      </c>
      <c r="J38" s="1">
        <f t="shared" si="0"/>
        <v>4.75</v>
      </c>
      <c r="K38" s="1"/>
      <c r="L38" s="14"/>
    </row>
    <row r="39" spans="1:13">
      <c r="A39" s="11" t="s">
        <v>28</v>
      </c>
      <c r="B39" s="15">
        <f t="shared" ref="B39:J39" si="1">SUM(B36+B38)</f>
        <v>35.25</v>
      </c>
      <c r="C39" s="15">
        <f t="shared" si="1"/>
        <v>33.375</v>
      </c>
      <c r="D39" s="15">
        <f t="shared" si="1"/>
        <v>10.5</v>
      </c>
      <c r="E39" s="15">
        <f t="shared" si="1"/>
        <v>35.25</v>
      </c>
      <c r="F39" s="15">
        <f t="shared" si="1"/>
        <v>32.125</v>
      </c>
      <c r="G39" s="15">
        <f t="shared" si="1"/>
        <v>34.375</v>
      </c>
      <c r="H39" s="15">
        <f t="shared" si="1"/>
        <v>19.375</v>
      </c>
      <c r="I39" s="15">
        <f t="shared" si="1"/>
        <v>14.25</v>
      </c>
      <c r="J39" s="15">
        <f t="shared" si="1"/>
        <v>11.75</v>
      </c>
      <c r="K39" s="1"/>
      <c r="L39" s="14"/>
    </row>
    <row r="40" spans="1:13">
      <c r="A40" s="11" t="s">
        <v>30</v>
      </c>
      <c r="B40" s="16">
        <v>650</v>
      </c>
      <c r="C40" s="16">
        <v>600</v>
      </c>
      <c r="D40" s="16">
        <v>600</v>
      </c>
      <c r="E40" s="16">
        <v>500</v>
      </c>
      <c r="F40" s="16">
        <v>400</v>
      </c>
      <c r="G40" s="16">
        <v>400</v>
      </c>
      <c r="H40" s="16">
        <v>500</v>
      </c>
      <c r="I40" s="16">
        <v>600</v>
      </c>
      <c r="J40" s="16">
        <v>600</v>
      </c>
      <c r="K40" s="1"/>
      <c r="L40" s="14"/>
    </row>
    <row r="41" spans="1:13">
      <c r="A41" s="11" t="s">
        <v>14</v>
      </c>
      <c r="B41" s="15">
        <v>22912</v>
      </c>
      <c r="C41" s="15">
        <v>20025</v>
      </c>
      <c r="D41" s="15">
        <v>6300</v>
      </c>
      <c r="E41" s="15">
        <v>17625</v>
      </c>
      <c r="F41" s="15">
        <v>2500</v>
      </c>
      <c r="G41" s="15">
        <v>11000</v>
      </c>
      <c r="H41" s="15">
        <v>9687.5</v>
      </c>
      <c r="I41" s="15">
        <v>8550</v>
      </c>
      <c r="J41" s="15">
        <v>7050</v>
      </c>
      <c r="K41" s="1"/>
      <c r="L41" s="14">
        <f>SUM(B41:K41)</f>
        <v>105649.5</v>
      </c>
    </row>
    <row r="42" spans="1:13">
      <c r="A42" s="24" t="s">
        <v>33</v>
      </c>
      <c r="B42" s="24">
        <f t="shared" ref="B42:J42" si="2">(B39*B40)-B41</f>
        <v>0.5</v>
      </c>
      <c r="C42" s="24">
        <f t="shared" si="2"/>
        <v>0</v>
      </c>
      <c r="D42" s="24">
        <f t="shared" si="2"/>
        <v>0</v>
      </c>
      <c r="E42" s="24">
        <f t="shared" si="2"/>
        <v>0</v>
      </c>
      <c r="F42" s="24">
        <f t="shared" si="2"/>
        <v>10350</v>
      </c>
      <c r="G42" s="24">
        <f t="shared" si="2"/>
        <v>2750</v>
      </c>
      <c r="H42" s="24">
        <f t="shared" si="2"/>
        <v>0</v>
      </c>
      <c r="I42" s="24">
        <f t="shared" si="2"/>
        <v>0</v>
      </c>
      <c r="J42" s="24">
        <f t="shared" si="2"/>
        <v>0</v>
      </c>
      <c r="K42" s="24"/>
      <c r="L42" s="14">
        <f>SUM(B42:K42)</f>
        <v>13100.5</v>
      </c>
      <c r="M42" t="s">
        <v>62</v>
      </c>
    </row>
    <row r="43" spans="1:13">
      <c r="I43">
        <v>5750</v>
      </c>
    </row>
    <row r="45" spans="1:13">
      <c r="A45" s="11"/>
      <c r="B45" s="12" t="s">
        <v>54</v>
      </c>
    </row>
    <row r="46" spans="1:13">
      <c r="A46" s="11" t="s">
        <v>7</v>
      </c>
      <c r="B46" s="1">
        <v>7</v>
      </c>
    </row>
    <row r="47" spans="1:13">
      <c r="A47" s="11" t="s">
        <v>25</v>
      </c>
      <c r="B47" s="1">
        <v>38</v>
      </c>
    </row>
    <row r="48" spans="1:13">
      <c r="A48" s="11" t="s">
        <v>27</v>
      </c>
      <c r="B48" s="1">
        <f>SUM(B47/8)</f>
        <v>4.75</v>
      </c>
    </row>
    <row r="49" spans="1:2">
      <c r="A49" s="11" t="s">
        <v>28</v>
      </c>
      <c r="B49" s="15">
        <f>SUM(B46+B48)</f>
        <v>11.75</v>
      </c>
    </row>
    <row r="50" spans="1:2">
      <c r="A50" s="11" t="s">
        <v>30</v>
      </c>
      <c r="B50" s="16">
        <v>600</v>
      </c>
    </row>
    <row r="51" spans="1:2">
      <c r="A51" s="11" t="s">
        <v>14</v>
      </c>
      <c r="B51" s="15">
        <v>1000</v>
      </c>
    </row>
    <row r="52" spans="1:2">
      <c r="A52" s="24" t="s">
        <v>33</v>
      </c>
      <c r="B52" s="24">
        <f>(B49*B50)-B51</f>
        <v>6050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0"/>
  <sheetViews>
    <sheetView topLeftCell="A19" zoomScale="71" zoomScaleNormal="71" workbookViewId="0">
      <selection activeCell="N40" sqref="N40"/>
    </sheetView>
  </sheetViews>
  <sheetFormatPr defaultColWidth="8.81640625" defaultRowHeight="14.5"/>
  <cols>
    <col min="1" max="1" width="13.1796875" customWidth="1"/>
    <col min="2" max="2" width="12" customWidth="1"/>
    <col min="3" max="3" width="11.81640625" customWidth="1"/>
  </cols>
  <sheetData>
    <row r="1" spans="1:10">
      <c r="A1" s="1" t="s">
        <v>0</v>
      </c>
      <c r="B1" s="12" t="s">
        <v>1</v>
      </c>
      <c r="C1" s="12" t="s">
        <v>2</v>
      </c>
      <c r="D1" s="12" t="s">
        <v>4</v>
      </c>
      <c r="E1" s="12" t="s">
        <v>5</v>
      </c>
      <c r="F1" s="12" t="s">
        <v>6</v>
      </c>
      <c r="G1" s="12" t="s">
        <v>63</v>
      </c>
      <c r="H1" s="12" t="s">
        <v>54</v>
      </c>
      <c r="I1" s="1"/>
      <c r="J1" s="1"/>
    </row>
    <row r="2" spans="1:10">
      <c r="A2" s="28">
        <v>45261</v>
      </c>
      <c r="B2" s="1" t="s">
        <v>11</v>
      </c>
      <c r="C2" s="1" t="s">
        <v>23</v>
      </c>
      <c r="D2" s="1" t="s">
        <v>11</v>
      </c>
      <c r="E2" s="1" t="s">
        <v>23</v>
      </c>
      <c r="F2" s="1" t="s">
        <v>23</v>
      </c>
      <c r="G2" s="1"/>
      <c r="H2" s="1" t="s">
        <v>11</v>
      </c>
      <c r="I2" s="1"/>
      <c r="J2" s="1"/>
    </row>
    <row r="3" spans="1:10">
      <c r="A3" s="28">
        <v>45262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/>
      <c r="H3" s="1" t="s">
        <v>7</v>
      </c>
      <c r="I3" s="1"/>
      <c r="J3" s="1"/>
    </row>
    <row r="4" spans="1:10">
      <c r="A4" s="29">
        <v>45263</v>
      </c>
      <c r="B4" s="30"/>
      <c r="C4" s="30"/>
      <c r="D4" s="30"/>
      <c r="E4" s="30"/>
      <c r="F4" s="30"/>
      <c r="G4" s="30"/>
      <c r="H4" s="30"/>
      <c r="I4" s="30"/>
      <c r="J4" s="30"/>
    </row>
    <row r="5" spans="1:10">
      <c r="A5" s="31">
        <v>45264</v>
      </c>
      <c r="B5" s="1" t="s">
        <v>23</v>
      </c>
      <c r="C5" s="1" t="s">
        <v>23</v>
      </c>
      <c r="D5" s="14" t="s">
        <v>7</v>
      </c>
      <c r="E5" s="1" t="s">
        <v>23</v>
      </c>
      <c r="F5" s="1" t="s">
        <v>23</v>
      </c>
      <c r="G5" s="14"/>
      <c r="H5" s="14" t="s">
        <v>7</v>
      </c>
      <c r="I5" s="14"/>
      <c r="J5" s="14" t="s">
        <v>10</v>
      </c>
    </row>
    <row r="6" spans="1:10">
      <c r="A6" s="28">
        <v>45265</v>
      </c>
      <c r="B6" s="1" t="s">
        <v>64</v>
      </c>
      <c r="C6" s="14" t="s">
        <v>7</v>
      </c>
      <c r="D6" s="14" t="s">
        <v>7</v>
      </c>
      <c r="E6" s="1" t="s">
        <v>64</v>
      </c>
      <c r="F6" s="14" t="s">
        <v>7</v>
      </c>
      <c r="G6" s="14"/>
      <c r="H6" s="14" t="s">
        <v>7</v>
      </c>
      <c r="I6" s="1"/>
      <c r="J6" s="1"/>
    </row>
    <row r="7" spans="1:10">
      <c r="A7" s="28">
        <v>45266</v>
      </c>
      <c r="B7" s="1" t="s">
        <v>9</v>
      </c>
      <c r="C7" s="14" t="s">
        <v>7</v>
      </c>
      <c r="D7" s="14" t="s">
        <v>7</v>
      </c>
      <c r="E7" s="14" t="s">
        <v>7</v>
      </c>
      <c r="F7" s="14" t="s">
        <v>7</v>
      </c>
      <c r="G7" s="1"/>
      <c r="H7" s="1" t="s">
        <v>7</v>
      </c>
      <c r="I7" s="1"/>
      <c r="J7" s="1"/>
    </row>
    <row r="8" spans="1:10">
      <c r="A8" s="28">
        <v>45267</v>
      </c>
      <c r="B8" s="14" t="s">
        <v>7</v>
      </c>
      <c r="C8" s="14" t="s">
        <v>7</v>
      </c>
      <c r="D8" s="14" t="s">
        <v>7</v>
      </c>
      <c r="E8" s="14" t="s">
        <v>7</v>
      </c>
      <c r="F8" s="1" t="s">
        <v>7</v>
      </c>
      <c r="G8" s="1"/>
      <c r="H8" s="1" t="s">
        <v>7</v>
      </c>
      <c r="I8" s="1"/>
      <c r="J8" s="1"/>
    </row>
    <row r="9" spans="1:10">
      <c r="A9" s="28">
        <v>45268</v>
      </c>
      <c r="B9" s="14" t="s">
        <v>7</v>
      </c>
      <c r="C9" s="14" t="s">
        <v>7</v>
      </c>
      <c r="D9" s="14" t="s">
        <v>7</v>
      </c>
      <c r="E9" s="14" t="s">
        <v>7</v>
      </c>
      <c r="F9" s="1" t="s">
        <v>7</v>
      </c>
      <c r="G9" s="1"/>
      <c r="H9" s="1" t="s">
        <v>7</v>
      </c>
      <c r="I9" s="1"/>
      <c r="J9" s="1"/>
    </row>
    <row r="10" spans="1:10">
      <c r="A10" s="28">
        <v>45269</v>
      </c>
      <c r="B10" s="14" t="s">
        <v>7</v>
      </c>
      <c r="C10" s="14" t="s">
        <v>7</v>
      </c>
      <c r="D10" s="14" t="s">
        <v>7</v>
      </c>
      <c r="E10" s="14" t="s">
        <v>65</v>
      </c>
      <c r="F10" s="1" t="s">
        <v>7</v>
      </c>
      <c r="G10" s="1"/>
      <c r="H10" s="1" t="s">
        <v>65</v>
      </c>
      <c r="I10" s="1"/>
      <c r="J10" s="1"/>
    </row>
    <row r="11" spans="1:10">
      <c r="A11" s="29">
        <v>45270</v>
      </c>
      <c r="B11" s="30" t="s">
        <v>11</v>
      </c>
      <c r="C11" s="30" t="s">
        <v>9</v>
      </c>
      <c r="D11" s="30" t="s">
        <v>9</v>
      </c>
      <c r="E11" s="30" t="s">
        <v>11</v>
      </c>
      <c r="F11" s="30" t="s">
        <v>9</v>
      </c>
      <c r="G11" s="30"/>
      <c r="H11" s="30" t="s">
        <v>11</v>
      </c>
      <c r="I11" s="30"/>
      <c r="J11" s="30" t="s">
        <v>10</v>
      </c>
    </row>
    <row r="12" spans="1:10">
      <c r="A12" s="28">
        <v>45271</v>
      </c>
      <c r="B12" s="1" t="s">
        <v>7</v>
      </c>
      <c r="C12" s="1" t="s">
        <v>9</v>
      </c>
      <c r="D12" s="14" t="s">
        <v>7</v>
      </c>
      <c r="E12" s="14" t="s">
        <v>7</v>
      </c>
      <c r="F12" s="1" t="s">
        <v>7</v>
      </c>
      <c r="G12" s="1"/>
      <c r="H12" s="1" t="s">
        <v>7</v>
      </c>
      <c r="I12" s="1"/>
      <c r="J12" s="1"/>
    </row>
    <row r="13" spans="1:10">
      <c r="A13" s="28">
        <v>45272</v>
      </c>
      <c r="B13" s="1" t="s">
        <v>7</v>
      </c>
      <c r="C13" s="1" t="s">
        <v>9</v>
      </c>
      <c r="D13" s="14" t="s">
        <v>7</v>
      </c>
      <c r="E13" s="14" t="s">
        <v>7</v>
      </c>
      <c r="F13" s="1" t="s">
        <v>7</v>
      </c>
      <c r="G13" s="1"/>
      <c r="H13" s="1" t="s">
        <v>13</v>
      </c>
      <c r="I13" s="1"/>
      <c r="J13" s="1"/>
    </row>
    <row r="14" spans="1:10">
      <c r="A14" s="28">
        <v>45273</v>
      </c>
      <c r="B14" s="1" t="s">
        <v>13</v>
      </c>
      <c r="C14" s="1" t="s">
        <v>7</v>
      </c>
      <c r="D14" s="1" t="s">
        <v>7</v>
      </c>
      <c r="E14" s="1" t="s">
        <v>13</v>
      </c>
      <c r="F14" s="1" t="s">
        <v>7</v>
      </c>
      <c r="G14" s="1" t="s">
        <v>13</v>
      </c>
      <c r="H14" s="1" t="s">
        <v>13</v>
      </c>
      <c r="I14" s="1"/>
      <c r="J14" s="1"/>
    </row>
    <row r="15" spans="1:10">
      <c r="A15" s="28">
        <v>45274</v>
      </c>
      <c r="B15" s="14" t="s">
        <v>7</v>
      </c>
      <c r="C15" s="14" t="s">
        <v>7</v>
      </c>
      <c r="D15" s="1" t="s">
        <v>7</v>
      </c>
      <c r="E15" s="14" t="s">
        <v>7</v>
      </c>
      <c r="F15" s="14" t="s">
        <v>7</v>
      </c>
      <c r="G15" s="1" t="s">
        <v>7</v>
      </c>
      <c r="H15" s="1" t="s">
        <v>7</v>
      </c>
      <c r="I15" s="1"/>
      <c r="J15" s="1"/>
    </row>
    <row r="16" spans="1:10">
      <c r="A16" s="28">
        <v>45275</v>
      </c>
      <c r="B16" s="14" t="s">
        <v>7</v>
      </c>
      <c r="C16" s="14" t="s">
        <v>7</v>
      </c>
      <c r="D16" s="1" t="s">
        <v>7</v>
      </c>
      <c r="E16" s="14" t="s">
        <v>7</v>
      </c>
      <c r="F16" s="14" t="s">
        <v>7</v>
      </c>
      <c r="G16" s="1" t="s">
        <v>7</v>
      </c>
      <c r="H16" s="1" t="s">
        <v>7</v>
      </c>
      <c r="I16" s="1"/>
      <c r="J16" s="1"/>
    </row>
    <row r="17" spans="1:10">
      <c r="A17" s="28">
        <v>45276</v>
      </c>
      <c r="B17" s="14" t="s">
        <v>7</v>
      </c>
      <c r="C17" s="14" t="s">
        <v>7</v>
      </c>
      <c r="D17" s="1" t="s">
        <v>7</v>
      </c>
      <c r="E17" s="14" t="s">
        <v>7</v>
      </c>
      <c r="F17" s="14" t="s">
        <v>7</v>
      </c>
      <c r="G17" s="1" t="s">
        <v>7</v>
      </c>
      <c r="H17" s="1" t="s">
        <v>9</v>
      </c>
      <c r="I17" s="1"/>
      <c r="J17" s="1"/>
    </row>
    <row r="18" spans="1:10">
      <c r="A18" s="29">
        <v>45277</v>
      </c>
      <c r="B18" s="30" t="s">
        <v>11</v>
      </c>
      <c r="C18" s="30" t="s">
        <v>11</v>
      </c>
      <c r="D18" s="30" t="s">
        <v>13</v>
      </c>
      <c r="E18" s="30" t="s">
        <v>11</v>
      </c>
      <c r="F18" s="30" t="s">
        <v>7</v>
      </c>
      <c r="G18" s="30" t="s">
        <v>13</v>
      </c>
      <c r="H18" s="30" t="s">
        <v>13</v>
      </c>
      <c r="I18" s="30"/>
      <c r="J18" s="30" t="s">
        <v>10</v>
      </c>
    </row>
    <row r="19" spans="1:10">
      <c r="A19" s="28">
        <v>45278</v>
      </c>
      <c r="B19" s="14" t="s">
        <v>7</v>
      </c>
      <c r="C19" s="14" t="s">
        <v>7</v>
      </c>
      <c r="D19" s="14" t="s">
        <v>7</v>
      </c>
      <c r="E19" s="1" t="s">
        <v>7</v>
      </c>
      <c r="F19" s="14" t="s">
        <v>7</v>
      </c>
      <c r="G19" s="14" t="s">
        <v>7</v>
      </c>
      <c r="H19" s="1" t="s">
        <v>7</v>
      </c>
      <c r="I19" s="1"/>
      <c r="J19" s="1"/>
    </row>
    <row r="20" spans="1:10">
      <c r="A20" s="28">
        <v>45279</v>
      </c>
      <c r="B20" s="14" t="s">
        <v>7</v>
      </c>
      <c r="C20" s="14" t="s">
        <v>7</v>
      </c>
      <c r="D20" s="14" t="s">
        <v>7</v>
      </c>
      <c r="E20" s="1" t="s">
        <v>7</v>
      </c>
      <c r="F20" s="14" t="s">
        <v>7</v>
      </c>
      <c r="G20" s="14" t="s">
        <v>7</v>
      </c>
      <c r="H20" s="1" t="s">
        <v>7</v>
      </c>
      <c r="I20" s="1"/>
      <c r="J20" s="1"/>
    </row>
    <row r="21" spans="1:10">
      <c r="A21" s="28">
        <v>45280</v>
      </c>
      <c r="B21" s="14" t="s">
        <v>7</v>
      </c>
      <c r="C21" s="14" t="s">
        <v>7</v>
      </c>
      <c r="D21" s="14" t="s">
        <v>7</v>
      </c>
      <c r="E21" s="1" t="s">
        <v>7</v>
      </c>
      <c r="F21" s="14" t="s">
        <v>7</v>
      </c>
      <c r="G21" s="14" t="s">
        <v>7</v>
      </c>
      <c r="H21" s="1" t="s">
        <v>9</v>
      </c>
      <c r="I21" s="1"/>
      <c r="J21" s="1"/>
    </row>
    <row r="22" spans="1:10">
      <c r="A22" s="28">
        <v>45281</v>
      </c>
      <c r="B22" s="14" t="s">
        <v>7</v>
      </c>
      <c r="C22" s="14" t="s">
        <v>7</v>
      </c>
      <c r="D22" s="14" t="s">
        <v>7</v>
      </c>
      <c r="E22" s="1" t="s">
        <v>7</v>
      </c>
      <c r="F22" s="14" t="s">
        <v>7</v>
      </c>
      <c r="G22" s="14" t="s">
        <v>7</v>
      </c>
      <c r="H22" s="1" t="s">
        <v>7</v>
      </c>
      <c r="I22" s="1"/>
      <c r="J22" s="1"/>
    </row>
    <row r="23" spans="1:10">
      <c r="A23" s="28">
        <v>45282</v>
      </c>
      <c r="B23" s="14" t="s">
        <v>11</v>
      </c>
      <c r="C23" s="14" t="s">
        <v>11</v>
      </c>
      <c r="D23" s="14" t="s">
        <v>7</v>
      </c>
      <c r="E23" s="14" t="s">
        <v>11</v>
      </c>
      <c r="F23" s="14" t="s">
        <v>7</v>
      </c>
      <c r="G23" s="14" t="s">
        <v>7</v>
      </c>
      <c r="H23" s="1" t="s">
        <v>7</v>
      </c>
      <c r="I23" s="1"/>
      <c r="J23" s="1"/>
    </row>
    <row r="24" spans="1:10">
      <c r="A24" s="28">
        <v>45283</v>
      </c>
      <c r="B24" s="1" t="s">
        <v>13</v>
      </c>
      <c r="C24" s="1" t="s">
        <v>13</v>
      </c>
      <c r="D24" s="1" t="s">
        <v>7</v>
      </c>
      <c r="E24" s="1" t="s">
        <v>13</v>
      </c>
      <c r="F24" s="14" t="s">
        <v>7</v>
      </c>
      <c r="G24" s="14" t="s">
        <v>7</v>
      </c>
      <c r="H24" s="1" t="s">
        <v>13</v>
      </c>
      <c r="I24" s="1"/>
      <c r="J24" s="1"/>
    </row>
    <row r="25" spans="1:10">
      <c r="A25" s="29">
        <v>45284</v>
      </c>
      <c r="B25" s="30" t="s">
        <v>13</v>
      </c>
      <c r="C25" s="30" t="s">
        <v>13</v>
      </c>
      <c r="D25" s="30" t="s">
        <v>13</v>
      </c>
      <c r="E25" s="30" t="s">
        <v>13</v>
      </c>
      <c r="F25" s="30" t="s">
        <v>13</v>
      </c>
      <c r="G25" s="30" t="s">
        <v>13</v>
      </c>
      <c r="H25" s="30" t="s">
        <v>13</v>
      </c>
      <c r="I25" s="30"/>
      <c r="J25" s="30" t="s">
        <v>10</v>
      </c>
    </row>
    <row r="26" spans="1:10">
      <c r="A26" s="28">
        <v>45285</v>
      </c>
      <c r="B26" s="1" t="s">
        <v>13</v>
      </c>
      <c r="C26" s="1" t="s">
        <v>13</v>
      </c>
      <c r="D26" s="1" t="s">
        <v>13</v>
      </c>
      <c r="E26" s="1" t="s">
        <v>13</v>
      </c>
      <c r="F26" s="14" t="s">
        <v>7</v>
      </c>
      <c r="G26" s="14" t="s">
        <v>7</v>
      </c>
      <c r="H26" s="1" t="s">
        <v>13</v>
      </c>
      <c r="I26" s="1"/>
      <c r="J26" s="1"/>
    </row>
    <row r="27" spans="1:10">
      <c r="A27" s="28">
        <v>45286</v>
      </c>
      <c r="B27" s="1" t="s">
        <v>13</v>
      </c>
      <c r="C27" s="1" t="s">
        <v>13</v>
      </c>
      <c r="D27" s="1" t="s">
        <v>13</v>
      </c>
      <c r="E27" s="1" t="s">
        <v>11</v>
      </c>
      <c r="F27" s="14" t="s">
        <v>7</v>
      </c>
      <c r="G27" s="14" t="s">
        <v>7</v>
      </c>
      <c r="H27" s="1" t="s">
        <v>11</v>
      </c>
      <c r="I27" s="1"/>
      <c r="J27" s="1"/>
    </row>
    <row r="28" spans="1:10">
      <c r="A28" s="28">
        <v>45287</v>
      </c>
      <c r="B28" s="1" t="s">
        <v>13</v>
      </c>
      <c r="C28" s="1" t="s">
        <v>13</v>
      </c>
      <c r="D28" s="1" t="s">
        <v>13</v>
      </c>
      <c r="E28" s="1" t="s">
        <v>13</v>
      </c>
      <c r="F28" s="14" t="s">
        <v>7</v>
      </c>
      <c r="G28" s="14" t="s">
        <v>7</v>
      </c>
      <c r="H28" s="1" t="s">
        <v>13</v>
      </c>
      <c r="I28" s="1"/>
      <c r="J28" s="1"/>
    </row>
    <row r="29" spans="1:10">
      <c r="A29" s="28">
        <v>45288</v>
      </c>
      <c r="B29" s="1" t="s">
        <v>13</v>
      </c>
      <c r="C29" s="1" t="s">
        <v>7</v>
      </c>
      <c r="D29" s="1" t="s">
        <v>7</v>
      </c>
      <c r="E29" s="1" t="s">
        <v>11</v>
      </c>
      <c r="F29" s="14" t="s">
        <v>7</v>
      </c>
      <c r="G29" s="14" t="s">
        <v>11</v>
      </c>
      <c r="H29" s="1" t="s">
        <v>11</v>
      </c>
      <c r="I29" s="1"/>
      <c r="J29" s="1"/>
    </row>
    <row r="30" spans="1:10">
      <c r="A30" s="28">
        <v>45289</v>
      </c>
      <c r="B30" s="14" t="s">
        <v>7</v>
      </c>
      <c r="C30" s="14" t="s">
        <v>7</v>
      </c>
      <c r="D30" s="14" t="s">
        <v>7</v>
      </c>
      <c r="E30" s="14" t="s">
        <v>7</v>
      </c>
      <c r="F30" s="14" t="s">
        <v>7</v>
      </c>
      <c r="G30" s="14" t="s">
        <v>7</v>
      </c>
      <c r="H30" s="14" t="s">
        <v>7</v>
      </c>
      <c r="I30" s="1"/>
      <c r="J30" s="1"/>
    </row>
    <row r="31" spans="1:10">
      <c r="A31" s="28">
        <v>45290</v>
      </c>
      <c r="B31" s="1" t="s">
        <v>11</v>
      </c>
      <c r="C31" s="1" t="s">
        <v>11</v>
      </c>
      <c r="D31" s="14" t="s">
        <v>7</v>
      </c>
      <c r="E31" s="1" t="s">
        <v>11</v>
      </c>
      <c r="F31" s="14" t="s">
        <v>7</v>
      </c>
      <c r="G31" s="14" t="s">
        <v>7</v>
      </c>
      <c r="H31" s="14" t="s">
        <v>7</v>
      </c>
      <c r="I31" s="1"/>
      <c r="J31" s="1"/>
    </row>
    <row r="32" spans="1:10">
      <c r="A32" s="29">
        <v>45291</v>
      </c>
      <c r="B32" s="30" t="s">
        <v>11</v>
      </c>
      <c r="C32" s="30" t="s">
        <v>11</v>
      </c>
      <c r="D32" s="30" t="s">
        <v>7</v>
      </c>
      <c r="E32" s="30" t="s">
        <v>11</v>
      </c>
      <c r="F32" s="30" t="s">
        <v>7</v>
      </c>
      <c r="G32" s="30" t="s">
        <v>13</v>
      </c>
      <c r="H32" s="30" t="s">
        <v>13</v>
      </c>
      <c r="I32" s="30"/>
      <c r="J32" s="30" t="s">
        <v>10</v>
      </c>
    </row>
    <row r="33" spans="1:14">
      <c r="A33" s="32"/>
    </row>
    <row r="34" spans="1:14">
      <c r="A34" s="32"/>
    </row>
    <row r="35" spans="1:14">
      <c r="A35" s="32"/>
    </row>
    <row r="36" spans="1:14">
      <c r="A36" s="11"/>
      <c r="B36" s="12" t="s">
        <v>1</v>
      </c>
      <c r="C36" s="12" t="s">
        <v>2</v>
      </c>
      <c r="D36" s="12" t="s">
        <v>4</v>
      </c>
      <c r="E36" s="12" t="s">
        <v>5</v>
      </c>
      <c r="F36" s="12" t="s">
        <v>6</v>
      </c>
      <c r="G36" s="12" t="s">
        <v>63</v>
      </c>
      <c r="H36" s="12" t="s">
        <v>54</v>
      </c>
      <c r="I36" s="12" t="s">
        <v>62</v>
      </c>
      <c r="M36" s="11"/>
      <c r="N36" s="12" t="s">
        <v>63</v>
      </c>
    </row>
    <row r="37" spans="1:14">
      <c r="A37" s="11" t="s">
        <v>7</v>
      </c>
      <c r="B37" s="1">
        <v>29</v>
      </c>
      <c r="C37" s="1">
        <v>27</v>
      </c>
      <c r="D37" s="1">
        <v>29</v>
      </c>
      <c r="E37" s="1">
        <v>30</v>
      </c>
      <c r="F37" s="1">
        <v>29</v>
      </c>
      <c r="G37" s="1">
        <v>19</v>
      </c>
      <c r="H37" s="1">
        <v>28</v>
      </c>
      <c r="I37" s="24">
        <f t="shared" ref="I37:I43" si="0">SUM(B37:H37)</f>
        <v>191</v>
      </c>
      <c r="M37" s="11" t="s">
        <v>7</v>
      </c>
      <c r="N37" s="1">
        <v>19</v>
      </c>
    </row>
    <row r="38" spans="1:14">
      <c r="A38" s="11" t="s">
        <v>25</v>
      </c>
      <c r="B38" s="1">
        <v>83</v>
      </c>
      <c r="C38" s="1">
        <v>56</v>
      </c>
      <c r="D38" s="1">
        <v>28</v>
      </c>
      <c r="E38" s="1">
        <v>97</v>
      </c>
      <c r="F38" s="1">
        <v>8</v>
      </c>
      <c r="G38" s="1">
        <v>24</v>
      </c>
      <c r="H38" s="1">
        <v>76</v>
      </c>
      <c r="I38" s="24">
        <f t="shared" si="0"/>
        <v>372</v>
      </c>
      <c r="M38" s="11" t="s">
        <v>25</v>
      </c>
      <c r="N38" s="1">
        <v>24</v>
      </c>
    </row>
    <row r="39" spans="1:14">
      <c r="A39" s="11" t="s">
        <v>27</v>
      </c>
      <c r="B39" s="1">
        <f t="shared" ref="B39:H39" si="1">SUM(B38/8)</f>
        <v>10.375</v>
      </c>
      <c r="C39" s="1">
        <f t="shared" si="1"/>
        <v>7</v>
      </c>
      <c r="D39" s="1">
        <f t="shared" si="1"/>
        <v>3.5</v>
      </c>
      <c r="E39" s="1">
        <f t="shared" si="1"/>
        <v>12.125</v>
      </c>
      <c r="F39" s="1">
        <f t="shared" si="1"/>
        <v>1</v>
      </c>
      <c r="G39" s="1">
        <f t="shared" si="1"/>
        <v>3</v>
      </c>
      <c r="H39" s="1">
        <f t="shared" si="1"/>
        <v>9.5</v>
      </c>
      <c r="I39" s="24">
        <f t="shared" si="0"/>
        <v>46.5</v>
      </c>
      <c r="M39" s="11" t="s">
        <v>27</v>
      </c>
      <c r="N39" s="1">
        <f>SUM(N38/8)</f>
        <v>3</v>
      </c>
    </row>
    <row r="40" spans="1:14">
      <c r="A40" s="11" t="s">
        <v>28</v>
      </c>
      <c r="B40" s="15">
        <f t="shared" ref="B40:H40" si="2">SUM(B37+B39)</f>
        <v>39.375</v>
      </c>
      <c r="C40" s="15">
        <f t="shared" si="2"/>
        <v>34</v>
      </c>
      <c r="D40" s="15">
        <f t="shared" si="2"/>
        <v>32.5</v>
      </c>
      <c r="E40" s="15">
        <f t="shared" si="2"/>
        <v>42.125</v>
      </c>
      <c r="F40" s="15">
        <f t="shared" si="2"/>
        <v>30</v>
      </c>
      <c r="G40" s="15">
        <f t="shared" si="2"/>
        <v>22</v>
      </c>
      <c r="H40" s="15">
        <f t="shared" si="2"/>
        <v>37.5</v>
      </c>
      <c r="I40" s="24">
        <f t="shared" si="0"/>
        <v>237.5</v>
      </c>
      <c r="M40" s="11" t="s">
        <v>28</v>
      </c>
      <c r="N40" s="15">
        <f>SUM(N37+N39)</f>
        <v>22</v>
      </c>
    </row>
    <row r="41" spans="1:14">
      <c r="A41" s="11" t="s">
        <v>30</v>
      </c>
      <c r="B41" s="16">
        <v>650</v>
      </c>
      <c r="C41" s="16">
        <v>600</v>
      </c>
      <c r="D41" s="16">
        <v>500</v>
      </c>
      <c r="E41" s="16">
        <v>400</v>
      </c>
      <c r="F41" s="16">
        <v>400</v>
      </c>
      <c r="G41" s="16">
        <v>500</v>
      </c>
      <c r="H41" s="16">
        <v>600</v>
      </c>
      <c r="I41" s="24">
        <f t="shared" si="0"/>
        <v>3650</v>
      </c>
      <c r="M41" s="11" t="s">
        <v>30</v>
      </c>
      <c r="N41" s="16">
        <v>500</v>
      </c>
    </row>
    <row r="42" spans="1:14">
      <c r="A42" s="11" t="s">
        <v>14</v>
      </c>
      <c r="B42" s="15"/>
      <c r="C42" s="15"/>
      <c r="D42" s="15"/>
      <c r="E42" s="15">
        <v>6000</v>
      </c>
      <c r="F42" s="15">
        <v>6000</v>
      </c>
      <c r="G42" s="15">
        <v>6200</v>
      </c>
      <c r="H42" s="15">
        <v>5000</v>
      </c>
      <c r="I42" s="24">
        <f t="shared" si="0"/>
        <v>23200</v>
      </c>
      <c r="M42" s="11" t="s">
        <v>14</v>
      </c>
      <c r="N42" s="15">
        <v>6200</v>
      </c>
    </row>
    <row r="43" spans="1:14">
      <c r="A43" s="24" t="s">
        <v>33</v>
      </c>
      <c r="B43" s="24">
        <f t="shared" ref="B43:H43" si="3">(B40*B41)-B42</f>
        <v>25593.75</v>
      </c>
      <c r="C43" s="24">
        <f t="shared" si="3"/>
        <v>20400</v>
      </c>
      <c r="D43" s="24">
        <f t="shared" si="3"/>
        <v>16250</v>
      </c>
      <c r="E43" s="24">
        <f t="shared" si="3"/>
        <v>10850</v>
      </c>
      <c r="F43" s="24">
        <f t="shared" si="3"/>
        <v>6000</v>
      </c>
      <c r="G43" s="24">
        <f t="shared" si="3"/>
        <v>4800</v>
      </c>
      <c r="H43" s="24">
        <f t="shared" si="3"/>
        <v>17500</v>
      </c>
      <c r="I43" s="24">
        <f t="shared" si="0"/>
        <v>101393.75</v>
      </c>
      <c r="M43" s="24" t="s">
        <v>33</v>
      </c>
      <c r="N43" s="24">
        <f>(N40*N41)-N42</f>
        <v>4800</v>
      </c>
    </row>
    <row r="50" spans="2:4">
      <c r="B50" t="s">
        <v>66</v>
      </c>
      <c r="C50">
        <v>1</v>
      </c>
      <c r="D50">
        <v>8000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65"/>
  <sheetViews>
    <sheetView zoomScale="90" zoomScaleNormal="90" workbookViewId="0">
      <pane ySplit="1" topLeftCell="A28" activePane="bottomLeft" state="frozen"/>
      <selection pane="bottomLeft" activeCell="I40" sqref="I40"/>
    </sheetView>
  </sheetViews>
  <sheetFormatPr defaultColWidth="8.7265625" defaultRowHeight="14.5"/>
  <cols>
    <col min="1" max="1" width="9.81640625"/>
    <col min="2" max="2" width="10.1796875" customWidth="1"/>
    <col min="3" max="3" width="10.54296875"/>
    <col min="8" max="8" width="9.6328125" customWidth="1"/>
    <col min="14" max="14" width="8.7265625" hidden="1" customWidth="1"/>
    <col min="17" max="17" width="11.1796875" customWidth="1"/>
    <col min="18" max="18" width="8.7265625" customWidth="1"/>
  </cols>
  <sheetData>
    <row r="1" spans="1:18">
      <c r="A1" s="2" t="s">
        <v>0</v>
      </c>
      <c r="B1" s="3" t="s">
        <v>95</v>
      </c>
      <c r="C1" s="3" t="s">
        <v>3</v>
      </c>
      <c r="D1" s="3" t="s">
        <v>86</v>
      </c>
      <c r="E1" s="3" t="s">
        <v>72</v>
      </c>
      <c r="F1" s="4" t="s">
        <v>93</v>
      </c>
      <c r="G1" s="5" t="s">
        <v>88</v>
      </c>
      <c r="H1" s="3" t="s">
        <v>67</v>
      </c>
      <c r="I1" s="3" t="s">
        <v>78</v>
      </c>
      <c r="J1" s="3" t="s">
        <v>84</v>
      </c>
      <c r="K1" s="3" t="s">
        <v>6</v>
      </c>
      <c r="L1" s="5" t="s">
        <v>79</v>
      </c>
      <c r="M1" s="3" t="s">
        <v>63</v>
      </c>
      <c r="N1" s="5" t="s">
        <v>87</v>
      </c>
      <c r="O1" s="5" t="s">
        <v>83</v>
      </c>
      <c r="P1" s="19" t="s">
        <v>80</v>
      </c>
      <c r="Q1" s="19" t="s">
        <v>81</v>
      </c>
      <c r="R1" t="s">
        <v>97</v>
      </c>
    </row>
    <row r="2" spans="1:18">
      <c r="A2" s="6">
        <v>45658</v>
      </c>
      <c r="B2" s="7" t="s">
        <v>9</v>
      </c>
      <c r="C2" s="7" t="s">
        <v>9</v>
      </c>
      <c r="D2" s="7" t="s">
        <v>9</v>
      </c>
      <c r="E2" s="7" t="s">
        <v>9</v>
      </c>
      <c r="F2" s="7" t="s">
        <v>9</v>
      </c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</row>
    <row r="3" spans="1:18">
      <c r="A3" s="6">
        <v>45659</v>
      </c>
      <c r="B3" s="1" t="s">
        <v>23</v>
      </c>
      <c r="C3" s="1" t="s">
        <v>23</v>
      </c>
      <c r="D3" s="1" t="s">
        <v>23</v>
      </c>
      <c r="E3" s="7" t="s">
        <v>9</v>
      </c>
      <c r="F3" s="1" t="s">
        <v>11</v>
      </c>
      <c r="G3" s="1" t="s">
        <v>7</v>
      </c>
      <c r="H3" s="1" t="s">
        <v>11</v>
      </c>
      <c r="I3" s="1" t="s">
        <v>11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7" t="s">
        <v>9</v>
      </c>
      <c r="P3" s="1"/>
      <c r="Q3" s="1"/>
    </row>
    <row r="4" spans="1:18">
      <c r="A4" s="6">
        <v>45660</v>
      </c>
      <c r="B4" s="1" t="s">
        <v>23</v>
      </c>
      <c r="C4" s="1" t="s">
        <v>23</v>
      </c>
      <c r="D4" s="1" t="s">
        <v>7</v>
      </c>
      <c r="E4" s="1" t="s">
        <v>7</v>
      </c>
      <c r="F4" s="1" t="s">
        <v>13</v>
      </c>
      <c r="G4" s="1" t="s">
        <v>7</v>
      </c>
      <c r="H4" s="1" t="s">
        <v>7</v>
      </c>
      <c r="I4" s="1" t="s">
        <v>13</v>
      </c>
      <c r="J4" s="1" t="s">
        <v>7</v>
      </c>
      <c r="K4" s="1" t="s">
        <v>7</v>
      </c>
      <c r="L4" s="1" t="s">
        <v>13</v>
      </c>
      <c r="M4" s="1" t="s">
        <v>13</v>
      </c>
      <c r="N4" s="1" t="s">
        <v>13</v>
      </c>
      <c r="O4" s="1"/>
      <c r="P4" s="1"/>
      <c r="Q4" s="1"/>
    </row>
    <row r="5" spans="1:18">
      <c r="A5" s="6">
        <v>45661</v>
      </c>
      <c r="B5" s="1" t="s">
        <v>7</v>
      </c>
      <c r="C5" s="7" t="s">
        <v>9</v>
      </c>
      <c r="D5" s="1" t="s">
        <v>7</v>
      </c>
      <c r="E5" s="1" t="s">
        <v>7</v>
      </c>
      <c r="F5" s="7" t="s">
        <v>9</v>
      </c>
      <c r="G5" s="1" t="s">
        <v>23</v>
      </c>
      <c r="H5" s="1" t="s">
        <v>23</v>
      </c>
      <c r="I5" s="1" t="s">
        <v>75</v>
      </c>
      <c r="J5" s="1" t="s">
        <v>23</v>
      </c>
      <c r="K5" s="1" t="s">
        <v>23</v>
      </c>
      <c r="L5" s="1" t="s">
        <v>7</v>
      </c>
      <c r="M5" s="1" t="s">
        <v>7</v>
      </c>
      <c r="N5" s="1" t="s">
        <v>23</v>
      </c>
      <c r="O5" s="1" t="s">
        <v>75</v>
      </c>
      <c r="P5" s="1"/>
      <c r="Q5" s="1"/>
    </row>
    <row r="6" spans="1:18">
      <c r="A6" s="6">
        <v>45662</v>
      </c>
      <c r="B6" s="8" t="s">
        <v>7</v>
      </c>
      <c r="C6" s="8" t="s">
        <v>7</v>
      </c>
      <c r="D6" s="8" t="s">
        <v>7</v>
      </c>
      <c r="E6" s="8" t="s">
        <v>7</v>
      </c>
      <c r="F6" s="8" t="s">
        <v>69</v>
      </c>
      <c r="G6" s="8" t="s">
        <v>69</v>
      </c>
      <c r="H6" s="8" t="s">
        <v>69</v>
      </c>
      <c r="I6" s="8" t="s">
        <v>75</v>
      </c>
      <c r="J6" s="8" t="s">
        <v>13</v>
      </c>
      <c r="K6" s="8" t="s">
        <v>75</v>
      </c>
      <c r="L6" s="8" t="s">
        <v>69</v>
      </c>
      <c r="M6" s="8" t="s">
        <v>69</v>
      </c>
      <c r="N6" s="8" t="s">
        <v>13</v>
      </c>
      <c r="O6" s="8" t="s">
        <v>69</v>
      </c>
      <c r="P6" s="8" t="s">
        <v>82</v>
      </c>
      <c r="Q6" s="8" t="s">
        <v>82</v>
      </c>
    </row>
    <row r="7" spans="1:18">
      <c r="A7" s="6">
        <v>45663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23</v>
      </c>
      <c r="M7" s="1" t="s">
        <v>23</v>
      </c>
      <c r="N7" s="1" t="s">
        <v>7</v>
      </c>
      <c r="O7" s="1" t="s">
        <v>7</v>
      </c>
      <c r="P7" s="1"/>
      <c r="Q7" s="1"/>
    </row>
    <row r="8" spans="1:18">
      <c r="A8" s="6">
        <v>45664</v>
      </c>
      <c r="B8" s="1" t="s">
        <v>7</v>
      </c>
      <c r="C8" s="1" t="s">
        <v>23</v>
      </c>
      <c r="D8" s="1" t="s">
        <v>23</v>
      </c>
      <c r="E8" s="1" t="s">
        <v>23</v>
      </c>
      <c r="F8" s="1" t="s">
        <v>7</v>
      </c>
      <c r="G8" s="1" t="s">
        <v>13</v>
      </c>
      <c r="H8" s="1" t="s">
        <v>7</v>
      </c>
      <c r="I8" s="1" t="s">
        <v>7</v>
      </c>
      <c r="J8" s="1" t="s">
        <v>13</v>
      </c>
      <c r="K8" s="1" t="s">
        <v>7</v>
      </c>
      <c r="L8" s="1" t="s">
        <v>13</v>
      </c>
      <c r="M8" s="1" t="s">
        <v>13</v>
      </c>
      <c r="N8" s="7" t="s">
        <v>9</v>
      </c>
      <c r="O8" s="1" t="s">
        <v>7</v>
      </c>
      <c r="P8" s="1"/>
      <c r="Q8" s="1"/>
    </row>
    <row r="9" spans="1:18">
      <c r="A9" s="6">
        <v>45665</v>
      </c>
      <c r="B9" s="1" t="s">
        <v>7</v>
      </c>
      <c r="C9" s="7" t="s">
        <v>9</v>
      </c>
      <c r="D9" s="1" t="s">
        <v>7</v>
      </c>
      <c r="E9" s="1" t="s">
        <v>7</v>
      </c>
      <c r="F9" s="1" t="s">
        <v>23</v>
      </c>
      <c r="G9" s="1" t="s">
        <v>7</v>
      </c>
      <c r="H9" s="1" t="s">
        <v>7</v>
      </c>
      <c r="I9" s="1" t="s">
        <v>23</v>
      </c>
      <c r="J9" s="1" t="s">
        <v>7</v>
      </c>
      <c r="K9" s="1" t="s">
        <v>7</v>
      </c>
      <c r="L9" s="1" t="s">
        <v>23</v>
      </c>
      <c r="M9" s="1" t="s">
        <v>7</v>
      </c>
      <c r="N9" s="1" t="s">
        <v>7</v>
      </c>
      <c r="O9" s="1" t="s">
        <v>7</v>
      </c>
      <c r="P9" s="1"/>
      <c r="Q9" s="1"/>
    </row>
    <row r="10" spans="1:18">
      <c r="A10" s="6">
        <v>45666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75</v>
      </c>
      <c r="H10" s="1" t="s">
        <v>75</v>
      </c>
      <c r="I10" s="1" t="s">
        <v>7</v>
      </c>
      <c r="J10" s="1" t="s">
        <v>13</v>
      </c>
      <c r="K10" s="1" t="s">
        <v>75</v>
      </c>
      <c r="L10" s="1" t="s">
        <v>13</v>
      </c>
      <c r="M10" s="1" t="s">
        <v>13</v>
      </c>
      <c r="N10" s="1" t="s">
        <v>7</v>
      </c>
      <c r="O10" s="1" t="s">
        <v>75</v>
      </c>
      <c r="P10" s="1"/>
      <c r="Q10" s="1"/>
    </row>
    <row r="11" spans="1:18">
      <c r="A11" s="6">
        <v>45667</v>
      </c>
      <c r="B11" s="1" t="s">
        <v>7</v>
      </c>
      <c r="C11" s="1" t="s">
        <v>23</v>
      </c>
      <c r="D11" s="1" t="s">
        <v>7</v>
      </c>
      <c r="E11" s="1" t="s">
        <v>23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56</v>
      </c>
      <c r="M11" s="1" t="s">
        <v>13</v>
      </c>
      <c r="N11" s="7" t="s">
        <v>9</v>
      </c>
      <c r="O11" s="7" t="s">
        <v>9</v>
      </c>
      <c r="P11" s="1"/>
      <c r="Q11" s="1"/>
    </row>
    <row r="12" spans="1:18">
      <c r="A12" s="6">
        <v>45668</v>
      </c>
      <c r="B12" s="1" t="s">
        <v>7</v>
      </c>
      <c r="C12" s="1" t="s">
        <v>23</v>
      </c>
      <c r="D12" s="1" t="s">
        <v>23</v>
      </c>
      <c r="E12" s="7" t="s">
        <v>9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7</v>
      </c>
      <c r="M12" s="1" t="s">
        <v>7</v>
      </c>
      <c r="N12" s="1"/>
      <c r="O12" s="1" t="s">
        <v>7</v>
      </c>
      <c r="P12" s="1" t="s">
        <v>7</v>
      </c>
      <c r="Q12" s="1" t="s">
        <v>7</v>
      </c>
    </row>
    <row r="13" spans="1:18">
      <c r="A13" s="6">
        <v>45669</v>
      </c>
      <c r="B13" s="8" t="s">
        <v>13</v>
      </c>
      <c r="C13" s="8" t="s">
        <v>13</v>
      </c>
      <c r="D13" s="8" t="s">
        <v>13</v>
      </c>
      <c r="E13" s="8" t="s">
        <v>13</v>
      </c>
      <c r="F13" s="8" t="s">
        <v>64</v>
      </c>
      <c r="G13" s="8" t="s">
        <v>69</v>
      </c>
      <c r="H13" s="8" t="s">
        <v>13</v>
      </c>
      <c r="I13" s="8" t="s">
        <v>64</v>
      </c>
      <c r="J13" s="8" t="s">
        <v>69</v>
      </c>
      <c r="K13" s="8" t="s">
        <v>64</v>
      </c>
      <c r="L13" s="8" t="s">
        <v>13</v>
      </c>
      <c r="M13" s="8" t="s">
        <v>13</v>
      </c>
      <c r="N13" s="8" t="s">
        <v>82</v>
      </c>
      <c r="O13" s="8" t="s">
        <v>13</v>
      </c>
      <c r="P13" s="8" t="s">
        <v>69</v>
      </c>
      <c r="Q13" s="8" t="s">
        <v>13</v>
      </c>
    </row>
    <row r="14" spans="1:18">
      <c r="A14" s="6">
        <v>45670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23</v>
      </c>
      <c r="J14" s="1" t="s">
        <v>7</v>
      </c>
      <c r="K14" s="1" t="s">
        <v>23</v>
      </c>
      <c r="L14" s="1" t="s">
        <v>23</v>
      </c>
      <c r="M14" s="1" t="s">
        <v>23</v>
      </c>
      <c r="N14" s="1"/>
      <c r="O14" s="1" t="s">
        <v>23</v>
      </c>
      <c r="P14" s="1" t="s">
        <v>7</v>
      </c>
      <c r="Q14" s="1" t="s">
        <v>23</v>
      </c>
      <c r="R14" s="1" t="s">
        <v>7</v>
      </c>
    </row>
    <row r="15" spans="1:18">
      <c r="A15" s="6">
        <v>45671</v>
      </c>
      <c r="B15" s="1" t="s">
        <v>7</v>
      </c>
      <c r="C15" s="7" t="s">
        <v>9</v>
      </c>
      <c r="D15" s="1" t="s">
        <v>7</v>
      </c>
      <c r="E15" s="1" t="s">
        <v>7</v>
      </c>
      <c r="F15" s="1" t="s">
        <v>75</v>
      </c>
      <c r="G15" s="1" t="s">
        <v>23</v>
      </c>
      <c r="H15" s="1" t="s">
        <v>23</v>
      </c>
      <c r="I15" s="1" t="s">
        <v>7</v>
      </c>
      <c r="J15" s="1" t="s">
        <v>75</v>
      </c>
      <c r="K15" s="1" t="s">
        <v>7</v>
      </c>
      <c r="L15" s="1" t="s">
        <v>64</v>
      </c>
      <c r="M15" s="1" t="s">
        <v>64</v>
      </c>
      <c r="N15" s="1"/>
      <c r="O15" s="1" t="s">
        <v>23</v>
      </c>
      <c r="P15" s="1" t="s">
        <v>23</v>
      </c>
      <c r="Q15" s="1" t="s">
        <v>23</v>
      </c>
      <c r="R15" s="1" t="s">
        <v>23</v>
      </c>
    </row>
    <row r="16" spans="1:18">
      <c r="A16" s="6">
        <v>45672</v>
      </c>
      <c r="B16" s="1" t="s">
        <v>23</v>
      </c>
      <c r="C16" s="1" t="s">
        <v>13</v>
      </c>
      <c r="D16" s="1" t="s">
        <v>13</v>
      </c>
      <c r="E16" s="1" t="s">
        <v>13</v>
      </c>
      <c r="F16" s="1" t="s">
        <v>64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23</v>
      </c>
      <c r="M16" s="1" t="s">
        <v>64</v>
      </c>
      <c r="O16" s="1" t="s">
        <v>23</v>
      </c>
      <c r="P16" s="1" t="s">
        <v>23</v>
      </c>
      <c r="Q16" s="1" t="s">
        <v>13</v>
      </c>
      <c r="R16" s="1" t="s">
        <v>13</v>
      </c>
    </row>
    <row r="17" spans="1:18">
      <c r="A17" s="6">
        <v>45673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75</v>
      </c>
      <c r="G17" s="1" t="s">
        <v>75</v>
      </c>
      <c r="H17" s="1" t="s">
        <v>75</v>
      </c>
      <c r="I17" s="1" t="s">
        <v>75</v>
      </c>
      <c r="J17" s="1" t="s">
        <v>13</v>
      </c>
      <c r="K17" s="1" t="s">
        <v>75</v>
      </c>
      <c r="L17" s="1" t="s">
        <v>13</v>
      </c>
      <c r="M17" s="1" t="s">
        <v>13</v>
      </c>
      <c r="N17" s="1"/>
      <c r="O17" s="1" t="s">
        <v>7</v>
      </c>
      <c r="P17" s="1" t="s">
        <v>7</v>
      </c>
      <c r="Q17" s="1" t="s">
        <v>75</v>
      </c>
      <c r="R17" s="1" t="s">
        <v>75</v>
      </c>
    </row>
    <row r="18" spans="1:18">
      <c r="A18" s="6">
        <v>45674</v>
      </c>
      <c r="B18" s="1" t="s">
        <v>7</v>
      </c>
      <c r="C18" s="1" t="s">
        <v>7</v>
      </c>
      <c r="D18" s="7" t="s">
        <v>9</v>
      </c>
      <c r="E18" s="1" t="s">
        <v>7</v>
      </c>
      <c r="F18" s="1" t="s">
        <v>23</v>
      </c>
      <c r="G18" s="1" t="s">
        <v>13</v>
      </c>
      <c r="H18" s="1" t="s">
        <v>23</v>
      </c>
      <c r="I18" s="1" t="s">
        <v>13</v>
      </c>
      <c r="J18" s="1" t="s">
        <v>23</v>
      </c>
      <c r="K18" s="1" t="s">
        <v>23</v>
      </c>
      <c r="L18" s="1" t="s">
        <v>13</v>
      </c>
      <c r="M18" s="1" t="s">
        <v>13</v>
      </c>
      <c r="N18" s="1"/>
      <c r="O18" s="1" t="s">
        <v>13</v>
      </c>
      <c r="P18" s="1" t="s">
        <v>13</v>
      </c>
      <c r="Q18" s="1" t="s">
        <v>23</v>
      </c>
      <c r="R18" s="1" t="s">
        <v>23</v>
      </c>
    </row>
    <row r="19" spans="1:18">
      <c r="A19" s="6">
        <v>45675</v>
      </c>
      <c r="B19" s="1" t="s">
        <v>7</v>
      </c>
      <c r="C19" s="1" t="s">
        <v>7</v>
      </c>
      <c r="D19" s="1" t="s">
        <v>7</v>
      </c>
      <c r="E19" s="1" t="s">
        <v>7</v>
      </c>
      <c r="F19" s="7" t="s">
        <v>9</v>
      </c>
      <c r="G19" s="1" t="s">
        <v>13</v>
      </c>
      <c r="H19" s="1" t="s">
        <v>75</v>
      </c>
      <c r="I19" s="1" t="s">
        <v>13</v>
      </c>
      <c r="J19" s="1" t="s">
        <v>56</v>
      </c>
      <c r="K19" s="1" t="s">
        <v>56</v>
      </c>
      <c r="L19" s="1" t="s">
        <v>56</v>
      </c>
      <c r="M19" s="1" t="s">
        <v>56</v>
      </c>
      <c r="N19" s="1"/>
      <c r="O19" s="1" t="s">
        <v>75</v>
      </c>
      <c r="P19" s="1" t="s">
        <v>13</v>
      </c>
      <c r="Q19" s="1" t="s">
        <v>75</v>
      </c>
      <c r="R19" s="1" t="s">
        <v>75</v>
      </c>
    </row>
    <row r="20" spans="1:18">
      <c r="A20" s="6">
        <v>45676</v>
      </c>
      <c r="B20" s="8" t="s">
        <v>13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  <c r="K20" s="8" t="s">
        <v>13</v>
      </c>
      <c r="L20" s="8" t="s">
        <v>13</v>
      </c>
      <c r="M20" s="8" t="s">
        <v>13</v>
      </c>
      <c r="N20" s="8" t="s">
        <v>82</v>
      </c>
      <c r="O20" s="8" t="s">
        <v>13</v>
      </c>
      <c r="P20" s="8" t="s">
        <v>13</v>
      </c>
      <c r="Q20" s="8" t="s">
        <v>82</v>
      </c>
      <c r="R20" s="8" t="s">
        <v>13</v>
      </c>
    </row>
    <row r="21" spans="1:18">
      <c r="A21" s="6">
        <v>45677</v>
      </c>
      <c r="B21" s="1" t="s">
        <v>7</v>
      </c>
      <c r="C21" s="7" t="s">
        <v>9</v>
      </c>
      <c r="D21" s="1" t="s">
        <v>7</v>
      </c>
      <c r="E21" s="1" t="s">
        <v>7</v>
      </c>
      <c r="F21" s="1" t="s">
        <v>13</v>
      </c>
      <c r="G21" s="1" t="s">
        <v>13</v>
      </c>
      <c r="H21" s="7" t="s">
        <v>9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/>
      <c r="O21" s="7" t="s">
        <v>9</v>
      </c>
      <c r="P21" s="1" t="s">
        <v>13</v>
      </c>
      <c r="Q21" s="1" t="s">
        <v>23</v>
      </c>
      <c r="R21" s="1" t="s">
        <v>23</v>
      </c>
    </row>
    <row r="22" spans="1:18">
      <c r="A22" s="6">
        <v>45678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13</v>
      </c>
      <c r="G22" s="1" t="s">
        <v>7</v>
      </c>
      <c r="H22" s="1" t="s">
        <v>23</v>
      </c>
      <c r="I22" s="1" t="s">
        <v>23</v>
      </c>
      <c r="J22" s="1" t="s">
        <v>7</v>
      </c>
      <c r="K22" s="1" t="s">
        <v>7</v>
      </c>
      <c r="L22" s="1" t="s">
        <v>13</v>
      </c>
      <c r="M22" s="1" t="s">
        <v>13</v>
      </c>
      <c r="N22" s="1"/>
      <c r="O22" s="1" t="s">
        <v>7</v>
      </c>
      <c r="P22" s="1" t="s">
        <v>23</v>
      </c>
      <c r="Q22" s="1" t="s">
        <v>23</v>
      </c>
    </row>
    <row r="23" spans="1:18">
      <c r="A23" s="6">
        <v>45679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7" t="s">
        <v>9</v>
      </c>
      <c r="H23" s="1" t="s">
        <v>7</v>
      </c>
      <c r="I23" s="1" t="s">
        <v>13</v>
      </c>
      <c r="J23" s="1" t="s">
        <v>7</v>
      </c>
      <c r="K23" s="7" t="s">
        <v>9</v>
      </c>
      <c r="L23" s="1" t="s">
        <v>7</v>
      </c>
      <c r="M23" s="1" t="s">
        <v>7</v>
      </c>
      <c r="N23" s="1"/>
      <c r="O23" s="7" t="s">
        <v>9</v>
      </c>
      <c r="P23" s="1" t="s">
        <v>13</v>
      </c>
      <c r="Q23" s="1" t="s">
        <v>13</v>
      </c>
    </row>
    <row r="24" spans="1:18">
      <c r="A24" s="6">
        <v>45680</v>
      </c>
      <c r="B24" s="1" t="s">
        <v>23</v>
      </c>
      <c r="C24" s="1" t="s">
        <v>75</v>
      </c>
      <c r="D24" s="1" t="s">
        <v>75</v>
      </c>
      <c r="E24" s="1" t="s">
        <v>75</v>
      </c>
      <c r="F24" s="1" t="s">
        <v>7</v>
      </c>
      <c r="G24" s="1" t="s">
        <v>7</v>
      </c>
      <c r="H24" s="1" t="s">
        <v>23</v>
      </c>
      <c r="I24" s="1" t="s">
        <v>23</v>
      </c>
      <c r="J24" s="1" t="s">
        <v>7</v>
      </c>
      <c r="K24" s="1" t="s">
        <v>23</v>
      </c>
      <c r="L24" s="1" t="s">
        <v>75</v>
      </c>
      <c r="M24" s="1" t="s">
        <v>75</v>
      </c>
      <c r="O24" s="1"/>
      <c r="P24" s="1" t="s">
        <v>23</v>
      </c>
      <c r="Q24" s="1" t="s">
        <v>23</v>
      </c>
    </row>
    <row r="25" spans="1:18">
      <c r="A25" s="6">
        <v>45681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23</v>
      </c>
      <c r="I25" s="1" t="s">
        <v>13</v>
      </c>
      <c r="J25" s="1" t="s">
        <v>13</v>
      </c>
      <c r="K25" s="1" t="s">
        <v>23</v>
      </c>
      <c r="L25" s="1" t="s">
        <v>23</v>
      </c>
      <c r="M25" s="1" t="s">
        <v>23</v>
      </c>
      <c r="N25" s="1"/>
      <c r="O25" s="1" t="s">
        <v>23</v>
      </c>
      <c r="P25" s="1" t="s">
        <v>13</v>
      </c>
      <c r="Q25" s="1" t="s">
        <v>23</v>
      </c>
    </row>
    <row r="26" spans="1:18">
      <c r="A26" s="6">
        <v>45682</v>
      </c>
      <c r="B26" s="1" t="s">
        <v>23</v>
      </c>
      <c r="C26" s="1" t="s">
        <v>7</v>
      </c>
      <c r="D26" s="1" t="s">
        <v>7</v>
      </c>
      <c r="E26" s="1" t="s">
        <v>7</v>
      </c>
      <c r="F26" s="1" t="s">
        <v>13</v>
      </c>
      <c r="G26" s="1" t="s">
        <v>23</v>
      </c>
      <c r="H26" s="1" t="s">
        <v>7</v>
      </c>
      <c r="I26" s="1" t="s">
        <v>23</v>
      </c>
      <c r="J26" s="1" t="s">
        <v>7</v>
      </c>
      <c r="K26" s="1" t="s">
        <v>23</v>
      </c>
      <c r="L26" s="1" t="s">
        <v>13</v>
      </c>
      <c r="M26" s="1" t="s">
        <v>13</v>
      </c>
      <c r="N26" s="1"/>
      <c r="O26" s="1" t="s">
        <v>23</v>
      </c>
      <c r="P26" s="1" t="s">
        <v>23</v>
      </c>
      <c r="Q26" s="1" t="s">
        <v>23</v>
      </c>
    </row>
    <row r="27" spans="1:18">
      <c r="A27" s="6">
        <v>45683</v>
      </c>
      <c r="B27" s="8" t="s">
        <v>82</v>
      </c>
      <c r="C27" s="8" t="s">
        <v>82</v>
      </c>
      <c r="D27" s="8" t="s">
        <v>82</v>
      </c>
      <c r="E27" s="8" t="s">
        <v>82</v>
      </c>
      <c r="F27" s="8" t="s">
        <v>82</v>
      </c>
      <c r="G27" s="8" t="s">
        <v>82</v>
      </c>
      <c r="H27" s="8" t="s">
        <v>82</v>
      </c>
      <c r="I27" s="8" t="s">
        <v>82</v>
      </c>
      <c r="J27" s="8" t="s">
        <v>82</v>
      </c>
      <c r="K27" s="8" t="s">
        <v>82</v>
      </c>
      <c r="L27" s="8" t="s">
        <v>82</v>
      </c>
      <c r="M27" s="8" t="s">
        <v>82</v>
      </c>
      <c r="N27" s="8" t="s">
        <v>82</v>
      </c>
      <c r="O27" s="8" t="s">
        <v>82</v>
      </c>
      <c r="P27" s="8" t="s">
        <v>82</v>
      </c>
      <c r="Q27" s="8" t="s">
        <v>82</v>
      </c>
    </row>
    <row r="28" spans="1:18">
      <c r="A28" s="6">
        <v>45684</v>
      </c>
      <c r="B28" s="1" t="s">
        <v>7</v>
      </c>
      <c r="C28" s="7" t="s">
        <v>9</v>
      </c>
      <c r="D28" s="1" t="s">
        <v>7</v>
      </c>
      <c r="E28" s="1" t="s">
        <v>7</v>
      </c>
      <c r="F28" s="1" t="s">
        <v>23</v>
      </c>
      <c r="G28" s="1" t="s">
        <v>7</v>
      </c>
      <c r="H28" s="1" t="s">
        <v>23</v>
      </c>
      <c r="I28" s="1" t="s">
        <v>7</v>
      </c>
      <c r="J28" s="1" t="s">
        <v>23</v>
      </c>
      <c r="K28" s="1" t="s">
        <v>13</v>
      </c>
      <c r="L28" s="1" t="s">
        <v>13</v>
      </c>
      <c r="M28" s="1" t="s">
        <v>13</v>
      </c>
      <c r="N28" s="1"/>
      <c r="O28" s="1" t="s">
        <v>13</v>
      </c>
      <c r="P28" s="1" t="s">
        <v>13</v>
      </c>
      <c r="Q28" s="7" t="s">
        <v>9</v>
      </c>
    </row>
    <row r="29" spans="1:18">
      <c r="A29" s="6">
        <v>45685</v>
      </c>
      <c r="B29" s="7" t="s">
        <v>9</v>
      </c>
      <c r="C29" s="1" t="s">
        <v>7</v>
      </c>
      <c r="D29" s="1" t="s">
        <v>7</v>
      </c>
      <c r="E29" s="1" t="s">
        <v>7</v>
      </c>
      <c r="F29" s="1" t="s">
        <v>11</v>
      </c>
      <c r="G29" s="1" t="s">
        <v>23</v>
      </c>
      <c r="H29" s="1" t="s">
        <v>13</v>
      </c>
      <c r="I29" s="1" t="s">
        <v>23</v>
      </c>
      <c r="J29" s="1" t="s">
        <v>11</v>
      </c>
      <c r="K29" s="1" t="s">
        <v>11</v>
      </c>
      <c r="L29" s="1" t="s">
        <v>13</v>
      </c>
      <c r="M29" s="1" t="s">
        <v>23</v>
      </c>
      <c r="N29" s="1"/>
      <c r="O29" s="1" t="s">
        <v>23</v>
      </c>
      <c r="P29" s="1" t="s">
        <v>13</v>
      </c>
      <c r="Q29" s="1" t="s">
        <v>13</v>
      </c>
    </row>
    <row r="30" spans="1:18">
      <c r="A30" s="6">
        <v>45686</v>
      </c>
      <c r="B30" s="1" t="s">
        <v>7</v>
      </c>
      <c r="C30" s="1" t="s">
        <v>7</v>
      </c>
      <c r="D30" s="1" t="s">
        <v>7</v>
      </c>
      <c r="E30" s="7" t="s">
        <v>9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/>
      <c r="O30" s="1" t="s">
        <v>7</v>
      </c>
      <c r="P30" s="1" t="s">
        <v>7</v>
      </c>
      <c r="Q30" s="1" t="s">
        <v>7</v>
      </c>
    </row>
    <row r="31" spans="1:18">
      <c r="A31" s="9">
        <v>45687</v>
      </c>
      <c r="B31" s="10" t="s">
        <v>13</v>
      </c>
      <c r="C31" s="1" t="s">
        <v>7</v>
      </c>
      <c r="D31" s="1" t="s">
        <v>7</v>
      </c>
      <c r="E31" s="1" t="s">
        <v>7</v>
      </c>
      <c r="F31" s="10" t="s">
        <v>13</v>
      </c>
      <c r="G31" s="10" t="s">
        <v>7</v>
      </c>
      <c r="H31" s="10" t="s">
        <v>13</v>
      </c>
      <c r="I31" s="10" t="s">
        <v>7</v>
      </c>
      <c r="J31" s="10" t="s">
        <v>13</v>
      </c>
      <c r="K31" s="10" t="s">
        <v>13</v>
      </c>
      <c r="L31" s="10" t="s">
        <v>13</v>
      </c>
      <c r="M31" s="10" t="s">
        <v>13</v>
      </c>
      <c r="N31" s="10"/>
      <c r="O31" s="10" t="s">
        <v>13</v>
      </c>
      <c r="P31" s="10" t="s">
        <v>13</v>
      </c>
      <c r="Q31" s="10" t="s">
        <v>13</v>
      </c>
    </row>
    <row r="32" spans="1:18" s="1" customFormat="1">
      <c r="A32" s="6">
        <v>45688</v>
      </c>
      <c r="B32" s="10" t="s">
        <v>13</v>
      </c>
      <c r="C32" s="1" t="s">
        <v>7</v>
      </c>
      <c r="D32" s="10" t="s">
        <v>13</v>
      </c>
      <c r="E32" s="1" t="s">
        <v>7</v>
      </c>
      <c r="F32" s="10" t="s">
        <v>7</v>
      </c>
      <c r="G32" s="7" t="s">
        <v>9</v>
      </c>
      <c r="H32" s="10" t="s">
        <v>13</v>
      </c>
      <c r="I32" s="7" t="s">
        <v>9</v>
      </c>
      <c r="J32" s="10" t="s">
        <v>7</v>
      </c>
      <c r="K32" s="10" t="s">
        <v>13</v>
      </c>
      <c r="L32" s="10" t="s">
        <v>13</v>
      </c>
      <c r="M32" s="10" t="s">
        <v>13</v>
      </c>
      <c r="O32" s="7" t="s">
        <v>9</v>
      </c>
      <c r="P32" s="10" t="s">
        <v>13</v>
      </c>
      <c r="Q32" s="10" t="s">
        <v>13</v>
      </c>
    </row>
    <row r="34" spans="1:20">
      <c r="A34" s="11" t="s">
        <v>70</v>
      </c>
      <c r="B34" s="12" t="s">
        <v>92</v>
      </c>
      <c r="C34" s="12" t="s">
        <v>3</v>
      </c>
      <c r="D34" s="12" t="s">
        <v>89</v>
      </c>
      <c r="E34" s="13" t="s">
        <v>72</v>
      </c>
      <c r="F34" s="12" t="s">
        <v>60</v>
      </c>
      <c r="G34" s="13" t="s">
        <v>90</v>
      </c>
      <c r="H34" s="13" t="s">
        <v>67</v>
      </c>
      <c r="I34" s="13" t="s">
        <v>78</v>
      </c>
      <c r="J34" s="13" t="s">
        <v>84</v>
      </c>
      <c r="K34" s="13" t="s">
        <v>6</v>
      </c>
      <c r="L34" s="13" t="s">
        <v>79</v>
      </c>
      <c r="M34" s="12" t="s">
        <v>68</v>
      </c>
      <c r="N34" s="13" t="s">
        <v>4</v>
      </c>
      <c r="O34" s="13" t="s">
        <v>96</v>
      </c>
      <c r="P34" s="20" t="s">
        <v>80</v>
      </c>
      <c r="Q34" s="13" t="s">
        <v>81</v>
      </c>
      <c r="R34" s="13" t="s">
        <v>74</v>
      </c>
    </row>
    <row r="35" spans="1:20">
      <c r="A35" s="11" t="s">
        <v>7</v>
      </c>
      <c r="B35" s="14">
        <f t="shared" ref="B35:Q35" si="0">COUNTIF(B2:B32,"P*")</f>
        <v>28</v>
      </c>
      <c r="C35" s="14">
        <f t="shared" si="0"/>
        <v>24</v>
      </c>
      <c r="D35" s="14">
        <f t="shared" si="0"/>
        <v>28</v>
      </c>
      <c r="E35" s="14">
        <f t="shared" si="0"/>
        <v>26</v>
      </c>
      <c r="F35" s="14">
        <f t="shared" si="0"/>
        <v>27</v>
      </c>
      <c r="G35" s="14">
        <f t="shared" si="0"/>
        <v>27</v>
      </c>
      <c r="H35" s="14">
        <f t="shared" si="0"/>
        <v>28</v>
      </c>
      <c r="I35" s="14">
        <f t="shared" si="0"/>
        <v>28</v>
      </c>
      <c r="J35" s="14">
        <f t="shared" si="0"/>
        <v>29</v>
      </c>
      <c r="K35" s="14">
        <f t="shared" si="0"/>
        <v>28</v>
      </c>
      <c r="L35" s="14">
        <f t="shared" si="0"/>
        <v>29</v>
      </c>
      <c r="M35" s="14">
        <f t="shared" si="0"/>
        <v>29</v>
      </c>
      <c r="N35" s="14">
        <f t="shared" si="0"/>
        <v>7</v>
      </c>
      <c r="O35" s="14">
        <f t="shared" si="0"/>
        <v>22</v>
      </c>
      <c r="P35" s="14">
        <f t="shared" si="0"/>
        <v>20</v>
      </c>
      <c r="Q35" s="14">
        <f t="shared" si="0"/>
        <v>18</v>
      </c>
      <c r="R35" s="18">
        <f t="shared" ref="R35:R43" si="1">SUM(B35:Q35)</f>
        <v>398</v>
      </c>
    </row>
    <row r="36" spans="1:20">
      <c r="A36" s="11" t="s">
        <v>25</v>
      </c>
      <c r="B36" s="1" cm="1">
        <f t="array" ref="B36">SUM(IF(ISNUMBER(FIND("+",B2:B33)),VALUE(MID(B2:B33,FIND("+",B2:B33)+1,LEN(B2:B33))),0))</f>
        <v>34</v>
      </c>
      <c r="C36" s="1" cm="1">
        <f t="array" ref="C36">SUM(IF(ISNUMBER(FIND("+",C2:C33)),VALUE(MID(C2:C33,FIND("+",C2:C33)+1,LEN(C2:C33))),0))</f>
        <v>31</v>
      </c>
      <c r="D36" s="1" cm="1">
        <f t="array" ref="D36">SUM(IF(ISNUMBER(FIND("+",D2:D33)),VALUE(MID(D2:D33,FIND("+",D2:D33)+1,LEN(D2:D33))),0))</f>
        <v>31</v>
      </c>
      <c r="E36" s="1" cm="1">
        <f t="array" ref="E36">SUM(IF(ISNUMBER(FIND("+",E2:E33)),VALUE(MID(E2:E33,FIND("+",E2:E33)+1,LEN(E2:E33))),0))</f>
        <v>25</v>
      </c>
      <c r="F36" s="1" cm="1">
        <f t="array" ref="F36">SUM(IF(ISNUMBER(FIND("+",F2:F33)),VALUE(MID(F2:F33,FIND("+",F2:F33)+1,LEN(F2:F33))),0))</f>
        <v>80</v>
      </c>
      <c r="G36" s="1" cm="1">
        <f t="array" ref="G36">SUM(IF(ISNUMBER(FIND("+",G2:G33)),VALUE(MID(G2:G33,FIND("+",G2:G33)+1,LEN(G2:G33))),0))</f>
        <v>58</v>
      </c>
      <c r="H36" s="1" cm="1">
        <f t="array" ref="H36">SUM(IF(ISNUMBER(FIND("+",H2:H33)),VALUE(MID(H2:H33,FIND("+",H2:H33)+1,LEN(H2:H33))),0))</f>
        <v>63</v>
      </c>
      <c r="I36" s="1" cm="1">
        <f t="array" ref="I36">SUM(IF(ISNUMBER(FIND("+",I2:I33)),VALUE(MID(I2:I33,FIND("+",I2:I33)+1,LEN(I2:I33))),0))</f>
        <v>68</v>
      </c>
      <c r="J36" s="1" cm="1">
        <f t="array" ref="J36">SUM(IF(ISNUMBER(FIND("+",J2:J33)),VALUE(MID(J2:J33,FIND("+",J2:J33)+1,LEN(J2:J33))),0))</f>
        <v>68</v>
      </c>
      <c r="K36" s="1" cm="1">
        <f t="array" ref="K36">SUM(IF(ISNUMBER(FIND("+",K2:K33)),VALUE(MID(K2:K33,FIND("+",K2:K33)+1,LEN(K2:K33))),0))</f>
        <v>63</v>
      </c>
      <c r="L36" s="1" cm="1">
        <f t="array" ref="L36">SUM(IF(ISNUMBER(FIND("+",L2:L33)),VALUE(MID(L2:L33,FIND("+",L2:L33)+1,LEN(L2:L33))),0))</f>
        <v>84</v>
      </c>
      <c r="M36" s="1" cm="1">
        <f t="array" ref="M36">SUM(IF(ISNUMBER(FIND("+",M2:M33)),VALUE(MID(M2:M33,FIND("+",M2:M33)+1,LEN(M2:M33))),0))</f>
        <v>84</v>
      </c>
      <c r="N36" s="1" cm="1">
        <f t="array" ref="N36">SUM(IF(ISNUMBER(FIND("+",N2:N33)),VALUE(MID(N2:N33,FIND("+",N2:N33)+1,LEN(N2:N33))),0))</f>
        <v>10</v>
      </c>
      <c r="O36" s="1" cm="1">
        <f t="array" ref="O36">SUM(IF(ISNUMBER(FIND("+",O2:O33)),VALUE(MID(O2:O33,FIND("+",O2:O33)+1,LEN(O2:O33))),0))</f>
        <v>41</v>
      </c>
      <c r="P36" s="1" cm="1">
        <f t="array" ref="P36">SUM(IF(ISNUMBER(FIND("+",P2:P33)),VALUE(MID(P2:P33,FIND("+",P2:P33)+1,LEN(P2:P33))),0))</f>
        <v>56</v>
      </c>
      <c r="Q36" s="1" cm="1">
        <f t="array" ref="Q36">SUM(IF(ISNUMBER(FIND("+",Q2:Q33)),VALUE(MID(Q2:Q33,FIND("+",Q2:Q33)+1,LEN(Q2:Q33))),0))</f>
        <v>42</v>
      </c>
      <c r="R36" s="18">
        <f t="shared" si="1"/>
        <v>838</v>
      </c>
    </row>
    <row r="37" spans="1:20">
      <c r="A37" s="11" t="s">
        <v>27</v>
      </c>
      <c r="B37" s="1">
        <f t="shared" ref="B37:M37" si="2">SUM((B36)/8)</f>
        <v>4.25</v>
      </c>
      <c r="C37" s="1">
        <f t="shared" si="2"/>
        <v>3.875</v>
      </c>
      <c r="D37" s="1">
        <f t="shared" si="2"/>
        <v>3.875</v>
      </c>
      <c r="E37" s="1">
        <f t="shared" si="2"/>
        <v>3.125</v>
      </c>
      <c r="F37" s="1">
        <f t="shared" si="2"/>
        <v>10</v>
      </c>
      <c r="G37" s="1">
        <f t="shared" si="2"/>
        <v>7.25</v>
      </c>
      <c r="H37" s="1">
        <f t="shared" si="2"/>
        <v>7.875</v>
      </c>
      <c r="I37" s="1">
        <f t="shared" si="2"/>
        <v>8.5</v>
      </c>
      <c r="J37" s="1">
        <f t="shared" si="2"/>
        <v>8.5</v>
      </c>
      <c r="K37" s="1">
        <f t="shared" si="2"/>
        <v>7.875</v>
      </c>
      <c r="L37" s="1">
        <f t="shared" si="2"/>
        <v>10.5</v>
      </c>
      <c r="M37" s="1">
        <f t="shared" si="2"/>
        <v>10.5</v>
      </c>
      <c r="N37" s="1">
        <f t="shared" ref="N37:Q37" si="3">SUM((N36)/8)</f>
        <v>1.25</v>
      </c>
      <c r="O37" s="1">
        <f t="shared" si="3"/>
        <v>5.125</v>
      </c>
      <c r="P37" s="1">
        <f t="shared" si="3"/>
        <v>7</v>
      </c>
      <c r="Q37" s="1">
        <f t="shared" si="3"/>
        <v>5.25</v>
      </c>
      <c r="R37" s="18">
        <f t="shared" si="1"/>
        <v>104.75</v>
      </c>
    </row>
    <row r="38" spans="1:20">
      <c r="A38" s="11" t="s">
        <v>28</v>
      </c>
      <c r="B38" s="15">
        <f t="shared" ref="B38:Q38" si="4">SUM(B35+B37)</f>
        <v>32.25</v>
      </c>
      <c r="C38" s="15">
        <f t="shared" si="4"/>
        <v>27.875</v>
      </c>
      <c r="D38" s="15">
        <f t="shared" si="4"/>
        <v>31.875</v>
      </c>
      <c r="E38" s="15">
        <f t="shared" si="4"/>
        <v>29.125</v>
      </c>
      <c r="F38" s="15">
        <f t="shared" si="4"/>
        <v>37</v>
      </c>
      <c r="G38" s="15">
        <f t="shared" si="4"/>
        <v>34.25</v>
      </c>
      <c r="H38" s="15">
        <f t="shared" si="4"/>
        <v>35.875</v>
      </c>
      <c r="I38" s="15">
        <f t="shared" si="4"/>
        <v>36.5</v>
      </c>
      <c r="J38" s="15">
        <f t="shared" si="4"/>
        <v>37.5</v>
      </c>
      <c r="K38" s="15">
        <f t="shared" si="4"/>
        <v>35.875</v>
      </c>
      <c r="L38" s="15">
        <f t="shared" si="4"/>
        <v>39.5</v>
      </c>
      <c r="M38" s="15">
        <f t="shared" si="4"/>
        <v>39.5</v>
      </c>
      <c r="N38" s="15">
        <f t="shared" si="4"/>
        <v>8.25</v>
      </c>
      <c r="O38" s="15">
        <f t="shared" si="4"/>
        <v>27.125</v>
      </c>
      <c r="P38" s="15">
        <f t="shared" si="4"/>
        <v>27</v>
      </c>
      <c r="Q38" s="15">
        <f t="shared" si="4"/>
        <v>23.25</v>
      </c>
      <c r="R38" s="18">
        <f t="shared" si="1"/>
        <v>502.75</v>
      </c>
    </row>
    <row r="39" spans="1:20">
      <c r="A39" s="11" t="s">
        <v>30</v>
      </c>
      <c r="B39" s="16">
        <v>525</v>
      </c>
      <c r="C39" s="16">
        <v>625</v>
      </c>
      <c r="D39" s="16">
        <v>450</v>
      </c>
      <c r="E39" s="16">
        <v>450</v>
      </c>
      <c r="F39" s="16">
        <v>675</v>
      </c>
      <c r="G39" s="16">
        <v>450</v>
      </c>
      <c r="H39" s="16">
        <v>400</v>
      </c>
      <c r="I39" s="16">
        <v>650</v>
      </c>
      <c r="J39" s="16">
        <v>500</v>
      </c>
      <c r="K39" s="16">
        <v>475</v>
      </c>
      <c r="L39" s="16">
        <v>450</v>
      </c>
      <c r="M39" s="16">
        <v>600</v>
      </c>
      <c r="N39" s="16">
        <v>450</v>
      </c>
      <c r="O39" s="16">
        <v>450</v>
      </c>
      <c r="P39" s="16">
        <v>675</v>
      </c>
      <c r="Q39" s="16">
        <v>600</v>
      </c>
      <c r="R39" s="18">
        <f t="shared" si="1"/>
        <v>8425</v>
      </c>
    </row>
    <row r="40" spans="1:20">
      <c r="A40" s="11" t="s">
        <v>14</v>
      </c>
      <c r="B40" s="15">
        <v>7500</v>
      </c>
      <c r="C40" s="15">
        <v>6000</v>
      </c>
      <c r="D40" s="15">
        <v>7500</v>
      </c>
      <c r="E40" s="15">
        <v>8500</v>
      </c>
      <c r="F40" s="15">
        <v>0</v>
      </c>
      <c r="G40" s="15">
        <v>4000</v>
      </c>
      <c r="H40" s="15">
        <v>10000</v>
      </c>
      <c r="I40" s="15">
        <v>12000</v>
      </c>
      <c r="J40" s="15">
        <v>5000</v>
      </c>
      <c r="K40" s="15">
        <v>8200</v>
      </c>
      <c r="L40" s="15">
        <v>4500</v>
      </c>
      <c r="M40" s="15">
        <v>4500</v>
      </c>
      <c r="N40" s="15">
        <v>0</v>
      </c>
      <c r="O40" s="15">
        <v>2000</v>
      </c>
      <c r="P40" s="15">
        <v>11000</v>
      </c>
      <c r="Q40" s="15">
        <v>5500</v>
      </c>
      <c r="R40" s="18">
        <f t="shared" si="1"/>
        <v>96200</v>
      </c>
    </row>
    <row r="41" spans="1:20">
      <c r="A41" s="17" t="s">
        <v>28</v>
      </c>
      <c r="B41" s="17">
        <f t="shared" ref="B41:Q41" si="5">(B38*B39)</f>
        <v>16931.25</v>
      </c>
      <c r="C41" s="17">
        <f t="shared" si="5"/>
        <v>17421.875</v>
      </c>
      <c r="D41" s="17">
        <f t="shared" si="5"/>
        <v>14343.75</v>
      </c>
      <c r="E41" s="17">
        <f t="shared" si="5"/>
        <v>13106.25</v>
      </c>
      <c r="F41" s="17">
        <f t="shared" si="5"/>
        <v>24975</v>
      </c>
      <c r="G41" s="17">
        <f t="shared" si="5"/>
        <v>15412.5</v>
      </c>
      <c r="H41" s="17">
        <f t="shared" si="5"/>
        <v>14350</v>
      </c>
      <c r="I41" s="17">
        <f t="shared" si="5"/>
        <v>23725</v>
      </c>
      <c r="J41" s="17">
        <f t="shared" si="5"/>
        <v>18750</v>
      </c>
      <c r="K41" s="17">
        <f t="shared" si="5"/>
        <v>17040.625</v>
      </c>
      <c r="L41" s="17">
        <f t="shared" si="5"/>
        <v>17775</v>
      </c>
      <c r="M41" s="17">
        <f t="shared" si="5"/>
        <v>23700</v>
      </c>
      <c r="N41" s="17">
        <f t="shared" si="5"/>
        <v>3712.5</v>
      </c>
      <c r="O41" s="17">
        <f t="shared" si="5"/>
        <v>12206.25</v>
      </c>
      <c r="P41" s="17">
        <f t="shared" si="5"/>
        <v>18225</v>
      </c>
      <c r="Q41" s="17">
        <f t="shared" si="5"/>
        <v>13950</v>
      </c>
      <c r="R41" s="18">
        <f t="shared" si="1"/>
        <v>265625</v>
      </c>
    </row>
    <row r="42" spans="1:20">
      <c r="A42" s="18" t="s">
        <v>77</v>
      </c>
      <c r="B42" s="18">
        <f t="shared" ref="B42:J42" si="6">(B38*B39)-(B40+B43)</f>
        <v>0.25</v>
      </c>
      <c r="C42" s="18">
        <f t="shared" si="6"/>
        <v>0.875</v>
      </c>
      <c r="D42" s="18">
        <f t="shared" si="6"/>
        <v>6843.75</v>
      </c>
      <c r="E42" s="18">
        <f t="shared" si="6"/>
        <v>0.25</v>
      </c>
      <c r="F42" s="18">
        <f t="shared" si="6"/>
        <v>24975</v>
      </c>
      <c r="G42" s="18">
        <f t="shared" si="6"/>
        <v>0.5</v>
      </c>
      <c r="H42" s="18">
        <f t="shared" si="6"/>
        <v>0</v>
      </c>
      <c r="I42" s="18">
        <f t="shared" si="6"/>
        <v>11725</v>
      </c>
      <c r="J42" s="18">
        <f t="shared" si="6"/>
        <v>0</v>
      </c>
      <c r="K42" s="18">
        <f>(K38*K39)-(K40+K43)</f>
        <v>0.625</v>
      </c>
      <c r="L42" s="18">
        <f>(L38*L39)-(L40+L43)</f>
        <v>13275</v>
      </c>
      <c r="M42" s="18">
        <f>(M38*M39)-(M40+M43)</f>
        <v>19200</v>
      </c>
      <c r="N42" s="18">
        <f>(N38*N39)-(N40+N43)</f>
        <v>3712.5</v>
      </c>
      <c r="O42" s="18">
        <f>(O38*O39)-(O40+O43)</f>
        <v>0.25</v>
      </c>
      <c r="P42" s="18">
        <f>(P38*P39)-P40</f>
        <v>7225</v>
      </c>
      <c r="Q42" s="18">
        <f>(Q38*Q39)-(Q40+Q43)</f>
        <v>0</v>
      </c>
      <c r="R42" s="18">
        <f t="shared" si="1"/>
        <v>86959</v>
      </c>
      <c r="T42" t="s">
        <v>121</v>
      </c>
    </row>
    <row r="43" spans="1:20">
      <c r="A43" s="1"/>
      <c r="B43" s="1">
        <v>9431</v>
      </c>
      <c r="C43" s="1">
        <v>11421</v>
      </c>
      <c r="D43" s="1">
        <v>0</v>
      </c>
      <c r="E43" s="1">
        <v>4606</v>
      </c>
      <c r="F43" s="1">
        <v>0</v>
      </c>
      <c r="G43" s="1">
        <v>11412</v>
      </c>
      <c r="H43" s="1">
        <v>4350</v>
      </c>
      <c r="I43" s="1">
        <v>0</v>
      </c>
      <c r="J43" s="1">
        <v>13750</v>
      </c>
      <c r="K43" s="1">
        <v>8840</v>
      </c>
      <c r="L43" s="1">
        <v>0</v>
      </c>
      <c r="M43" s="1">
        <v>0</v>
      </c>
      <c r="N43" s="1">
        <v>0</v>
      </c>
      <c r="O43" s="1">
        <v>10206</v>
      </c>
      <c r="P43" s="1">
        <v>7225</v>
      </c>
      <c r="Q43" s="1">
        <v>8450</v>
      </c>
      <c r="R43" s="18">
        <f t="shared" si="1"/>
        <v>89691</v>
      </c>
    </row>
    <row r="46" spans="1:20">
      <c r="A46" s="11" t="s">
        <v>70</v>
      </c>
      <c r="B46" s="12" t="s">
        <v>71</v>
      </c>
      <c r="C46" s="12" t="s">
        <v>70</v>
      </c>
      <c r="G46" s="11" t="s">
        <v>70</v>
      </c>
      <c r="H46" s="13" t="s">
        <v>6</v>
      </c>
    </row>
    <row r="47" spans="1:20">
      <c r="A47" s="11" t="s">
        <v>7</v>
      </c>
      <c r="B47" s="14">
        <v>26</v>
      </c>
      <c r="C47" s="14">
        <v>24</v>
      </c>
      <c r="G47" s="11" t="s">
        <v>7</v>
      </c>
      <c r="H47" s="14">
        <v>28</v>
      </c>
    </row>
    <row r="48" spans="1:20">
      <c r="A48" s="11" t="s">
        <v>25</v>
      </c>
      <c r="B48" s="1">
        <v>24</v>
      </c>
      <c r="C48" s="1">
        <v>31</v>
      </c>
      <c r="G48" s="11" t="s">
        <v>25</v>
      </c>
      <c r="H48" s="1">
        <v>63</v>
      </c>
    </row>
    <row r="49" spans="1:8">
      <c r="A49" s="11" t="s">
        <v>27</v>
      </c>
      <c r="B49" s="1">
        <f>SUM((B48)/8)</f>
        <v>3</v>
      </c>
      <c r="C49" s="1">
        <f>SUM((C48)/8)</f>
        <v>3.875</v>
      </c>
      <c r="G49" s="11" t="s">
        <v>27</v>
      </c>
      <c r="H49" s="1">
        <f t="shared" ref="H49" si="7">SUM((H48)/8)</f>
        <v>7.875</v>
      </c>
    </row>
    <row r="50" spans="1:8">
      <c r="A50" s="11" t="s">
        <v>28</v>
      </c>
      <c r="B50" s="15">
        <f>SUM(B47+B49)</f>
        <v>29</v>
      </c>
      <c r="C50" s="15">
        <f>SUM(C47+C49)</f>
        <v>27.875</v>
      </c>
      <c r="G50" s="11" t="s">
        <v>28</v>
      </c>
      <c r="H50" s="15">
        <f t="shared" ref="H50" si="8">SUM(H47+H49)</f>
        <v>35.875</v>
      </c>
    </row>
    <row r="51" spans="1:8">
      <c r="A51" s="11" t="s">
        <v>30</v>
      </c>
      <c r="B51" s="16">
        <v>625</v>
      </c>
      <c r="C51" s="16">
        <v>625</v>
      </c>
      <c r="G51" s="11" t="s">
        <v>30</v>
      </c>
      <c r="H51" s="16">
        <v>475</v>
      </c>
    </row>
    <row r="52" spans="1:8">
      <c r="A52" s="11" t="s">
        <v>14</v>
      </c>
      <c r="B52" s="15">
        <v>17400</v>
      </c>
      <c r="C52" s="15">
        <v>6000</v>
      </c>
      <c r="D52">
        <f t="shared" ref="D52:D54" si="9">B52+C52</f>
        <v>23400</v>
      </c>
      <c r="G52" s="11" t="s">
        <v>14</v>
      </c>
      <c r="H52" s="15">
        <v>8200</v>
      </c>
    </row>
    <row r="53" spans="1:8">
      <c r="A53" s="17" t="s">
        <v>28</v>
      </c>
      <c r="B53" s="17">
        <f>(B50*B51)</f>
        <v>18125</v>
      </c>
      <c r="C53" s="17">
        <f>(C50*C51)</f>
        <v>17421.875</v>
      </c>
      <c r="D53">
        <f t="shared" si="9"/>
        <v>35546.875</v>
      </c>
      <c r="G53" s="17" t="s">
        <v>28</v>
      </c>
      <c r="H53" s="17">
        <f t="shared" ref="H53" si="10">(H50*H51)</f>
        <v>17040.625</v>
      </c>
    </row>
    <row r="54" spans="1:8">
      <c r="A54" s="18" t="s">
        <v>77</v>
      </c>
      <c r="B54" s="18">
        <f>(B50*B51)-(B52+B55)</f>
        <v>725</v>
      </c>
      <c r="C54" s="18">
        <f>(C50*C51)-(C52+B55)</f>
        <v>11421.875</v>
      </c>
      <c r="D54">
        <f t="shared" si="9"/>
        <v>12146.875</v>
      </c>
      <c r="G54" s="18" t="s">
        <v>77</v>
      </c>
      <c r="H54" s="18">
        <f>(H50*H51)-(H52+H55)</f>
        <v>0.625</v>
      </c>
    </row>
    <row r="55" spans="1:8">
      <c r="H55" s="1">
        <v>8840</v>
      </c>
    </row>
    <row r="57" spans="1:8">
      <c r="A57" s="11" t="s">
        <v>84</v>
      </c>
      <c r="B57" s="12" t="s">
        <v>94</v>
      </c>
      <c r="C57" s="12" t="s">
        <v>71</v>
      </c>
      <c r="D57" s="13" t="s">
        <v>70</v>
      </c>
      <c r="E57" s="1"/>
    </row>
    <row r="58" spans="1:8">
      <c r="A58" s="11" t="s">
        <v>7</v>
      </c>
      <c r="B58" s="14">
        <v>30</v>
      </c>
      <c r="C58" s="14">
        <v>30</v>
      </c>
      <c r="D58" s="14">
        <v>28</v>
      </c>
      <c r="E58" s="1"/>
    </row>
    <row r="59" spans="1:8">
      <c r="A59" s="11" t="s">
        <v>25</v>
      </c>
      <c r="B59" s="1">
        <v>20</v>
      </c>
      <c r="C59" s="1">
        <v>40</v>
      </c>
      <c r="D59" s="1">
        <v>68</v>
      </c>
      <c r="E59" s="1"/>
    </row>
    <row r="60" spans="1:8">
      <c r="A60" s="11" t="s">
        <v>27</v>
      </c>
      <c r="B60" s="1">
        <f>SUM((B59)/8)</f>
        <v>2.5</v>
      </c>
      <c r="C60" s="1">
        <f>SUM((C59)/8)</f>
        <v>5</v>
      </c>
      <c r="D60" s="1">
        <f>SUM((D59)/8)</f>
        <v>8.5</v>
      </c>
      <c r="E60" s="1"/>
    </row>
    <row r="61" spans="1:8">
      <c r="A61" s="11" t="s">
        <v>28</v>
      </c>
      <c r="B61" s="15">
        <f>SUM(B58+B60)</f>
        <v>32.5</v>
      </c>
      <c r="C61" s="15">
        <f>SUM(C58+C60)</f>
        <v>35</v>
      </c>
      <c r="D61" s="15">
        <f>SUM(D58+D60)</f>
        <v>36.5</v>
      </c>
      <c r="E61" s="1"/>
    </row>
    <row r="62" spans="1:8">
      <c r="A62" s="11" t="s">
        <v>30</v>
      </c>
      <c r="B62" s="16">
        <v>475</v>
      </c>
      <c r="C62" s="16">
        <v>475</v>
      </c>
      <c r="D62" s="16">
        <v>500</v>
      </c>
      <c r="E62" s="1"/>
    </row>
    <row r="63" spans="1:8">
      <c r="A63" s="11" t="s">
        <v>14</v>
      </c>
      <c r="B63" s="15">
        <v>6000</v>
      </c>
      <c r="C63" s="15">
        <v>5500</v>
      </c>
      <c r="D63" s="15">
        <v>5000</v>
      </c>
      <c r="E63" s="1">
        <f>SUM(B63:D63)</f>
        <v>16500</v>
      </c>
    </row>
    <row r="64" spans="1:8">
      <c r="A64" s="17" t="s">
        <v>28</v>
      </c>
      <c r="B64" s="17">
        <f>(B61*B62)</f>
        <v>15437.5</v>
      </c>
      <c r="C64" s="17">
        <f>(C61*C62)</f>
        <v>16625</v>
      </c>
      <c r="D64" s="17">
        <f>(D61*D62)</f>
        <v>18250</v>
      </c>
      <c r="E64" s="1">
        <f>SUM(B64:D64)</f>
        <v>50312.5</v>
      </c>
    </row>
    <row r="65" spans="1:5">
      <c r="A65" s="18" t="s">
        <v>77</v>
      </c>
      <c r="B65" s="18">
        <f>(B61*B62)-(B63+B66)</f>
        <v>9437.5</v>
      </c>
      <c r="C65" s="18">
        <f>(C61*C62)-(C63+C66)</f>
        <v>11125</v>
      </c>
      <c r="D65" s="18">
        <f>(D61*D62)-(D63+D66)</f>
        <v>13250</v>
      </c>
      <c r="E65" s="1">
        <f>SUM(B65:D65)</f>
        <v>33812.5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FA49-0F25-4982-BF33-C385AD9B58D9}">
  <dimension ref="A1:O43"/>
  <sheetViews>
    <sheetView zoomScaleNormal="100" workbookViewId="0">
      <pane ySplit="1" topLeftCell="A26" activePane="bottomLeft" state="frozen"/>
      <selection pane="bottomLeft" activeCell="A34" sqref="A34:O43"/>
    </sheetView>
  </sheetViews>
  <sheetFormatPr defaultRowHeight="14.5"/>
  <cols>
    <col min="1" max="1" width="9.1796875" customWidth="1"/>
  </cols>
  <sheetData>
    <row r="1" spans="1:15">
      <c r="A1" s="2" t="s">
        <v>0</v>
      </c>
      <c r="B1" s="3" t="s">
        <v>95</v>
      </c>
      <c r="C1" s="3" t="s">
        <v>78</v>
      </c>
      <c r="D1" s="3" t="s">
        <v>86</v>
      </c>
      <c r="E1" s="4" t="s">
        <v>93</v>
      </c>
      <c r="F1" s="3" t="s">
        <v>84</v>
      </c>
      <c r="G1" s="5" t="s">
        <v>88</v>
      </c>
      <c r="H1" s="3" t="s">
        <v>6</v>
      </c>
      <c r="I1" s="5" t="s">
        <v>79</v>
      </c>
      <c r="J1" s="3" t="s">
        <v>63</v>
      </c>
      <c r="K1" s="5" t="s">
        <v>83</v>
      </c>
      <c r="L1" s="19" t="s">
        <v>80</v>
      </c>
      <c r="M1" s="19" t="s">
        <v>81</v>
      </c>
      <c r="N1" s="67" t="s">
        <v>122</v>
      </c>
    </row>
    <row r="2" spans="1:15">
      <c r="A2" s="6">
        <v>45689</v>
      </c>
      <c r="B2" s="14" t="s">
        <v>7</v>
      </c>
      <c r="C2" s="14" t="s">
        <v>7</v>
      </c>
      <c r="D2" s="14" t="s">
        <v>7</v>
      </c>
      <c r="E2" s="7" t="s">
        <v>9</v>
      </c>
      <c r="F2" s="14" t="s">
        <v>23</v>
      </c>
      <c r="G2" s="14" t="s">
        <v>7</v>
      </c>
      <c r="H2" s="14" t="s">
        <v>23</v>
      </c>
      <c r="I2" s="14" t="s">
        <v>64</v>
      </c>
      <c r="J2" s="14" t="s">
        <v>64</v>
      </c>
      <c r="K2" s="14" t="s">
        <v>23</v>
      </c>
      <c r="L2" s="14">
        <v>4</v>
      </c>
      <c r="M2" s="7" t="s">
        <v>9</v>
      </c>
      <c r="N2" s="1"/>
    </row>
    <row r="3" spans="1:15">
      <c r="A3" s="6">
        <v>45690</v>
      </c>
      <c r="B3" s="22" t="s">
        <v>7</v>
      </c>
      <c r="C3" s="22" t="s">
        <v>64</v>
      </c>
      <c r="D3" s="22" t="s">
        <v>7</v>
      </c>
      <c r="E3" s="22" t="s">
        <v>9</v>
      </c>
      <c r="F3" s="22" t="s">
        <v>9</v>
      </c>
      <c r="G3" s="22" t="s">
        <v>64</v>
      </c>
      <c r="H3" s="22" t="s">
        <v>13</v>
      </c>
      <c r="I3" s="22" t="s">
        <v>23</v>
      </c>
      <c r="J3" s="22" t="s">
        <v>23</v>
      </c>
      <c r="K3" s="22" t="s">
        <v>13</v>
      </c>
      <c r="L3" s="22" t="s">
        <v>13</v>
      </c>
      <c r="M3" s="22" t="s">
        <v>13</v>
      </c>
      <c r="N3" s="22"/>
    </row>
    <row r="4" spans="1:15">
      <c r="A4" s="6">
        <v>45691</v>
      </c>
      <c r="B4" s="1" t="s">
        <v>75</v>
      </c>
      <c r="C4" s="1" t="s">
        <v>56</v>
      </c>
      <c r="D4" s="1" t="s">
        <v>23</v>
      </c>
      <c r="E4" s="14" t="s">
        <v>23</v>
      </c>
      <c r="F4" s="14" t="s">
        <v>23</v>
      </c>
      <c r="G4" s="1" t="s">
        <v>56</v>
      </c>
      <c r="H4" s="1" t="s">
        <v>13</v>
      </c>
      <c r="I4" s="14" t="s">
        <v>23</v>
      </c>
      <c r="J4" s="14" t="s">
        <v>23</v>
      </c>
      <c r="K4" s="1" t="s">
        <v>13</v>
      </c>
      <c r="L4" s="1" t="s">
        <v>13</v>
      </c>
      <c r="M4" s="1" t="s">
        <v>13</v>
      </c>
      <c r="N4" s="1"/>
    </row>
    <row r="5" spans="1:15">
      <c r="A5" s="6">
        <v>45692</v>
      </c>
      <c r="C5" s="7" t="s">
        <v>9</v>
      </c>
      <c r="D5" s="7" t="s">
        <v>9</v>
      </c>
      <c r="E5" s="1" t="s">
        <v>13</v>
      </c>
      <c r="F5" s="1" t="s">
        <v>13</v>
      </c>
      <c r="G5" s="1" t="s">
        <v>13</v>
      </c>
      <c r="H5" s="1" t="s">
        <v>13</v>
      </c>
      <c r="I5" s="7" t="s">
        <v>9</v>
      </c>
      <c r="J5" s="1" t="s">
        <v>13</v>
      </c>
      <c r="K5" s="14" t="s">
        <v>23</v>
      </c>
      <c r="L5" s="14" t="s">
        <v>23</v>
      </c>
      <c r="M5" s="14" t="s">
        <v>23</v>
      </c>
      <c r="N5" s="1"/>
    </row>
    <row r="6" spans="1:15">
      <c r="A6" s="6">
        <v>45693</v>
      </c>
      <c r="B6" s="1" t="s">
        <v>56</v>
      </c>
      <c r="C6" s="1" t="s">
        <v>56</v>
      </c>
      <c r="D6" s="7" t="s">
        <v>9</v>
      </c>
      <c r="E6" s="14" t="s">
        <v>23</v>
      </c>
      <c r="F6" s="14" t="s">
        <v>23</v>
      </c>
      <c r="G6" s="1" t="s">
        <v>56</v>
      </c>
      <c r="H6" s="14" t="s">
        <v>7</v>
      </c>
      <c r="I6" s="7" t="s">
        <v>9</v>
      </c>
      <c r="J6" s="14" t="s">
        <v>7</v>
      </c>
      <c r="K6" s="1" t="s">
        <v>56</v>
      </c>
      <c r="L6" s="1" t="s">
        <v>56</v>
      </c>
      <c r="M6" s="1" t="s">
        <v>56</v>
      </c>
      <c r="N6" s="1"/>
    </row>
    <row r="7" spans="1:15">
      <c r="A7" s="6">
        <v>45694</v>
      </c>
      <c r="B7" s="1" t="s">
        <v>7</v>
      </c>
      <c r="C7" s="1" t="s">
        <v>7</v>
      </c>
      <c r="D7" s="1" t="s">
        <v>7</v>
      </c>
      <c r="E7" s="14" t="s">
        <v>7</v>
      </c>
      <c r="F7" s="14" t="s">
        <v>7</v>
      </c>
      <c r="G7" s="14" t="s">
        <v>7</v>
      </c>
      <c r="H7" s="14" t="s">
        <v>7</v>
      </c>
      <c r="I7" s="1" t="s">
        <v>13</v>
      </c>
      <c r="J7" s="14" t="s">
        <v>23</v>
      </c>
      <c r="K7" s="1" t="s">
        <v>13</v>
      </c>
      <c r="L7" s="1" t="s">
        <v>13</v>
      </c>
      <c r="M7" s="14" t="s">
        <v>23</v>
      </c>
      <c r="N7" s="1"/>
    </row>
    <row r="8" spans="1:15">
      <c r="A8" s="6">
        <v>45695</v>
      </c>
      <c r="B8" s="1" t="s">
        <v>7</v>
      </c>
      <c r="C8" s="1" t="s">
        <v>7</v>
      </c>
      <c r="D8" s="1" t="s">
        <v>7</v>
      </c>
      <c r="E8" s="14" t="s">
        <v>23</v>
      </c>
      <c r="F8" s="14" t="s">
        <v>23</v>
      </c>
      <c r="G8" s="14" t="s">
        <v>7</v>
      </c>
      <c r="H8" s="1" t="s">
        <v>7</v>
      </c>
      <c r="I8" s="14" t="s">
        <v>7</v>
      </c>
      <c r="J8" s="7" t="s">
        <v>9</v>
      </c>
      <c r="K8" s="7" t="s">
        <v>9</v>
      </c>
      <c r="L8" s="14" t="s">
        <v>7</v>
      </c>
      <c r="M8" s="14" t="s">
        <v>7</v>
      </c>
      <c r="N8" s="1"/>
    </row>
    <row r="9" spans="1:15">
      <c r="A9" s="6">
        <v>45696</v>
      </c>
      <c r="B9" s="1" t="s">
        <v>7</v>
      </c>
      <c r="C9" s="1" t="s">
        <v>7</v>
      </c>
      <c r="D9" s="1" t="s">
        <v>7</v>
      </c>
      <c r="E9" s="1" t="s">
        <v>11</v>
      </c>
      <c r="F9" s="14" t="s">
        <v>7</v>
      </c>
      <c r="G9" s="14" t="s">
        <v>7</v>
      </c>
      <c r="H9" s="14" t="s">
        <v>7</v>
      </c>
      <c r="I9" s="1" t="s">
        <v>11</v>
      </c>
      <c r="J9" s="1" t="s">
        <v>11</v>
      </c>
      <c r="K9" s="14" t="s">
        <v>7</v>
      </c>
      <c r="L9" s="14" t="s">
        <v>7</v>
      </c>
      <c r="M9" s="14" t="s">
        <v>7</v>
      </c>
      <c r="N9" s="1"/>
    </row>
    <row r="10" spans="1:15">
      <c r="A10" s="6">
        <v>45697</v>
      </c>
      <c r="B10" s="22" t="s">
        <v>7</v>
      </c>
      <c r="C10" s="22" t="s">
        <v>7</v>
      </c>
      <c r="D10" s="22" t="s">
        <v>7</v>
      </c>
      <c r="E10" s="22" t="s">
        <v>13</v>
      </c>
      <c r="F10" s="22" t="s">
        <v>13</v>
      </c>
      <c r="G10" s="22" t="s">
        <v>13</v>
      </c>
      <c r="H10" s="22" t="s">
        <v>13</v>
      </c>
      <c r="I10" s="22" t="s">
        <v>13</v>
      </c>
      <c r="J10" s="22" t="s">
        <v>13</v>
      </c>
      <c r="K10" s="22" t="s">
        <v>13</v>
      </c>
      <c r="L10" s="22" t="s">
        <v>13</v>
      </c>
      <c r="M10" s="22" t="s">
        <v>13</v>
      </c>
      <c r="N10" s="22"/>
    </row>
    <row r="11" spans="1:15">
      <c r="A11" s="6">
        <v>45698</v>
      </c>
      <c r="B11" s="1" t="s">
        <v>7</v>
      </c>
      <c r="C11" s="1" t="s">
        <v>7</v>
      </c>
      <c r="D11" s="1" t="s">
        <v>7</v>
      </c>
      <c r="E11" s="14" t="s">
        <v>23</v>
      </c>
      <c r="F11" s="14" t="s">
        <v>23</v>
      </c>
      <c r="G11" s="14" t="s">
        <v>7</v>
      </c>
      <c r="H11" s="14" t="s">
        <v>7</v>
      </c>
      <c r="I11" s="14" t="s">
        <v>7</v>
      </c>
      <c r="J11" s="14" t="s">
        <v>7</v>
      </c>
      <c r="K11" s="14" t="s">
        <v>7</v>
      </c>
      <c r="L11" s="7" t="s">
        <v>9</v>
      </c>
      <c r="M11" s="14" t="s">
        <v>7</v>
      </c>
      <c r="N11" s="1"/>
    </row>
    <row r="12" spans="1:15">
      <c r="A12" s="6">
        <v>45699</v>
      </c>
      <c r="B12" s="1" t="s">
        <v>7</v>
      </c>
      <c r="C12" s="1" t="s">
        <v>7</v>
      </c>
      <c r="D12" s="1" t="s">
        <v>7</v>
      </c>
      <c r="E12" s="14" t="s">
        <v>7</v>
      </c>
      <c r="F12" s="14" t="s">
        <v>7</v>
      </c>
      <c r="G12" s="66" t="s">
        <v>23</v>
      </c>
      <c r="H12" s="66" t="s">
        <v>23</v>
      </c>
      <c r="I12" s="14" t="s">
        <v>23</v>
      </c>
      <c r="J12" s="14" t="s">
        <v>23</v>
      </c>
      <c r="K12" s="14" t="s">
        <v>7</v>
      </c>
      <c r="L12" s="14" t="s">
        <v>7</v>
      </c>
      <c r="M12" s="14" t="s">
        <v>7</v>
      </c>
      <c r="N12" s="1"/>
    </row>
    <row r="13" spans="1:15">
      <c r="A13" s="6">
        <v>45700</v>
      </c>
      <c r="B13" s="1" t="s">
        <v>7</v>
      </c>
      <c r="C13" s="1" t="s">
        <v>7</v>
      </c>
      <c r="D13" s="1" t="s">
        <v>7</v>
      </c>
      <c r="E13" s="14" t="s">
        <v>23</v>
      </c>
      <c r="F13" s="14" t="s">
        <v>23</v>
      </c>
      <c r="G13" s="14" t="s">
        <v>23</v>
      </c>
      <c r="H13" s="1" t="s">
        <v>13</v>
      </c>
      <c r="I13" s="14" t="s">
        <v>7</v>
      </c>
      <c r="J13" s="1" t="s">
        <v>13</v>
      </c>
      <c r="K13" s="14" t="s">
        <v>23</v>
      </c>
      <c r="L13" s="14" t="s">
        <v>23</v>
      </c>
      <c r="M13" s="7" t="s">
        <v>9</v>
      </c>
      <c r="N13" s="14"/>
      <c r="O13" s="68" t="s">
        <v>123</v>
      </c>
    </row>
    <row r="14" spans="1:15">
      <c r="A14" s="6">
        <v>45701</v>
      </c>
      <c r="B14" s="1" t="s">
        <v>7</v>
      </c>
      <c r="C14" s="1" t="s">
        <v>7</v>
      </c>
      <c r="D14" s="1" t="s">
        <v>7</v>
      </c>
      <c r="E14" s="14" t="s">
        <v>23</v>
      </c>
      <c r="F14" s="14" t="s">
        <v>23</v>
      </c>
      <c r="G14" s="14" t="s">
        <v>7</v>
      </c>
      <c r="H14" s="1" t="s">
        <v>75</v>
      </c>
      <c r="I14" s="1" t="s">
        <v>75</v>
      </c>
      <c r="J14" s="1" t="s">
        <v>75</v>
      </c>
      <c r="K14" s="14" t="s">
        <v>7</v>
      </c>
      <c r="L14" s="14" t="s">
        <v>7</v>
      </c>
      <c r="M14" s="14" t="s">
        <v>7</v>
      </c>
      <c r="N14" s="1"/>
    </row>
    <row r="15" spans="1:15">
      <c r="A15" s="6">
        <v>45702</v>
      </c>
      <c r="B15" s="1" t="s">
        <v>7</v>
      </c>
      <c r="C15" s="1" t="s">
        <v>7</v>
      </c>
      <c r="D15" s="1" t="s">
        <v>7</v>
      </c>
      <c r="E15" s="14" t="s">
        <v>7</v>
      </c>
      <c r="F15" s="21" t="s">
        <v>7</v>
      </c>
      <c r="G15" s="14" t="s">
        <v>7</v>
      </c>
      <c r="H15" s="1" t="s">
        <v>13</v>
      </c>
      <c r="I15" s="1" t="s">
        <v>56</v>
      </c>
      <c r="J15" s="1" t="s">
        <v>13</v>
      </c>
      <c r="K15" s="7" t="s">
        <v>9</v>
      </c>
      <c r="L15" s="14" t="s">
        <v>7</v>
      </c>
      <c r="M15" s="14" t="s">
        <v>7</v>
      </c>
      <c r="N15" s="1"/>
    </row>
    <row r="16" spans="1:15">
      <c r="A16" s="6">
        <v>45703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4" t="s">
        <v>7</v>
      </c>
      <c r="H16" s="14" t="s">
        <v>7</v>
      </c>
      <c r="I16" s="1" t="s">
        <v>13</v>
      </c>
      <c r="J16" s="1" t="s">
        <v>13</v>
      </c>
      <c r="K16" s="14" t="s">
        <v>23</v>
      </c>
      <c r="L16" s="14" t="s">
        <v>23</v>
      </c>
      <c r="M16" s="14" t="s">
        <v>23</v>
      </c>
      <c r="N16" s="1"/>
    </row>
    <row r="17" spans="1:14">
      <c r="A17" s="6">
        <v>45704</v>
      </c>
      <c r="B17" s="22" t="s">
        <v>7</v>
      </c>
      <c r="C17" s="22" t="s">
        <v>7</v>
      </c>
      <c r="D17" s="22" t="s">
        <v>7</v>
      </c>
      <c r="E17" s="22" t="s">
        <v>82</v>
      </c>
      <c r="F17" s="22" t="s">
        <v>13</v>
      </c>
      <c r="G17" s="22" t="s">
        <v>13</v>
      </c>
      <c r="H17" s="22" t="s">
        <v>13</v>
      </c>
      <c r="I17" s="22" t="s">
        <v>13</v>
      </c>
      <c r="J17" s="22" t="s">
        <v>13</v>
      </c>
      <c r="K17" s="22">
        <v>4</v>
      </c>
      <c r="L17" s="22" t="s">
        <v>13</v>
      </c>
      <c r="M17" s="22" t="s">
        <v>82</v>
      </c>
      <c r="N17" s="22" t="s">
        <v>82</v>
      </c>
    </row>
    <row r="18" spans="1:14">
      <c r="A18" s="6">
        <v>45705</v>
      </c>
      <c r="B18" s="1" t="s">
        <v>7</v>
      </c>
      <c r="C18" s="1" t="s">
        <v>7</v>
      </c>
      <c r="D18" s="1" t="s">
        <v>7</v>
      </c>
      <c r="E18" s="14" t="s">
        <v>7</v>
      </c>
      <c r="F18" s="14" t="s">
        <v>7</v>
      </c>
      <c r="G18" s="14" t="s">
        <v>7</v>
      </c>
      <c r="H18" s="14" t="s">
        <v>7</v>
      </c>
      <c r="I18" s="7" t="s">
        <v>9</v>
      </c>
      <c r="J18" s="14" t="s">
        <v>7</v>
      </c>
      <c r="K18" s="7" t="s">
        <v>9</v>
      </c>
      <c r="L18" s="14" t="s">
        <v>7</v>
      </c>
      <c r="M18" s="7" t="s">
        <v>9</v>
      </c>
      <c r="N18" s="1"/>
    </row>
    <row r="19" spans="1:14">
      <c r="A19" s="6">
        <v>45706</v>
      </c>
      <c r="B19" s="1" t="s">
        <v>7</v>
      </c>
      <c r="C19" s="1" t="s">
        <v>7</v>
      </c>
      <c r="D19" s="1" t="s">
        <v>7</v>
      </c>
      <c r="E19" s="1" t="s">
        <v>56</v>
      </c>
      <c r="F19" s="14" t="s">
        <v>23</v>
      </c>
      <c r="G19" s="1" t="s">
        <v>7</v>
      </c>
      <c r="H19" s="1" t="s">
        <v>56</v>
      </c>
      <c r="I19" s="1" t="s">
        <v>56</v>
      </c>
      <c r="J19" s="1" t="s">
        <v>56</v>
      </c>
      <c r="K19" s="14" t="s">
        <v>23</v>
      </c>
      <c r="L19" s="14" t="s">
        <v>23</v>
      </c>
      <c r="M19" s="14" t="s">
        <v>23</v>
      </c>
      <c r="N19" s="1"/>
    </row>
    <row r="20" spans="1:14">
      <c r="A20" s="6">
        <v>45707</v>
      </c>
      <c r="B20" s="1" t="s">
        <v>7</v>
      </c>
      <c r="C20" s="1" t="s">
        <v>7</v>
      </c>
      <c r="D20" s="1" t="s">
        <v>7</v>
      </c>
      <c r="E20" s="14" t="s">
        <v>7</v>
      </c>
      <c r="F20" s="14" t="s">
        <v>7</v>
      </c>
      <c r="G20" s="14" t="s">
        <v>23</v>
      </c>
      <c r="H20" s="14" t="s">
        <v>23</v>
      </c>
      <c r="I20" s="14" t="s">
        <v>7</v>
      </c>
      <c r="J20" s="14" t="s">
        <v>7</v>
      </c>
      <c r="K20" s="14" t="s">
        <v>7</v>
      </c>
      <c r="L20" s="1" t="s">
        <v>75</v>
      </c>
      <c r="M20" s="14" t="s">
        <v>7</v>
      </c>
      <c r="N20" s="1"/>
    </row>
    <row r="21" spans="1:14">
      <c r="A21" s="6">
        <v>45708</v>
      </c>
      <c r="B21" s="1" t="s">
        <v>7</v>
      </c>
      <c r="C21" s="1" t="s">
        <v>7</v>
      </c>
      <c r="D21" s="1" t="s">
        <v>7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75</v>
      </c>
      <c r="L21" s="1" t="s">
        <v>75</v>
      </c>
      <c r="M21" s="1" t="s">
        <v>75</v>
      </c>
      <c r="N21" s="1"/>
    </row>
    <row r="22" spans="1:14">
      <c r="A22" s="6">
        <v>45709</v>
      </c>
      <c r="B22" s="1" t="s">
        <v>7</v>
      </c>
      <c r="C22" s="1" t="s">
        <v>7</v>
      </c>
      <c r="D22" s="1" t="s">
        <v>7</v>
      </c>
      <c r="E22" s="1"/>
      <c r="F22" s="14" t="s">
        <v>23</v>
      </c>
      <c r="G22" s="1"/>
      <c r="H22" s="7" t="s">
        <v>9</v>
      </c>
      <c r="I22" s="1" t="s">
        <v>75</v>
      </c>
      <c r="J22" s="14" t="s">
        <v>23</v>
      </c>
      <c r="K22" s="7" t="s">
        <v>9</v>
      </c>
      <c r="L22" s="14" t="s">
        <v>23</v>
      </c>
      <c r="M22" s="14" t="s">
        <v>23</v>
      </c>
      <c r="N22" s="1"/>
    </row>
    <row r="23" spans="1:14">
      <c r="A23" s="6">
        <v>45710</v>
      </c>
      <c r="B23" s="1" t="s">
        <v>7</v>
      </c>
      <c r="C23" s="1" t="s">
        <v>7</v>
      </c>
      <c r="D23" s="1" t="s">
        <v>7</v>
      </c>
      <c r="E23" s="14" t="s">
        <v>23</v>
      </c>
      <c r="F23" s="14" t="s">
        <v>23</v>
      </c>
      <c r="G23" s="14" t="s">
        <v>23</v>
      </c>
      <c r="H23" s="14" t="s">
        <v>23</v>
      </c>
      <c r="I23" s="14" t="s">
        <v>23</v>
      </c>
      <c r="J23" s="14" t="s">
        <v>23</v>
      </c>
      <c r="K23" s="14" t="s">
        <v>7</v>
      </c>
      <c r="L23" s="14" t="s">
        <v>7</v>
      </c>
      <c r="M23" s="14" t="s">
        <v>7</v>
      </c>
      <c r="N23" s="14"/>
    </row>
    <row r="24" spans="1:14">
      <c r="A24" s="6">
        <v>45711</v>
      </c>
      <c r="B24" s="8" t="s">
        <v>82</v>
      </c>
      <c r="C24" s="8" t="s">
        <v>82</v>
      </c>
      <c r="D24" s="8" t="s">
        <v>82</v>
      </c>
      <c r="E24" s="8" t="s">
        <v>69</v>
      </c>
      <c r="F24" s="8" t="s">
        <v>69</v>
      </c>
      <c r="G24" s="8" t="s">
        <v>69</v>
      </c>
      <c r="H24" s="8" t="s">
        <v>69</v>
      </c>
      <c r="I24" s="8" t="s">
        <v>23</v>
      </c>
      <c r="J24" s="8" t="s">
        <v>23</v>
      </c>
      <c r="K24" s="22" t="s">
        <v>13</v>
      </c>
      <c r="L24" s="22" t="s">
        <v>13</v>
      </c>
      <c r="M24" s="22" t="s">
        <v>13</v>
      </c>
      <c r="N24" s="8" t="s">
        <v>82</v>
      </c>
    </row>
    <row r="25" spans="1:14">
      <c r="A25" s="6">
        <v>45712</v>
      </c>
      <c r="B25" s="1" t="s">
        <v>7</v>
      </c>
      <c r="C25" s="1" t="s">
        <v>7</v>
      </c>
      <c r="D25" s="1" t="s">
        <v>7</v>
      </c>
      <c r="E25" s="1" t="s">
        <v>56</v>
      </c>
      <c r="F25" s="1" t="s">
        <v>56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75</v>
      </c>
      <c r="L25" s="14" t="s">
        <v>23</v>
      </c>
      <c r="M25" s="1" t="s">
        <v>75</v>
      </c>
      <c r="N25" t="s">
        <v>7</v>
      </c>
    </row>
    <row r="26" spans="1:14">
      <c r="A26" s="6">
        <v>45713</v>
      </c>
      <c r="B26" s="1" t="s">
        <v>7</v>
      </c>
      <c r="C26" s="1" t="s">
        <v>7</v>
      </c>
      <c r="D26" s="1" t="s">
        <v>7</v>
      </c>
      <c r="E26" s="14" t="s">
        <v>23</v>
      </c>
      <c r="F26" s="14" t="s">
        <v>23</v>
      </c>
      <c r="G26" s="14" t="s">
        <v>7</v>
      </c>
      <c r="H26" s="14" t="s">
        <v>23</v>
      </c>
      <c r="I26" s="14" t="s">
        <v>7</v>
      </c>
      <c r="J26" s="14" t="s">
        <v>7</v>
      </c>
      <c r="K26" s="14" t="s">
        <v>7</v>
      </c>
      <c r="L26" s="14" t="s">
        <v>7</v>
      </c>
      <c r="M26" s="14" t="s">
        <v>7</v>
      </c>
      <c r="N26" s="14" t="s">
        <v>7</v>
      </c>
    </row>
    <row r="27" spans="1:14">
      <c r="A27" s="6">
        <v>45714</v>
      </c>
      <c r="B27" s="1" t="s">
        <v>7</v>
      </c>
      <c r="C27" s="1" t="s">
        <v>7</v>
      </c>
      <c r="D27" s="1" t="s">
        <v>7</v>
      </c>
      <c r="E27" s="14" t="s">
        <v>7</v>
      </c>
      <c r="F27" s="14" t="s">
        <v>7</v>
      </c>
      <c r="G27" s="7" t="s">
        <v>9</v>
      </c>
      <c r="H27" s="14" t="s">
        <v>7</v>
      </c>
      <c r="I27" s="7" t="s">
        <v>9</v>
      </c>
      <c r="J27" s="14" t="s">
        <v>7</v>
      </c>
      <c r="K27" s="1" t="s">
        <v>75</v>
      </c>
      <c r="L27" s="1" t="s">
        <v>75</v>
      </c>
      <c r="M27" s="1" t="s">
        <v>75</v>
      </c>
      <c r="N27" s="7" t="s">
        <v>9</v>
      </c>
    </row>
    <row r="28" spans="1:14">
      <c r="A28" s="6">
        <v>45715</v>
      </c>
      <c r="B28" s="1" t="s">
        <v>7</v>
      </c>
      <c r="C28" s="1" t="s">
        <v>7</v>
      </c>
      <c r="D28" s="1" t="s">
        <v>7</v>
      </c>
      <c r="E28" s="14" t="s">
        <v>7</v>
      </c>
      <c r="F28" s="14" t="s">
        <v>23</v>
      </c>
      <c r="G28" s="7" t="s">
        <v>9</v>
      </c>
      <c r="H28" s="14" t="s">
        <v>23</v>
      </c>
      <c r="I28" s="14" t="s">
        <v>7</v>
      </c>
      <c r="J28" s="14" t="s">
        <v>7</v>
      </c>
      <c r="K28" s="14" t="s">
        <v>7</v>
      </c>
      <c r="L28" s="14" t="s">
        <v>7</v>
      </c>
      <c r="M28" s="14" t="s">
        <v>7</v>
      </c>
      <c r="N28" s="14" t="s">
        <v>7</v>
      </c>
    </row>
    <row r="29" spans="1:14">
      <c r="A29" s="6">
        <v>45716</v>
      </c>
      <c r="B29" s="1" t="s">
        <v>23</v>
      </c>
      <c r="C29" s="1" t="s">
        <v>7</v>
      </c>
      <c r="D29" s="1" t="s">
        <v>7</v>
      </c>
      <c r="E29" s="1" t="s">
        <v>56</v>
      </c>
      <c r="F29" s="1" t="s">
        <v>56</v>
      </c>
      <c r="G29" s="14" t="s">
        <v>23</v>
      </c>
      <c r="H29" s="14" t="s">
        <v>23</v>
      </c>
      <c r="I29" s="1" t="s">
        <v>75</v>
      </c>
      <c r="J29" s="1" t="s">
        <v>75</v>
      </c>
      <c r="K29" s="7" t="s">
        <v>9</v>
      </c>
      <c r="L29" s="14" t="s">
        <v>7</v>
      </c>
      <c r="M29" s="1" t="s">
        <v>75</v>
      </c>
      <c r="N29" s="14" t="s">
        <v>7</v>
      </c>
    </row>
    <row r="33" spans="1:15" ht="15" thickBot="1"/>
    <row r="34" spans="1:15">
      <c r="A34" s="11" t="s">
        <v>73</v>
      </c>
      <c r="B34" s="12" t="s">
        <v>92</v>
      </c>
      <c r="C34" s="13" t="s">
        <v>78</v>
      </c>
      <c r="D34" s="12" t="s">
        <v>89</v>
      </c>
      <c r="E34" s="12" t="s">
        <v>60</v>
      </c>
      <c r="F34" s="13" t="s">
        <v>84</v>
      </c>
      <c r="G34" s="13" t="s">
        <v>90</v>
      </c>
      <c r="H34" s="13" t="s">
        <v>6</v>
      </c>
      <c r="I34" s="13" t="s">
        <v>79</v>
      </c>
      <c r="J34" s="12" t="s">
        <v>68</v>
      </c>
      <c r="K34" s="13" t="s">
        <v>96</v>
      </c>
      <c r="L34" s="20" t="s">
        <v>80</v>
      </c>
      <c r="M34" s="13" t="s">
        <v>81</v>
      </c>
      <c r="N34" s="23" t="s">
        <v>85</v>
      </c>
      <c r="O34" s="13" t="s">
        <v>74</v>
      </c>
    </row>
    <row r="35" spans="1:15">
      <c r="A35" s="11" t="s">
        <v>7</v>
      </c>
      <c r="B35" s="14">
        <f t="shared" ref="B35:M35" si="0">COUNTIF(B2:B32,"P*")</f>
        <v>26</v>
      </c>
      <c r="C35" s="14">
        <f>COUNTIF(C2:C32,"P*")</f>
        <v>26</v>
      </c>
      <c r="D35" s="14">
        <f>COUNTIF(D2:D32,"P*")</f>
        <v>25</v>
      </c>
      <c r="E35" s="14">
        <f t="shared" si="0"/>
        <v>24</v>
      </c>
      <c r="F35" s="14">
        <f>COUNTIF(F2:F32,"P*")</f>
        <v>27</v>
      </c>
      <c r="G35" s="14">
        <f t="shared" si="0"/>
        <v>25</v>
      </c>
      <c r="H35" s="14">
        <f t="shared" si="0"/>
        <v>27</v>
      </c>
      <c r="I35" s="14">
        <f t="shared" si="0"/>
        <v>24</v>
      </c>
      <c r="J35" s="14">
        <f t="shared" si="0"/>
        <v>27</v>
      </c>
      <c r="K35" s="14">
        <f t="shared" si="0"/>
        <v>22</v>
      </c>
      <c r="L35" s="14">
        <f t="shared" si="0"/>
        <v>26</v>
      </c>
      <c r="M35" s="14">
        <f t="shared" si="0"/>
        <v>24</v>
      </c>
      <c r="N35" s="14">
        <f t="shared" ref="N35" si="1">COUNTIF(N2:N32,"P*")</f>
        <v>4</v>
      </c>
      <c r="O35" s="18">
        <f t="shared" ref="O35:O42" si="2">SUM(B35:N35)</f>
        <v>307</v>
      </c>
    </row>
    <row r="36" spans="1:15">
      <c r="A36" s="11" t="s">
        <v>25</v>
      </c>
      <c r="B36" s="1" cm="1">
        <f t="array" ref="B36">SUM(IF(ISNUMBER(FIND("+",B2:B33)),VALUE(MID(B2:B33,FIND("+",B2:B33)+1,LEN(B2:B33))),0))</f>
        <v>10</v>
      </c>
      <c r="C36" s="1" cm="1">
        <f t="array" ref="C36">SUM(IF(ISNUMBER(FIND("+",C2:C33)),VALUE(MID(C2:C33,FIND("+",C2:C33)+1,LEN(C2:C33))),0))</f>
        <v>15</v>
      </c>
      <c r="D36" s="1" cm="1">
        <f t="array" ref="D36">SUM(IF(ISNUMBER(FIND("+",D2:D33)),VALUE(MID(D2:D33,FIND("+",D2:D33)+1,LEN(D2:D33))),0))</f>
        <v>6</v>
      </c>
      <c r="E36" s="1" cm="1">
        <f t="array" ref="E36">SUM(IF(ISNUMBER(FIND("+",E2:E33)),VALUE(MID(E2:E33,FIND("+",E2:E33)+1,LEN(E2:E33))),0))</f>
        <v>55</v>
      </c>
      <c r="F36" s="1" cm="1">
        <f t="array" ref="F36">SUM(IF(ISNUMBER(FIND("+",F2:F33)),VALUE(MID(F2:F33,FIND("+",F2:F33)+1,LEN(F2:F33))),0))</f>
        <v>56</v>
      </c>
      <c r="G36" s="1" cm="1">
        <f t="array" ref="G36">SUM(IF(ISNUMBER(FIND("+",G2:G33)),VALUE(MID(G2:G33,FIND("+",G2:G33)+1,LEN(G2:G33))),0))</f>
        <v>46</v>
      </c>
      <c r="H36" s="1" cm="1">
        <f t="array" ref="H36">SUM(IF(ISNUMBER(FIND("+",H2:H33)),VALUE(MID(H2:H33,FIND("+",H2:H33)+1,LEN(H2:H33))),0))</f>
        <v>59</v>
      </c>
      <c r="I36" s="1" cm="1">
        <f t="array" ref="I36">SUM(IF(ISNUMBER(FIND("+",I2:I33)),VALUE(MID(I2:I33,FIND("+",I2:I33)+1,LEN(I2:I33))),0))</f>
        <v>55</v>
      </c>
      <c r="J36" s="1" cm="1">
        <f t="array" ref="J36">SUM(IF(ISNUMBER(FIND("+",J2:J33)),VALUE(MID(J2:J33,FIND("+",J2:J33)+1,LEN(J2:J33))),0))</f>
        <v>63</v>
      </c>
      <c r="K36" s="1" cm="1">
        <f t="array" ref="K36">SUM(IF(ISNUMBER(FIND("+",K2:K33)),VALUE(MID(K2:K33,FIND("+",K2:K33)+1,LEN(K2:K33))),0))</f>
        <v>36</v>
      </c>
      <c r="L36" s="1" cm="1">
        <f t="array" ref="L36">SUM(IF(ISNUMBER(FIND("+",L2:L33)),VALUE(MID(L2:L33,FIND("+",L2:L33)+1,LEN(L2:L33))),0))</f>
        <v>42</v>
      </c>
      <c r="M36" s="1" cm="1">
        <f t="array" ref="M36">SUM(IF(ISNUMBER(FIND("+",M2:M33)),VALUE(MID(M2:M33,FIND("+",M2:M33)+1,LEN(M2:M33))),0))</f>
        <v>33</v>
      </c>
      <c r="N36" s="1" cm="1">
        <f t="array" ref="N36">SUM(IF(ISNUMBER(FIND("+",N2:N33)),VALUE(MID(N2:N33,FIND("+",N2:N33)+1,LEN(N2:N33))),0))</f>
        <v>0</v>
      </c>
      <c r="O36" s="18">
        <f t="shared" si="2"/>
        <v>476</v>
      </c>
    </row>
    <row r="37" spans="1:15">
      <c r="A37" s="11" t="s">
        <v>27</v>
      </c>
      <c r="B37" s="1">
        <f t="shared" ref="B37:J37" si="3">SUM((B36)/8)</f>
        <v>1.25</v>
      </c>
      <c r="C37" s="1">
        <f>SUM((C36)/8)</f>
        <v>1.875</v>
      </c>
      <c r="D37" s="1">
        <f>SUM((D36)/8)</f>
        <v>0.75</v>
      </c>
      <c r="E37" s="1">
        <f t="shared" si="3"/>
        <v>6.875</v>
      </c>
      <c r="F37" s="1">
        <f>SUM((F36)/8)</f>
        <v>7</v>
      </c>
      <c r="G37" s="1">
        <f t="shared" si="3"/>
        <v>5.75</v>
      </c>
      <c r="H37" s="1">
        <f t="shared" si="3"/>
        <v>7.375</v>
      </c>
      <c r="I37" s="1">
        <f t="shared" si="3"/>
        <v>6.875</v>
      </c>
      <c r="J37" s="1">
        <f t="shared" si="3"/>
        <v>7.875</v>
      </c>
      <c r="K37" s="1">
        <f t="shared" ref="K37:M37" si="4">SUM((K36)/8)</f>
        <v>4.5</v>
      </c>
      <c r="L37" s="1">
        <f t="shared" si="4"/>
        <v>5.25</v>
      </c>
      <c r="M37" s="1">
        <f t="shared" si="4"/>
        <v>4.125</v>
      </c>
      <c r="N37" s="1">
        <f t="shared" ref="N37" si="5">SUM((N36)/8)</f>
        <v>0</v>
      </c>
      <c r="O37" s="18">
        <f t="shared" si="2"/>
        <v>59.5</v>
      </c>
    </row>
    <row r="38" spans="1:15">
      <c r="A38" s="11" t="s">
        <v>28</v>
      </c>
      <c r="B38" s="15">
        <f t="shared" ref="B38:M38" si="6">SUM(B35+B37)</f>
        <v>27.25</v>
      </c>
      <c r="C38" s="15">
        <f>SUM(C35+C37)</f>
        <v>27.875</v>
      </c>
      <c r="D38" s="15">
        <f>SUM(D35+D37)</f>
        <v>25.75</v>
      </c>
      <c r="E38" s="15">
        <f t="shared" si="6"/>
        <v>30.875</v>
      </c>
      <c r="F38" s="15">
        <f>SUM(F35+F37)</f>
        <v>34</v>
      </c>
      <c r="G38" s="15">
        <f t="shared" si="6"/>
        <v>30.75</v>
      </c>
      <c r="H38" s="15">
        <f t="shared" si="6"/>
        <v>34.375</v>
      </c>
      <c r="I38" s="15">
        <f t="shared" si="6"/>
        <v>30.875</v>
      </c>
      <c r="J38" s="15">
        <f t="shared" si="6"/>
        <v>34.875</v>
      </c>
      <c r="K38" s="15">
        <f t="shared" si="6"/>
        <v>26.5</v>
      </c>
      <c r="L38" s="15">
        <f t="shared" si="6"/>
        <v>31.25</v>
      </c>
      <c r="M38" s="15">
        <f t="shared" si="6"/>
        <v>28.125</v>
      </c>
      <c r="N38" s="15">
        <f t="shared" ref="N38" si="7">SUM(N35+N37)</f>
        <v>4</v>
      </c>
      <c r="O38" s="18">
        <f t="shared" si="2"/>
        <v>366.5</v>
      </c>
    </row>
    <row r="39" spans="1:15">
      <c r="A39" s="11" t="s">
        <v>30</v>
      </c>
      <c r="B39" s="16">
        <v>525</v>
      </c>
      <c r="C39" s="16">
        <v>650</v>
      </c>
      <c r="D39" s="16">
        <v>450</v>
      </c>
      <c r="E39" s="16">
        <v>675</v>
      </c>
      <c r="F39" s="16">
        <v>500</v>
      </c>
      <c r="G39" s="16">
        <v>450</v>
      </c>
      <c r="H39" s="16">
        <v>475</v>
      </c>
      <c r="I39" s="16">
        <v>450</v>
      </c>
      <c r="J39" s="16">
        <v>600</v>
      </c>
      <c r="K39" s="16">
        <v>450</v>
      </c>
      <c r="L39" s="16">
        <v>675</v>
      </c>
      <c r="M39" s="16">
        <v>600</v>
      </c>
      <c r="N39" s="16">
        <v>600</v>
      </c>
      <c r="O39" s="18">
        <f t="shared" si="2"/>
        <v>7100</v>
      </c>
    </row>
    <row r="40" spans="1:15">
      <c r="A40" s="11" t="s">
        <v>14</v>
      </c>
      <c r="B40" s="15">
        <v>0</v>
      </c>
      <c r="C40" s="15">
        <v>0</v>
      </c>
      <c r="D40" s="15">
        <v>5500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14800</v>
      </c>
      <c r="K40" s="15">
        <v>0</v>
      </c>
      <c r="L40" s="15">
        <v>0</v>
      </c>
      <c r="M40" s="15">
        <v>0</v>
      </c>
      <c r="N40" s="15">
        <v>0</v>
      </c>
      <c r="O40" s="18">
        <f t="shared" si="2"/>
        <v>20300</v>
      </c>
    </row>
    <row r="41" spans="1:15">
      <c r="A41" s="17" t="s">
        <v>28</v>
      </c>
      <c r="B41" s="17">
        <f t="shared" ref="B41:M41" si="8">(B38*B39)</f>
        <v>14306.25</v>
      </c>
      <c r="C41" s="17">
        <f>(C38*C39)</f>
        <v>18118.75</v>
      </c>
      <c r="D41" s="17">
        <f>(D38*D39)</f>
        <v>11587.5</v>
      </c>
      <c r="E41" s="17">
        <f t="shared" si="8"/>
        <v>20840.625</v>
      </c>
      <c r="F41" s="17">
        <f>(F38*F39)</f>
        <v>17000</v>
      </c>
      <c r="G41" s="17">
        <f t="shared" si="8"/>
        <v>13837.5</v>
      </c>
      <c r="H41" s="17">
        <f t="shared" si="8"/>
        <v>16328.125</v>
      </c>
      <c r="I41" s="17">
        <f t="shared" si="8"/>
        <v>13893.75</v>
      </c>
      <c r="J41" s="17">
        <f t="shared" si="8"/>
        <v>20925</v>
      </c>
      <c r="K41" s="17">
        <f t="shared" si="8"/>
        <v>11925</v>
      </c>
      <c r="L41" s="17">
        <f t="shared" si="8"/>
        <v>21093.75</v>
      </c>
      <c r="M41" s="17">
        <f t="shared" si="8"/>
        <v>16875</v>
      </c>
      <c r="N41" s="17">
        <f t="shared" ref="N41" si="9">(N38*N39)</f>
        <v>2400</v>
      </c>
      <c r="O41" s="18">
        <f t="shared" si="2"/>
        <v>199131.25</v>
      </c>
    </row>
    <row r="42" spans="1:15">
      <c r="A42" s="18" t="s">
        <v>77</v>
      </c>
      <c r="B42" s="18">
        <f t="shared" ref="B42:G42" si="10">(B38*B39)-(B40+B43)</f>
        <v>14306.25</v>
      </c>
      <c r="C42" s="18">
        <f>(C38*C39)-(C40+C43)</f>
        <v>18118.75</v>
      </c>
      <c r="D42" s="18">
        <f>(D38*D39)-(D40+D43)</f>
        <v>6087.5</v>
      </c>
      <c r="E42" s="18">
        <f t="shared" si="10"/>
        <v>20840.625</v>
      </c>
      <c r="F42" s="18">
        <f>(F38*F39)-(F40+F43)</f>
        <v>17000</v>
      </c>
      <c r="G42" s="18">
        <f t="shared" si="10"/>
        <v>13837.5</v>
      </c>
      <c r="H42" s="18">
        <f>(H38*H39)-(H40+H43)</f>
        <v>16328.125</v>
      </c>
      <c r="I42" s="18">
        <f>(I38*I39)-(I40+I43)</f>
        <v>13893.75</v>
      </c>
      <c r="J42" s="18">
        <f>(J38*J39)-(J40+J43)</f>
        <v>6125</v>
      </c>
      <c r="K42" s="18">
        <f>(K38*K39)-(K40+K43)</f>
        <v>11925</v>
      </c>
      <c r="L42" s="18">
        <f>(L38*L39)-L40</f>
        <v>21093.75</v>
      </c>
      <c r="M42" s="18">
        <f>(M38*M39)-(M40+M43)</f>
        <v>16875</v>
      </c>
      <c r="N42" s="18">
        <f>(N38*N39)-(N40+N43)</f>
        <v>2400</v>
      </c>
      <c r="O42" s="18">
        <f t="shared" si="2"/>
        <v>178831.25</v>
      </c>
    </row>
    <row r="43" spans="1:15">
      <c r="A43" s="1"/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8">
        <f>SUM(B43:M43)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D889-6C99-4C0A-82A5-45BC120DBBBF}">
  <dimension ref="A1:R55"/>
  <sheetViews>
    <sheetView tabSelected="1" workbookViewId="0">
      <pane ySplit="1" topLeftCell="A36" activePane="bottomLeft" state="frozen"/>
      <selection pane="bottomLeft" activeCell="M40" sqref="M40"/>
    </sheetView>
  </sheetViews>
  <sheetFormatPr defaultRowHeight="14.5"/>
  <cols>
    <col min="1" max="1" width="9.81640625" customWidth="1"/>
  </cols>
  <sheetData>
    <row r="1" spans="1:17">
      <c r="A1" s="2" t="s">
        <v>0</v>
      </c>
      <c r="B1" s="13" t="s">
        <v>95</v>
      </c>
      <c r="C1" s="13" t="s">
        <v>78</v>
      </c>
      <c r="D1" s="13" t="s">
        <v>86</v>
      </c>
      <c r="E1" s="12" t="s">
        <v>93</v>
      </c>
      <c r="F1" s="13" t="s">
        <v>84</v>
      </c>
      <c r="G1" s="21" t="s">
        <v>88</v>
      </c>
      <c r="H1" s="13" t="s">
        <v>6</v>
      </c>
      <c r="I1" s="21" t="s">
        <v>79</v>
      </c>
      <c r="J1" s="13" t="s">
        <v>63</v>
      </c>
      <c r="K1" s="21" t="s">
        <v>83</v>
      </c>
      <c r="L1" s="21" t="s">
        <v>80</v>
      </c>
      <c r="M1" s="21" t="s">
        <v>81</v>
      </c>
      <c r="N1" s="21" t="s">
        <v>122</v>
      </c>
      <c r="O1" s="67" t="s">
        <v>126</v>
      </c>
      <c r="P1" s="67" t="s">
        <v>91</v>
      </c>
      <c r="Q1" s="67" t="s">
        <v>125</v>
      </c>
    </row>
    <row r="2" spans="1:17">
      <c r="A2" s="6">
        <v>45717</v>
      </c>
      <c r="B2" s="14" t="s">
        <v>7</v>
      </c>
      <c r="C2" s="14" t="s">
        <v>7</v>
      </c>
      <c r="D2" s="14" t="s">
        <v>7</v>
      </c>
      <c r="E2" s="14" t="s">
        <v>23</v>
      </c>
      <c r="F2" s="14" t="s">
        <v>23</v>
      </c>
      <c r="G2" s="14" t="s">
        <v>7</v>
      </c>
      <c r="H2" s="14" t="s">
        <v>23</v>
      </c>
      <c r="I2" s="14" t="s">
        <v>23</v>
      </c>
      <c r="J2" s="14" t="s">
        <v>23</v>
      </c>
      <c r="K2" s="14" t="s">
        <v>75</v>
      </c>
      <c r="L2" s="14" t="s">
        <v>75</v>
      </c>
      <c r="M2" s="14" t="s">
        <v>75</v>
      </c>
      <c r="N2" s="7" t="s">
        <v>9</v>
      </c>
      <c r="O2" s="7" t="s">
        <v>9</v>
      </c>
      <c r="P2" s="7" t="s">
        <v>9</v>
      </c>
      <c r="Q2" s="7" t="s">
        <v>9</v>
      </c>
    </row>
    <row r="3" spans="1:17">
      <c r="A3" s="6">
        <v>45718</v>
      </c>
      <c r="B3" s="14" t="s">
        <v>7</v>
      </c>
      <c r="C3" s="14" t="s">
        <v>7</v>
      </c>
      <c r="D3" s="14" t="s">
        <v>7</v>
      </c>
      <c r="E3" s="1" t="s">
        <v>13</v>
      </c>
      <c r="F3" s="1" t="s">
        <v>13</v>
      </c>
      <c r="G3" s="1" t="s">
        <v>64</v>
      </c>
      <c r="H3" s="1" t="s">
        <v>13</v>
      </c>
      <c r="I3" s="1" t="s">
        <v>56</v>
      </c>
      <c r="J3" s="1" t="s">
        <v>56</v>
      </c>
      <c r="K3" s="7" t="s">
        <v>9</v>
      </c>
      <c r="L3" s="1" t="s">
        <v>13</v>
      </c>
      <c r="M3" s="1" t="s">
        <v>13</v>
      </c>
      <c r="N3" s="14" t="s">
        <v>7</v>
      </c>
      <c r="O3" s="7" t="s">
        <v>9</v>
      </c>
      <c r="P3" s="7" t="s">
        <v>9</v>
      </c>
      <c r="Q3" s="7" t="s">
        <v>9</v>
      </c>
    </row>
    <row r="4" spans="1:17">
      <c r="A4" s="6">
        <v>45719</v>
      </c>
      <c r="B4" s="14" t="s">
        <v>7</v>
      </c>
      <c r="C4" s="14" t="s">
        <v>7</v>
      </c>
      <c r="D4" s="14" t="s">
        <v>7</v>
      </c>
      <c r="E4" s="1" t="s">
        <v>56</v>
      </c>
      <c r="F4" s="1" t="s">
        <v>56</v>
      </c>
      <c r="G4" s="1" t="s">
        <v>56</v>
      </c>
      <c r="H4" s="14" t="s">
        <v>7</v>
      </c>
      <c r="I4" s="14" t="s">
        <v>23</v>
      </c>
      <c r="J4" s="14" t="s">
        <v>23</v>
      </c>
      <c r="K4" s="14" t="s">
        <v>7</v>
      </c>
      <c r="L4" s="14" t="s">
        <v>7</v>
      </c>
      <c r="M4" s="14" t="s">
        <v>23</v>
      </c>
      <c r="N4" s="7" t="s">
        <v>9</v>
      </c>
      <c r="O4" s="7" t="s">
        <v>9</v>
      </c>
      <c r="P4" s="7" t="s">
        <v>9</v>
      </c>
      <c r="Q4" s="7" t="s">
        <v>9</v>
      </c>
    </row>
    <row r="5" spans="1:17">
      <c r="A5" s="6">
        <v>45720</v>
      </c>
      <c r="B5" s="1" t="s">
        <v>124</v>
      </c>
      <c r="C5" s="1" t="s">
        <v>124</v>
      </c>
      <c r="D5" s="1" t="s">
        <v>124</v>
      </c>
      <c r="E5" s="14" t="s">
        <v>7</v>
      </c>
      <c r="F5" s="14" t="s">
        <v>7</v>
      </c>
      <c r="G5" s="1" t="s">
        <v>13</v>
      </c>
      <c r="H5" s="1" t="s">
        <v>13</v>
      </c>
      <c r="I5" s="7" t="s">
        <v>9</v>
      </c>
      <c r="J5" s="14" t="s">
        <v>7</v>
      </c>
      <c r="K5" s="14" t="s">
        <v>7</v>
      </c>
      <c r="L5" s="14" t="s">
        <v>7</v>
      </c>
      <c r="M5" s="14" t="s">
        <v>7</v>
      </c>
      <c r="N5" s="14" t="s">
        <v>7</v>
      </c>
      <c r="O5" s="7" t="s">
        <v>9</v>
      </c>
      <c r="P5" s="7" t="s">
        <v>9</v>
      </c>
      <c r="Q5" s="7" t="s">
        <v>9</v>
      </c>
    </row>
    <row r="6" spans="1:17">
      <c r="A6" s="6">
        <v>45721</v>
      </c>
      <c r="B6" s="14" t="s">
        <v>23</v>
      </c>
      <c r="C6" s="14" t="s">
        <v>23</v>
      </c>
      <c r="D6" s="7" t="s">
        <v>9</v>
      </c>
      <c r="E6" s="1" t="s">
        <v>13</v>
      </c>
      <c r="F6" s="1" t="s">
        <v>13</v>
      </c>
      <c r="G6" s="1" t="s">
        <v>56</v>
      </c>
      <c r="H6" s="1" t="s">
        <v>56</v>
      </c>
      <c r="I6" s="7" t="s">
        <v>9</v>
      </c>
      <c r="J6" s="1" t="s">
        <v>13</v>
      </c>
      <c r="K6" s="14" t="s">
        <v>75</v>
      </c>
      <c r="L6" s="14" t="s">
        <v>7</v>
      </c>
      <c r="M6" s="14" t="s">
        <v>75</v>
      </c>
      <c r="N6" s="14" t="s">
        <v>7</v>
      </c>
      <c r="O6" s="7" t="s">
        <v>9</v>
      </c>
      <c r="P6" s="7" t="s">
        <v>9</v>
      </c>
      <c r="Q6" s="7" t="s">
        <v>9</v>
      </c>
    </row>
    <row r="7" spans="1:17">
      <c r="A7" s="6">
        <v>45722</v>
      </c>
      <c r="B7" s="22" t="s">
        <v>7</v>
      </c>
      <c r="C7" s="22" t="s">
        <v>7</v>
      </c>
      <c r="D7" s="22"/>
      <c r="E7" s="22" t="s">
        <v>13</v>
      </c>
      <c r="F7" s="22" t="s">
        <v>13</v>
      </c>
      <c r="G7" s="22" t="s">
        <v>82</v>
      </c>
      <c r="H7" s="22" t="s">
        <v>82</v>
      </c>
      <c r="I7" s="22" t="s">
        <v>82</v>
      </c>
      <c r="J7" s="22" t="s">
        <v>13</v>
      </c>
      <c r="K7" s="22" t="s">
        <v>7</v>
      </c>
      <c r="L7" s="22" t="s">
        <v>23</v>
      </c>
      <c r="M7" s="22" t="s">
        <v>7</v>
      </c>
      <c r="N7" s="22" t="s">
        <v>7</v>
      </c>
      <c r="O7" s="22" t="s">
        <v>82</v>
      </c>
      <c r="P7" s="22" t="s">
        <v>82</v>
      </c>
      <c r="Q7" s="22" t="s">
        <v>82</v>
      </c>
    </row>
    <row r="8" spans="1:17">
      <c r="A8" s="6">
        <v>45723</v>
      </c>
      <c r="B8" s="14" t="s">
        <v>7</v>
      </c>
      <c r="C8" s="14" t="s">
        <v>7</v>
      </c>
      <c r="D8" s="7" t="s">
        <v>9</v>
      </c>
      <c r="E8" s="14" t="s">
        <v>23</v>
      </c>
      <c r="F8" s="14" t="s">
        <v>23</v>
      </c>
      <c r="G8" s="14" t="s">
        <v>7</v>
      </c>
      <c r="H8" s="1" t="s">
        <v>56</v>
      </c>
      <c r="I8" s="7" t="s">
        <v>9</v>
      </c>
      <c r="J8" s="1" t="s">
        <v>56</v>
      </c>
      <c r="K8" s="7" t="s">
        <v>9</v>
      </c>
      <c r="L8" s="14" t="s">
        <v>23</v>
      </c>
      <c r="M8" s="14" t="s">
        <v>23</v>
      </c>
      <c r="N8" s="14" t="s">
        <v>7</v>
      </c>
      <c r="O8" s="7" t="s">
        <v>9</v>
      </c>
      <c r="P8" s="7" t="s">
        <v>9</v>
      </c>
      <c r="Q8" s="7" t="s">
        <v>9</v>
      </c>
    </row>
    <row r="9" spans="1:17">
      <c r="A9" s="6">
        <v>45724</v>
      </c>
      <c r="B9" s="14" t="s">
        <v>7</v>
      </c>
      <c r="C9" s="14" t="s">
        <v>7</v>
      </c>
      <c r="D9" s="7" t="s">
        <v>9</v>
      </c>
      <c r="E9" s="14" t="s">
        <v>7</v>
      </c>
      <c r="F9" s="14" t="s">
        <v>7</v>
      </c>
      <c r="G9" s="14" t="s">
        <v>7</v>
      </c>
      <c r="H9" s="14" t="s">
        <v>7</v>
      </c>
      <c r="I9" s="7" t="s">
        <v>9</v>
      </c>
      <c r="J9" s="14" t="s">
        <v>7</v>
      </c>
      <c r="K9" s="14" t="s">
        <v>7</v>
      </c>
      <c r="L9" s="7" t="s">
        <v>9</v>
      </c>
      <c r="M9" s="14" t="s">
        <v>7</v>
      </c>
      <c r="N9" s="14" t="s">
        <v>7</v>
      </c>
      <c r="O9" s="7" t="s">
        <v>9</v>
      </c>
      <c r="P9" s="7" t="s">
        <v>9</v>
      </c>
      <c r="Q9" s="7" t="s">
        <v>9</v>
      </c>
    </row>
    <row r="10" spans="1:17">
      <c r="A10" s="6">
        <v>45725</v>
      </c>
      <c r="B10" s="14" t="s">
        <v>7</v>
      </c>
      <c r="C10" s="14" t="s">
        <v>7</v>
      </c>
      <c r="D10" s="7" t="s">
        <v>9</v>
      </c>
      <c r="E10" s="7" t="s">
        <v>9</v>
      </c>
      <c r="F10" s="1" t="s">
        <v>64</v>
      </c>
      <c r="G10" s="1" t="s">
        <v>13</v>
      </c>
      <c r="H10" s="1" t="s">
        <v>64</v>
      </c>
      <c r="I10" s="7" t="s">
        <v>9</v>
      </c>
      <c r="J10" s="7" t="s">
        <v>9</v>
      </c>
      <c r="K10" s="1" t="s">
        <v>64</v>
      </c>
      <c r="L10" s="1" t="s">
        <v>13</v>
      </c>
      <c r="M10" s="1" t="s">
        <v>64</v>
      </c>
      <c r="N10" s="1" t="s">
        <v>13</v>
      </c>
      <c r="O10" s="1" t="s">
        <v>13</v>
      </c>
      <c r="P10" s="1" t="s">
        <v>64</v>
      </c>
      <c r="Q10" s="7" t="s">
        <v>9</v>
      </c>
    </row>
    <row r="11" spans="1:17">
      <c r="A11" s="6">
        <v>45726</v>
      </c>
      <c r="B11" s="14" t="s">
        <v>7</v>
      </c>
      <c r="C11" s="14" t="s">
        <v>7</v>
      </c>
      <c r="D11" s="7" t="s">
        <v>9</v>
      </c>
      <c r="E11" s="14" t="s">
        <v>7</v>
      </c>
      <c r="F11" s="14" t="s">
        <v>7</v>
      </c>
      <c r="G11" s="14" t="s">
        <v>7</v>
      </c>
      <c r="H11" s="14" t="s">
        <v>23</v>
      </c>
      <c r="I11" s="7" t="s">
        <v>9</v>
      </c>
      <c r="J11" s="14" t="s">
        <v>23</v>
      </c>
      <c r="K11" s="14" t="s">
        <v>23</v>
      </c>
      <c r="L11" s="14" t="s">
        <v>23</v>
      </c>
      <c r="M11" s="7" t="s">
        <v>9</v>
      </c>
      <c r="N11" s="14" t="s">
        <v>7</v>
      </c>
      <c r="O11" s="14" t="s">
        <v>23</v>
      </c>
      <c r="P11" s="14" t="s">
        <v>23</v>
      </c>
      <c r="Q11" s="14" t="s">
        <v>7</v>
      </c>
    </row>
    <row r="12" spans="1:17">
      <c r="A12" s="6">
        <v>45727</v>
      </c>
      <c r="B12" s="14" t="s">
        <v>7</v>
      </c>
      <c r="C12" s="14" t="s">
        <v>7</v>
      </c>
      <c r="D12" s="7" t="s">
        <v>9</v>
      </c>
      <c r="E12" s="14" t="s">
        <v>75</v>
      </c>
      <c r="F12" s="14" t="s">
        <v>75</v>
      </c>
      <c r="G12" s="14" t="s">
        <v>7</v>
      </c>
      <c r="H12" s="14" t="s">
        <v>7</v>
      </c>
      <c r="I12" s="7" t="s">
        <v>9</v>
      </c>
      <c r="J12" s="14" t="s">
        <v>7</v>
      </c>
      <c r="K12" s="14" t="s">
        <v>23</v>
      </c>
      <c r="L12" s="14" t="s">
        <v>23</v>
      </c>
      <c r="M12" s="14" t="s">
        <v>7</v>
      </c>
      <c r="N12" s="14" t="s">
        <v>7</v>
      </c>
      <c r="O12" s="14" t="s">
        <v>7</v>
      </c>
      <c r="P12" s="14" t="s">
        <v>7</v>
      </c>
      <c r="Q12" s="14" t="s">
        <v>7</v>
      </c>
    </row>
    <row r="13" spans="1:17">
      <c r="A13" s="6">
        <v>45728</v>
      </c>
      <c r="B13" s="14" t="s">
        <v>7</v>
      </c>
      <c r="C13" s="14" t="s">
        <v>7</v>
      </c>
      <c r="D13" s="7" t="s">
        <v>9</v>
      </c>
      <c r="E13" s="14" t="s">
        <v>7</v>
      </c>
      <c r="F13" s="14" t="s">
        <v>7</v>
      </c>
      <c r="G13" s="14" t="s">
        <v>7</v>
      </c>
      <c r="H13" s="7" t="s">
        <v>9</v>
      </c>
      <c r="I13" s="7" t="s">
        <v>9</v>
      </c>
      <c r="J13" s="14" t="s">
        <v>7</v>
      </c>
      <c r="K13" s="14" t="s">
        <v>23</v>
      </c>
      <c r="L13" s="14" t="s">
        <v>23</v>
      </c>
      <c r="M13" s="14" t="s">
        <v>23</v>
      </c>
      <c r="N13" s="14" t="s">
        <v>7</v>
      </c>
      <c r="O13" s="14" t="s">
        <v>7</v>
      </c>
      <c r="P13" s="7" t="s">
        <v>9</v>
      </c>
      <c r="Q13" s="14" t="s">
        <v>7</v>
      </c>
    </row>
    <row r="14" spans="1:17">
      <c r="A14" s="6">
        <v>45729</v>
      </c>
      <c r="B14" s="22" t="s">
        <v>7</v>
      </c>
      <c r="C14" s="22" t="s">
        <v>7</v>
      </c>
      <c r="D14" s="22" t="s">
        <v>82</v>
      </c>
      <c r="E14" s="22" t="s">
        <v>23</v>
      </c>
      <c r="F14" s="22" t="s">
        <v>23</v>
      </c>
      <c r="G14" s="22" t="s">
        <v>7</v>
      </c>
      <c r="H14" s="22" t="s">
        <v>23</v>
      </c>
      <c r="I14" s="22" t="s">
        <v>82</v>
      </c>
      <c r="J14" s="22" t="s">
        <v>7</v>
      </c>
      <c r="K14" s="22" t="s">
        <v>7</v>
      </c>
      <c r="L14" s="22" t="s">
        <v>7</v>
      </c>
      <c r="M14" s="22" t="s">
        <v>7</v>
      </c>
      <c r="N14" s="22" t="s">
        <v>7</v>
      </c>
      <c r="O14" s="22" t="s">
        <v>82</v>
      </c>
      <c r="P14" s="22" t="s">
        <v>23</v>
      </c>
      <c r="Q14" s="22" t="s">
        <v>23</v>
      </c>
    </row>
    <row r="15" spans="1:17">
      <c r="A15" s="6">
        <v>45730</v>
      </c>
      <c r="B15" s="80" t="s">
        <v>7</v>
      </c>
      <c r="C15" s="80" t="s">
        <v>7</v>
      </c>
      <c r="D15" s="80" t="s">
        <v>76</v>
      </c>
      <c r="E15" s="80" t="s">
        <v>7</v>
      </c>
      <c r="F15" s="80" t="s">
        <v>7</v>
      </c>
      <c r="G15" s="80" t="s">
        <v>7</v>
      </c>
      <c r="H15" s="80" t="s">
        <v>7</v>
      </c>
      <c r="I15" s="80" t="s">
        <v>76</v>
      </c>
      <c r="J15" s="80" t="s">
        <v>7</v>
      </c>
      <c r="K15" s="80" t="s">
        <v>7</v>
      </c>
      <c r="L15" s="80" t="s">
        <v>7</v>
      </c>
      <c r="M15" s="80" t="s">
        <v>7</v>
      </c>
      <c r="N15" s="80" t="s">
        <v>7</v>
      </c>
      <c r="O15" s="80" t="s">
        <v>7</v>
      </c>
      <c r="P15" s="80" t="s">
        <v>7</v>
      </c>
      <c r="Q15" s="80" t="s">
        <v>7</v>
      </c>
    </row>
    <row r="16" spans="1:17">
      <c r="A16" s="6">
        <v>45731</v>
      </c>
      <c r="B16" s="7" t="s">
        <v>9</v>
      </c>
      <c r="C16" s="7" t="s">
        <v>9</v>
      </c>
      <c r="D16" s="7" t="s">
        <v>9</v>
      </c>
      <c r="E16" s="1"/>
      <c r="F16" s="14" t="s">
        <v>7</v>
      </c>
      <c r="G16" s="14" t="s">
        <v>7</v>
      </c>
      <c r="H16" s="14" t="s">
        <v>7</v>
      </c>
      <c r="I16" s="7" t="s">
        <v>9</v>
      </c>
      <c r="J16" s="14" t="s">
        <v>7</v>
      </c>
      <c r="K16" s="7" t="s">
        <v>9</v>
      </c>
      <c r="L16" s="7" t="s">
        <v>9</v>
      </c>
      <c r="M16" s="7" t="s">
        <v>9</v>
      </c>
      <c r="N16" s="7" t="s">
        <v>9</v>
      </c>
      <c r="O16" s="14" t="s">
        <v>7</v>
      </c>
      <c r="P16" s="7" t="s">
        <v>9</v>
      </c>
      <c r="Q16" s="14" t="s">
        <v>7</v>
      </c>
    </row>
    <row r="17" spans="1:17">
      <c r="A17" s="6">
        <v>45732</v>
      </c>
      <c r="B17" s="1" t="s">
        <v>13</v>
      </c>
      <c r="C17" s="1" t="s">
        <v>13</v>
      </c>
      <c r="D17" s="7" t="s">
        <v>9</v>
      </c>
      <c r="E17" s="1" t="s">
        <v>13</v>
      </c>
      <c r="F17" s="1" t="s">
        <v>13</v>
      </c>
      <c r="G17" s="1" t="s">
        <v>64</v>
      </c>
      <c r="H17" s="1" t="s">
        <v>13</v>
      </c>
      <c r="I17" s="7" t="s">
        <v>9</v>
      </c>
      <c r="J17" s="1" t="s">
        <v>13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13</v>
      </c>
      <c r="P17" s="1" t="s">
        <v>13</v>
      </c>
      <c r="Q17" s="1" t="s">
        <v>64</v>
      </c>
    </row>
    <row r="18" spans="1:17">
      <c r="A18" s="6">
        <v>45733</v>
      </c>
      <c r="B18" s="14" t="s">
        <v>7</v>
      </c>
      <c r="C18" s="14" t="s">
        <v>7</v>
      </c>
      <c r="D18" s="7" t="s">
        <v>9</v>
      </c>
      <c r="E18" s="1" t="s">
        <v>13</v>
      </c>
      <c r="F18" s="14" t="s">
        <v>23</v>
      </c>
      <c r="G18" s="14" t="s">
        <v>23</v>
      </c>
      <c r="H18" s="14" t="s">
        <v>23</v>
      </c>
      <c r="I18" s="7" t="s">
        <v>9</v>
      </c>
      <c r="J18" s="1" t="s">
        <v>13</v>
      </c>
      <c r="K18" s="7" t="s">
        <v>9</v>
      </c>
      <c r="L18" s="14" t="s">
        <v>23</v>
      </c>
      <c r="M18" s="14" t="s">
        <v>7</v>
      </c>
      <c r="N18" s="14" t="s">
        <v>23</v>
      </c>
      <c r="O18" s="14" t="s">
        <v>23</v>
      </c>
      <c r="P18" s="14" t="s">
        <v>23</v>
      </c>
      <c r="Q18" s="14" t="s">
        <v>7</v>
      </c>
    </row>
    <row r="19" spans="1:17">
      <c r="A19" s="6">
        <v>45734</v>
      </c>
      <c r="B19" s="14" t="s">
        <v>7</v>
      </c>
      <c r="C19" s="14" t="s">
        <v>7</v>
      </c>
      <c r="D19" s="7" t="s">
        <v>9</v>
      </c>
      <c r="E19" s="1" t="s">
        <v>13</v>
      </c>
      <c r="F19" s="1" t="s">
        <v>13</v>
      </c>
      <c r="G19" s="14" t="s">
        <v>7</v>
      </c>
      <c r="H19" s="14" t="s">
        <v>23</v>
      </c>
      <c r="I19" s="7" t="s">
        <v>9</v>
      </c>
      <c r="J19" s="14" t="s">
        <v>7</v>
      </c>
      <c r="K19" s="14" t="s">
        <v>7</v>
      </c>
      <c r="L19" s="14" t="s">
        <v>7</v>
      </c>
      <c r="M19" s="14" t="s">
        <v>7</v>
      </c>
      <c r="N19" s="14" t="s">
        <v>7</v>
      </c>
      <c r="O19" s="14" t="s">
        <v>23</v>
      </c>
      <c r="P19" s="14" t="s">
        <v>7</v>
      </c>
      <c r="Q19" s="7" t="s">
        <v>9</v>
      </c>
    </row>
    <row r="20" spans="1:17">
      <c r="A20" s="6">
        <v>45735</v>
      </c>
      <c r="B20" s="14" t="s">
        <v>7</v>
      </c>
      <c r="C20" s="14" t="s">
        <v>7</v>
      </c>
      <c r="D20" s="7" t="s">
        <v>9</v>
      </c>
      <c r="E20" s="7" t="s">
        <v>9</v>
      </c>
      <c r="F20" s="14" t="s">
        <v>7</v>
      </c>
      <c r="G20" s="14" t="s">
        <v>7</v>
      </c>
      <c r="H20" s="1" t="s">
        <v>13</v>
      </c>
      <c r="I20" s="7" t="s">
        <v>9</v>
      </c>
      <c r="J20" s="1" t="s">
        <v>13</v>
      </c>
      <c r="K20" s="14" t="s">
        <v>7</v>
      </c>
      <c r="L20" s="14" t="s">
        <v>7</v>
      </c>
      <c r="M20" s="14" t="s">
        <v>75</v>
      </c>
      <c r="N20" s="14" t="s">
        <v>7</v>
      </c>
      <c r="O20" s="14" t="s">
        <v>23</v>
      </c>
      <c r="P20" s="14" t="s">
        <v>23</v>
      </c>
      <c r="Q20" s="14" t="s">
        <v>75</v>
      </c>
    </row>
    <row r="21" spans="1:17">
      <c r="A21" s="6">
        <v>45736</v>
      </c>
      <c r="B21" s="22" t="s">
        <v>7</v>
      </c>
      <c r="C21" s="22" t="s">
        <v>7</v>
      </c>
      <c r="D21" s="22" t="s">
        <v>82</v>
      </c>
      <c r="E21" s="22" t="s">
        <v>7</v>
      </c>
      <c r="F21" s="22" t="s">
        <v>23</v>
      </c>
      <c r="G21" s="22" t="s">
        <v>23</v>
      </c>
      <c r="H21" s="22" t="s">
        <v>7</v>
      </c>
      <c r="I21" s="22" t="s">
        <v>82</v>
      </c>
      <c r="J21" s="22" t="s">
        <v>7</v>
      </c>
      <c r="K21" s="22" t="s">
        <v>75</v>
      </c>
      <c r="L21" s="22" t="s">
        <v>75</v>
      </c>
      <c r="M21" s="22" t="s">
        <v>75</v>
      </c>
      <c r="N21" s="22" t="s">
        <v>23</v>
      </c>
      <c r="O21" s="22" t="s">
        <v>7</v>
      </c>
      <c r="P21" s="22" t="s">
        <v>7</v>
      </c>
      <c r="Q21" s="22" t="s">
        <v>7</v>
      </c>
    </row>
    <row r="22" spans="1:17">
      <c r="A22" s="6">
        <v>45737</v>
      </c>
      <c r="B22" s="14" t="s">
        <v>7</v>
      </c>
      <c r="C22" s="14" t="s">
        <v>7</v>
      </c>
      <c r="D22" s="7" t="s">
        <v>9</v>
      </c>
      <c r="E22" s="7" t="s">
        <v>9</v>
      </c>
      <c r="F22" s="14" t="s">
        <v>75</v>
      </c>
      <c r="G22" s="14" t="s">
        <v>75</v>
      </c>
      <c r="H22" s="14" t="s">
        <v>7</v>
      </c>
      <c r="I22" s="7" t="s">
        <v>9</v>
      </c>
      <c r="J22" s="14" t="s">
        <v>7</v>
      </c>
      <c r="K22" s="14" t="s">
        <v>23</v>
      </c>
      <c r="L22" s="14" t="s">
        <v>23</v>
      </c>
      <c r="M22" s="14" t="s">
        <v>23</v>
      </c>
      <c r="N22" s="14" t="s">
        <v>75</v>
      </c>
      <c r="O22" s="14" t="s">
        <v>23</v>
      </c>
      <c r="P22" s="14" t="s">
        <v>23</v>
      </c>
      <c r="Q22" s="14" t="s">
        <v>23</v>
      </c>
    </row>
    <row r="23" spans="1:17">
      <c r="A23" s="6">
        <v>45738</v>
      </c>
      <c r="B23" s="14" t="s">
        <v>7</v>
      </c>
      <c r="C23" s="14" t="s">
        <v>7</v>
      </c>
      <c r="D23" s="7" t="s">
        <v>9</v>
      </c>
      <c r="E23" s="7" t="s">
        <v>9</v>
      </c>
      <c r="F23" s="14" t="s">
        <v>7</v>
      </c>
      <c r="G23" s="14" t="s">
        <v>75</v>
      </c>
      <c r="H23" s="14" t="s">
        <v>23</v>
      </c>
      <c r="I23" s="7" t="s">
        <v>9</v>
      </c>
      <c r="J23" s="14" t="s">
        <v>23</v>
      </c>
      <c r="K23" s="14" t="s">
        <v>75</v>
      </c>
      <c r="L23" s="14" t="s">
        <v>75</v>
      </c>
      <c r="M23" s="14" t="s">
        <v>7</v>
      </c>
      <c r="N23" s="14" t="s">
        <v>75</v>
      </c>
      <c r="O23" s="14" t="s">
        <v>7</v>
      </c>
      <c r="P23" s="14" t="s">
        <v>7</v>
      </c>
      <c r="Q23" s="14" t="s">
        <v>7</v>
      </c>
    </row>
    <row r="24" spans="1:17">
      <c r="A24" s="6">
        <v>45739</v>
      </c>
      <c r="B24" s="1" t="s">
        <v>13</v>
      </c>
      <c r="C24" s="1" t="s">
        <v>13</v>
      </c>
      <c r="D24" s="7" t="s">
        <v>9</v>
      </c>
      <c r="E24" s="79" t="s">
        <v>23</v>
      </c>
      <c r="F24" s="79" t="s">
        <v>23</v>
      </c>
      <c r="G24" s="1" t="s">
        <v>13</v>
      </c>
      <c r="H24" s="1" t="s">
        <v>13</v>
      </c>
      <c r="I24" s="7" t="s">
        <v>9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 t="s">
        <v>13</v>
      </c>
      <c r="P24" s="1" t="s">
        <v>13</v>
      </c>
      <c r="Q24" s="1" t="s">
        <v>13</v>
      </c>
    </row>
    <row r="25" spans="1:17">
      <c r="A25" s="6">
        <v>45740</v>
      </c>
      <c r="B25" s="14" t="s">
        <v>23</v>
      </c>
      <c r="C25" s="14" t="s">
        <v>23</v>
      </c>
      <c r="D25" s="7" t="s">
        <v>9</v>
      </c>
      <c r="E25" s="14" t="s">
        <v>23</v>
      </c>
      <c r="F25" s="14" t="s">
        <v>23</v>
      </c>
      <c r="G25" s="14" t="s">
        <v>7</v>
      </c>
      <c r="H25" s="14" t="s">
        <v>7</v>
      </c>
      <c r="I25" s="7" t="s">
        <v>9</v>
      </c>
      <c r="J25" s="1" t="s">
        <v>7</v>
      </c>
      <c r="K25" s="14" t="s">
        <v>23</v>
      </c>
      <c r="L25" s="14" t="s">
        <v>23</v>
      </c>
      <c r="M25" s="14" t="s">
        <v>75</v>
      </c>
      <c r="N25" s="14" t="s">
        <v>7</v>
      </c>
      <c r="O25" s="14" t="s">
        <v>7</v>
      </c>
      <c r="P25" s="14" t="s">
        <v>7</v>
      </c>
      <c r="Q25" s="14" t="s">
        <v>75</v>
      </c>
    </row>
    <row r="26" spans="1:17">
      <c r="A26" s="6">
        <v>45741</v>
      </c>
      <c r="B26" s="14" t="s">
        <v>23</v>
      </c>
      <c r="C26" s="14" t="s">
        <v>23</v>
      </c>
      <c r="D26" s="7" t="s">
        <v>9</v>
      </c>
      <c r="E26" s="7" t="s">
        <v>9</v>
      </c>
      <c r="F26" s="7" t="s">
        <v>9</v>
      </c>
      <c r="G26" s="14" t="s">
        <v>7</v>
      </c>
      <c r="H26" s="14" t="s">
        <v>23</v>
      </c>
      <c r="I26" s="7" t="s">
        <v>9</v>
      </c>
      <c r="J26" s="7" t="s">
        <v>9</v>
      </c>
      <c r="K26" s="14" t="s">
        <v>23</v>
      </c>
      <c r="L26" s="14" t="s">
        <v>23</v>
      </c>
      <c r="M26" s="14" t="s">
        <v>7</v>
      </c>
      <c r="N26" s="14" t="s">
        <v>7</v>
      </c>
      <c r="O26" s="14" t="s">
        <v>7</v>
      </c>
      <c r="P26" s="14" t="s">
        <v>23</v>
      </c>
      <c r="Q26" s="14" t="s">
        <v>7</v>
      </c>
    </row>
    <row r="27" spans="1:17">
      <c r="A27" s="6">
        <v>45742</v>
      </c>
      <c r="B27" s="14" t="s">
        <v>7</v>
      </c>
      <c r="C27" s="14" t="s">
        <v>7</v>
      </c>
      <c r="D27" s="7" t="s">
        <v>9</v>
      </c>
      <c r="E27" s="1" t="s">
        <v>13</v>
      </c>
      <c r="F27" s="1" t="s">
        <v>13</v>
      </c>
      <c r="G27" s="1" t="s">
        <v>13</v>
      </c>
      <c r="H27" s="1" t="s">
        <v>13</v>
      </c>
      <c r="I27" s="7" t="s">
        <v>9</v>
      </c>
      <c r="J27" s="7" t="s">
        <v>9</v>
      </c>
      <c r="K27" s="14" t="s">
        <v>7</v>
      </c>
      <c r="L27" s="7" t="s">
        <v>9</v>
      </c>
      <c r="M27" s="14" t="s">
        <v>7</v>
      </c>
      <c r="N27" s="1" t="s">
        <v>7</v>
      </c>
      <c r="O27" s="14" t="s">
        <v>75</v>
      </c>
      <c r="P27" s="14" t="s">
        <v>75</v>
      </c>
      <c r="Q27" s="14" t="s">
        <v>7</v>
      </c>
    </row>
    <row r="28" spans="1:17">
      <c r="A28" s="6">
        <v>45743</v>
      </c>
      <c r="B28" s="22" t="s">
        <v>7</v>
      </c>
      <c r="C28" s="22" t="s">
        <v>7</v>
      </c>
      <c r="D28" s="22" t="s">
        <v>82</v>
      </c>
      <c r="E28" s="22" t="s">
        <v>23</v>
      </c>
      <c r="F28" s="22" t="s">
        <v>23</v>
      </c>
      <c r="G28" s="22" t="s">
        <v>75</v>
      </c>
      <c r="H28" s="22" t="s">
        <v>7</v>
      </c>
      <c r="I28" s="22" t="s">
        <v>82</v>
      </c>
      <c r="J28" s="22" t="s">
        <v>82</v>
      </c>
      <c r="K28" s="22" t="s">
        <v>7</v>
      </c>
      <c r="L28" s="22" t="s">
        <v>7</v>
      </c>
      <c r="M28" s="22" t="s">
        <v>7</v>
      </c>
      <c r="N28" s="22" t="s">
        <v>75</v>
      </c>
      <c r="O28" s="22" t="s">
        <v>7</v>
      </c>
      <c r="P28" s="22" t="s">
        <v>82</v>
      </c>
      <c r="Q28" s="22" t="s">
        <v>82</v>
      </c>
    </row>
    <row r="29" spans="1:17">
      <c r="A29" s="6">
        <v>45744</v>
      </c>
      <c r="B29" s="14" t="s">
        <v>7</v>
      </c>
      <c r="C29" s="14" t="s">
        <v>7</v>
      </c>
      <c r="D29" s="7" t="s">
        <v>9</v>
      </c>
      <c r="E29" s="14" t="s">
        <v>7</v>
      </c>
      <c r="F29" s="14" t="s">
        <v>7</v>
      </c>
      <c r="G29" s="14" t="s">
        <v>7</v>
      </c>
      <c r="H29" s="14" t="s">
        <v>7</v>
      </c>
      <c r="I29" s="7" t="s">
        <v>9</v>
      </c>
      <c r="J29" s="7" t="s">
        <v>9</v>
      </c>
      <c r="K29" s="7" t="s">
        <v>9</v>
      </c>
      <c r="L29" s="14" t="s">
        <v>7</v>
      </c>
      <c r="M29" s="14" t="s">
        <v>7</v>
      </c>
      <c r="N29" s="14" t="s">
        <v>7</v>
      </c>
      <c r="O29" s="14" t="s">
        <v>75</v>
      </c>
      <c r="P29" s="14" t="s">
        <v>75</v>
      </c>
      <c r="Q29" s="14" t="s">
        <v>7</v>
      </c>
    </row>
    <row r="30" spans="1:17">
      <c r="A30" s="6">
        <v>45745</v>
      </c>
      <c r="B30" s="1" t="s">
        <v>13</v>
      </c>
      <c r="C30" s="14" t="s">
        <v>7</v>
      </c>
      <c r="D30" s="7" t="s">
        <v>9</v>
      </c>
      <c r="E30" s="7" t="s">
        <v>9</v>
      </c>
      <c r="F30" s="14" t="s">
        <v>7</v>
      </c>
      <c r="G30" s="14" t="s">
        <v>7</v>
      </c>
      <c r="H30" s="14" t="s">
        <v>7</v>
      </c>
      <c r="I30" s="7" t="s">
        <v>9</v>
      </c>
      <c r="J30" s="7" t="s">
        <v>9</v>
      </c>
      <c r="K30" s="1" t="s">
        <v>13</v>
      </c>
      <c r="L30" s="1" t="s">
        <v>13</v>
      </c>
      <c r="M30" s="14" t="s">
        <v>7</v>
      </c>
      <c r="N30" s="14" t="s">
        <v>7</v>
      </c>
      <c r="O30" s="14" t="s">
        <v>75</v>
      </c>
      <c r="P30" s="14" t="s">
        <v>75</v>
      </c>
      <c r="Q30" s="14" t="s">
        <v>7</v>
      </c>
    </row>
    <row r="31" spans="1:17">
      <c r="A31" s="6">
        <v>45746</v>
      </c>
      <c r="B31" s="1" t="s">
        <v>13</v>
      </c>
      <c r="C31" s="14" t="s">
        <v>7</v>
      </c>
      <c r="D31" s="7" t="s">
        <v>9</v>
      </c>
      <c r="E31" s="1" t="s">
        <v>13</v>
      </c>
      <c r="F31" s="1" t="s">
        <v>13</v>
      </c>
      <c r="G31" s="1" t="s">
        <v>13</v>
      </c>
      <c r="H31" s="1" t="s">
        <v>13</v>
      </c>
      <c r="I31" s="7" t="s">
        <v>9</v>
      </c>
      <c r="J31" s="7" t="s">
        <v>9</v>
      </c>
      <c r="K31" s="14" t="s">
        <v>7</v>
      </c>
      <c r="L31" s="1" t="s">
        <v>13</v>
      </c>
      <c r="M31" s="1" t="s">
        <v>13</v>
      </c>
      <c r="N31" s="1" t="s">
        <v>13</v>
      </c>
      <c r="O31" s="14" t="s">
        <v>23</v>
      </c>
      <c r="P31" s="14" t="s">
        <v>23</v>
      </c>
      <c r="Q31" s="1" t="s">
        <v>13</v>
      </c>
    </row>
    <row r="32" spans="1:17">
      <c r="A32" s="6">
        <v>45747</v>
      </c>
      <c r="B32" s="14" t="s">
        <v>23</v>
      </c>
      <c r="C32" s="14" t="s">
        <v>23</v>
      </c>
      <c r="D32" s="7" t="s">
        <v>9</v>
      </c>
      <c r="E32" s="14" t="s">
        <v>7</v>
      </c>
      <c r="F32" s="14" t="s">
        <v>7</v>
      </c>
      <c r="G32" s="14" t="s">
        <v>7</v>
      </c>
      <c r="H32" s="14" t="s">
        <v>7</v>
      </c>
      <c r="I32" s="7" t="s">
        <v>9</v>
      </c>
      <c r="J32" s="7" t="s">
        <v>9</v>
      </c>
      <c r="K32" s="7" t="s">
        <v>9</v>
      </c>
      <c r="L32" s="14" t="s">
        <v>23</v>
      </c>
      <c r="M32" s="14" t="s">
        <v>7</v>
      </c>
      <c r="N32" s="14" t="s">
        <v>7</v>
      </c>
      <c r="O32" s="14" t="s">
        <v>7</v>
      </c>
      <c r="P32" s="14" t="s">
        <v>7</v>
      </c>
      <c r="Q32" s="14" t="s">
        <v>7</v>
      </c>
    </row>
    <row r="33" spans="1:18" ht="15" thickBot="1"/>
    <row r="34" spans="1:18">
      <c r="A34" s="11" t="s">
        <v>128</v>
      </c>
      <c r="B34" s="12" t="s">
        <v>92</v>
      </c>
      <c r="C34" s="13" t="s">
        <v>78</v>
      </c>
      <c r="D34" s="12" t="s">
        <v>89</v>
      </c>
      <c r="E34" s="12" t="s">
        <v>60</v>
      </c>
      <c r="F34" s="13" t="s">
        <v>84</v>
      </c>
      <c r="G34" s="13" t="s">
        <v>90</v>
      </c>
      <c r="H34" s="13" t="s">
        <v>6</v>
      </c>
      <c r="I34" s="13" t="s">
        <v>79</v>
      </c>
      <c r="J34" s="12" t="s">
        <v>68</v>
      </c>
      <c r="K34" s="13" t="s">
        <v>96</v>
      </c>
      <c r="L34" s="20" t="s">
        <v>80</v>
      </c>
      <c r="M34" s="13" t="s">
        <v>81</v>
      </c>
      <c r="N34" s="23" t="s">
        <v>85</v>
      </c>
      <c r="O34" s="23" t="s">
        <v>126</v>
      </c>
      <c r="P34" s="23" t="s">
        <v>3</v>
      </c>
      <c r="Q34" s="23" t="s">
        <v>127</v>
      </c>
      <c r="R34" s="13" t="s">
        <v>74</v>
      </c>
    </row>
    <row r="35" spans="1:18">
      <c r="A35" s="11" t="s">
        <v>7</v>
      </c>
      <c r="B35" s="14">
        <f t="shared" ref="B35:N35" si="0">COUNTIF(B2:B32,"P*")</f>
        <v>29</v>
      </c>
      <c r="C35" s="14">
        <f>COUNTIF(C2:C32,"P*")</f>
        <v>29</v>
      </c>
      <c r="D35" s="14">
        <f>COUNTIF(D2:D32,"P*")</f>
        <v>3</v>
      </c>
      <c r="E35" s="14">
        <f t="shared" si="0"/>
        <v>24</v>
      </c>
      <c r="F35" s="14">
        <f>COUNTIF(F2:F32,"P*")</f>
        <v>30</v>
      </c>
      <c r="G35" s="14">
        <f t="shared" si="0"/>
        <v>30</v>
      </c>
      <c r="H35" s="14">
        <f t="shared" si="0"/>
        <v>29</v>
      </c>
      <c r="I35" s="14">
        <f t="shared" si="0"/>
        <v>3</v>
      </c>
      <c r="J35" s="14">
        <f t="shared" si="0"/>
        <v>23</v>
      </c>
      <c r="K35" s="14">
        <f t="shared" si="0"/>
        <v>25</v>
      </c>
      <c r="L35" s="14">
        <f t="shared" si="0"/>
        <v>28</v>
      </c>
      <c r="M35" s="14">
        <f t="shared" si="0"/>
        <v>29</v>
      </c>
      <c r="N35" s="14">
        <f t="shared" si="0"/>
        <v>28</v>
      </c>
      <c r="O35" s="14">
        <f t="shared" ref="O35:Q35" si="1">COUNTIF(O2:O32,"P*")</f>
        <v>22</v>
      </c>
      <c r="P35" s="14">
        <f t="shared" si="1"/>
        <v>20</v>
      </c>
      <c r="Q35" s="14">
        <f t="shared" si="1"/>
        <v>20</v>
      </c>
      <c r="R35" s="18">
        <f>SUM(B35:Q35)</f>
        <v>372</v>
      </c>
    </row>
    <row r="36" spans="1:18">
      <c r="A36" s="11" t="s">
        <v>25</v>
      </c>
      <c r="B36" s="1" cm="1">
        <f t="array" ref="B36">SUM(IF(ISNUMBER(FIND("+",B2:B33)),VALUE(MID(B2:B33,FIND("+",B2:B33)+1,LEN(B2:B33))),0))</f>
        <v>28</v>
      </c>
      <c r="C36" s="1" cm="1">
        <f t="array" ref="C36">SUM(IF(ISNUMBER(FIND("+",C2:C33)),VALUE(MID(C2:C33,FIND("+",C2:C33)+1,LEN(C2:C33))),0))</f>
        <v>20</v>
      </c>
      <c r="D36" s="1" cm="1">
        <f t="array" ref="D36">SUM(IF(ISNUMBER(FIND("+",D2:D33)),VALUE(MID(D2:D33,FIND("+",D2:D33)+1,LEN(D2:D33))),0))</f>
        <v>4</v>
      </c>
      <c r="E36" s="1" cm="1">
        <f t="array" ref="E36">SUM(IF(ISNUMBER(FIND("+",E2:E33)),VALUE(MID(E2:E33,FIND("+",E2:E33)+1,LEN(E2:E33))),0))</f>
        <v>48</v>
      </c>
      <c r="F36" s="1" cm="1">
        <f t="array" ref="F36">SUM(IF(ISNUMBER(FIND("+",F2:F33)),VALUE(MID(F2:F33,FIND("+",F2:F33)+1,LEN(F2:F33))),0))</f>
        <v>54</v>
      </c>
      <c r="G36" s="1" cm="1">
        <f t="array" ref="G36">SUM(IF(ISNUMBER(FIND("+",G2:G33)),VALUE(MID(G2:G33,FIND("+",G2:G33)+1,LEN(G2:G33))),0))</f>
        <v>43</v>
      </c>
      <c r="H36" s="1" cm="1">
        <f t="array" ref="H36">SUM(IF(ISNUMBER(FIND("+",H2:H33)),VALUE(MID(H2:H33,FIND("+",H2:H33)+1,LEN(H2:H33))),0))</f>
        <v>53</v>
      </c>
      <c r="I36" s="1" cm="1">
        <f t="array" ref="I36">SUM(IF(ISNUMBER(FIND("+",I2:I33)),VALUE(MID(I2:I33,FIND("+",I2:I33)+1,LEN(I2:I33))),0))</f>
        <v>7</v>
      </c>
      <c r="J36" s="1" cm="1">
        <f t="array" ref="J36">SUM(IF(ISNUMBER(FIND("+",J2:J33)),VALUE(MID(J2:J33,FIND("+",J2:J33)+1,LEN(J2:J33))),0))</f>
        <v>38</v>
      </c>
      <c r="K36" s="1" cm="1">
        <f t="array" ref="K36">SUM(IF(ISNUMBER(FIND("+",K2:K33)),VALUE(MID(K2:K33,FIND("+",K2:K33)+1,LEN(K2:K33))),0))</f>
        <v>34</v>
      </c>
      <c r="L36" s="1" cm="1">
        <f t="array" ref="L36">SUM(IF(ISNUMBER(FIND("+",L2:L33)),VALUE(MID(L2:L33,FIND("+",L2:L33)+1,LEN(L2:L33))),0))</f>
        <v>48</v>
      </c>
      <c r="M36" s="1" cm="1">
        <f t="array" ref="M36">SUM(IF(ISNUMBER(FIND("+",M2:M33)),VALUE(MID(M2:M33,FIND("+",M2:M33)+1,LEN(M2:M33))),0))</f>
        <v>35</v>
      </c>
      <c r="N36" s="1" cm="1">
        <f t="array" ref="N36">SUM(IF(ISNUMBER(FIND("+",N2:N33)),VALUE(MID(N2:N33,FIND("+",N2:N33)+1,LEN(N2:N33))),0))</f>
        <v>24</v>
      </c>
      <c r="O36" s="1" cm="1">
        <f t="array" ref="O36">SUM(IF(ISNUMBER(FIND("+",O2:O33)),VALUE(MID(O2:O33,FIND("+",O2:O33)+1,LEN(O2:O33))),0))</f>
        <v>27</v>
      </c>
      <c r="P36" s="1" cm="1">
        <f t="array" ref="P36">SUM(IF(ISNUMBER(FIND("+",P2:P33)),VALUE(MID(P2:P33,FIND("+",P2:P33)+1,LEN(P2:P33))),0))</f>
        <v>30</v>
      </c>
      <c r="Q36" s="1" cm="1">
        <f t="array" ref="Q36">SUM(IF(ISNUMBER(FIND("+",Q2:Q33)),VALUE(MID(Q2:Q33,FIND("+",Q2:Q33)+1,LEN(Q2:Q33))),0))</f>
        <v>19</v>
      </c>
      <c r="R36" s="18">
        <f>SUM(B36:Q36)</f>
        <v>512</v>
      </c>
    </row>
    <row r="37" spans="1:18">
      <c r="A37" s="11" t="s">
        <v>27</v>
      </c>
      <c r="B37" s="1">
        <f>SUM((B36)/8)</f>
        <v>3.5</v>
      </c>
      <c r="C37" s="1">
        <f>SUM((C36)/8)</f>
        <v>2.5</v>
      </c>
      <c r="D37" s="1">
        <f>SUM((D36)/8)</f>
        <v>0.5</v>
      </c>
      <c r="E37" s="1">
        <f>SUM((E36)/8)</f>
        <v>6</v>
      </c>
      <c r="F37" s="1">
        <f>SUM((F36)/8)</f>
        <v>6.75</v>
      </c>
      <c r="G37" s="1">
        <f>SUM((G36)/8)</f>
        <v>5.375</v>
      </c>
      <c r="H37" s="1">
        <f>SUM((H36)/8)</f>
        <v>6.625</v>
      </c>
      <c r="I37" s="1">
        <f>SUM((I36)/8)</f>
        <v>0.875</v>
      </c>
      <c r="J37" s="1">
        <f>SUM((J36)/8)</f>
        <v>4.75</v>
      </c>
      <c r="K37" s="1">
        <f>SUM((K36)/8)</f>
        <v>4.25</v>
      </c>
      <c r="L37" s="1">
        <f>SUM((L36)/8)</f>
        <v>6</v>
      </c>
      <c r="M37" s="1">
        <f>SUM((M36)/8)</f>
        <v>4.375</v>
      </c>
      <c r="N37" s="1">
        <f>SUM((N36)/8)</f>
        <v>3</v>
      </c>
      <c r="O37" s="1">
        <f>SUM((O36)/8)</f>
        <v>3.375</v>
      </c>
      <c r="P37" s="1">
        <f>SUM((P36)/8)</f>
        <v>3.75</v>
      </c>
      <c r="Q37" s="1">
        <f>SUM((Q36)/8)</f>
        <v>2.375</v>
      </c>
      <c r="R37" s="18">
        <f>SUM(B37:Q37)</f>
        <v>64</v>
      </c>
    </row>
    <row r="38" spans="1:18">
      <c r="A38" s="11" t="s">
        <v>28</v>
      </c>
      <c r="B38" s="15">
        <f>SUM(B35+B37)</f>
        <v>32.5</v>
      </c>
      <c r="C38" s="15">
        <f>SUM(C35+C37)</f>
        <v>31.5</v>
      </c>
      <c r="D38" s="15">
        <f>SUM(D35+D37)</f>
        <v>3.5</v>
      </c>
      <c r="E38" s="15">
        <f>SUM(E35+E37)</f>
        <v>30</v>
      </c>
      <c r="F38" s="15">
        <f>SUM(F35+F37)</f>
        <v>36.75</v>
      </c>
      <c r="G38" s="15">
        <f>SUM(G35+G37)</f>
        <v>35.375</v>
      </c>
      <c r="H38" s="15">
        <f>SUM(H35+H37)</f>
        <v>35.625</v>
      </c>
      <c r="I38" s="15">
        <f>SUM(I35+I37)</f>
        <v>3.875</v>
      </c>
      <c r="J38" s="15">
        <f>SUM(J35+J37)</f>
        <v>27.75</v>
      </c>
      <c r="K38" s="15">
        <f>SUM(K35+K37)</f>
        <v>29.25</v>
      </c>
      <c r="L38" s="15">
        <f>SUM(L35+L37)</f>
        <v>34</v>
      </c>
      <c r="M38" s="15">
        <f>SUM(M35+M37)</f>
        <v>33.375</v>
      </c>
      <c r="N38" s="15">
        <f>SUM(N35+N37)</f>
        <v>31</v>
      </c>
      <c r="O38" s="15">
        <f>SUM(O35+O37)</f>
        <v>25.375</v>
      </c>
      <c r="P38" s="15">
        <f>SUM(P35+P37)</f>
        <v>23.75</v>
      </c>
      <c r="Q38" s="15">
        <f>SUM(Q35+Q37)</f>
        <v>22.375</v>
      </c>
      <c r="R38" s="18">
        <f>SUM(B38:Q38)</f>
        <v>436</v>
      </c>
    </row>
    <row r="39" spans="1:18">
      <c r="A39" s="11" t="s">
        <v>30</v>
      </c>
      <c r="B39" s="16">
        <v>525</v>
      </c>
      <c r="C39" s="16">
        <v>650</v>
      </c>
      <c r="D39" s="16">
        <v>450</v>
      </c>
      <c r="E39" s="16">
        <v>675</v>
      </c>
      <c r="F39" s="16">
        <v>500</v>
      </c>
      <c r="G39" s="16">
        <v>450</v>
      </c>
      <c r="H39" s="16">
        <v>475</v>
      </c>
      <c r="I39" s="16">
        <v>450</v>
      </c>
      <c r="J39" s="16">
        <v>600</v>
      </c>
      <c r="K39" s="16">
        <v>450</v>
      </c>
      <c r="L39" s="16">
        <v>675</v>
      </c>
      <c r="M39" s="16">
        <v>600</v>
      </c>
      <c r="N39" s="16">
        <v>600</v>
      </c>
      <c r="O39" s="16">
        <v>600</v>
      </c>
      <c r="P39" s="16">
        <v>600</v>
      </c>
      <c r="Q39" s="16">
        <v>600</v>
      </c>
      <c r="R39" s="18">
        <f>SUM(B39:Q39)</f>
        <v>8900</v>
      </c>
    </row>
    <row r="40" spans="1:18">
      <c r="A40" s="11" t="s">
        <v>14</v>
      </c>
      <c r="B40" s="15">
        <v>0</v>
      </c>
      <c r="C40" s="15">
        <v>0</v>
      </c>
      <c r="D40" s="15">
        <v>5500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14800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8">
        <f>SUM(B40:Q40)</f>
        <v>20300</v>
      </c>
    </row>
    <row r="41" spans="1:18">
      <c r="A41" s="17" t="s">
        <v>28</v>
      </c>
      <c r="B41" s="17">
        <f t="shared" ref="B41:N41" si="2">(B38*B39)</f>
        <v>17062.5</v>
      </c>
      <c r="C41" s="17">
        <f>(C38*C39)</f>
        <v>20475</v>
      </c>
      <c r="D41" s="17">
        <f>(D38*D39)</f>
        <v>1575</v>
      </c>
      <c r="E41" s="17">
        <f t="shared" si="2"/>
        <v>20250</v>
      </c>
      <c r="F41" s="17">
        <f>(F38*F39)</f>
        <v>18375</v>
      </c>
      <c r="G41" s="17">
        <f t="shared" si="2"/>
        <v>15918.75</v>
      </c>
      <c r="H41" s="17">
        <f t="shared" si="2"/>
        <v>16921.875</v>
      </c>
      <c r="I41" s="17">
        <f t="shared" si="2"/>
        <v>1743.75</v>
      </c>
      <c r="J41" s="17">
        <f t="shared" si="2"/>
        <v>16650</v>
      </c>
      <c r="K41" s="17">
        <f t="shared" si="2"/>
        <v>13162.5</v>
      </c>
      <c r="L41" s="17">
        <f t="shared" si="2"/>
        <v>22950</v>
      </c>
      <c r="M41" s="17">
        <f t="shared" si="2"/>
        <v>20025</v>
      </c>
      <c r="N41" s="17">
        <f t="shared" si="2"/>
        <v>18600</v>
      </c>
      <c r="O41" s="17">
        <f t="shared" ref="O41:Q41" si="3">(O38*O39)</f>
        <v>15225</v>
      </c>
      <c r="P41" s="17">
        <f t="shared" si="3"/>
        <v>14250</v>
      </c>
      <c r="Q41" s="17">
        <f t="shared" si="3"/>
        <v>13425</v>
      </c>
      <c r="R41" s="18">
        <f>SUM(B41:Q41)</f>
        <v>246609.375</v>
      </c>
    </row>
    <row r="42" spans="1:18">
      <c r="A42" s="18" t="s">
        <v>77</v>
      </c>
      <c r="B42" s="18">
        <f t="shared" ref="B42:G42" si="4">(B38*B39)-(B40+B43)</f>
        <v>17062.5</v>
      </c>
      <c r="C42" s="18">
        <f>(C38*C39)-(C40+C43)</f>
        <v>20475</v>
      </c>
      <c r="D42" s="18">
        <f>(D38*D39)-(D40+D43)</f>
        <v>-3925</v>
      </c>
      <c r="E42" s="18">
        <f t="shared" si="4"/>
        <v>20250</v>
      </c>
      <c r="F42" s="18">
        <f>(F38*F39)-(F40+F43)</f>
        <v>18375</v>
      </c>
      <c r="G42" s="18">
        <f t="shared" si="4"/>
        <v>15918.75</v>
      </c>
      <c r="H42" s="18">
        <f>(H38*H39)-(H40+H43)</f>
        <v>16921.875</v>
      </c>
      <c r="I42" s="18">
        <f>(I38*I39)-(I40+I43)</f>
        <v>1743.75</v>
      </c>
      <c r="J42" s="18">
        <f>(J38*J39)-(J40+J43)</f>
        <v>1850</v>
      </c>
      <c r="K42" s="18">
        <f>(K38*K39)-(K40+K43)</f>
        <v>13162.5</v>
      </c>
      <c r="L42" s="18">
        <f>(L38*L39)-L40</f>
        <v>22950</v>
      </c>
      <c r="M42" s="18">
        <f>(M38*M39)-(M40+M43)</f>
        <v>20025</v>
      </c>
      <c r="N42" s="18">
        <f>(N38*N39)-(N40+N43)</f>
        <v>18600</v>
      </c>
      <c r="O42" s="18">
        <f>(O38*O39)-(O40+O43)</f>
        <v>15225</v>
      </c>
      <c r="P42" s="18">
        <f>(P38*P39)-(P40+P43)</f>
        <v>14250</v>
      </c>
      <c r="Q42" s="18">
        <f>(Q38*Q39)-(Q40+Q43)</f>
        <v>13425</v>
      </c>
      <c r="R42" s="18">
        <f>SUM(B42:Q42)</f>
        <v>226309.375</v>
      </c>
    </row>
    <row r="43" spans="1:18">
      <c r="A43" s="1"/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8">
        <f>SUM(B43:M43)</f>
        <v>0</v>
      </c>
    </row>
    <row r="46" spans="1:18">
      <c r="A46" s="11" t="s">
        <v>128</v>
      </c>
      <c r="B46" s="13" t="s">
        <v>78</v>
      </c>
    </row>
    <row r="47" spans="1:18">
      <c r="A47" s="11" t="s">
        <v>7</v>
      </c>
      <c r="B47" s="14">
        <v>29</v>
      </c>
    </row>
    <row r="48" spans="1:18">
      <c r="A48" s="11" t="s">
        <v>25</v>
      </c>
      <c r="B48" s="1">
        <v>20</v>
      </c>
    </row>
    <row r="49" spans="1:2">
      <c r="A49" s="11" t="s">
        <v>27</v>
      </c>
      <c r="B49" s="1">
        <f>SUM((B48)/8)</f>
        <v>2.5</v>
      </c>
    </row>
    <row r="50" spans="1:2">
      <c r="A50" s="11" t="s">
        <v>28</v>
      </c>
      <c r="B50" s="15">
        <f>SUM(B47+B49)</f>
        <v>31.5</v>
      </c>
    </row>
    <row r="51" spans="1:2">
      <c r="A51" s="11" t="s">
        <v>30</v>
      </c>
      <c r="B51" s="16">
        <v>650</v>
      </c>
    </row>
    <row r="52" spans="1:2">
      <c r="A52" s="11" t="s">
        <v>14</v>
      </c>
      <c r="B52" s="15">
        <v>12000</v>
      </c>
    </row>
    <row r="53" spans="1:2">
      <c r="A53" s="17" t="s">
        <v>28</v>
      </c>
      <c r="B53" s="17">
        <f>(B50*B51)</f>
        <v>20475</v>
      </c>
    </row>
    <row r="54" spans="1:2">
      <c r="A54" s="18" t="s">
        <v>77</v>
      </c>
      <c r="B54" s="18">
        <f>(B50*B51)-(B52+B55)</f>
        <v>8475</v>
      </c>
    </row>
    <row r="55" spans="1:2">
      <c r="A55" s="1"/>
      <c r="B5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7"/>
  <sheetViews>
    <sheetView workbookViewId="0">
      <selection activeCell="B9" sqref="B9"/>
    </sheetView>
  </sheetViews>
  <sheetFormatPr defaultColWidth="9.1796875" defaultRowHeight="14.5"/>
  <cols>
    <col min="1" max="1" width="19.453125" customWidth="1"/>
    <col min="2" max="2" width="19.81640625" customWidth="1"/>
  </cols>
  <sheetData>
    <row r="1" spans="1:2">
      <c r="A1" t="s">
        <v>98</v>
      </c>
      <c r="B1" t="s">
        <v>99</v>
      </c>
    </row>
    <row r="2" spans="1:2">
      <c r="A2" t="s">
        <v>100</v>
      </c>
      <c r="B2" t="s">
        <v>99</v>
      </c>
    </row>
    <row r="3" spans="1:2">
      <c r="A3" t="s">
        <v>101</v>
      </c>
      <c r="B3" t="s">
        <v>99</v>
      </c>
    </row>
    <row r="4" spans="1:2">
      <c r="A4" t="s">
        <v>102</v>
      </c>
      <c r="B4" t="s">
        <v>99</v>
      </c>
    </row>
    <row r="5" spans="1:2">
      <c r="A5" t="s">
        <v>103</v>
      </c>
      <c r="B5" t="s">
        <v>99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107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109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114</v>
      </c>
    </row>
    <row r="13" spans="1:2">
      <c r="A13" t="s">
        <v>116</v>
      </c>
      <c r="B13" t="s">
        <v>114</v>
      </c>
    </row>
    <row r="14" spans="1:2">
      <c r="A14" t="s">
        <v>117</v>
      </c>
      <c r="B14" t="s">
        <v>114</v>
      </c>
    </row>
    <row r="15" spans="1:2">
      <c r="A15" t="s">
        <v>118</v>
      </c>
      <c r="B15" t="s">
        <v>114</v>
      </c>
    </row>
    <row r="16" spans="1:2">
      <c r="A16" t="s">
        <v>119</v>
      </c>
      <c r="B16" t="s">
        <v>114</v>
      </c>
    </row>
    <row r="17" spans="1:2">
      <c r="A17" t="s">
        <v>120</v>
      </c>
      <c r="B17" t="s">
        <v>114</v>
      </c>
    </row>
  </sheetData>
  <sortState xmlns:xlrd2="http://schemas.microsoft.com/office/spreadsheetml/2017/richdata2" ref="A1:B17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August</vt:lpstr>
      <vt:lpstr>September</vt:lpstr>
      <vt:lpstr>October</vt:lpstr>
      <vt:lpstr>Sheet1</vt:lpstr>
      <vt:lpstr>November</vt:lpstr>
      <vt:lpstr>December</vt:lpstr>
      <vt:lpstr>JAN25</vt:lpstr>
      <vt:lpstr>FEB25</vt:lpstr>
      <vt:lpstr>MAR25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Akhilesh Rai</cp:lastModifiedBy>
  <cp:lastPrinted>2024-03-01T06:14:00Z</cp:lastPrinted>
  <dcterms:created xsi:type="dcterms:W3CDTF">2023-08-28T08:50:00Z</dcterms:created>
  <dcterms:modified xsi:type="dcterms:W3CDTF">2025-04-05T09:29:34Z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FFF5CCA922E949779EF7B03D32916652_12</vt:lpwstr>
  </property>
  <property fmtid="{D5CDD505-2E9C-101B-9397-08002B2CF9AE}" pid="3" name="KSOProductBuildVer">
    <vt:lpwstr>1033-12.2.0.19805</vt:lpwstr>
  </property>
</Properties>
</file>