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D53093-F4EA-4114-A785-4DB54CD64AEC}" xr6:coauthVersionLast="47" xr6:coauthVersionMax="47" xr10:uidLastSave="{00000000-0000-0000-0000-000000000000}"/>
  <bookViews>
    <workbookView xWindow="-110" yWindow="-110" windowWidth="19420" windowHeight="11500" xr2:uid="{3810F9AB-B6CB-4EBE-880E-7F590A7DC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" i="1" l="1"/>
  <c r="AH24" i="1"/>
  <c r="AA29" i="1"/>
  <c r="O22" i="1"/>
  <c r="O23" i="1"/>
  <c r="O24" i="1"/>
  <c r="O21" i="1"/>
  <c r="Q22" i="1"/>
  <c r="Q23" i="1"/>
  <c r="Q24" i="1"/>
  <c r="Q21" i="1"/>
</calcChain>
</file>

<file path=xl/sharedStrings.xml><?xml version="1.0" encoding="utf-8"?>
<sst xmlns="http://schemas.openxmlformats.org/spreadsheetml/2006/main" count="120" uniqueCount="96">
  <si>
    <t>Exhibit 2</t>
  </si>
  <si>
    <t>Darden Capital Management: The Cavalier Fund</t>
  </si>
  <si>
    <t>Monthly Returns for Proposed Stocks (2012–17)</t>
  </si>
  <si>
    <t>Delphi</t>
  </si>
  <si>
    <t>Groupon</t>
  </si>
  <si>
    <t>Kellogg</t>
  </si>
  <si>
    <t>Kinross Gold</t>
  </si>
  <si>
    <t>S&amp;P 500</t>
  </si>
  <si>
    <t>Historical Returns 2012–17</t>
  </si>
  <si>
    <t xml:space="preserve">Beta Estimate6 </t>
  </si>
  <si>
    <t>Company Name</t>
  </si>
  <si>
    <t>Industry</t>
  </si>
  <si>
    <t>Annual Average1</t>
  </si>
  <si>
    <t>Annualized Std. Dev.2</t>
  </si>
  <si>
    <t>Dividend Yield3</t>
  </si>
  <si>
    <t>Safety Rating4</t>
  </si>
  <si>
    <t>P/E Ratio5</t>
  </si>
  <si>
    <t>Bond Rating</t>
  </si>
  <si>
    <t>OLS</t>
  </si>
  <si>
    <t>Value Line</t>
  </si>
  <si>
    <t>Auto parts</t>
  </si>
  <si>
    <t>Baa2</t>
  </si>
  <si>
    <t>Internet information</t>
  </si>
  <si>
    <t>NMF</t>
  </si>
  <si>
    <t>NA</t>
  </si>
  <si>
    <t>Processed and packaged foods</t>
  </si>
  <si>
    <t>Gold</t>
  </si>
  <si>
    <t>Ba1</t>
  </si>
  <si>
    <t>NMF = not meaningful; NA = not available.</t>
  </si>
  <si>
    <t>1 Calculated as the average monthly return since 2012, multiplied by 12.</t>
  </si>
  <si>
    <t>2 Calculated as the standard deviation of monthly returns since 2012, multiplied by the square root of 12.</t>
  </si>
  <si>
    <t>3 Calculated as the total dividends per share over the past 12 months, divided by the current stock price.</t>
  </si>
  <si>
    <t>4 The safety rating is obtained from Value Line and measures the price stability and financial strength of a firm. Safety ranks range from 1 (highest) to 5 (lowest).</t>
  </si>
  <si>
    <t xml:space="preserve">5 The P/E ratio is defined here as the current price divided by earnings for the past 12 months. </t>
  </si>
  <si>
    <t>6 The OLS beta is estimated as the slope coefficient of firm monthly stock returns since 2012, regressed on past monthly S&amp;P 500 returns. The Value Line beta is an alternative beta estimate provided by a professional equity research team and published in the Value Line Investment Survey.</t>
  </si>
  <si>
    <t>ANTICIPATED RETURNS IN 20</t>
  </si>
  <si>
    <t>Kinross Golld</t>
  </si>
  <si>
    <t>Sharpe Ratio</t>
  </si>
  <si>
    <t>Ratio to new to past</t>
  </si>
  <si>
    <t>-5.8% (Overvalued)</t>
  </si>
  <si>
    <t>-7.0% (Overvalued)</t>
  </si>
  <si>
    <t>-4.5% (Overvalued)</t>
  </si>
  <si>
    <t>-1.7% (Slightly Overvalued)</t>
  </si>
  <si>
    <r>
      <t>2.34% + 1.30*9.66% = </t>
    </r>
    <r>
      <rPr>
        <sz val="8"/>
        <color theme="1"/>
        <rFont val="Segoe UI"/>
        <family val="2"/>
      </rPr>
      <t>14.90%</t>
    </r>
  </si>
  <si>
    <r>
      <t>2.34% + 1.45*9.66% = </t>
    </r>
    <r>
      <rPr>
        <sz val="8"/>
        <color theme="1"/>
        <rFont val="Segoe UI"/>
        <family val="2"/>
      </rPr>
      <t>16.34%</t>
    </r>
  </si>
  <si>
    <r>
      <t>2.34% + 0.70*9.66% = </t>
    </r>
    <r>
      <rPr>
        <sz val="8"/>
        <color theme="1"/>
        <rFont val="Segoe UI"/>
        <family val="2"/>
      </rPr>
      <t>9.10%</t>
    </r>
  </si>
  <si>
    <r>
      <t>2.34% + 0.80*9.66% = </t>
    </r>
    <r>
      <rPr>
        <sz val="8"/>
        <color theme="1"/>
        <rFont val="Segoe UI"/>
        <family val="2"/>
      </rPr>
      <t>10.07%</t>
    </r>
  </si>
  <si>
    <t>CAPM model</t>
  </si>
  <si>
    <t>Formula</t>
  </si>
  <si>
    <t>Inputs</t>
  </si>
  <si>
    <t>Result</t>
  </si>
  <si>
    <t>-</t>
  </si>
  <si>
    <t>1,2</t>
  </si>
  <si>
    <t>Metric</t>
  </si>
  <si>
    <t>Market</t>
  </si>
  <si>
    <t>Standard Deviation</t>
  </si>
  <si>
    <t>Beta</t>
  </si>
  <si>
    <t>Portfolio Weight</t>
  </si>
  <si>
    <t>Average Standalone Risk: (67.7% + 65%)/2 = 66.35%</t>
  </si>
  <si>
    <t>Diversification Benefit: 66.35% → 52.1% (14.25% reduction)</t>
  </si>
  <si>
    <t xml:space="preserve">Standard devaition </t>
  </si>
  <si>
    <t>variance</t>
  </si>
  <si>
    <t>weights</t>
  </si>
  <si>
    <t>COVARIANCE</t>
  </si>
  <si>
    <t>MAX=1</t>
  </si>
  <si>
    <t>MIN=-1</t>
  </si>
  <si>
    <t>MAX</t>
  </si>
  <si>
    <t>MIN</t>
  </si>
  <si>
    <t>NOW TOTAL SD</t>
  </si>
  <si>
    <t>Expected Return (2020</t>
  </si>
  <si>
    <t>Risk free rate</t>
  </si>
  <si>
    <t>(from treasury bills data for 10 years)</t>
  </si>
  <si>
    <t>standard deviation</t>
  </si>
  <si>
    <t>sharpe ratio</t>
  </si>
  <si>
    <t>(very low as compared to other peers)</t>
  </si>
  <si>
    <t>Stock Name</t>
  </si>
  <si>
    <t>OLS Beta (βi​)</t>
  </si>
  <si>
    <t>Risk-Free Rate (Rf​)</t>
  </si>
  <si>
    <t>Market Risk Premium (MRP)</t>
  </si>
  <si>
    <t>Expected Return (Ri​) = Rf​+(βi​×MRP)</t>
  </si>
  <si>
    <t>Anticipated Annual Return</t>
  </si>
  <si>
    <t>2.40% + (1.29 * 6.70%) = 10.95%</t>
  </si>
  <si>
    <t>2.40% + (1.44 * 6.70%) = 12.05%</t>
  </si>
  <si>
    <t>2.40% + (0.54 * 6.70%) = 6.02%</t>
  </si>
  <si>
    <t>2.40% + (0.31 * 6.70%) = 4.48%</t>
  </si>
  <si>
    <t>6,7</t>
  </si>
  <si>
    <t>Exhibit 6</t>
  </si>
  <si>
    <t>US Capital Market Bond Yields</t>
  </si>
  <si>
    <t>Security</t>
  </si>
  <si>
    <t>Treasury constant maturities</t>
  </si>
  <si>
    <t>1-month</t>
  </si>
  <si>
    <t>1-year</t>
  </si>
  <si>
    <t>10-year</t>
  </si>
  <si>
    <t>Corporate industrial bonds (Moody’s seasoned)</t>
  </si>
  <si>
    <t>Aaa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</si>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</sst>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%"/>
    <numFmt numFmtId="165" formatCode="0.000000000000000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u/>
      <sz val="12"/>
      <color theme="1"/>
      <name val="Garamond"/>
      <family val="1"/>
    </font>
    <font>
      <sz val="10"/>
      <color theme="1"/>
      <name val="Garamond"/>
      <family val="1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wrapText="1"/>
    </xf>
    <xf numFmtId="17" fontId="4" fillId="0" borderId="0" xfId="0" applyNumberFormat="1" applyFont="1" applyAlignment="1">
      <alignment horizontal="right" wrapText="1"/>
    </xf>
    <xf numFmtId="9" fontId="0" fillId="0" borderId="0" xfId="0" applyNumberFormat="1"/>
    <xf numFmtId="9" fontId="4" fillId="0" borderId="0" xfId="0" applyNumberFormat="1" applyFont="1" applyAlignment="1">
      <alignment horizontal="right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0" fontId="0" fillId="0" borderId="0" xfId="0" applyNumberFormat="1"/>
    <xf numFmtId="10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/>
    <xf numFmtId="0" fontId="9" fillId="2" borderId="0" xfId="0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9" fontId="8" fillId="2" borderId="0" xfId="0" applyNumberFormat="1" applyFont="1" applyFill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64" fontId="0" fillId="0" borderId="0" xfId="0" applyNumberFormat="1"/>
    <xf numFmtId="10" fontId="0" fillId="0" borderId="0" xfId="1" applyNumberFormat="1" applyFont="1"/>
    <xf numFmtId="10" fontId="9" fillId="0" borderId="0" xfId="0" applyNumberFormat="1" applyFont="1"/>
    <xf numFmtId="0" fontId="8" fillId="0" borderId="0" xfId="0" applyFont="1"/>
    <xf numFmtId="165" fontId="0" fillId="0" borderId="0" xfId="0" applyNumberFormat="1"/>
    <xf numFmtId="0" fontId="12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wrapText="1"/>
    </xf>
    <xf numFmtId="10" fontId="3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BB32-754B-4846-95FE-CC075EE1DA38}">
  <dimension ref="A1:AQ68"/>
  <sheetViews>
    <sheetView tabSelected="1" zoomScale="57" zoomScaleNormal="87" workbookViewId="0">
      <selection activeCell="AS15" sqref="AS15"/>
    </sheetView>
  </sheetViews>
  <sheetFormatPr defaultRowHeight="14.5" x14ac:dyDescent="0.35"/>
  <cols>
    <col min="15" max="16" width="8.7265625" customWidth="1"/>
    <col min="26" max="26" width="16.1796875" customWidth="1"/>
    <col min="27" max="27" width="39.7265625" customWidth="1"/>
    <col min="34" max="34" width="29" customWidth="1"/>
    <col min="37" max="37" width="23.36328125" customWidth="1"/>
    <col min="39" max="39" width="25.90625" customWidth="1"/>
    <col min="40" max="40" width="15.26953125" customWidth="1"/>
    <col min="41" max="41" width="11.453125" customWidth="1"/>
    <col min="42" max="42" width="13.81640625" customWidth="1"/>
    <col min="43" max="43" width="14.26953125" customWidth="1"/>
  </cols>
  <sheetData>
    <row r="1" spans="1:43" ht="15.5" x14ac:dyDescent="0.35">
      <c r="A1" s="1"/>
      <c r="B1" s="1"/>
      <c r="C1" s="1"/>
      <c r="D1" s="1"/>
      <c r="E1" s="2" t="s">
        <v>0</v>
      </c>
      <c r="F1" s="1"/>
      <c r="G1" s="1"/>
    </row>
    <row r="2" spans="1:43" ht="15.5" x14ac:dyDescent="0.35">
      <c r="A2" s="1"/>
      <c r="B2" s="1"/>
      <c r="C2" s="1"/>
      <c r="D2" s="1"/>
      <c r="E2" s="3" t="s">
        <v>1</v>
      </c>
      <c r="F2" s="1"/>
      <c r="G2" s="1"/>
    </row>
    <row r="3" spans="1:43" ht="15.5" x14ac:dyDescent="0.35">
      <c r="A3" s="1"/>
      <c r="B3" s="1"/>
      <c r="C3" s="1"/>
      <c r="D3" s="1"/>
      <c r="E3" s="4" t="s">
        <v>2</v>
      </c>
      <c r="F3" s="1"/>
      <c r="G3" s="1"/>
      <c r="J3" s="1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  <c r="AA3" s="1"/>
      <c r="AB3" s="1"/>
    </row>
    <row r="4" spans="1:43" ht="15.5" x14ac:dyDescent="0.35">
      <c r="A4" s="1"/>
      <c r="B4" s="1"/>
      <c r="C4" s="1"/>
      <c r="D4" s="1"/>
      <c r="E4" s="1"/>
      <c r="F4" s="1"/>
      <c r="G4" s="1"/>
      <c r="J4" s="1"/>
      <c r="K4" s="9"/>
      <c r="L4" s="9"/>
      <c r="M4" s="10" t="s">
        <v>8</v>
      </c>
      <c r="N4" s="9"/>
      <c r="O4" s="9"/>
      <c r="P4" s="9"/>
      <c r="Q4" s="9"/>
      <c r="R4" s="9"/>
      <c r="S4" s="10" t="s">
        <v>9</v>
      </c>
      <c r="T4" s="9"/>
      <c r="U4" s="1"/>
      <c r="V4" s="1"/>
      <c r="W4" s="1"/>
      <c r="X4" s="1"/>
      <c r="Y4" s="1"/>
      <c r="Z4" s="1"/>
      <c r="AA4" s="1"/>
      <c r="AB4" s="1"/>
    </row>
    <row r="5" spans="1:43" ht="47" thickBot="1" x14ac:dyDescent="0.4">
      <c r="A5" s="1"/>
      <c r="B5" s="1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J5" s="11"/>
      <c r="K5" s="12" t="s">
        <v>10</v>
      </c>
      <c r="L5" s="12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3" t="s">
        <v>19</v>
      </c>
      <c r="U5" s="11"/>
      <c r="V5" s="11"/>
      <c r="W5" s="11"/>
      <c r="X5" s="11"/>
      <c r="Y5" s="11"/>
      <c r="Z5" s="11"/>
      <c r="AA5" s="11"/>
      <c r="AB5" s="11"/>
    </row>
    <row r="6" spans="1:43" ht="31.5" thickBot="1" x14ac:dyDescent="0.4">
      <c r="A6" s="1"/>
      <c r="B6" s="6">
        <v>40909</v>
      </c>
      <c r="C6" s="8">
        <v>0.19</v>
      </c>
      <c r="D6" s="8">
        <v>-0.03</v>
      </c>
      <c r="E6" s="8">
        <v>7.0000000000000007E-2</v>
      </c>
      <c r="F6" s="8">
        <v>-0.02</v>
      </c>
      <c r="G6" s="8">
        <v>0.04</v>
      </c>
      <c r="J6" s="14"/>
      <c r="K6" s="12" t="s">
        <v>3</v>
      </c>
      <c r="L6" s="12" t="s">
        <v>20</v>
      </c>
      <c r="M6" s="16">
        <v>0.248</v>
      </c>
      <c r="N6" s="16">
        <v>0.248</v>
      </c>
      <c r="O6" s="16">
        <v>1.52E-2</v>
      </c>
      <c r="P6" s="13">
        <v>3</v>
      </c>
      <c r="Q6" s="13">
        <v>13.6</v>
      </c>
      <c r="R6" s="13" t="s">
        <v>21</v>
      </c>
      <c r="S6" s="13">
        <v>1.29</v>
      </c>
      <c r="T6" s="13">
        <v>1.3</v>
      </c>
      <c r="U6" s="14"/>
      <c r="V6" s="14"/>
      <c r="W6" s="14"/>
      <c r="X6" s="14"/>
      <c r="Y6" s="14"/>
      <c r="Z6" s="14"/>
      <c r="AA6" s="14"/>
      <c r="AB6" s="14"/>
    </row>
    <row r="7" spans="1:43" ht="47" thickBot="1" x14ac:dyDescent="0.4">
      <c r="A7" s="1"/>
      <c r="B7" s="6">
        <v>40940</v>
      </c>
      <c r="C7" s="8">
        <v>-0.01</v>
      </c>
      <c r="D7" s="8">
        <v>-7.0000000000000007E-2</v>
      </c>
      <c r="E7" s="8">
        <v>0.02</v>
      </c>
      <c r="F7" s="8">
        <v>-0.11</v>
      </c>
      <c r="G7" s="8">
        <v>0.03</v>
      </c>
      <c r="J7" s="14"/>
      <c r="K7" s="12" t="s">
        <v>4</v>
      </c>
      <c r="L7" s="12" t="s">
        <v>22</v>
      </c>
      <c r="M7" s="16">
        <v>-9.8000000000000004E-2</v>
      </c>
      <c r="N7" s="16">
        <v>0.67300000000000004</v>
      </c>
      <c r="O7" s="16">
        <v>0</v>
      </c>
      <c r="P7" s="13">
        <v>5</v>
      </c>
      <c r="Q7" s="13" t="s">
        <v>23</v>
      </c>
      <c r="R7" s="13" t="s">
        <v>24</v>
      </c>
      <c r="S7" s="13">
        <v>1.44</v>
      </c>
      <c r="T7" s="13">
        <v>1.45</v>
      </c>
      <c r="U7" s="14"/>
      <c r="V7" s="14"/>
      <c r="W7" s="14"/>
      <c r="X7" s="14"/>
      <c r="Y7" s="14"/>
      <c r="Z7" s="14"/>
      <c r="AA7" s="14"/>
      <c r="AB7" s="14"/>
    </row>
    <row r="8" spans="1:43" ht="62.5" thickBot="1" x14ac:dyDescent="0.4">
      <c r="A8" s="1"/>
      <c r="B8" s="6">
        <v>40969</v>
      </c>
      <c r="C8" s="8">
        <v>-0.03</v>
      </c>
      <c r="D8" s="8">
        <v>-0.42</v>
      </c>
      <c r="E8" s="8">
        <v>-0.06</v>
      </c>
      <c r="F8" s="8">
        <v>-0.09</v>
      </c>
      <c r="G8" s="8">
        <v>-0.01</v>
      </c>
      <c r="J8" s="14"/>
      <c r="K8" s="12" t="s">
        <v>5</v>
      </c>
      <c r="L8" s="12" t="s">
        <v>25</v>
      </c>
      <c r="M8" s="16">
        <v>0.114</v>
      </c>
      <c r="N8" s="16">
        <v>0.14599999999999999</v>
      </c>
      <c r="O8" s="16">
        <v>2.75E-2</v>
      </c>
      <c r="P8" s="13">
        <v>1</v>
      </c>
      <c r="Q8" s="13">
        <v>19.3</v>
      </c>
      <c r="R8" s="13" t="s">
        <v>21</v>
      </c>
      <c r="S8" s="13">
        <v>0.54</v>
      </c>
      <c r="T8" s="13">
        <v>0.7</v>
      </c>
      <c r="U8" s="14"/>
      <c r="V8" s="14"/>
      <c r="W8" s="14"/>
      <c r="X8" s="14"/>
      <c r="Y8" s="14"/>
      <c r="Z8" s="14"/>
      <c r="AA8" s="14"/>
      <c r="AB8" s="14"/>
      <c r="AJ8" s="1"/>
      <c r="AK8" s="1"/>
      <c r="AL8" s="1"/>
      <c r="AM8" s="2" t="s">
        <v>86</v>
      </c>
      <c r="AN8" s="1"/>
      <c r="AO8" s="1"/>
      <c r="AP8" s="1"/>
      <c r="AQ8" s="1"/>
    </row>
    <row r="9" spans="1:43" ht="31.5" thickBot="1" x14ac:dyDescent="0.4">
      <c r="A9" s="1"/>
      <c r="B9" s="6">
        <v>41000</v>
      </c>
      <c r="C9" s="8">
        <v>-0.05</v>
      </c>
      <c r="D9" s="8">
        <v>-0.01</v>
      </c>
      <c r="E9" s="8">
        <v>-0.03</v>
      </c>
      <c r="F9" s="8">
        <v>-0.11</v>
      </c>
      <c r="G9" s="8">
        <v>-0.06</v>
      </c>
      <c r="J9" s="14"/>
      <c r="K9" s="12" t="s">
        <v>6</v>
      </c>
      <c r="L9" s="12" t="s">
        <v>26</v>
      </c>
      <c r="M9" s="16">
        <v>-0.02</v>
      </c>
      <c r="N9" s="16">
        <v>0.65</v>
      </c>
      <c r="O9" s="16">
        <v>0</v>
      </c>
      <c r="P9" s="13">
        <v>5</v>
      </c>
      <c r="Q9" s="13">
        <v>24.6</v>
      </c>
      <c r="R9" s="13" t="s">
        <v>27</v>
      </c>
      <c r="S9" s="13">
        <v>0.31</v>
      </c>
      <c r="T9" s="13">
        <v>0.8</v>
      </c>
      <c r="U9" s="14"/>
      <c r="V9" s="14"/>
      <c r="W9" s="14"/>
      <c r="X9" s="14"/>
      <c r="Y9" s="14"/>
      <c r="Z9" s="14"/>
      <c r="AA9" s="14"/>
      <c r="AB9" s="14"/>
      <c r="AJ9" s="1"/>
      <c r="AK9" s="1"/>
      <c r="AL9" s="1"/>
      <c r="AM9" s="3" t="s">
        <v>1</v>
      </c>
      <c r="AN9" s="1"/>
      <c r="AO9" s="1"/>
      <c r="AP9" s="1"/>
      <c r="AQ9" s="1"/>
    </row>
    <row r="10" spans="1:43" ht="15.5" x14ac:dyDescent="0.35">
      <c r="A10" s="1"/>
      <c r="B10" s="6">
        <v>41030</v>
      </c>
      <c r="C10" s="8">
        <v>-0.12</v>
      </c>
      <c r="D10" s="8">
        <v>0</v>
      </c>
      <c r="E10" s="8">
        <v>0.01</v>
      </c>
      <c r="F10" s="8">
        <v>0.02</v>
      </c>
      <c r="G10" s="8">
        <v>0.04</v>
      </c>
      <c r="J10" s="17" t="s">
        <v>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J10" s="1"/>
      <c r="AK10" s="1"/>
      <c r="AL10" s="1"/>
      <c r="AM10" s="4" t="s">
        <v>87</v>
      </c>
      <c r="AN10" s="1"/>
      <c r="AO10" s="1"/>
      <c r="AP10" s="1"/>
      <c r="AQ10" s="1"/>
    </row>
    <row r="11" spans="1:43" ht="15.5" x14ac:dyDescent="0.35">
      <c r="A11" s="1"/>
      <c r="B11" s="6">
        <v>41061</v>
      </c>
      <c r="C11" s="8">
        <v>0.11</v>
      </c>
      <c r="D11" s="8">
        <v>-0.37</v>
      </c>
      <c r="E11" s="8">
        <v>-0.03</v>
      </c>
      <c r="F11" s="8">
        <v>0.02</v>
      </c>
      <c r="G11" s="8">
        <v>0.01</v>
      </c>
      <c r="J11" s="17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J11" s="1"/>
      <c r="AK11" s="1"/>
      <c r="AL11" s="1"/>
      <c r="AM11" s="1"/>
      <c r="AN11" s="1"/>
      <c r="AO11" s="1"/>
      <c r="AP11" s="1"/>
      <c r="AQ11" s="1"/>
    </row>
    <row r="12" spans="1:43" ht="16" thickBot="1" x14ac:dyDescent="0.4">
      <c r="A12" s="1"/>
      <c r="B12" s="6">
        <v>41091</v>
      </c>
      <c r="C12" s="8">
        <v>7.0000000000000007E-2</v>
      </c>
      <c r="D12" s="8">
        <v>-0.38</v>
      </c>
      <c r="E12" s="8">
        <v>7.0000000000000007E-2</v>
      </c>
      <c r="F12" s="8">
        <v>7.0000000000000007E-2</v>
      </c>
      <c r="G12" s="8">
        <v>0.03</v>
      </c>
      <c r="J12" s="17" t="s">
        <v>30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J12" s="1"/>
      <c r="AK12" s="11"/>
      <c r="AL12" s="11"/>
      <c r="AM12" s="11"/>
      <c r="AN12" s="11"/>
      <c r="AO12" s="11"/>
      <c r="AP12" s="11"/>
      <c r="AQ12" s="1"/>
    </row>
    <row r="13" spans="1:43" ht="15.5" x14ac:dyDescent="0.35">
      <c r="A13" s="1"/>
      <c r="B13" s="6">
        <v>41122</v>
      </c>
      <c r="C13" s="8">
        <v>0.02</v>
      </c>
      <c r="D13" s="8">
        <v>0.15</v>
      </c>
      <c r="E13" s="8">
        <v>0.02</v>
      </c>
      <c r="F13" s="8">
        <v>0.16</v>
      </c>
      <c r="G13" s="8">
        <v>0.03</v>
      </c>
      <c r="J13" s="17" t="s">
        <v>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J13" s="1"/>
      <c r="AK13" s="18"/>
      <c r="AL13" s="18"/>
      <c r="AM13" s="18"/>
      <c r="AN13" s="18"/>
      <c r="AO13" s="18"/>
      <c r="AP13" s="18"/>
      <c r="AQ13" s="1"/>
    </row>
    <row r="14" spans="1:43" ht="15.5" customHeight="1" x14ac:dyDescent="0.35">
      <c r="A14" s="1"/>
      <c r="B14" s="6">
        <v>41153</v>
      </c>
      <c r="C14" s="8">
        <v>0.01</v>
      </c>
      <c r="D14" s="8">
        <v>-0.14000000000000001</v>
      </c>
      <c r="E14" s="8">
        <v>0.01</v>
      </c>
      <c r="F14" s="8">
        <v>-0.02</v>
      </c>
      <c r="G14" s="8">
        <v>-0.02</v>
      </c>
      <c r="J14" s="17" t="s">
        <v>32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J14" s="1"/>
      <c r="AK14" s="41" t="s">
        <v>88</v>
      </c>
      <c r="AL14" s="42">
        <v>42734</v>
      </c>
      <c r="AM14" s="42">
        <v>42766</v>
      </c>
      <c r="AN14" s="42">
        <v>42794</v>
      </c>
      <c r="AO14" s="42">
        <v>42825</v>
      </c>
      <c r="AP14" s="42">
        <v>42831</v>
      </c>
      <c r="AQ14" s="1"/>
    </row>
    <row r="15" spans="1:43" ht="15.5" x14ac:dyDescent="0.35">
      <c r="A15" s="1"/>
      <c r="B15" s="6">
        <v>41183</v>
      </c>
      <c r="C15" s="8">
        <v>0.08</v>
      </c>
      <c r="D15" s="8">
        <v>0.01</v>
      </c>
      <c r="E15" s="8">
        <v>7.0000000000000007E-2</v>
      </c>
      <c r="F15" s="8">
        <v>0.01</v>
      </c>
      <c r="G15" s="8">
        <v>0.01</v>
      </c>
      <c r="J15" s="17" t="s">
        <v>33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J15" s="1"/>
      <c r="AK15" s="41"/>
      <c r="AL15" s="42"/>
      <c r="AM15" s="42"/>
      <c r="AN15" s="42"/>
      <c r="AO15" s="42"/>
      <c r="AP15" s="42"/>
      <c r="AQ15" s="1"/>
    </row>
    <row r="16" spans="1:43" ht="16" thickBot="1" x14ac:dyDescent="0.4">
      <c r="A16" s="1"/>
      <c r="B16" s="6">
        <v>41214</v>
      </c>
      <c r="C16" s="8">
        <v>0.13</v>
      </c>
      <c r="D16" s="8">
        <v>0.17</v>
      </c>
      <c r="E16" s="8">
        <v>0.01</v>
      </c>
      <c r="F16" s="8">
        <v>-0.04</v>
      </c>
      <c r="G16" s="8">
        <v>0.01</v>
      </c>
      <c r="J16" s="17" t="s">
        <v>34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J16" s="1"/>
      <c r="AK16" s="14"/>
      <c r="AL16" s="14"/>
      <c r="AM16" s="14"/>
      <c r="AN16" s="14"/>
      <c r="AO16" s="14"/>
      <c r="AP16" s="14"/>
      <c r="AQ16" s="1"/>
    </row>
    <row r="17" spans="1:43" ht="15.5" x14ac:dyDescent="0.35">
      <c r="A17" s="1"/>
      <c r="B17" s="6">
        <v>41244</v>
      </c>
      <c r="C17" s="8">
        <v>0.01</v>
      </c>
      <c r="D17" s="8">
        <v>0.14000000000000001</v>
      </c>
      <c r="E17" s="8">
        <v>0.05</v>
      </c>
      <c r="F17" s="8">
        <v>-0.15</v>
      </c>
      <c r="G17" s="8">
        <v>0.05</v>
      </c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J17" s="1"/>
      <c r="AK17" s="9"/>
      <c r="AL17" s="18"/>
      <c r="AM17" s="18"/>
      <c r="AN17" s="18"/>
      <c r="AO17" s="18"/>
      <c r="AP17" s="44"/>
      <c r="AQ17" s="1"/>
    </row>
    <row r="18" spans="1:43" ht="62" x14ac:dyDescent="0.35">
      <c r="A18" s="1"/>
      <c r="B18" s="6">
        <v>41275</v>
      </c>
      <c r="C18" s="8">
        <v>0.08</v>
      </c>
      <c r="D18" s="8">
        <v>-0.18</v>
      </c>
      <c r="E18" s="8">
        <v>0.04</v>
      </c>
      <c r="F18" s="8">
        <v>-7.0000000000000007E-2</v>
      </c>
      <c r="G18" s="8">
        <v>0.01</v>
      </c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J18" s="1"/>
      <c r="AK18" s="39" t="s">
        <v>89</v>
      </c>
      <c r="AL18" s="18"/>
      <c r="AM18" s="18"/>
      <c r="AN18" s="18"/>
      <c r="AO18" s="18"/>
      <c r="AP18" s="43"/>
      <c r="AQ18" s="1"/>
    </row>
    <row r="19" spans="1:43" ht="15.5" x14ac:dyDescent="0.35">
      <c r="A19" s="1"/>
      <c r="B19" s="6">
        <v>41306</v>
      </c>
      <c r="C19" s="8">
        <v>7.0000000000000007E-2</v>
      </c>
      <c r="D19" s="8">
        <v>0.35</v>
      </c>
      <c r="E19" s="8">
        <v>0.06</v>
      </c>
      <c r="F19" s="8">
        <v>0.05</v>
      </c>
      <c r="G19" s="8">
        <v>0.04</v>
      </c>
      <c r="AJ19" s="1"/>
      <c r="AK19" s="39" t="s">
        <v>90</v>
      </c>
      <c r="AL19" s="40">
        <v>4.4000000000000003E-3</v>
      </c>
      <c r="AM19" s="40">
        <v>5.0000000000000001E-3</v>
      </c>
      <c r="AN19" s="40">
        <v>4.0000000000000001E-3</v>
      </c>
      <c r="AO19" s="40">
        <v>7.4000000000000003E-3</v>
      </c>
      <c r="AP19" s="40">
        <v>7.7999999999999996E-3</v>
      </c>
      <c r="AQ19" s="1"/>
    </row>
    <row r="20" spans="1:43" ht="23.5" x14ac:dyDescent="0.55000000000000004">
      <c r="A20" s="1"/>
      <c r="B20" s="6">
        <v>41334</v>
      </c>
      <c r="C20" s="8">
        <v>0.04</v>
      </c>
      <c r="D20" s="8">
        <v>0</v>
      </c>
      <c r="E20" s="8">
        <v>0.01</v>
      </c>
      <c r="F20" s="8">
        <v>-0.31</v>
      </c>
      <c r="G20" s="8">
        <v>0.02</v>
      </c>
      <c r="H20" s="24" t="s">
        <v>52</v>
      </c>
      <c r="J20" t="s">
        <v>35</v>
      </c>
      <c r="O20" t="s">
        <v>37</v>
      </c>
      <c r="Q20" t="s">
        <v>38</v>
      </c>
      <c r="U20" s="25">
        <v>3</v>
      </c>
      <c r="V20" s="23" t="s">
        <v>53</v>
      </c>
      <c r="W20" s="23" t="s">
        <v>4</v>
      </c>
      <c r="X20" s="23" t="s">
        <v>6</v>
      </c>
      <c r="Y20" s="23" t="s">
        <v>54</v>
      </c>
      <c r="AC20" s="34">
        <v>5</v>
      </c>
      <c r="AE20" s="23" t="s">
        <v>53</v>
      </c>
      <c r="AF20" s="23" t="s">
        <v>48</v>
      </c>
      <c r="AG20" s="23" t="s">
        <v>49</v>
      </c>
      <c r="AH20" s="23" t="s">
        <v>50</v>
      </c>
      <c r="AJ20" s="1"/>
      <c r="AK20" s="39" t="s">
        <v>91</v>
      </c>
      <c r="AL20" s="40">
        <v>8.5000000000000006E-3</v>
      </c>
      <c r="AM20" s="40">
        <v>8.3999999999999995E-3</v>
      </c>
      <c r="AN20" s="40">
        <v>8.8000000000000005E-3</v>
      </c>
      <c r="AO20" s="40">
        <v>1.03E-2</v>
      </c>
      <c r="AP20" s="40">
        <v>1.0500000000000001E-2</v>
      </c>
      <c r="AQ20" s="1"/>
    </row>
    <row r="21" spans="1:43" ht="23" x14ac:dyDescent="0.35">
      <c r="A21" s="1"/>
      <c r="B21" s="6">
        <v>41365</v>
      </c>
      <c r="C21" s="8">
        <v>0.06</v>
      </c>
      <c r="D21" s="8">
        <v>0.26</v>
      </c>
      <c r="E21" s="8">
        <v>-0.04</v>
      </c>
      <c r="F21" s="8">
        <v>0.18</v>
      </c>
      <c r="G21" s="8">
        <v>0.02</v>
      </c>
      <c r="J21" t="s">
        <v>3</v>
      </c>
      <c r="L21" s="15">
        <v>9.0999999999999998E-2</v>
      </c>
      <c r="O21" s="15">
        <f>(M6/N6)</f>
        <v>1</v>
      </c>
      <c r="Q21">
        <f>(L21/M6)</f>
        <v>0.36693548387096775</v>
      </c>
      <c r="V21" s="19" t="s">
        <v>55</v>
      </c>
      <c r="W21" s="20">
        <v>0.67700000000000005</v>
      </c>
      <c r="X21" s="20">
        <v>0.65</v>
      </c>
      <c r="Y21" s="20">
        <v>0.2</v>
      </c>
      <c r="AE21" s="32" t="s">
        <v>69</v>
      </c>
      <c r="AH21" s="15">
        <v>8.4000000000000005E-2</v>
      </c>
      <c r="AJ21" s="1"/>
      <c r="AK21" s="39" t="s">
        <v>92</v>
      </c>
      <c r="AL21" s="40">
        <v>2.4500000000000001E-2</v>
      </c>
      <c r="AM21" s="40">
        <v>2.4500000000000001E-2</v>
      </c>
      <c r="AN21" s="40">
        <v>2.3599999999999999E-2</v>
      </c>
      <c r="AO21" s="40">
        <v>2.4E-2</v>
      </c>
      <c r="AP21" s="40">
        <v>2.3400000000000001E-2</v>
      </c>
      <c r="AQ21" s="1"/>
    </row>
    <row r="22" spans="1:43" ht="46.5" customHeight="1" x14ac:dyDescent="0.35">
      <c r="A22" s="1"/>
      <c r="B22" s="6">
        <v>41395</v>
      </c>
      <c r="C22" s="8">
        <v>0.04</v>
      </c>
      <c r="D22" s="8">
        <v>0.11</v>
      </c>
      <c r="E22" s="8">
        <v>0.04</v>
      </c>
      <c r="F22" s="8">
        <v>-0.2</v>
      </c>
      <c r="G22" s="8">
        <v>-0.01</v>
      </c>
      <c r="J22" t="s">
        <v>4</v>
      </c>
      <c r="L22" s="15">
        <v>9.2999999999999999E-2</v>
      </c>
      <c r="O22" s="15">
        <f t="shared" ref="O22:O24" si="0">(M7/N7)</f>
        <v>-0.14561664190193166</v>
      </c>
      <c r="Q22">
        <f t="shared" ref="Q22:Q24" si="1">(L22/M7)</f>
        <v>-0.94897959183673464</v>
      </c>
      <c r="V22" s="19" t="s">
        <v>56</v>
      </c>
      <c r="W22" s="19">
        <v>1.45</v>
      </c>
      <c r="X22" s="19">
        <v>0.8</v>
      </c>
      <c r="Y22" s="19">
        <v>1</v>
      </c>
      <c r="AE22" t="s">
        <v>70</v>
      </c>
      <c r="AH22" s="15">
        <v>2.3400000000000001E-2</v>
      </c>
      <c r="AI22" t="s">
        <v>71</v>
      </c>
      <c r="AJ22" s="1"/>
      <c r="AK22" s="45" t="s">
        <v>93</v>
      </c>
      <c r="AL22" s="45"/>
      <c r="AM22" s="18"/>
      <c r="AN22" s="18"/>
      <c r="AO22" s="18"/>
      <c r="AP22" s="9"/>
      <c r="AQ22" s="1"/>
    </row>
    <row r="23" spans="1:43" ht="23" x14ac:dyDescent="0.35">
      <c r="A23" s="1"/>
      <c r="B23" s="6">
        <v>41426</v>
      </c>
      <c r="C23" s="8">
        <v>0.06</v>
      </c>
      <c r="D23" s="8">
        <v>0.04</v>
      </c>
      <c r="E23" s="8">
        <v>0.03</v>
      </c>
      <c r="F23" s="8">
        <v>0.03</v>
      </c>
      <c r="G23" s="8">
        <v>0.05</v>
      </c>
      <c r="J23" t="s">
        <v>5</v>
      </c>
      <c r="L23" s="15">
        <v>4.5999999999999999E-2</v>
      </c>
      <c r="O23" s="15">
        <f t="shared" si="0"/>
        <v>0.7808219178082193</v>
      </c>
      <c r="Q23">
        <f t="shared" si="1"/>
        <v>0.40350877192982454</v>
      </c>
      <c r="V23" s="19" t="s">
        <v>57</v>
      </c>
      <c r="W23" s="26">
        <v>0.5</v>
      </c>
      <c r="X23" s="26">
        <v>0.5</v>
      </c>
      <c r="Y23" s="19" t="s">
        <v>51</v>
      </c>
      <c r="AE23" t="s">
        <v>72</v>
      </c>
      <c r="AH23" s="7">
        <v>0.65</v>
      </c>
      <c r="AJ23" s="1"/>
      <c r="AK23" s="39" t="s">
        <v>94</v>
      </c>
      <c r="AL23" s="40">
        <v>4.0599999999999997E-2</v>
      </c>
      <c r="AM23" s="18"/>
      <c r="AN23" s="18"/>
      <c r="AO23" s="18"/>
      <c r="AP23" s="18"/>
      <c r="AQ23" s="1"/>
    </row>
    <row r="24" spans="1:43" ht="15.5" x14ac:dyDescent="0.35">
      <c r="A24" s="1"/>
      <c r="B24" s="6">
        <v>41456</v>
      </c>
      <c r="C24" s="8">
        <v>0.03</v>
      </c>
      <c r="D24" s="8">
        <v>0.15</v>
      </c>
      <c r="E24" s="8">
        <v>-0.08</v>
      </c>
      <c r="F24" s="8">
        <v>0.05</v>
      </c>
      <c r="G24" s="8">
        <v>-0.03</v>
      </c>
      <c r="J24" t="s">
        <v>36</v>
      </c>
      <c r="L24" s="15">
        <v>8.4000000000000005E-2</v>
      </c>
      <c r="O24" s="15">
        <f t="shared" si="0"/>
        <v>-3.0769230769230767E-2</v>
      </c>
      <c r="Q24">
        <f t="shared" si="1"/>
        <v>-4.2</v>
      </c>
      <c r="AE24" t="s">
        <v>73</v>
      </c>
      <c r="AH24" s="33">
        <f>((AH21-AH22)/AH23)</f>
        <v>9.3230769230769228E-2</v>
      </c>
      <c r="AI24" t="s">
        <v>74</v>
      </c>
      <c r="AJ24" s="1"/>
      <c r="AK24" s="41" t="s">
        <v>95</v>
      </c>
      <c r="AL24" s="40">
        <v>4.8300000000000003E-2</v>
      </c>
      <c r="AM24" s="18"/>
      <c r="AN24" s="18"/>
      <c r="AO24" s="18"/>
      <c r="AP24" s="18"/>
      <c r="AQ24" s="1"/>
    </row>
    <row r="25" spans="1:43" ht="16.5" thickBot="1" x14ac:dyDescent="0.4">
      <c r="A25" s="1"/>
      <c r="B25" s="6">
        <v>41487</v>
      </c>
      <c r="C25" s="8">
        <v>0.06</v>
      </c>
      <c r="D25" s="8">
        <v>0.1</v>
      </c>
      <c r="E25" s="8">
        <v>-0.03</v>
      </c>
      <c r="F25" s="8">
        <v>-0.08</v>
      </c>
      <c r="G25" s="8">
        <v>0.03</v>
      </c>
      <c r="V25" s="27" t="s">
        <v>58</v>
      </c>
      <c r="AJ25" s="1"/>
      <c r="AK25" s="46"/>
      <c r="AL25" s="14"/>
      <c r="AM25" s="14"/>
      <c r="AN25" s="14"/>
      <c r="AO25" s="14"/>
      <c r="AP25" s="14"/>
      <c r="AQ25" s="1"/>
    </row>
    <row r="26" spans="1:43" ht="15.5" x14ac:dyDescent="0.35">
      <c r="A26" s="1"/>
      <c r="B26" s="6">
        <v>41518</v>
      </c>
      <c r="C26" s="8">
        <v>-0.02</v>
      </c>
      <c r="D26" s="8">
        <v>-0.18</v>
      </c>
      <c r="E26" s="8">
        <v>0.08</v>
      </c>
      <c r="F26" s="8">
        <v>0</v>
      </c>
      <c r="G26" s="8">
        <v>0.05</v>
      </c>
      <c r="K26" t="s">
        <v>47</v>
      </c>
      <c r="V26" s="28" t="s">
        <v>59</v>
      </c>
    </row>
    <row r="27" spans="1:43" ht="16" thickBot="1" x14ac:dyDescent="0.4">
      <c r="A27" s="1"/>
      <c r="B27" s="6">
        <v>41548</v>
      </c>
      <c r="C27" s="8">
        <v>0.03</v>
      </c>
      <c r="D27" s="8">
        <v>-0.01</v>
      </c>
      <c r="E27" s="8">
        <v>-0.03</v>
      </c>
      <c r="F27" s="8">
        <v>-7.0000000000000007E-2</v>
      </c>
      <c r="G27" s="8">
        <v>0.03</v>
      </c>
      <c r="H27" s="8"/>
    </row>
    <row r="28" spans="1:43" ht="65.5" thickBot="1" x14ac:dyDescent="0.55000000000000004">
      <c r="A28" s="1"/>
      <c r="B28" s="6">
        <v>41579</v>
      </c>
      <c r="C28" s="8">
        <v>0.03</v>
      </c>
      <c r="D28" s="8">
        <v>0.3</v>
      </c>
      <c r="E28" s="8">
        <v>0.01</v>
      </c>
      <c r="F28" s="8">
        <v>-7.0000000000000007E-2</v>
      </c>
      <c r="G28" s="8">
        <v>0.03</v>
      </c>
      <c r="J28" s="19" t="s">
        <v>3</v>
      </c>
      <c r="K28" s="19">
        <v>1.3</v>
      </c>
      <c r="L28" s="19" t="s">
        <v>43</v>
      </c>
      <c r="M28" s="20">
        <v>9.0999999999999998E-2</v>
      </c>
      <c r="N28" s="21" t="s">
        <v>39</v>
      </c>
      <c r="U28" s="34">
        <v>4</v>
      </c>
      <c r="Y28" t="s">
        <v>60</v>
      </c>
      <c r="AA28" t="s">
        <v>61</v>
      </c>
      <c r="AB28" t="s">
        <v>62</v>
      </c>
      <c r="AD28" s="34" t="s">
        <v>85</v>
      </c>
      <c r="AF28" s="35" t="s">
        <v>75</v>
      </c>
      <c r="AG28" s="35" t="s">
        <v>76</v>
      </c>
      <c r="AH28" s="35" t="s">
        <v>77</v>
      </c>
      <c r="AI28" s="35" t="s">
        <v>78</v>
      </c>
      <c r="AJ28" s="35" t="s">
        <v>79</v>
      </c>
      <c r="AK28" s="36" t="s">
        <v>80</v>
      </c>
    </row>
    <row r="29" spans="1:43" ht="51.5" thickBot="1" x14ac:dyDescent="0.4">
      <c r="A29" s="1"/>
      <c r="B29" s="6">
        <v>41609</v>
      </c>
      <c r="C29" s="8">
        <v>0.01</v>
      </c>
      <c r="D29" s="8">
        <v>-0.11</v>
      </c>
      <c r="E29" s="8">
        <v>-0.05</v>
      </c>
      <c r="F29" s="8">
        <v>0.05</v>
      </c>
      <c r="G29" s="8">
        <v>-0.04</v>
      </c>
      <c r="J29" s="19" t="s">
        <v>4</v>
      </c>
      <c r="K29" s="19">
        <v>1.45</v>
      </c>
      <c r="L29" s="19" t="s">
        <v>44</v>
      </c>
      <c r="M29" s="20">
        <v>9.2999999999999999E-2</v>
      </c>
      <c r="N29" s="21" t="s">
        <v>40</v>
      </c>
      <c r="V29" s="12" t="s">
        <v>4</v>
      </c>
      <c r="W29" s="12" t="s">
        <v>22</v>
      </c>
      <c r="X29" s="16">
        <v>-9.8000000000000004E-2</v>
      </c>
      <c r="Y29" s="16">
        <v>0.67300000000000004</v>
      </c>
      <c r="AA29" s="29">
        <f>(Y29*Y29)</f>
        <v>0.45292900000000008</v>
      </c>
      <c r="AB29">
        <v>0.5</v>
      </c>
      <c r="AF29" s="35" t="s">
        <v>3</v>
      </c>
      <c r="AG29" s="37">
        <v>1.29</v>
      </c>
      <c r="AH29" s="38">
        <v>2.4E-2</v>
      </c>
      <c r="AI29" s="38">
        <v>6.7000000000000004E-2</v>
      </c>
      <c r="AJ29" s="35" t="s">
        <v>81</v>
      </c>
      <c r="AK29" s="38">
        <v>9.0999999999999998E-2</v>
      </c>
    </row>
    <row r="30" spans="1:43" ht="51.5" thickBot="1" x14ac:dyDescent="0.4">
      <c r="A30" s="1"/>
      <c r="B30" s="6">
        <v>41640</v>
      </c>
      <c r="C30" s="8">
        <v>0.1</v>
      </c>
      <c r="D30" s="8">
        <v>-0.21</v>
      </c>
      <c r="E30" s="8">
        <v>0.05</v>
      </c>
      <c r="F30" s="8">
        <v>0.14000000000000001</v>
      </c>
      <c r="G30" s="8">
        <v>0.05</v>
      </c>
      <c r="J30" s="19" t="s">
        <v>5</v>
      </c>
      <c r="K30" s="19">
        <v>0.7</v>
      </c>
      <c r="L30" s="19" t="s">
        <v>45</v>
      </c>
      <c r="M30" s="20">
        <v>4.5999999999999999E-2</v>
      </c>
      <c r="N30" s="21" t="s">
        <v>41</v>
      </c>
      <c r="V30" s="12" t="s">
        <v>6</v>
      </c>
      <c r="W30" s="12" t="s">
        <v>26</v>
      </c>
      <c r="X30" s="16">
        <v>-0.02</v>
      </c>
      <c r="Y30" s="16">
        <v>0.65</v>
      </c>
      <c r="AA30" s="29">
        <f>(Y30*Y30)</f>
        <v>0.42250000000000004</v>
      </c>
      <c r="AB30">
        <v>0.5</v>
      </c>
      <c r="AF30" s="35" t="s">
        <v>4</v>
      </c>
      <c r="AG30" s="37">
        <v>1.44</v>
      </c>
      <c r="AH30" s="38">
        <v>2.4E-2</v>
      </c>
      <c r="AI30" s="38">
        <v>6.7000000000000004E-2</v>
      </c>
      <c r="AJ30" s="35" t="s">
        <v>82</v>
      </c>
      <c r="AK30" s="38">
        <v>9.2999999999999999E-2</v>
      </c>
    </row>
    <row r="31" spans="1:43" ht="51.5" thickBot="1" x14ac:dyDescent="0.4">
      <c r="A31" s="1"/>
      <c r="B31" s="6">
        <v>41671</v>
      </c>
      <c r="C31" s="8">
        <v>0.02</v>
      </c>
      <c r="D31" s="8">
        <v>-0.06</v>
      </c>
      <c r="E31" s="8">
        <v>0.04</v>
      </c>
      <c r="F31" s="8">
        <v>-0.21</v>
      </c>
      <c r="G31" s="8">
        <v>0.01</v>
      </c>
      <c r="J31" s="19" t="s">
        <v>6</v>
      </c>
      <c r="K31" s="19">
        <v>0.8</v>
      </c>
      <c r="L31" s="19" t="s">
        <v>46</v>
      </c>
      <c r="M31" s="20">
        <v>8.4000000000000005E-2</v>
      </c>
      <c r="N31" s="21" t="s">
        <v>42</v>
      </c>
      <c r="V31" t="s">
        <v>63</v>
      </c>
      <c r="X31" t="s">
        <v>64</v>
      </c>
      <c r="Y31" t="s">
        <v>65</v>
      </c>
      <c r="AF31" s="35" t="s">
        <v>5</v>
      </c>
      <c r="AG31" s="37">
        <v>0.54</v>
      </c>
      <c r="AH31" s="38">
        <v>2.4E-2</v>
      </c>
      <c r="AI31" s="38">
        <v>6.7000000000000004E-2</v>
      </c>
      <c r="AJ31" s="35" t="s">
        <v>83</v>
      </c>
      <c r="AK31" s="38">
        <v>4.5999999999999999E-2</v>
      </c>
    </row>
    <row r="32" spans="1:43" ht="51.5" thickBot="1" x14ac:dyDescent="0.4">
      <c r="A32" s="1"/>
      <c r="B32" s="6">
        <v>41699</v>
      </c>
      <c r="C32" s="8">
        <v>-0.02</v>
      </c>
      <c r="D32" s="8">
        <v>-0.11</v>
      </c>
      <c r="E32" s="8">
        <v>7.0000000000000007E-2</v>
      </c>
      <c r="F32" s="8">
        <v>-0.02</v>
      </c>
      <c r="G32" s="8">
        <v>0.01</v>
      </c>
      <c r="J32" s="22"/>
      <c r="K32" s="22"/>
      <c r="L32" s="22"/>
      <c r="M32" s="22"/>
      <c r="N32" s="22"/>
      <c r="AF32" s="35" t="s">
        <v>6</v>
      </c>
      <c r="AG32" s="37">
        <v>0.31</v>
      </c>
      <c r="AH32" s="38">
        <v>2.4E-2</v>
      </c>
      <c r="AI32" s="38">
        <v>6.7000000000000004E-2</v>
      </c>
      <c r="AJ32" s="35" t="s">
        <v>84</v>
      </c>
      <c r="AK32" s="38">
        <v>8.4000000000000005E-2</v>
      </c>
    </row>
    <row r="33" spans="1:26" ht="15.5" x14ac:dyDescent="0.35">
      <c r="A33" s="1"/>
      <c r="B33" s="6">
        <v>41730</v>
      </c>
      <c r="C33" s="8">
        <v>0.04</v>
      </c>
      <c r="D33" s="8">
        <v>-0.16</v>
      </c>
      <c r="E33" s="8">
        <v>0.04</v>
      </c>
      <c r="F33" s="8">
        <v>-7.0000000000000007E-2</v>
      </c>
      <c r="G33" s="8">
        <v>0.02</v>
      </c>
      <c r="V33" t="s">
        <v>68</v>
      </c>
      <c r="Y33" t="s">
        <v>66</v>
      </c>
      <c r="Z33" s="31">
        <v>0.66349999999999998</v>
      </c>
    </row>
    <row r="34" spans="1:26" ht="15.5" x14ac:dyDescent="0.35">
      <c r="A34" s="1"/>
      <c r="B34" s="6">
        <v>41760</v>
      </c>
      <c r="C34" s="8">
        <v>0</v>
      </c>
      <c r="D34" s="8">
        <v>0.13</v>
      </c>
      <c r="E34" s="8">
        <v>-0.05</v>
      </c>
      <c r="F34" s="8">
        <v>0.1</v>
      </c>
      <c r="G34" s="8">
        <v>0.02</v>
      </c>
      <c r="Y34" t="s">
        <v>67</v>
      </c>
      <c r="Z34" s="30">
        <v>1.35E-2</v>
      </c>
    </row>
    <row r="35" spans="1:26" ht="15.5" x14ac:dyDescent="0.35">
      <c r="A35" s="1"/>
      <c r="B35" s="6">
        <v>41791</v>
      </c>
      <c r="C35" s="8">
        <v>-0.03</v>
      </c>
      <c r="D35" s="8">
        <v>-0.02</v>
      </c>
      <c r="E35" s="8">
        <v>-0.09</v>
      </c>
      <c r="F35" s="8">
        <v>-0.04</v>
      </c>
      <c r="G35" s="8">
        <v>-0.01</v>
      </c>
    </row>
    <row r="36" spans="1:26" ht="15.5" x14ac:dyDescent="0.35">
      <c r="A36" s="1"/>
      <c r="B36" s="6">
        <v>41821</v>
      </c>
      <c r="C36" s="8">
        <v>0.05</v>
      </c>
      <c r="D36" s="8">
        <v>0.05</v>
      </c>
      <c r="E36" s="8">
        <v>0.09</v>
      </c>
      <c r="F36" s="8">
        <v>-0.01</v>
      </c>
      <c r="G36" s="8">
        <v>0.04</v>
      </c>
    </row>
    <row r="37" spans="1:26" ht="15.5" x14ac:dyDescent="0.35">
      <c r="A37" s="1"/>
      <c r="B37" s="6">
        <v>41852</v>
      </c>
      <c r="C37" s="8">
        <v>-0.12</v>
      </c>
      <c r="D37" s="8">
        <v>-0.02</v>
      </c>
      <c r="E37" s="8">
        <v>-0.05</v>
      </c>
      <c r="F37" s="8">
        <v>-0.16</v>
      </c>
      <c r="G37" s="8">
        <v>-0.01</v>
      </c>
    </row>
    <row r="38" spans="1:26" ht="15.5" x14ac:dyDescent="0.35">
      <c r="A38" s="1"/>
      <c r="B38" s="6">
        <v>41883</v>
      </c>
      <c r="C38" s="8">
        <v>0.12</v>
      </c>
      <c r="D38" s="8">
        <v>0.09</v>
      </c>
      <c r="E38" s="8">
        <v>0.04</v>
      </c>
      <c r="F38" s="8">
        <v>-0.35</v>
      </c>
      <c r="G38" s="8">
        <v>0.02</v>
      </c>
    </row>
    <row r="39" spans="1:26" ht="15.5" x14ac:dyDescent="0.35">
      <c r="A39" s="1"/>
      <c r="B39" s="6">
        <v>41913</v>
      </c>
      <c r="C39" s="8">
        <v>0.06</v>
      </c>
      <c r="D39" s="8">
        <v>0.03</v>
      </c>
      <c r="E39" s="8">
        <v>0.04</v>
      </c>
      <c r="F39" s="8">
        <v>0.3</v>
      </c>
      <c r="G39" s="8">
        <v>0.03</v>
      </c>
    </row>
    <row r="40" spans="1:26" ht="15.5" x14ac:dyDescent="0.35">
      <c r="A40" s="1"/>
      <c r="B40" s="6">
        <v>41944</v>
      </c>
      <c r="C40" s="8">
        <v>0</v>
      </c>
      <c r="D40" s="8">
        <v>0.1</v>
      </c>
      <c r="E40" s="8">
        <v>-0.01</v>
      </c>
      <c r="F40" s="8">
        <v>0.01</v>
      </c>
      <c r="G40" s="8">
        <v>0</v>
      </c>
    </row>
    <row r="41" spans="1:26" ht="15.5" x14ac:dyDescent="0.35">
      <c r="A41" s="1"/>
      <c r="B41" s="6">
        <v>41974</v>
      </c>
      <c r="C41" s="8">
        <v>-0.05</v>
      </c>
      <c r="D41" s="8">
        <v>-0.13</v>
      </c>
      <c r="E41" s="8">
        <v>0</v>
      </c>
      <c r="F41" s="8">
        <v>0.2</v>
      </c>
      <c r="G41" s="8">
        <v>-0.03</v>
      </c>
    </row>
    <row r="42" spans="1:26" ht="15.5" x14ac:dyDescent="0.35">
      <c r="A42" s="1"/>
      <c r="B42" s="6">
        <v>42005</v>
      </c>
      <c r="C42" s="8">
        <v>0.15</v>
      </c>
      <c r="D42" s="8">
        <v>0.14000000000000001</v>
      </c>
      <c r="E42" s="8">
        <v>-0.02</v>
      </c>
      <c r="F42" s="8">
        <v>-0.16</v>
      </c>
      <c r="G42" s="8">
        <v>0.06</v>
      </c>
    </row>
    <row r="43" spans="1:26" ht="15.5" x14ac:dyDescent="0.35">
      <c r="A43" s="1"/>
      <c r="B43" s="6">
        <v>42036</v>
      </c>
      <c r="C43" s="8">
        <v>0.01</v>
      </c>
      <c r="D43" s="8">
        <v>-0.12</v>
      </c>
      <c r="E43" s="8">
        <v>0.03</v>
      </c>
      <c r="F43" s="8">
        <v>-0.21</v>
      </c>
      <c r="G43" s="8">
        <v>-0.02</v>
      </c>
    </row>
    <row r="44" spans="1:26" ht="15.5" x14ac:dyDescent="0.35">
      <c r="A44" s="1"/>
      <c r="B44" s="6">
        <v>42064</v>
      </c>
      <c r="C44" s="8">
        <v>0.04</v>
      </c>
      <c r="D44" s="8">
        <v>-0.04</v>
      </c>
      <c r="E44" s="8">
        <v>-0.04</v>
      </c>
      <c r="F44" s="8">
        <v>0.08</v>
      </c>
      <c r="G44" s="8">
        <v>0.01</v>
      </c>
    </row>
    <row r="45" spans="1:26" ht="15.5" x14ac:dyDescent="0.35">
      <c r="A45" s="1"/>
      <c r="B45" s="6">
        <v>42095</v>
      </c>
      <c r="C45" s="8">
        <v>0.05</v>
      </c>
      <c r="D45" s="8">
        <v>-0.08</v>
      </c>
      <c r="E45" s="8">
        <v>0</v>
      </c>
      <c r="F45" s="8">
        <v>-0.03</v>
      </c>
      <c r="G45" s="8">
        <v>0.01</v>
      </c>
    </row>
    <row r="46" spans="1:26" ht="15.5" x14ac:dyDescent="0.35">
      <c r="A46" s="1"/>
      <c r="B46" s="6">
        <v>42125</v>
      </c>
      <c r="C46" s="8">
        <v>-0.02</v>
      </c>
      <c r="D46" s="8">
        <v>-0.21</v>
      </c>
      <c r="E46" s="8">
        <v>0</v>
      </c>
      <c r="F46" s="8">
        <v>-0.01</v>
      </c>
      <c r="G46" s="8">
        <v>-0.02</v>
      </c>
    </row>
    <row r="47" spans="1:26" ht="15.5" x14ac:dyDescent="0.35">
      <c r="A47" s="1"/>
      <c r="B47" s="6">
        <v>42156</v>
      </c>
      <c r="C47" s="8">
        <v>-0.08</v>
      </c>
      <c r="D47" s="8">
        <v>-0.04</v>
      </c>
      <c r="E47" s="8">
        <v>0.06</v>
      </c>
      <c r="F47" s="8">
        <v>-0.22</v>
      </c>
      <c r="G47" s="8">
        <v>0.02</v>
      </c>
    </row>
    <row r="48" spans="1:26" ht="15.5" x14ac:dyDescent="0.35">
      <c r="A48" s="1"/>
      <c r="B48" s="6">
        <v>42186</v>
      </c>
      <c r="C48" s="8">
        <v>-0.03</v>
      </c>
      <c r="D48" s="8">
        <v>-7.0000000000000007E-2</v>
      </c>
      <c r="E48" s="8">
        <v>0.01</v>
      </c>
      <c r="F48" s="8">
        <v>-0.02</v>
      </c>
      <c r="G48" s="8">
        <v>-0.06</v>
      </c>
    </row>
    <row r="49" spans="1:7" ht="15.5" x14ac:dyDescent="0.35">
      <c r="A49" s="1"/>
      <c r="B49" s="6">
        <v>42217</v>
      </c>
      <c r="C49" s="8">
        <v>0.01</v>
      </c>
      <c r="D49" s="8">
        <v>-0.28000000000000003</v>
      </c>
      <c r="E49" s="8">
        <v>0</v>
      </c>
      <c r="F49" s="8">
        <v>-0.04</v>
      </c>
      <c r="G49" s="8">
        <v>-0.03</v>
      </c>
    </row>
    <row r="50" spans="1:7" ht="15.5" x14ac:dyDescent="0.35">
      <c r="A50" s="1"/>
      <c r="B50" s="6">
        <v>42248</v>
      </c>
      <c r="C50" s="8">
        <v>0.09</v>
      </c>
      <c r="D50" s="8">
        <v>0.14000000000000001</v>
      </c>
      <c r="E50" s="8">
        <v>0.06</v>
      </c>
      <c r="F50" s="8">
        <v>0.17</v>
      </c>
      <c r="G50" s="8">
        <v>0.09</v>
      </c>
    </row>
    <row r="51" spans="1:7" ht="15.5" x14ac:dyDescent="0.35">
      <c r="A51" s="1"/>
      <c r="B51" s="6">
        <v>42278</v>
      </c>
      <c r="C51" s="8">
        <v>0.06</v>
      </c>
      <c r="D51" s="8">
        <v>-0.22</v>
      </c>
      <c r="E51" s="8">
        <v>-0.02</v>
      </c>
      <c r="F51" s="8">
        <v>-0.04</v>
      </c>
      <c r="G51" s="8">
        <v>0</v>
      </c>
    </row>
    <row r="52" spans="1:7" ht="15.5" x14ac:dyDescent="0.35">
      <c r="A52" s="1"/>
      <c r="B52" s="6">
        <v>42309</v>
      </c>
      <c r="C52" s="8">
        <v>-0.02</v>
      </c>
      <c r="D52" s="8">
        <v>0.06</v>
      </c>
      <c r="E52" s="8">
        <v>0.05</v>
      </c>
      <c r="F52" s="8">
        <v>-0.05</v>
      </c>
      <c r="G52" s="8">
        <v>-0.02</v>
      </c>
    </row>
    <row r="53" spans="1:7" ht="15.5" x14ac:dyDescent="0.35">
      <c r="A53" s="1"/>
      <c r="B53" s="6">
        <v>42339</v>
      </c>
      <c r="C53" s="8">
        <v>-0.24</v>
      </c>
      <c r="D53" s="8">
        <v>-0.11</v>
      </c>
      <c r="E53" s="8">
        <v>0.02</v>
      </c>
      <c r="F53" s="8">
        <v>-0.1</v>
      </c>
      <c r="G53" s="8">
        <v>-0.05</v>
      </c>
    </row>
    <row r="54" spans="1:7" ht="15.5" x14ac:dyDescent="0.35">
      <c r="A54" s="1"/>
      <c r="B54" s="6">
        <v>42370</v>
      </c>
      <c r="C54" s="8">
        <v>0.03</v>
      </c>
      <c r="D54" s="8">
        <v>0.76</v>
      </c>
      <c r="E54" s="8">
        <v>0.01</v>
      </c>
      <c r="F54" s="8">
        <v>0.79</v>
      </c>
      <c r="G54" s="8">
        <v>0</v>
      </c>
    </row>
    <row r="55" spans="1:7" ht="15.5" x14ac:dyDescent="0.35">
      <c r="A55" s="1"/>
      <c r="B55" s="6">
        <v>42401</v>
      </c>
      <c r="C55" s="8">
        <v>0.13</v>
      </c>
      <c r="D55" s="8">
        <v>-0.17</v>
      </c>
      <c r="E55" s="8">
        <v>0.03</v>
      </c>
      <c r="F55" s="8">
        <v>0.16</v>
      </c>
      <c r="G55" s="8">
        <v>7.0000000000000007E-2</v>
      </c>
    </row>
    <row r="56" spans="1:7" ht="15.5" x14ac:dyDescent="0.35">
      <c r="A56" s="1"/>
      <c r="B56" s="6">
        <v>42430</v>
      </c>
      <c r="C56" s="8">
        <v>-0.02</v>
      </c>
      <c r="D56" s="8">
        <v>-0.09</v>
      </c>
      <c r="E56" s="8">
        <v>0</v>
      </c>
      <c r="F56" s="8">
        <v>0.68</v>
      </c>
      <c r="G56" s="8">
        <v>0</v>
      </c>
    </row>
    <row r="57" spans="1:7" ht="15.5" x14ac:dyDescent="0.35">
      <c r="A57" s="1"/>
      <c r="B57" s="6">
        <v>42461</v>
      </c>
      <c r="C57" s="8">
        <v>-7.0000000000000007E-2</v>
      </c>
      <c r="D57" s="8">
        <v>-0.02</v>
      </c>
      <c r="E57" s="8">
        <v>-0.03</v>
      </c>
      <c r="F57" s="8">
        <v>-0.25</v>
      </c>
      <c r="G57" s="8">
        <v>0.02</v>
      </c>
    </row>
    <row r="58" spans="1:7" ht="15.5" x14ac:dyDescent="0.35">
      <c r="A58" s="1"/>
      <c r="B58" s="6">
        <v>42491</v>
      </c>
      <c r="C58" s="8">
        <v>-0.08</v>
      </c>
      <c r="D58" s="8">
        <v>-0.08</v>
      </c>
      <c r="E58" s="8">
        <v>0.1</v>
      </c>
      <c r="F58" s="8">
        <v>0.15</v>
      </c>
      <c r="G58" s="8">
        <v>0</v>
      </c>
    </row>
    <row r="59" spans="1:7" ht="15.5" x14ac:dyDescent="0.35">
      <c r="A59" s="1"/>
      <c r="B59" s="6">
        <v>42522</v>
      </c>
      <c r="C59" s="8">
        <v>0.08</v>
      </c>
      <c r="D59" s="8">
        <v>0.48</v>
      </c>
      <c r="E59" s="8">
        <v>0.01</v>
      </c>
      <c r="F59" s="8">
        <v>0.06</v>
      </c>
      <c r="G59" s="8">
        <v>0.04</v>
      </c>
    </row>
    <row r="60" spans="1:7" ht="15.5" x14ac:dyDescent="0.35">
      <c r="A60" s="1"/>
      <c r="B60" s="6">
        <v>42552</v>
      </c>
      <c r="C60" s="8">
        <v>0.05</v>
      </c>
      <c r="D60" s="8">
        <v>0.11</v>
      </c>
      <c r="E60" s="8">
        <v>0</v>
      </c>
      <c r="F60" s="8">
        <v>-0.23</v>
      </c>
      <c r="G60" s="8">
        <v>0</v>
      </c>
    </row>
    <row r="61" spans="1:7" ht="15.5" x14ac:dyDescent="0.35">
      <c r="A61" s="1"/>
      <c r="B61" s="6">
        <v>42583</v>
      </c>
      <c r="C61" s="8">
        <v>0.01</v>
      </c>
      <c r="D61" s="8">
        <v>-0.03</v>
      </c>
      <c r="E61" s="8">
        <v>-0.06</v>
      </c>
      <c r="F61" s="8">
        <v>0.06</v>
      </c>
      <c r="G61" s="8">
        <v>0</v>
      </c>
    </row>
    <row r="62" spans="1:7" ht="15.5" x14ac:dyDescent="0.35">
      <c r="A62" s="1"/>
      <c r="B62" s="6">
        <v>42614</v>
      </c>
      <c r="C62" s="8">
        <v>-0.09</v>
      </c>
      <c r="D62" s="8">
        <v>-0.23</v>
      </c>
      <c r="E62" s="8">
        <v>-0.03</v>
      </c>
      <c r="F62" s="8">
        <v>-0.08</v>
      </c>
      <c r="G62" s="8">
        <v>-0.02</v>
      </c>
    </row>
    <row r="63" spans="1:7" ht="15.5" x14ac:dyDescent="0.35">
      <c r="A63" s="1"/>
      <c r="B63" s="6">
        <v>42644</v>
      </c>
      <c r="C63" s="8">
        <v>-0.01</v>
      </c>
      <c r="D63" s="8">
        <v>-0.01</v>
      </c>
      <c r="E63" s="8">
        <v>-0.03</v>
      </c>
      <c r="F63" s="8">
        <v>-0.15</v>
      </c>
      <c r="G63" s="8">
        <v>0.04</v>
      </c>
    </row>
    <row r="64" spans="1:7" ht="15.5" x14ac:dyDescent="0.35">
      <c r="A64" s="1"/>
      <c r="B64" s="6">
        <v>42675</v>
      </c>
      <c r="C64" s="8">
        <v>0.05</v>
      </c>
      <c r="D64" s="8">
        <v>-0.16</v>
      </c>
      <c r="E64" s="8">
        <v>0.02</v>
      </c>
      <c r="F64" s="8">
        <v>-0.05</v>
      </c>
      <c r="G64" s="8">
        <v>0.02</v>
      </c>
    </row>
    <row r="65" spans="1:7" ht="15.5" x14ac:dyDescent="0.35">
      <c r="A65" s="1"/>
      <c r="B65" s="6">
        <v>42705</v>
      </c>
      <c r="C65" s="8">
        <v>0.04</v>
      </c>
      <c r="D65" s="8">
        <v>0.04</v>
      </c>
      <c r="E65" s="8">
        <v>-0.01</v>
      </c>
      <c r="F65" s="8">
        <v>0.25</v>
      </c>
      <c r="G65" s="8">
        <v>0.02</v>
      </c>
    </row>
    <row r="66" spans="1:7" ht="15.5" x14ac:dyDescent="0.35">
      <c r="A66" s="1"/>
      <c r="B66" s="6">
        <v>42736</v>
      </c>
      <c r="C66" s="8">
        <v>0.09</v>
      </c>
      <c r="D66" s="8">
        <v>0.23</v>
      </c>
      <c r="E66" s="8">
        <v>0.03</v>
      </c>
      <c r="F66" s="8">
        <v>-0.09</v>
      </c>
      <c r="G66" s="8">
        <v>0.04</v>
      </c>
    </row>
    <row r="67" spans="1:7" ht="15.5" x14ac:dyDescent="0.35">
      <c r="A67" s="1"/>
      <c r="B67" s="6">
        <v>42767</v>
      </c>
      <c r="C67" s="8">
        <v>0.06</v>
      </c>
      <c r="D67" s="8">
        <v>-7.0000000000000007E-2</v>
      </c>
      <c r="E67" s="8">
        <v>-0.02</v>
      </c>
      <c r="F67" s="8">
        <v>-0.01</v>
      </c>
      <c r="G67" s="8">
        <v>0</v>
      </c>
    </row>
    <row r="68" spans="1:7" ht="15.5" x14ac:dyDescent="0.35">
      <c r="A68" s="1"/>
      <c r="B68" s="6">
        <v>42795</v>
      </c>
      <c r="C68" s="8">
        <v>-0.03</v>
      </c>
      <c r="D68" s="8">
        <v>-0.01</v>
      </c>
      <c r="E68" s="8">
        <v>0</v>
      </c>
      <c r="F68" s="8">
        <v>0.08</v>
      </c>
      <c r="G68" s="8">
        <v>0</v>
      </c>
    </row>
  </sheetData>
  <mergeCells count="9">
    <mergeCell ref="AP17:AP18"/>
    <mergeCell ref="AK22:AL22"/>
    <mergeCell ref="AK24:AK25"/>
    <mergeCell ref="AK14:AK15"/>
    <mergeCell ref="AL14:AL15"/>
    <mergeCell ref="AM14:AM15"/>
    <mergeCell ref="AN14:AN15"/>
    <mergeCell ref="AO14:AO15"/>
    <mergeCell ref="AP14:A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Marripudi</dc:creator>
  <cp:lastModifiedBy>Akhil Marripudi</cp:lastModifiedBy>
  <dcterms:created xsi:type="dcterms:W3CDTF">2025-06-19T19:15:04Z</dcterms:created>
  <dcterms:modified xsi:type="dcterms:W3CDTF">2025-06-20T17:34:10Z</dcterms:modified>
</cp:coreProperties>
</file>