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2435" windowHeight="6225"/>
  </bookViews>
  <sheets>
    <sheet name="Dow Jones Industrial Average Hi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M7" i="1" l="1"/>
  <c r="AL7" i="1"/>
  <c r="AK7" i="1"/>
  <c r="AJ7" i="1"/>
  <c r="AI7" i="1"/>
  <c r="AH7" i="1"/>
  <c r="N11" i="1"/>
  <c r="N10" i="1"/>
  <c r="N4" i="1"/>
  <c r="N5" i="1"/>
  <c r="N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" i="1"/>
  <c r="L2" i="1" s="1"/>
  <c r="N8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" i="1"/>
  <c r="N6" i="1" s="1"/>
  <c r="N2" i="1"/>
</calcChain>
</file>

<file path=xl/sharedStrings.xml><?xml version="1.0" encoding="utf-8"?>
<sst xmlns="http://schemas.openxmlformats.org/spreadsheetml/2006/main" count="284" uniqueCount="276">
  <si>
    <t>Date</t>
  </si>
  <si>
    <t>Price</t>
  </si>
  <si>
    <t>Open</t>
  </si>
  <si>
    <t>High</t>
  </si>
  <si>
    <t>Low</t>
  </si>
  <si>
    <t>Vol.</t>
  </si>
  <si>
    <t>Change %</t>
  </si>
  <si>
    <t>140.30M</t>
  </si>
  <si>
    <t>273.34M</t>
  </si>
  <si>
    <t>268.96M</t>
  </si>
  <si>
    <t>267.68M</t>
  </si>
  <si>
    <t>305.34M</t>
  </si>
  <si>
    <t>329.34M</t>
  </si>
  <si>
    <t>307.90M</t>
  </si>
  <si>
    <t>311.91M</t>
  </si>
  <si>
    <t>464.21M</t>
  </si>
  <si>
    <t>317.56M</t>
  </si>
  <si>
    <t>355.80M</t>
  </si>
  <si>
    <t>316.16M</t>
  </si>
  <si>
    <t>247.48M</t>
  </si>
  <si>
    <t>311.11M</t>
  </si>
  <si>
    <t>292.81M</t>
  </si>
  <si>
    <t>304.57M</t>
  </si>
  <si>
    <t>366.26M</t>
  </si>
  <si>
    <t>289.24M</t>
  </si>
  <si>
    <t>308.33M</t>
  </si>
  <si>
    <t>313.90M</t>
  </si>
  <si>
    <t>279.11M</t>
  </si>
  <si>
    <t>315.33M</t>
  </si>
  <si>
    <t>232.43M</t>
  </si>
  <si>
    <t>229.51M</t>
  </si>
  <si>
    <t>282.02M</t>
  </si>
  <si>
    <t>276.14M</t>
  </si>
  <si>
    <t>302.40M</t>
  </si>
  <si>
    <t>294.20M</t>
  </si>
  <si>
    <t>369.79M</t>
  </si>
  <si>
    <t>260.76M</t>
  </si>
  <si>
    <t>336.42M</t>
  </si>
  <si>
    <t>285.35M</t>
  </si>
  <si>
    <t>398.11M</t>
  </si>
  <si>
    <t>347.93M</t>
  </si>
  <si>
    <t>327.81M</t>
  </si>
  <si>
    <t>345.14M</t>
  </si>
  <si>
    <t>592.65M</t>
  </si>
  <si>
    <t>424.44M</t>
  </si>
  <si>
    <t>380.45M</t>
  </si>
  <si>
    <t>349.99M</t>
  </si>
  <si>
    <t>455.14M</t>
  </si>
  <si>
    <t>349.39M</t>
  </si>
  <si>
    <t>276.62M</t>
  </si>
  <si>
    <t>258.83M</t>
  </si>
  <si>
    <t>261.78M</t>
  </si>
  <si>
    <t>239.67M</t>
  </si>
  <si>
    <t>281.87M</t>
  </si>
  <si>
    <t>325.45M</t>
  </si>
  <si>
    <t>324.67M</t>
  </si>
  <si>
    <t>444.89M</t>
  </si>
  <si>
    <t>309.63M</t>
  </si>
  <si>
    <t>338.95M</t>
  </si>
  <si>
    <t>333.13M</t>
  </si>
  <si>
    <t>373.85M</t>
  </si>
  <si>
    <t>389.26M</t>
  </si>
  <si>
    <t>479.03M</t>
  </si>
  <si>
    <t>503.76M</t>
  </si>
  <si>
    <t>443.96M</t>
  </si>
  <si>
    <t>376.08M</t>
  </si>
  <si>
    <t>315.86M</t>
  </si>
  <si>
    <t>374.10M</t>
  </si>
  <si>
    <t>525.90M</t>
  </si>
  <si>
    <t>433.75M</t>
  </si>
  <si>
    <t>440.67M</t>
  </si>
  <si>
    <t>475.11M</t>
  </si>
  <si>
    <t>418.14M</t>
  </si>
  <si>
    <t>448.42M</t>
  </si>
  <si>
    <t>412.37M</t>
  </si>
  <si>
    <t>364.42M</t>
  </si>
  <si>
    <t>453.39M</t>
  </si>
  <si>
    <t>501.56M</t>
  </si>
  <si>
    <t>451.60M</t>
  </si>
  <si>
    <t>456.29M</t>
  </si>
  <si>
    <t>403.70M</t>
  </si>
  <si>
    <t>418.00M</t>
  </si>
  <si>
    <t>373.28M</t>
  </si>
  <si>
    <t>371.92M</t>
  </si>
  <si>
    <t>338.74M</t>
  </si>
  <si>
    <t>303.44M</t>
  </si>
  <si>
    <t>268.82M</t>
  </si>
  <si>
    <t>353.68M</t>
  </si>
  <si>
    <t>313.63M</t>
  </si>
  <si>
    <t>333.51M</t>
  </si>
  <si>
    <t>336.63M</t>
  </si>
  <si>
    <t>306.19M</t>
  </si>
  <si>
    <t>324.81M</t>
  </si>
  <si>
    <t>386.25M</t>
  </si>
  <si>
    <t>308.98M</t>
  </si>
  <si>
    <t>346.81M</t>
  </si>
  <si>
    <t>438.36M</t>
  </si>
  <si>
    <t>355.05M</t>
  </si>
  <si>
    <t>302.86M</t>
  </si>
  <si>
    <t>287.07M</t>
  </si>
  <si>
    <t>324.87M</t>
  </si>
  <si>
    <t>349.59M</t>
  </si>
  <si>
    <t>368.55M</t>
  </si>
  <si>
    <t>408.49M</t>
  </si>
  <si>
    <t>627.89M</t>
  </si>
  <si>
    <t>339.47M</t>
  </si>
  <si>
    <t>430.18M</t>
  </si>
  <si>
    <t>394.82M</t>
  </si>
  <si>
    <t>401.15M</t>
  </si>
  <si>
    <t>369.48M</t>
  </si>
  <si>
    <t>399.48M</t>
  </si>
  <si>
    <t>421.55M</t>
  </si>
  <si>
    <t>553.75M</t>
  </si>
  <si>
    <t>493.67M</t>
  </si>
  <si>
    <t>412.93M</t>
  </si>
  <si>
    <t>369.87M</t>
  </si>
  <si>
    <t>402.81M</t>
  </si>
  <si>
    <t>442.31M</t>
  </si>
  <si>
    <t>451.81M</t>
  </si>
  <si>
    <t>421.17M</t>
  </si>
  <si>
    <t>593.19M</t>
  </si>
  <si>
    <t>376.49M</t>
  </si>
  <si>
    <t>438.32M</t>
  </si>
  <si>
    <t>414.08M</t>
  </si>
  <si>
    <t>351.85M</t>
  </si>
  <si>
    <t>309.36M</t>
  </si>
  <si>
    <t>305.67M</t>
  </si>
  <si>
    <t>373.41M</t>
  </si>
  <si>
    <t>410.40M</t>
  </si>
  <si>
    <t>416.71M</t>
  </si>
  <si>
    <t>339.61M</t>
  </si>
  <si>
    <t>333.94M</t>
  </si>
  <si>
    <t>328.91M</t>
  </si>
  <si>
    <t>349.88M</t>
  </si>
  <si>
    <t>390.18M</t>
  </si>
  <si>
    <t>364.06M</t>
  </si>
  <si>
    <t>394.90M</t>
  </si>
  <si>
    <t>474.44M</t>
  </si>
  <si>
    <t>568.44M</t>
  </si>
  <si>
    <t>527.78M</t>
  </si>
  <si>
    <t>549.31M</t>
  </si>
  <si>
    <t>522.19M</t>
  </si>
  <si>
    <t>678.12M</t>
  </si>
  <si>
    <t>523.88M</t>
  </si>
  <si>
    <t>369.07M</t>
  </si>
  <si>
    <t>393.08M</t>
  </si>
  <si>
    <t>427.26M</t>
  </si>
  <si>
    <t>396.47M</t>
  </si>
  <si>
    <t>349.74M</t>
  </si>
  <si>
    <t>317.86M</t>
  </si>
  <si>
    <t>363.19M</t>
  </si>
  <si>
    <t>440.30M</t>
  </si>
  <si>
    <t>361.42M</t>
  </si>
  <si>
    <t>390.19M</t>
  </si>
  <si>
    <t>468.46M</t>
  </si>
  <si>
    <t>435.08M</t>
  </si>
  <si>
    <t>218.21M</t>
  </si>
  <si>
    <t>207.64M</t>
  </si>
  <si>
    <t>214.40M</t>
  </si>
  <si>
    <t>239.09M</t>
  </si>
  <si>
    <t>250.26M</t>
  </si>
  <si>
    <t>250.94M</t>
  </si>
  <si>
    <t>290.73M</t>
  </si>
  <si>
    <t>349.67M</t>
  </si>
  <si>
    <t>388.89M</t>
  </si>
  <si>
    <t>760.83M</t>
  </si>
  <si>
    <t>482.77M</t>
  </si>
  <si>
    <t>432.38M</t>
  </si>
  <si>
    <t>451.23M</t>
  </si>
  <si>
    <t>451.59M</t>
  </si>
  <si>
    <t>361.20M</t>
  </si>
  <si>
    <t>353.02M</t>
  </si>
  <si>
    <t>387.65M</t>
  </si>
  <si>
    <t>482.89M</t>
  </si>
  <si>
    <t>418.75M</t>
  </si>
  <si>
    <t>444.85M</t>
  </si>
  <si>
    <t>470.58M</t>
  </si>
  <si>
    <t>498.38M</t>
  </si>
  <si>
    <t>678.80M</t>
  </si>
  <si>
    <t>416.04M</t>
  </si>
  <si>
    <t>325.39M</t>
  </si>
  <si>
    <t>287.94M</t>
  </si>
  <si>
    <t>392.52M</t>
  </si>
  <si>
    <t>420.81M</t>
  </si>
  <si>
    <t>414.65M</t>
  </si>
  <si>
    <t>358.31M</t>
  </si>
  <si>
    <t>311.90M</t>
  </si>
  <si>
    <t>280.66M</t>
  </si>
  <si>
    <t>293.18M</t>
  </si>
  <si>
    <t>270.32M</t>
  </si>
  <si>
    <t>283.52M</t>
  </si>
  <si>
    <t>258.02M</t>
  </si>
  <si>
    <t>288.40M</t>
  </si>
  <si>
    <t>344.60M</t>
  </si>
  <si>
    <t>309.99M</t>
  </si>
  <si>
    <t>262.54M</t>
  </si>
  <si>
    <t>304.51M</t>
  </si>
  <si>
    <t>295.48M</t>
  </si>
  <si>
    <t>407.99M</t>
  </si>
  <si>
    <t>348.43M</t>
  </si>
  <si>
    <t>358.08M</t>
  </si>
  <si>
    <t>321.91M</t>
  </si>
  <si>
    <t>270.41M</t>
  </si>
  <si>
    <t>349.08M</t>
  </si>
  <si>
    <t>302.12M</t>
  </si>
  <si>
    <t>267.33M</t>
  </si>
  <si>
    <t>281.26M</t>
  </si>
  <si>
    <t>323.09M</t>
  </si>
  <si>
    <t>327.87M</t>
  </si>
  <si>
    <t>338.54M</t>
  </si>
  <si>
    <t>319.45M</t>
  </si>
  <si>
    <t>322.03M</t>
  </si>
  <si>
    <t>256.82M</t>
  </si>
  <si>
    <t>238.08M</t>
  </si>
  <si>
    <t>277.05M</t>
  </si>
  <si>
    <t>323.37M</t>
  </si>
  <si>
    <t>312.43M</t>
  </si>
  <si>
    <t>400.19M</t>
  </si>
  <si>
    <t>429.16M</t>
  </si>
  <si>
    <t>356.20M</t>
  </si>
  <si>
    <t>291.04M</t>
  </si>
  <si>
    <t>380.22M</t>
  </si>
  <si>
    <t>292.80M</t>
  </si>
  <si>
    <t>256.58M</t>
  </si>
  <si>
    <t>285.87M</t>
  </si>
  <si>
    <t>300.08M</t>
  </si>
  <si>
    <t>307.98M</t>
  </si>
  <si>
    <t>441.65M</t>
  </si>
  <si>
    <t>577.97M</t>
  </si>
  <si>
    <t>279.31M</t>
  </si>
  <si>
    <t>324.98M</t>
  </si>
  <si>
    <t>329.18M</t>
  </si>
  <si>
    <t>334.19M</t>
  </si>
  <si>
    <t>333.23M</t>
  </si>
  <si>
    <t>262.38M</t>
  </si>
  <si>
    <t>261.88M</t>
  </si>
  <si>
    <t>223.39M</t>
  </si>
  <si>
    <t>265.18M</t>
  </si>
  <si>
    <t>266.57M</t>
  </si>
  <si>
    <t>337.24M</t>
  </si>
  <si>
    <t>246.81M</t>
  </si>
  <si>
    <t>242.14M</t>
  </si>
  <si>
    <t>239.93M</t>
  </si>
  <si>
    <t>239.71M</t>
  </si>
  <si>
    <t>230.48M</t>
  </si>
  <si>
    <t>250.96M</t>
  </si>
  <si>
    <t>269.55M</t>
  </si>
  <si>
    <t>335.05M</t>
  </si>
  <si>
    <t>291.06M</t>
  </si>
  <si>
    <t>310.15M</t>
  </si>
  <si>
    <t>294.01M</t>
  </si>
  <si>
    <t>238.68M</t>
  </si>
  <si>
    <t>236.16M</t>
  </si>
  <si>
    <t>233.04M</t>
  </si>
  <si>
    <t>255.24M</t>
  </si>
  <si>
    <t>Highest Price</t>
  </si>
  <si>
    <t>Lowest Price</t>
  </si>
  <si>
    <t>Average Price</t>
  </si>
  <si>
    <t>Standard Deviatiion</t>
  </si>
  <si>
    <t>Change% ABS</t>
  </si>
  <si>
    <t>Highest Change</t>
  </si>
  <si>
    <t>Lowest Change</t>
  </si>
  <si>
    <t>Daily Change</t>
  </si>
  <si>
    <t>Daily Change %</t>
  </si>
  <si>
    <t>Average daily change</t>
  </si>
  <si>
    <t xml:space="preserve">Close </t>
  </si>
  <si>
    <t>Date2</t>
  </si>
  <si>
    <t>Highest Predicted Price</t>
  </si>
  <si>
    <t>Lowest Predicted Price</t>
  </si>
  <si>
    <t>STOCK PREDICTION ANALYSIS</t>
  </si>
  <si>
    <t>HIGHEST VS LOWEST</t>
  </si>
  <si>
    <t>LOWEST</t>
  </si>
  <si>
    <t xml:space="preserve">HIGHEST </t>
  </si>
  <si>
    <t>HIGHEST VS LOWEST CHANGE</t>
  </si>
  <si>
    <t>PREDICTION PRICE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</si>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</sst>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44" fontId="0" fillId="0" borderId="0" xfId="1" applyFont="1"/>
    <xf numFmtId="9" fontId="0" fillId="0" borderId="0" xfId="2" applyFont="1"/>
    <xf numFmtId="9" fontId="0" fillId="0" borderId="0" xfId="0" applyNumberFormat="1"/>
    <xf numFmtId="44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0" xfId="0" applyNumberFormat="1" applyBorder="1"/>
    <xf numFmtId="9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42294094133485E-2"/>
          <c:y val="2.2638695579753312E-2"/>
          <c:w val="0.84801324615987272"/>
          <c:h val="0.91898225916191201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'Dow Jones Industrial Average Hi'!$C$2:$C$254</c:f>
              <c:numCache>
                <c:formatCode>d\-mmm\-yy</c:formatCode>
                <c:ptCount val="253"/>
                <c:pt idx="0">
                  <c:v>44783</c:v>
                </c:pt>
                <c:pt idx="1">
                  <c:v>44784</c:v>
                </c:pt>
                <c:pt idx="2">
                  <c:v>44785</c:v>
                </c:pt>
                <c:pt idx="3">
                  <c:v>44786</c:v>
                </c:pt>
                <c:pt idx="4">
                  <c:v>44787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44800</c:v>
                </c:pt>
                <c:pt idx="18">
                  <c:v>44801</c:v>
                </c:pt>
                <c:pt idx="19">
                  <c:v>44802</c:v>
                </c:pt>
                <c:pt idx="20">
                  <c:v>44803</c:v>
                </c:pt>
                <c:pt idx="21">
                  <c:v>44804</c:v>
                </c:pt>
                <c:pt idx="22">
                  <c:v>44805</c:v>
                </c:pt>
                <c:pt idx="23">
                  <c:v>44806</c:v>
                </c:pt>
                <c:pt idx="24">
                  <c:v>44807</c:v>
                </c:pt>
                <c:pt idx="25">
                  <c:v>44808</c:v>
                </c:pt>
                <c:pt idx="26">
                  <c:v>44809</c:v>
                </c:pt>
                <c:pt idx="27">
                  <c:v>44810</c:v>
                </c:pt>
                <c:pt idx="28">
                  <c:v>44811</c:v>
                </c:pt>
                <c:pt idx="29">
                  <c:v>44812</c:v>
                </c:pt>
                <c:pt idx="30">
                  <c:v>44813</c:v>
                </c:pt>
                <c:pt idx="31">
                  <c:v>44814</c:v>
                </c:pt>
                <c:pt idx="32">
                  <c:v>44815</c:v>
                </c:pt>
                <c:pt idx="33">
                  <c:v>44816</c:v>
                </c:pt>
                <c:pt idx="34">
                  <c:v>44817</c:v>
                </c:pt>
                <c:pt idx="35">
                  <c:v>44818</c:v>
                </c:pt>
                <c:pt idx="36">
                  <c:v>44819</c:v>
                </c:pt>
                <c:pt idx="37">
                  <c:v>44820</c:v>
                </c:pt>
                <c:pt idx="38">
                  <c:v>44821</c:v>
                </c:pt>
                <c:pt idx="39">
                  <c:v>44822</c:v>
                </c:pt>
                <c:pt idx="40">
                  <c:v>44823</c:v>
                </c:pt>
                <c:pt idx="41">
                  <c:v>44824</c:v>
                </c:pt>
                <c:pt idx="42">
                  <c:v>44825</c:v>
                </c:pt>
                <c:pt idx="43">
                  <c:v>44826</c:v>
                </c:pt>
                <c:pt idx="44">
                  <c:v>44827</c:v>
                </c:pt>
                <c:pt idx="45">
                  <c:v>44828</c:v>
                </c:pt>
                <c:pt idx="46">
                  <c:v>44829</c:v>
                </c:pt>
                <c:pt idx="47">
                  <c:v>44830</c:v>
                </c:pt>
                <c:pt idx="48">
                  <c:v>44831</c:v>
                </c:pt>
                <c:pt idx="49">
                  <c:v>44832</c:v>
                </c:pt>
                <c:pt idx="50">
                  <c:v>44833</c:v>
                </c:pt>
                <c:pt idx="51">
                  <c:v>44834</c:v>
                </c:pt>
                <c:pt idx="52">
                  <c:v>44835</c:v>
                </c:pt>
                <c:pt idx="53">
                  <c:v>44836</c:v>
                </c:pt>
                <c:pt idx="54">
                  <c:v>44837</c:v>
                </c:pt>
                <c:pt idx="55">
                  <c:v>44838</c:v>
                </c:pt>
                <c:pt idx="56">
                  <c:v>44839</c:v>
                </c:pt>
                <c:pt idx="57">
                  <c:v>44840</c:v>
                </c:pt>
                <c:pt idx="58">
                  <c:v>44841</c:v>
                </c:pt>
                <c:pt idx="59">
                  <c:v>44842</c:v>
                </c:pt>
                <c:pt idx="60">
                  <c:v>44843</c:v>
                </c:pt>
                <c:pt idx="61">
                  <c:v>44844</c:v>
                </c:pt>
                <c:pt idx="62">
                  <c:v>44845</c:v>
                </c:pt>
                <c:pt idx="63">
                  <c:v>44846</c:v>
                </c:pt>
                <c:pt idx="64">
                  <c:v>44847</c:v>
                </c:pt>
                <c:pt idx="65">
                  <c:v>44848</c:v>
                </c:pt>
                <c:pt idx="66">
                  <c:v>44849</c:v>
                </c:pt>
                <c:pt idx="67">
                  <c:v>44850</c:v>
                </c:pt>
                <c:pt idx="68">
                  <c:v>44851</c:v>
                </c:pt>
                <c:pt idx="69">
                  <c:v>44852</c:v>
                </c:pt>
                <c:pt idx="70">
                  <c:v>44853</c:v>
                </c:pt>
                <c:pt idx="71">
                  <c:v>44854</c:v>
                </c:pt>
                <c:pt idx="72">
                  <c:v>44855</c:v>
                </c:pt>
                <c:pt idx="73">
                  <c:v>44856</c:v>
                </c:pt>
                <c:pt idx="74">
                  <c:v>44857</c:v>
                </c:pt>
                <c:pt idx="75">
                  <c:v>44858</c:v>
                </c:pt>
                <c:pt idx="76">
                  <c:v>44859</c:v>
                </c:pt>
                <c:pt idx="77">
                  <c:v>44860</c:v>
                </c:pt>
                <c:pt idx="78">
                  <c:v>44861</c:v>
                </c:pt>
                <c:pt idx="79">
                  <c:v>44862</c:v>
                </c:pt>
                <c:pt idx="80">
                  <c:v>44863</c:v>
                </c:pt>
                <c:pt idx="81">
                  <c:v>44864</c:v>
                </c:pt>
                <c:pt idx="82">
                  <c:v>44865</c:v>
                </c:pt>
                <c:pt idx="83">
                  <c:v>44866</c:v>
                </c:pt>
                <c:pt idx="84">
                  <c:v>44867</c:v>
                </c:pt>
                <c:pt idx="85">
                  <c:v>44868</c:v>
                </c:pt>
                <c:pt idx="86">
                  <c:v>44869</c:v>
                </c:pt>
                <c:pt idx="87">
                  <c:v>44870</c:v>
                </c:pt>
                <c:pt idx="88">
                  <c:v>44871</c:v>
                </c:pt>
                <c:pt idx="89">
                  <c:v>44872</c:v>
                </c:pt>
                <c:pt idx="90">
                  <c:v>44873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44877</c:v>
                </c:pt>
                <c:pt idx="95">
                  <c:v>44878</c:v>
                </c:pt>
                <c:pt idx="96">
                  <c:v>44879</c:v>
                </c:pt>
                <c:pt idx="97">
                  <c:v>44880</c:v>
                </c:pt>
                <c:pt idx="98">
                  <c:v>44881</c:v>
                </c:pt>
                <c:pt idx="99">
                  <c:v>44882</c:v>
                </c:pt>
                <c:pt idx="100">
                  <c:v>44883</c:v>
                </c:pt>
                <c:pt idx="101">
                  <c:v>44884</c:v>
                </c:pt>
                <c:pt idx="102">
                  <c:v>44885</c:v>
                </c:pt>
                <c:pt idx="103">
                  <c:v>44886</c:v>
                </c:pt>
                <c:pt idx="104">
                  <c:v>44887</c:v>
                </c:pt>
                <c:pt idx="105">
                  <c:v>44888</c:v>
                </c:pt>
                <c:pt idx="106">
                  <c:v>44889</c:v>
                </c:pt>
                <c:pt idx="107">
                  <c:v>44890</c:v>
                </c:pt>
                <c:pt idx="108">
                  <c:v>44891</c:v>
                </c:pt>
                <c:pt idx="109">
                  <c:v>44892</c:v>
                </c:pt>
                <c:pt idx="110">
                  <c:v>44893</c:v>
                </c:pt>
                <c:pt idx="111">
                  <c:v>44894</c:v>
                </c:pt>
                <c:pt idx="112">
                  <c:v>44895</c:v>
                </c:pt>
                <c:pt idx="113">
                  <c:v>44896</c:v>
                </c:pt>
                <c:pt idx="114">
                  <c:v>44897</c:v>
                </c:pt>
                <c:pt idx="115">
                  <c:v>44898</c:v>
                </c:pt>
                <c:pt idx="116">
                  <c:v>44899</c:v>
                </c:pt>
                <c:pt idx="117">
                  <c:v>44900</c:v>
                </c:pt>
                <c:pt idx="118">
                  <c:v>44901</c:v>
                </c:pt>
                <c:pt idx="119">
                  <c:v>44902</c:v>
                </c:pt>
                <c:pt idx="120">
                  <c:v>44903</c:v>
                </c:pt>
                <c:pt idx="121">
                  <c:v>44904</c:v>
                </c:pt>
                <c:pt idx="122">
                  <c:v>44905</c:v>
                </c:pt>
                <c:pt idx="123">
                  <c:v>44906</c:v>
                </c:pt>
                <c:pt idx="124">
                  <c:v>44907</c:v>
                </c:pt>
                <c:pt idx="125">
                  <c:v>44908</c:v>
                </c:pt>
                <c:pt idx="126">
                  <c:v>44909</c:v>
                </c:pt>
                <c:pt idx="127">
                  <c:v>44910</c:v>
                </c:pt>
                <c:pt idx="128">
                  <c:v>44911</c:v>
                </c:pt>
                <c:pt idx="129">
                  <c:v>44912</c:v>
                </c:pt>
                <c:pt idx="130">
                  <c:v>44913</c:v>
                </c:pt>
                <c:pt idx="131">
                  <c:v>44914</c:v>
                </c:pt>
                <c:pt idx="132">
                  <c:v>44915</c:v>
                </c:pt>
                <c:pt idx="133">
                  <c:v>44916</c:v>
                </c:pt>
                <c:pt idx="134">
                  <c:v>44917</c:v>
                </c:pt>
                <c:pt idx="135">
                  <c:v>44918</c:v>
                </c:pt>
                <c:pt idx="136">
                  <c:v>44919</c:v>
                </c:pt>
                <c:pt idx="137">
                  <c:v>44920</c:v>
                </c:pt>
                <c:pt idx="138">
                  <c:v>44921</c:v>
                </c:pt>
                <c:pt idx="139">
                  <c:v>44922</c:v>
                </c:pt>
                <c:pt idx="140">
                  <c:v>44923</c:v>
                </c:pt>
                <c:pt idx="141">
                  <c:v>44924</c:v>
                </c:pt>
                <c:pt idx="142">
                  <c:v>44925</c:v>
                </c:pt>
                <c:pt idx="143">
                  <c:v>44926</c:v>
                </c:pt>
                <c:pt idx="144">
                  <c:v>44927</c:v>
                </c:pt>
                <c:pt idx="145">
                  <c:v>44928</c:v>
                </c:pt>
                <c:pt idx="146">
                  <c:v>44929</c:v>
                </c:pt>
                <c:pt idx="147">
                  <c:v>44930</c:v>
                </c:pt>
                <c:pt idx="148">
                  <c:v>44931</c:v>
                </c:pt>
                <c:pt idx="149">
                  <c:v>44932</c:v>
                </c:pt>
                <c:pt idx="150">
                  <c:v>44933</c:v>
                </c:pt>
                <c:pt idx="151">
                  <c:v>44934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44940</c:v>
                </c:pt>
                <c:pt idx="158">
                  <c:v>44941</c:v>
                </c:pt>
                <c:pt idx="159">
                  <c:v>44942</c:v>
                </c:pt>
                <c:pt idx="160">
                  <c:v>44943</c:v>
                </c:pt>
                <c:pt idx="161">
                  <c:v>44944</c:v>
                </c:pt>
                <c:pt idx="162">
                  <c:v>44945</c:v>
                </c:pt>
                <c:pt idx="163">
                  <c:v>44946</c:v>
                </c:pt>
                <c:pt idx="164">
                  <c:v>44947</c:v>
                </c:pt>
                <c:pt idx="165">
                  <c:v>44948</c:v>
                </c:pt>
                <c:pt idx="166">
                  <c:v>44949</c:v>
                </c:pt>
                <c:pt idx="167">
                  <c:v>44950</c:v>
                </c:pt>
                <c:pt idx="168">
                  <c:v>44951</c:v>
                </c:pt>
                <c:pt idx="169">
                  <c:v>44952</c:v>
                </c:pt>
                <c:pt idx="170">
                  <c:v>44953</c:v>
                </c:pt>
                <c:pt idx="171">
                  <c:v>44954</c:v>
                </c:pt>
                <c:pt idx="172">
                  <c:v>44955</c:v>
                </c:pt>
                <c:pt idx="173">
                  <c:v>44956</c:v>
                </c:pt>
                <c:pt idx="174">
                  <c:v>44957</c:v>
                </c:pt>
                <c:pt idx="175">
                  <c:v>44958</c:v>
                </c:pt>
                <c:pt idx="176">
                  <c:v>44959</c:v>
                </c:pt>
                <c:pt idx="177">
                  <c:v>44960</c:v>
                </c:pt>
                <c:pt idx="178">
                  <c:v>44961</c:v>
                </c:pt>
                <c:pt idx="179">
                  <c:v>44962</c:v>
                </c:pt>
                <c:pt idx="180">
                  <c:v>44963</c:v>
                </c:pt>
                <c:pt idx="181">
                  <c:v>44964</c:v>
                </c:pt>
                <c:pt idx="182">
                  <c:v>44965</c:v>
                </c:pt>
                <c:pt idx="183">
                  <c:v>44966</c:v>
                </c:pt>
                <c:pt idx="184">
                  <c:v>44967</c:v>
                </c:pt>
                <c:pt idx="185">
                  <c:v>44968</c:v>
                </c:pt>
                <c:pt idx="186">
                  <c:v>44969</c:v>
                </c:pt>
                <c:pt idx="187">
                  <c:v>44970</c:v>
                </c:pt>
                <c:pt idx="188">
                  <c:v>44971</c:v>
                </c:pt>
                <c:pt idx="189">
                  <c:v>44972</c:v>
                </c:pt>
                <c:pt idx="190">
                  <c:v>44973</c:v>
                </c:pt>
                <c:pt idx="191">
                  <c:v>44974</c:v>
                </c:pt>
                <c:pt idx="192">
                  <c:v>44975</c:v>
                </c:pt>
                <c:pt idx="193">
                  <c:v>44976</c:v>
                </c:pt>
                <c:pt idx="194">
                  <c:v>44977</c:v>
                </c:pt>
                <c:pt idx="195">
                  <c:v>44978</c:v>
                </c:pt>
                <c:pt idx="196">
                  <c:v>44979</c:v>
                </c:pt>
                <c:pt idx="197">
                  <c:v>44980</c:v>
                </c:pt>
                <c:pt idx="198">
                  <c:v>44981</c:v>
                </c:pt>
                <c:pt idx="199">
                  <c:v>44982</c:v>
                </c:pt>
                <c:pt idx="200">
                  <c:v>44983</c:v>
                </c:pt>
                <c:pt idx="201">
                  <c:v>44984</c:v>
                </c:pt>
                <c:pt idx="202">
                  <c:v>44985</c:v>
                </c:pt>
                <c:pt idx="203">
                  <c:v>44986</c:v>
                </c:pt>
                <c:pt idx="204">
                  <c:v>44987</c:v>
                </c:pt>
                <c:pt idx="205">
                  <c:v>44988</c:v>
                </c:pt>
                <c:pt idx="206">
                  <c:v>44989</c:v>
                </c:pt>
                <c:pt idx="207">
                  <c:v>44990</c:v>
                </c:pt>
                <c:pt idx="208">
                  <c:v>44991</c:v>
                </c:pt>
                <c:pt idx="209">
                  <c:v>44992</c:v>
                </c:pt>
                <c:pt idx="210">
                  <c:v>44993</c:v>
                </c:pt>
                <c:pt idx="211">
                  <c:v>44994</c:v>
                </c:pt>
                <c:pt idx="212">
                  <c:v>44995</c:v>
                </c:pt>
                <c:pt idx="213">
                  <c:v>44996</c:v>
                </c:pt>
                <c:pt idx="214">
                  <c:v>44997</c:v>
                </c:pt>
                <c:pt idx="215">
                  <c:v>44998</c:v>
                </c:pt>
                <c:pt idx="216">
                  <c:v>44999</c:v>
                </c:pt>
                <c:pt idx="217">
                  <c:v>45000</c:v>
                </c:pt>
                <c:pt idx="218">
                  <c:v>45001</c:v>
                </c:pt>
                <c:pt idx="219">
                  <c:v>45002</c:v>
                </c:pt>
                <c:pt idx="220">
                  <c:v>45003</c:v>
                </c:pt>
                <c:pt idx="221">
                  <c:v>45004</c:v>
                </c:pt>
                <c:pt idx="222">
                  <c:v>45005</c:v>
                </c:pt>
                <c:pt idx="223">
                  <c:v>45006</c:v>
                </c:pt>
                <c:pt idx="224">
                  <c:v>45007</c:v>
                </c:pt>
                <c:pt idx="225">
                  <c:v>45008</c:v>
                </c:pt>
                <c:pt idx="226">
                  <c:v>45009</c:v>
                </c:pt>
                <c:pt idx="227">
                  <c:v>45010</c:v>
                </c:pt>
                <c:pt idx="228">
                  <c:v>45011</c:v>
                </c:pt>
                <c:pt idx="229">
                  <c:v>45012</c:v>
                </c:pt>
                <c:pt idx="230">
                  <c:v>45013</c:v>
                </c:pt>
                <c:pt idx="231">
                  <c:v>45014</c:v>
                </c:pt>
                <c:pt idx="232">
                  <c:v>45015</c:v>
                </c:pt>
                <c:pt idx="233">
                  <c:v>45016</c:v>
                </c:pt>
                <c:pt idx="234">
                  <c:v>45017</c:v>
                </c:pt>
                <c:pt idx="235">
                  <c:v>45018</c:v>
                </c:pt>
                <c:pt idx="236">
                  <c:v>45019</c:v>
                </c:pt>
                <c:pt idx="237">
                  <c:v>45020</c:v>
                </c:pt>
                <c:pt idx="238">
                  <c:v>45021</c:v>
                </c:pt>
                <c:pt idx="239">
                  <c:v>45022</c:v>
                </c:pt>
                <c:pt idx="240">
                  <c:v>45023</c:v>
                </c:pt>
                <c:pt idx="241">
                  <c:v>45024</c:v>
                </c:pt>
                <c:pt idx="242">
                  <c:v>45025</c:v>
                </c:pt>
                <c:pt idx="243">
                  <c:v>45026</c:v>
                </c:pt>
                <c:pt idx="244">
                  <c:v>45027</c:v>
                </c:pt>
                <c:pt idx="245">
                  <c:v>45028</c:v>
                </c:pt>
                <c:pt idx="246">
                  <c:v>45029</c:v>
                </c:pt>
                <c:pt idx="247">
                  <c:v>45030</c:v>
                </c:pt>
                <c:pt idx="248">
                  <c:v>45031</c:v>
                </c:pt>
                <c:pt idx="249">
                  <c:v>45032</c:v>
                </c:pt>
                <c:pt idx="250">
                  <c:v>45033</c:v>
                </c:pt>
                <c:pt idx="251">
                  <c:v>45034</c:v>
                </c:pt>
                <c:pt idx="252">
                  <c:v>45035</c:v>
                </c:pt>
              </c:numCache>
            </c:numRef>
          </c:cat>
          <c:val>
            <c:numRef>
              <c:f>'Dow Jones Industrial Average Hi'!$D$2:$D$254</c:f>
              <c:numCache>
                <c:formatCode>#,##0.00</c:formatCode>
                <c:ptCount val="253"/>
                <c:pt idx="0">
                  <c:v>33130.629999999997</c:v>
                </c:pt>
                <c:pt idx="1">
                  <c:v>32807.360000000001</c:v>
                </c:pt>
                <c:pt idx="2">
                  <c:v>32958.199999999997</c:v>
                </c:pt>
                <c:pt idx="3">
                  <c:v>32513.99</c:v>
                </c:pt>
                <c:pt idx="4">
                  <c:v>32805.69</c:v>
                </c:pt>
                <c:pt idx="5">
                  <c:v>32556.15</c:v>
                </c:pt>
                <c:pt idx="6">
                  <c:v>32673.439999999999</c:v>
                </c:pt>
                <c:pt idx="7">
                  <c:v>32755.71</c:v>
                </c:pt>
                <c:pt idx="8">
                  <c:v>32515.62</c:v>
                </c:pt>
                <c:pt idx="9">
                  <c:v>32197.62</c:v>
                </c:pt>
                <c:pt idx="10">
                  <c:v>31891.33</c:v>
                </c:pt>
                <c:pt idx="11">
                  <c:v>31950.04</c:v>
                </c:pt>
                <c:pt idx="12">
                  <c:v>31986.05</c:v>
                </c:pt>
                <c:pt idx="13">
                  <c:v>32167.919999999998</c:v>
                </c:pt>
                <c:pt idx="14">
                  <c:v>31826.49</c:v>
                </c:pt>
                <c:pt idx="15">
                  <c:v>31829.99</c:v>
                </c:pt>
                <c:pt idx="16">
                  <c:v>31165.91</c:v>
                </c:pt>
                <c:pt idx="17">
                  <c:v>31559</c:v>
                </c:pt>
                <c:pt idx="18">
                  <c:v>30775.37</c:v>
                </c:pt>
                <c:pt idx="19">
                  <c:v>30451.8</c:v>
                </c:pt>
                <c:pt idx="20">
                  <c:v>30743.63</c:v>
                </c:pt>
                <c:pt idx="21">
                  <c:v>31113.31</c:v>
                </c:pt>
                <c:pt idx="22">
                  <c:v>31183.56</c:v>
                </c:pt>
                <c:pt idx="23">
                  <c:v>31348.43</c:v>
                </c:pt>
                <c:pt idx="24">
                  <c:v>31190.65</c:v>
                </c:pt>
                <c:pt idx="25">
                  <c:v>30957.3</c:v>
                </c:pt>
                <c:pt idx="26">
                  <c:v>30701.119999999999</c:v>
                </c:pt>
                <c:pt idx="27">
                  <c:v>30740.97</c:v>
                </c:pt>
                <c:pt idx="28">
                  <c:v>30700.53</c:v>
                </c:pt>
                <c:pt idx="29">
                  <c:v>31046.09</c:v>
                </c:pt>
                <c:pt idx="30">
                  <c:v>31549.05</c:v>
                </c:pt>
                <c:pt idx="31">
                  <c:v>31565.07</c:v>
                </c:pt>
                <c:pt idx="32">
                  <c:v>30881.77</c:v>
                </c:pt>
                <c:pt idx="33">
                  <c:v>30570.33</c:v>
                </c:pt>
                <c:pt idx="34">
                  <c:v>30352.57</c:v>
                </c:pt>
                <c:pt idx="35">
                  <c:v>30074.69</c:v>
                </c:pt>
                <c:pt idx="36">
                  <c:v>29840.7</c:v>
                </c:pt>
                <c:pt idx="37">
                  <c:v>30305.74</c:v>
                </c:pt>
                <c:pt idx="38">
                  <c:v>30570.5</c:v>
                </c:pt>
                <c:pt idx="39">
                  <c:v>30594.91</c:v>
                </c:pt>
                <c:pt idx="40">
                  <c:v>31144.91</c:v>
                </c:pt>
                <c:pt idx="41">
                  <c:v>32053.52</c:v>
                </c:pt>
                <c:pt idx="42">
                  <c:v>32828.620000000003</c:v>
                </c:pt>
                <c:pt idx="43">
                  <c:v>33087.07</c:v>
                </c:pt>
                <c:pt idx="44">
                  <c:v>32783.03</c:v>
                </c:pt>
                <c:pt idx="45">
                  <c:v>33032.04</c:v>
                </c:pt>
                <c:pt idx="46">
                  <c:v>33001.379999999997</c:v>
                </c:pt>
                <c:pt idx="47">
                  <c:v>32809.01</c:v>
                </c:pt>
                <c:pt idx="48">
                  <c:v>33156.31</c:v>
                </c:pt>
                <c:pt idx="49">
                  <c:v>33027.03</c:v>
                </c:pt>
                <c:pt idx="50">
                  <c:v>32735.09</c:v>
                </c:pt>
                <c:pt idx="51">
                  <c:v>32263.33</c:v>
                </c:pt>
                <c:pt idx="52">
                  <c:v>31816.31</c:v>
                </c:pt>
                <c:pt idx="53">
                  <c:v>31717.61</c:v>
                </c:pt>
                <c:pt idx="54">
                  <c:v>31497.56</c:v>
                </c:pt>
                <c:pt idx="55">
                  <c:v>31426.94</c:v>
                </c:pt>
                <c:pt idx="56">
                  <c:v>31262.62</c:v>
                </c:pt>
                <c:pt idx="57">
                  <c:v>32468.67</c:v>
                </c:pt>
                <c:pt idx="58">
                  <c:v>32609.54</c:v>
                </c:pt>
                <c:pt idx="59">
                  <c:v>32152.15</c:v>
                </c:pt>
                <c:pt idx="60">
                  <c:v>31976.400000000001</c:v>
                </c:pt>
                <c:pt idx="61">
                  <c:v>31699.040000000001</c:v>
                </c:pt>
                <c:pt idx="62">
                  <c:v>32123.24</c:v>
                </c:pt>
                <c:pt idx="63">
                  <c:v>32504.09</c:v>
                </c:pt>
                <c:pt idx="64">
                  <c:v>32685.17</c:v>
                </c:pt>
                <c:pt idx="65">
                  <c:v>32773.879999999997</c:v>
                </c:pt>
                <c:pt idx="66">
                  <c:v>33854.17</c:v>
                </c:pt>
                <c:pt idx="67">
                  <c:v>33171.800000000003</c:v>
                </c:pt>
                <c:pt idx="68">
                  <c:v>33086.089999999997</c:v>
                </c:pt>
                <c:pt idx="69">
                  <c:v>32978.49</c:v>
                </c:pt>
                <c:pt idx="70">
                  <c:v>33787.01</c:v>
                </c:pt>
                <c:pt idx="71">
                  <c:v>33425.96</c:v>
                </c:pt>
                <c:pt idx="72">
                  <c:v>33450.92</c:v>
                </c:pt>
                <c:pt idx="73">
                  <c:v>33907.49</c:v>
                </c:pt>
                <c:pt idx="74">
                  <c:v>33731.65</c:v>
                </c:pt>
                <c:pt idx="75">
                  <c:v>34727.379999999997</c:v>
                </c:pt>
                <c:pt idx="76">
                  <c:v>35258.800000000003</c:v>
                </c:pt>
                <c:pt idx="77">
                  <c:v>34962.67</c:v>
                </c:pt>
                <c:pt idx="78">
                  <c:v>34394.620000000003</c:v>
                </c:pt>
                <c:pt idx="79">
                  <c:v>34411.49</c:v>
                </c:pt>
                <c:pt idx="80">
                  <c:v>34628.46</c:v>
                </c:pt>
                <c:pt idx="81">
                  <c:v>34166.639999999999</c:v>
                </c:pt>
                <c:pt idx="82">
                  <c:v>34412.51</c:v>
                </c:pt>
                <c:pt idx="83">
                  <c:v>34630.269999999997</c:v>
                </c:pt>
                <c:pt idx="84">
                  <c:v>34569.24</c:v>
                </c:pt>
                <c:pt idx="85">
                  <c:v>34439.24</c:v>
                </c:pt>
                <c:pt idx="86">
                  <c:v>34520.339999999997</c:v>
                </c:pt>
                <c:pt idx="87">
                  <c:v>34876.33</c:v>
                </c:pt>
                <c:pt idx="88">
                  <c:v>34799.980000000003</c:v>
                </c:pt>
                <c:pt idx="89">
                  <c:v>34740.89</c:v>
                </c:pt>
                <c:pt idx="90">
                  <c:v>35201.519999999997</c:v>
                </c:pt>
                <c:pt idx="91">
                  <c:v>35273.629999999997</c:v>
                </c:pt>
                <c:pt idx="92">
                  <c:v>35114.35</c:v>
                </c:pt>
                <c:pt idx="93">
                  <c:v>34833.03</c:v>
                </c:pt>
                <c:pt idx="94">
                  <c:v>34702.39</c:v>
                </c:pt>
                <c:pt idx="95">
                  <c:v>34406.81</c:v>
                </c:pt>
                <c:pt idx="96">
                  <c:v>34748.839999999997</c:v>
                </c:pt>
                <c:pt idx="97">
                  <c:v>34583.24</c:v>
                </c:pt>
                <c:pt idx="98">
                  <c:v>34669.85</c:v>
                </c:pt>
                <c:pt idx="99">
                  <c:v>34466.720000000001</c:v>
                </c:pt>
                <c:pt idx="100">
                  <c:v>33995.39</c:v>
                </c:pt>
                <c:pt idx="101">
                  <c:v>33653.93</c:v>
                </c:pt>
                <c:pt idx="102">
                  <c:v>32989.269999999997</c:v>
                </c:pt>
                <c:pt idx="103">
                  <c:v>33000.370000000003</c:v>
                </c:pt>
                <c:pt idx="104">
                  <c:v>33279.72</c:v>
                </c:pt>
                <c:pt idx="105">
                  <c:v>33106.769999999997</c:v>
                </c:pt>
                <c:pt idx="106">
                  <c:v>32860.42</c:v>
                </c:pt>
                <c:pt idx="107">
                  <c:v>32885.17</c:v>
                </c:pt>
                <c:pt idx="108">
                  <c:v>33579.75</c:v>
                </c:pt>
                <c:pt idx="109">
                  <c:v>33655.43</c:v>
                </c:pt>
                <c:pt idx="110">
                  <c:v>33972.870000000003</c:v>
                </c:pt>
                <c:pt idx="111">
                  <c:v>33379.51</c:v>
                </c:pt>
                <c:pt idx="112">
                  <c:v>33813.480000000003</c:v>
                </c:pt>
                <c:pt idx="113">
                  <c:v>33870.620000000003</c:v>
                </c:pt>
                <c:pt idx="114">
                  <c:v>33277.22</c:v>
                </c:pt>
                <c:pt idx="115">
                  <c:v>32830.33</c:v>
                </c:pt>
                <c:pt idx="116">
                  <c:v>33680.97</c:v>
                </c:pt>
                <c:pt idx="117">
                  <c:v>33974.089999999997</c:v>
                </c:pt>
                <c:pt idx="118">
                  <c:v>34310.449999999997</c:v>
                </c:pt>
                <c:pt idx="119">
                  <c:v>34858.47</c:v>
                </c:pt>
                <c:pt idx="120">
                  <c:v>34951.83</c:v>
                </c:pt>
                <c:pt idx="121">
                  <c:v>34686.19</c:v>
                </c:pt>
                <c:pt idx="122">
                  <c:v>34694.5</c:v>
                </c:pt>
                <c:pt idx="123">
                  <c:v>35267.89</c:v>
                </c:pt>
                <c:pt idx="124">
                  <c:v>35630.81</c:v>
                </c:pt>
                <c:pt idx="125">
                  <c:v>35614.9</c:v>
                </c:pt>
                <c:pt idx="126">
                  <c:v>35160.68</c:v>
                </c:pt>
                <c:pt idx="127">
                  <c:v>35108.379999999997</c:v>
                </c:pt>
                <c:pt idx="128">
                  <c:v>35095.74</c:v>
                </c:pt>
                <c:pt idx="129">
                  <c:v>35520.080000000002</c:v>
                </c:pt>
                <c:pt idx="130">
                  <c:v>35378.19</c:v>
                </c:pt>
                <c:pt idx="131">
                  <c:v>35151.47</c:v>
                </c:pt>
                <c:pt idx="132">
                  <c:v>34691.17</c:v>
                </c:pt>
                <c:pt idx="133">
                  <c:v>34135.24</c:v>
                </c:pt>
                <c:pt idx="134">
                  <c:v>34261.75</c:v>
                </c:pt>
                <c:pt idx="135">
                  <c:v>34520.82</c:v>
                </c:pt>
                <c:pt idx="136">
                  <c:v>34186.639999999999</c:v>
                </c:pt>
                <c:pt idx="137">
                  <c:v>34070.61</c:v>
                </c:pt>
                <c:pt idx="138">
                  <c:v>34701.69</c:v>
                </c:pt>
                <c:pt idx="139">
                  <c:v>35102.660000000003</c:v>
                </c:pt>
                <c:pt idx="140">
                  <c:v>35412.300000000003</c:v>
                </c:pt>
                <c:pt idx="141">
                  <c:v>35661.760000000002</c:v>
                </c:pt>
                <c:pt idx="142">
                  <c:v>35996.43</c:v>
                </c:pt>
                <c:pt idx="143">
                  <c:v>36312.49</c:v>
                </c:pt>
                <c:pt idx="144">
                  <c:v>36336.160000000003</c:v>
                </c:pt>
                <c:pt idx="145">
                  <c:v>36058.85</c:v>
                </c:pt>
                <c:pt idx="146">
                  <c:v>36175.21</c:v>
                </c:pt>
                <c:pt idx="147">
                  <c:v>36249.589999999997</c:v>
                </c:pt>
                <c:pt idx="148">
                  <c:v>36409.050000000003</c:v>
                </c:pt>
                <c:pt idx="149">
                  <c:v>36722.6</c:v>
                </c:pt>
                <c:pt idx="150">
                  <c:v>36636</c:v>
                </c:pt>
                <c:pt idx="151">
                  <c:v>36321.589999999997</c:v>
                </c:pt>
                <c:pt idx="152">
                  <c:v>36385.85</c:v>
                </c:pt>
                <c:pt idx="153">
                  <c:v>36522.480000000003</c:v>
                </c:pt>
                <c:pt idx="154">
                  <c:v>36421.14</c:v>
                </c:pt>
                <c:pt idx="155">
                  <c:v>36302.99</c:v>
                </c:pt>
                <c:pt idx="156">
                  <c:v>35954.480000000003</c:v>
                </c:pt>
                <c:pt idx="157">
                  <c:v>35782.42</c:v>
                </c:pt>
                <c:pt idx="158">
                  <c:v>35491.71</c:v>
                </c:pt>
                <c:pt idx="159">
                  <c:v>35069.5</c:v>
                </c:pt>
                <c:pt idx="160">
                  <c:v>35222.120000000003</c:v>
                </c:pt>
                <c:pt idx="161">
                  <c:v>35800.11</c:v>
                </c:pt>
                <c:pt idx="162">
                  <c:v>36036.28</c:v>
                </c:pt>
                <c:pt idx="163">
                  <c:v>35549.35</c:v>
                </c:pt>
                <c:pt idx="164">
                  <c:v>35605.730000000003</c:v>
                </c:pt>
                <c:pt idx="165">
                  <c:v>35958.93</c:v>
                </c:pt>
                <c:pt idx="166">
                  <c:v>35830.550000000003</c:v>
                </c:pt>
                <c:pt idx="167">
                  <c:v>35722.26</c:v>
                </c:pt>
                <c:pt idx="168">
                  <c:v>35716.85</c:v>
                </c:pt>
                <c:pt idx="169">
                  <c:v>35423.99</c:v>
                </c:pt>
                <c:pt idx="170">
                  <c:v>34633.43</c:v>
                </c:pt>
                <c:pt idx="171">
                  <c:v>34692.78</c:v>
                </c:pt>
                <c:pt idx="172">
                  <c:v>34076.25</c:v>
                </c:pt>
                <c:pt idx="173">
                  <c:v>34678.94</c:v>
                </c:pt>
                <c:pt idx="174">
                  <c:v>35056.99</c:v>
                </c:pt>
                <c:pt idx="175">
                  <c:v>35017.71</c:v>
                </c:pt>
                <c:pt idx="176">
                  <c:v>35366.69</c:v>
                </c:pt>
                <c:pt idx="177">
                  <c:v>35752.31</c:v>
                </c:pt>
                <c:pt idx="178">
                  <c:v>35619.919999999998</c:v>
                </c:pt>
                <c:pt idx="179">
                  <c:v>35631.410000000003</c:v>
                </c:pt>
                <c:pt idx="180">
                  <c:v>35879.089999999997</c:v>
                </c:pt>
                <c:pt idx="181">
                  <c:v>35901.69</c:v>
                </c:pt>
                <c:pt idx="182">
                  <c:v>36159.699999999997</c:v>
                </c:pt>
                <c:pt idx="183">
                  <c:v>36076.18</c:v>
                </c:pt>
                <c:pt idx="184">
                  <c:v>36128.83</c:v>
                </c:pt>
                <c:pt idx="185">
                  <c:v>35963.78</c:v>
                </c:pt>
                <c:pt idx="186">
                  <c:v>36038.78</c:v>
                </c:pt>
                <c:pt idx="187">
                  <c:v>36299.25</c:v>
                </c:pt>
                <c:pt idx="188">
                  <c:v>36404.53</c:v>
                </c:pt>
                <c:pt idx="189">
                  <c:v>36416.46</c:v>
                </c:pt>
                <c:pt idx="190">
                  <c:v>36268.75</c:v>
                </c:pt>
                <c:pt idx="191">
                  <c:v>36107.46</c:v>
                </c:pt>
                <c:pt idx="192">
                  <c:v>36059.089999999997</c:v>
                </c:pt>
                <c:pt idx="193">
                  <c:v>35935.11</c:v>
                </c:pt>
                <c:pt idx="194">
                  <c:v>35833.65</c:v>
                </c:pt>
                <c:pt idx="195">
                  <c:v>35712.28</c:v>
                </c:pt>
                <c:pt idx="196">
                  <c:v>35545.410000000003</c:v>
                </c:pt>
                <c:pt idx="197">
                  <c:v>35835.43</c:v>
                </c:pt>
                <c:pt idx="198">
                  <c:v>35791.050000000003</c:v>
                </c:pt>
                <c:pt idx="199">
                  <c:v>35692.620000000003</c:v>
                </c:pt>
                <c:pt idx="200">
                  <c:v>35607.72</c:v>
                </c:pt>
                <c:pt idx="201">
                  <c:v>35520.32</c:v>
                </c:pt>
                <c:pt idx="202">
                  <c:v>35475.160000000003</c:v>
                </c:pt>
                <c:pt idx="203">
                  <c:v>35325.370000000003</c:v>
                </c:pt>
                <c:pt idx="204">
                  <c:v>35221.019999999997</c:v>
                </c:pt>
                <c:pt idx="205">
                  <c:v>35023.629999999997</c:v>
                </c:pt>
                <c:pt idx="206">
                  <c:v>34443.22</c:v>
                </c:pt>
                <c:pt idx="207">
                  <c:v>34372.71</c:v>
                </c:pt>
                <c:pt idx="208">
                  <c:v>34507.15</c:v>
                </c:pt>
                <c:pt idx="209">
                  <c:v>34723.79</c:v>
                </c:pt>
                <c:pt idx="210">
                  <c:v>34757.57</c:v>
                </c:pt>
                <c:pt idx="211">
                  <c:v>34509.72</c:v>
                </c:pt>
                <c:pt idx="212">
                  <c:v>34198.959999999999</c:v>
                </c:pt>
                <c:pt idx="213">
                  <c:v>34035.25</c:v>
                </c:pt>
                <c:pt idx="214">
                  <c:v>34312.959999999999</c:v>
                </c:pt>
                <c:pt idx="215">
                  <c:v>33930.699999999997</c:v>
                </c:pt>
                <c:pt idx="216">
                  <c:v>34467.980000000003</c:v>
                </c:pt>
                <c:pt idx="217">
                  <c:v>34360.080000000002</c:v>
                </c:pt>
                <c:pt idx="218">
                  <c:v>34747.699999999997</c:v>
                </c:pt>
                <c:pt idx="219">
                  <c:v>34739.269999999997</c:v>
                </c:pt>
                <c:pt idx="220">
                  <c:v>34762.31</c:v>
                </c:pt>
                <c:pt idx="221">
                  <c:v>34296.300000000003</c:v>
                </c:pt>
                <c:pt idx="222">
                  <c:v>34006.870000000003</c:v>
                </c:pt>
                <c:pt idx="223">
                  <c:v>34025.61</c:v>
                </c:pt>
                <c:pt idx="224">
                  <c:v>34459.72</c:v>
                </c:pt>
                <c:pt idx="225">
                  <c:v>34737.86</c:v>
                </c:pt>
                <c:pt idx="226">
                  <c:v>34810.269999999997</c:v>
                </c:pt>
                <c:pt idx="227">
                  <c:v>34580.949999999997</c:v>
                </c:pt>
                <c:pt idx="228">
                  <c:v>34906.9</c:v>
                </c:pt>
                <c:pt idx="229">
                  <c:v>34665.5</c:v>
                </c:pt>
                <c:pt idx="230">
                  <c:v>34949.589999999997</c:v>
                </c:pt>
                <c:pt idx="231">
                  <c:v>35013.08</c:v>
                </c:pt>
                <c:pt idx="232">
                  <c:v>35087.449999999997</c:v>
                </c:pt>
                <c:pt idx="233">
                  <c:v>35373.24</c:v>
                </c:pt>
                <c:pt idx="234">
                  <c:v>35401.730000000003</c:v>
                </c:pt>
                <c:pt idx="235">
                  <c:v>35353.06</c:v>
                </c:pt>
                <c:pt idx="236">
                  <c:v>35387.550000000003</c:v>
                </c:pt>
                <c:pt idx="237">
                  <c:v>35391.379999999997</c:v>
                </c:pt>
                <c:pt idx="238">
                  <c:v>35471.800000000003</c:v>
                </c:pt>
                <c:pt idx="239">
                  <c:v>35231.11</c:v>
                </c:pt>
                <c:pt idx="240">
                  <c:v>35449.68</c:v>
                </c:pt>
                <c:pt idx="241">
                  <c:v>35388.769999999997</c:v>
                </c:pt>
                <c:pt idx="242">
                  <c:v>35382.720000000001</c:v>
                </c:pt>
                <c:pt idx="243">
                  <c:v>35160.97</c:v>
                </c:pt>
                <c:pt idx="244">
                  <c:v>34917.96</c:v>
                </c:pt>
                <c:pt idx="245">
                  <c:v>34874.67</c:v>
                </c:pt>
                <c:pt idx="246">
                  <c:v>35310.199999999997</c:v>
                </c:pt>
                <c:pt idx="247">
                  <c:v>35500.01</c:v>
                </c:pt>
                <c:pt idx="248">
                  <c:v>35490.83</c:v>
                </c:pt>
                <c:pt idx="249">
                  <c:v>35551.56</c:v>
                </c:pt>
                <c:pt idx="250">
                  <c:v>35481.94</c:v>
                </c:pt>
                <c:pt idx="251">
                  <c:v>35300.89</c:v>
                </c:pt>
                <c:pt idx="252">
                  <c:v>35135.17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'Dow Jones Industrial Average Hi'!$C$2:$C$254</c:f>
              <c:numCache>
                <c:formatCode>d\-mmm\-yy</c:formatCode>
                <c:ptCount val="253"/>
                <c:pt idx="0">
                  <c:v>44783</c:v>
                </c:pt>
                <c:pt idx="1">
                  <c:v>44784</c:v>
                </c:pt>
                <c:pt idx="2">
                  <c:v>44785</c:v>
                </c:pt>
                <c:pt idx="3">
                  <c:v>44786</c:v>
                </c:pt>
                <c:pt idx="4">
                  <c:v>44787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44800</c:v>
                </c:pt>
                <c:pt idx="18">
                  <c:v>44801</c:v>
                </c:pt>
                <c:pt idx="19">
                  <c:v>44802</c:v>
                </c:pt>
                <c:pt idx="20">
                  <c:v>44803</c:v>
                </c:pt>
                <c:pt idx="21">
                  <c:v>44804</c:v>
                </c:pt>
                <c:pt idx="22">
                  <c:v>44805</c:v>
                </c:pt>
                <c:pt idx="23">
                  <c:v>44806</c:v>
                </c:pt>
                <c:pt idx="24">
                  <c:v>44807</c:v>
                </c:pt>
                <c:pt idx="25">
                  <c:v>44808</c:v>
                </c:pt>
                <c:pt idx="26">
                  <c:v>44809</c:v>
                </c:pt>
                <c:pt idx="27">
                  <c:v>44810</c:v>
                </c:pt>
                <c:pt idx="28">
                  <c:v>44811</c:v>
                </c:pt>
                <c:pt idx="29">
                  <c:v>44812</c:v>
                </c:pt>
                <c:pt idx="30">
                  <c:v>44813</c:v>
                </c:pt>
                <c:pt idx="31">
                  <c:v>44814</c:v>
                </c:pt>
                <c:pt idx="32">
                  <c:v>44815</c:v>
                </c:pt>
                <c:pt idx="33">
                  <c:v>44816</c:v>
                </c:pt>
                <c:pt idx="34">
                  <c:v>44817</c:v>
                </c:pt>
                <c:pt idx="35">
                  <c:v>44818</c:v>
                </c:pt>
                <c:pt idx="36">
                  <c:v>44819</c:v>
                </c:pt>
                <c:pt idx="37">
                  <c:v>44820</c:v>
                </c:pt>
                <c:pt idx="38">
                  <c:v>44821</c:v>
                </c:pt>
                <c:pt idx="39">
                  <c:v>44822</c:v>
                </c:pt>
                <c:pt idx="40">
                  <c:v>44823</c:v>
                </c:pt>
                <c:pt idx="41">
                  <c:v>44824</c:v>
                </c:pt>
                <c:pt idx="42">
                  <c:v>44825</c:v>
                </c:pt>
                <c:pt idx="43">
                  <c:v>44826</c:v>
                </c:pt>
                <c:pt idx="44">
                  <c:v>44827</c:v>
                </c:pt>
                <c:pt idx="45">
                  <c:v>44828</c:v>
                </c:pt>
                <c:pt idx="46">
                  <c:v>44829</c:v>
                </c:pt>
                <c:pt idx="47">
                  <c:v>44830</c:v>
                </c:pt>
                <c:pt idx="48">
                  <c:v>44831</c:v>
                </c:pt>
                <c:pt idx="49">
                  <c:v>44832</c:v>
                </c:pt>
                <c:pt idx="50">
                  <c:v>44833</c:v>
                </c:pt>
                <c:pt idx="51">
                  <c:v>44834</c:v>
                </c:pt>
                <c:pt idx="52">
                  <c:v>44835</c:v>
                </c:pt>
                <c:pt idx="53">
                  <c:v>44836</c:v>
                </c:pt>
                <c:pt idx="54">
                  <c:v>44837</c:v>
                </c:pt>
                <c:pt idx="55">
                  <c:v>44838</c:v>
                </c:pt>
                <c:pt idx="56">
                  <c:v>44839</c:v>
                </c:pt>
                <c:pt idx="57">
                  <c:v>44840</c:v>
                </c:pt>
                <c:pt idx="58">
                  <c:v>44841</c:v>
                </c:pt>
                <c:pt idx="59">
                  <c:v>44842</c:v>
                </c:pt>
                <c:pt idx="60">
                  <c:v>44843</c:v>
                </c:pt>
                <c:pt idx="61">
                  <c:v>44844</c:v>
                </c:pt>
                <c:pt idx="62">
                  <c:v>44845</c:v>
                </c:pt>
                <c:pt idx="63">
                  <c:v>44846</c:v>
                </c:pt>
                <c:pt idx="64">
                  <c:v>44847</c:v>
                </c:pt>
                <c:pt idx="65">
                  <c:v>44848</c:v>
                </c:pt>
                <c:pt idx="66">
                  <c:v>44849</c:v>
                </c:pt>
                <c:pt idx="67">
                  <c:v>44850</c:v>
                </c:pt>
                <c:pt idx="68">
                  <c:v>44851</c:v>
                </c:pt>
                <c:pt idx="69">
                  <c:v>44852</c:v>
                </c:pt>
                <c:pt idx="70">
                  <c:v>44853</c:v>
                </c:pt>
                <c:pt idx="71">
                  <c:v>44854</c:v>
                </c:pt>
                <c:pt idx="72">
                  <c:v>44855</c:v>
                </c:pt>
                <c:pt idx="73">
                  <c:v>44856</c:v>
                </c:pt>
                <c:pt idx="74">
                  <c:v>44857</c:v>
                </c:pt>
                <c:pt idx="75">
                  <c:v>44858</c:v>
                </c:pt>
                <c:pt idx="76">
                  <c:v>44859</c:v>
                </c:pt>
                <c:pt idx="77">
                  <c:v>44860</c:v>
                </c:pt>
                <c:pt idx="78">
                  <c:v>44861</c:v>
                </c:pt>
                <c:pt idx="79">
                  <c:v>44862</c:v>
                </c:pt>
                <c:pt idx="80">
                  <c:v>44863</c:v>
                </c:pt>
                <c:pt idx="81">
                  <c:v>44864</c:v>
                </c:pt>
                <c:pt idx="82">
                  <c:v>44865</c:v>
                </c:pt>
                <c:pt idx="83">
                  <c:v>44866</c:v>
                </c:pt>
                <c:pt idx="84">
                  <c:v>44867</c:v>
                </c:pt>
                <c:pt idx="85">
                  <c:v>44868</c:v>
                </c:pt>
                <c:pt idx="86">
                  <c:v>44869</c:v>
                </c:pt>
                <c:pt idx="87">
                  <c:v>44870</c:v>
                </c:pt>
                <c:pt idx="88">
                  <c:v>44871</c:v>
                </c:pt>
                <c:pt idx="89">
                  <c:v>44872</c:v>
                </c:pt>
                <c:pt idx="90">
                  <c:v>44873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44877</c:v>
                </c:pt>
                <c:pt idx="95">
                  <c:v>44878</c:v>
                </c:pt>
                <c:pt idx="96">
                  <c:v>44879</c:v>
                </c:pt>
                <c:pt idx="97">
                  <c:v>44880</c:v>
                </c:pt>
                <c:pt idx="98">
                  <c:v>44881</c:v>
                </c:pt>
                <c:pt idx="99">
                  <c:v>44882</c:v>
                </c:pt>
                <c:pt idx="100">
                  <c:v>44883</c:v>
                </c:pt>
                <c:pt idx="101">
                  <c:v>44884</c:v>
                </c:pt>
                <c:pt idx="102">
                  <c:v>44885</c:v>
                </c:pt>
                <c:pt idx="103">
                  <c:v>44886</c:v>
                </c:pt>
                <c:pt idx="104">
                  <c:v>44887</c:v>
                </c:pt>
                <c:pt idx="105">
                  <c:v>44888</c:v>
                </c:pt>
                <c:pt idx="106">
                  <c:v>44889</c:v>
                </c:pt>
                <c:pt idx="107">
                  <c:v>44890</c:v>
                </c:pt>
                <c:pt idx="108">
                  <c:v>44891</c:v>
                </c:pt>
                <c:pt idx="109">
                  <c:v>44892</c:v>
                </c:pt>
                <c:pt idx="110">
                  <c:v>44893</c:v>
                </c:pt>
                <c:pt idx="111">
                  <c:v>44894</c:v>
                </c:pt>
                <c:pt idx="112">
                  <c:v>44895</c:v>
                </c:pt>
                <c:pt idx="113">
                  <c:v>44896</c:v>
                </c:pt>
                <c:pt idx="114">
                  <c:v>44897</c:v>
                </c:pt>
                <c:pt idx="115">
                  <c:v>44898</c:v>
                </c:pt>
                <c:pt idx="116">
                  <c:v>44899</c:v>
                </c:pt>
                <c:pt idx="117">
                  <c:v>44900</c:v>
                </c:pt>
                <c:pt idx="118">
                  <c:v>44901</c:v>
                </c:pt>
                <c:pt idx="119">
                  <c:v>44902</c:v>
                </c:pt>
                <c:pt idx="120">
                  <c:v>44903</c:v>
                </c:pt>
                <c:pt idx="121">
                  <c:v>44904</c:v>
                </c:pt>
                <c:pt idx="122">
                  <c:v>44905</c:v>
                </c:pt>
                <c:pt idx="123">
                  <c:v>44906</c:v>
                </c:pt>
                <c:pt idx="124">
                  <c:v>44907</c:v>
                </c:pt>
                <c:pt idx="125">
                  <c:v>44908</c:v>
                </c:pt>
                <c:pt idx="126">
                  <c:v>44909</c:v>
                </c:pt>
                <c:pt idx="127">
                  <c:v>44910</c:v>
                </c:pt>
                <c:pt idx="128">
                  <c:v>44911</c:v>
                </c:pt>
                <c:pt idx="129">
                  <c:v>44912</c:v>
                </c:pt>
                <c:pt idx="130">
                  <c:v>44913</c:v>
                </c:pt>
                <c:pt idx="131">
                  <c:v>44914</c:v>
                </c:pt>
                <c:pt idx="132">
                  <c:v>44915</c:v>
                </c:pt>
                <c:pt idx="133">
                  <c:v>44916</c:v>
                </c:pt>
                <c:pt idx="134">
                  <c:v>44917</c:v>
                </c:pt>
                <c:pt idx="135">
                  <c:v>44918</c:v>
                </c:pt>
                <c:pt idx="136">
                  <c:v>44919</c:v>
                </c:pt>
                <c:pt idx="137">
                  <c:v>44920</c:v>
                </c:pt>
                <c:pt idx="138">
                  <c:v>44921</c:v>
                </c:pt>
                <c:pt idx="139">
                  <c:v>44922</c:v>
                </c:pt>
                <c:pt idx="140">
                  <c:v>44923</c:v>
                </c:pt>
                <c:pt idx="141">
                  <c:v>44924</c:v>
                </c:pt>
                <c:pt idx="142">
                  <c:v>44925</c:v>
                </c:pt>
                <c:pt idx="143">
                  <c:v>44926</c:v>
                </c:pt>
                <c:pt idx="144">
                  <c:v>44927</c:v>
                </c:pt>
                <c:pt idx="145">
                  <c:v>44928</c:v>
                </c:pt>
                <c:pt idx="146">
                  <c:v>44929</c:v>
                </c:pt>
                <c:pt idx="147">
                  <c:v>44930</c:v>
                </c:pt>
                <c:pt idx="148">
                  <c:v>44931</c:v>
                </c:pt>
                <c:pt idx="149">
                  <c:v>44932</c:v>
                </c:pt>
                <c:pt idx="150">
                  <c:v>44933</c:v>
                </c:pt>
                <c:pt idx="151">
                  <c:v>44934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44940</c:v>
                </c:pt>
                <c:pt idx="158">
                  <c:v>44941</c:v>
                </c:pt>
                <c:pt idx="159">
                  <c:v>44942</c:v>
                </c:pt>
                <c:pt idx="160">
                  <c:v>44943</c:v>
                </c:pt>
                <c:pt idx="161">
                  <c:v>44944</c:v>
                </c:pt>
                <c:pt idx="162">
                  <c:v>44945</c:v>
                </c:pt>
                <c:pt idx="163">
                  <c:v>44946</c:v>
                </c:pt>
                <c:pt idx="164">
                  <c:v>44947</c:v>
                </c:pt>
                <c:pt idx="165">
                  <c:v>44948</c:v>
                </c:pt>
                <c:pt idx="166">
                  <c:v>44949</c:v>
                </c:pt>
                <c:pt idx="167">
                  <c:v>44950</c:v>
                </c:pt>
                <c:pt idx="168">
                  <c:v>44951</c:v>
                </c:pt>
                <c:pt idx="169">
                  <c:v>44952</c:v>
                </c:pt>
                <c:pt idx="170">
                  <c:v>44953</c:v>
                </c:pt>
                <c:pt idx="171">
                  <c:v>44954</c:v>
                </c:pt>
                <c:pt idx="172">
                  <c:v>44955</c:v>
                </c:pt>
                <c:pt idx="173">
                  <c:v>44956</c:v>
                </c:pt>
                <c:pt idx="174">
                  <c:v>44957</c:v>
                </c:pt>
                <c:pt idx="175">
                  <c:v>44958</c:v>
                </c:pt>
                <c:pt idx="176">
                  <c:v>44959</c:v>
                </c:pt>
                <c:pt idx="177">
                  <c:v>44960</c:v>
                </c:pt>
                <c:pt idx="178">
                  <c:v>44961</c:v>
                </c:pt>
                <c:pt idx="179">
                  <c:v>44962</c:v>
                </c:pt>
                <c:pt idx="180">
                  <c:v>44963</c:v>
                </c:pt>
                <c:pt idx="181">
                  <c:v>44964</c:v>
                </c:pt>
                <c:pt idx="182">
                  <c:v>44965</c:v>
                </c:pt>
                <c:pt idx="183">
                  <c:v>44966</c:v>
                </c:pt>
                <c:pt idx="184">
                  <c:v>44967</c:v>
                </c:pt>
                <c:pt idx="185">
                  <c:v>44968</c:v>
                </c:pt>
                <c:pt idx="186">
                  <c:v>44969</c:v>
                </c:pt>
                <c:pt idx="187">
                  <c:v>44970</c:v>
                </c:pt>
                <c:pt idx="188">
                  <c:v>44971</c:v>
                </c:pt>
                <c:pt idx="189">
                  <c:v>44972</c:v>
                </c:pt>
                <c:pt idx="190">
                  <c:v>44973</c:v>
                </c:pt>
                <c:pt idx="191">
                  <c:v>44974</c:v>
                </c:pt>
                <c:pt idx="192">
                  <c:v>44975</c:v>
                </c:pt>
                <c:pt idx="193">
                  <c:v>44976</c:v>
                </c:pt>
                <c:pt idx="194">
                  <c:v>44977</c:v>
                </c:pt>
                <c:pt idx="195">
                  <c:v>44978</c:v>
                </c:pt>
                <c:pt idx="196">
                  <c:v>44979</c:v>
                </c:pt>
                <c:pt idx="197">
                  <c:v>44980</c:v>
                </c:pt>
                <c:pt idx="198">
                  <c:v>44981</c:v>
                </c:pt>
                <c:pt idx="199">
                  <c:v>44982</c:v>
                </c:pt>
                <c:pt idx="200">
                  <c:v>44983</c:v>
                </c:pt>
                <c:pt idx="201">
                  <c:v>44984</c:v>
                </c:pt>
                <c:pt idx="202">
                  <c:v>44985</c:v>
                </c:pt>
                <c:pt idx="203">
                  <c:v>44986</c:v>
                </c:pt>
                <c:pt idx="204">
                  <c:v>44987</c:v>
                </c:pt>
                <c:pt idx="205">
                  <c:v>44988</c:v>
                </c:pt>
                <c:pt idx="206">
                  <c:v>44989</c:v>
                </c:pt>
                <c:pt idx="207">
                  <c:v>44990</c:v>
                </c:pt>
                <c:pt idx="208">
                  <c:v>44991</c:v>
                </c:pt>
                <c:pt idx="209">
                  <c:v>44992</c:v>
                </c:pt>
                <c:pt idx="210">
                  <c:v>44993</c:v>
                </c:pt>
                <c:pt idx="211">
                  <c:v>44994</c:v>
                </c:pt>
                <c:pt idx="212">
                  <c:v>44995</c:v>
                </c:pt>
                <c:pt idx="213">
                  <c:v>44996</c:v>
                </c:pt>
                <c:pt idx="214">
                  <c:v>44997</c:v>
                </c:pt>
                <c:pt idx="215">
                  <c:v>44998</c:v>
                </c:pt>
                <c:pt idx="216">
                  <c:v>44999</c:v>
                </c:pt>
                <c:pt idx="217">
                  <c:v>45000</c:v>
                </c:pt>
                <c:pt idx="218">
                  <c:v>45001</c:v>
                </c:pt>
                <c:pt idx="219">
                  <c:v>45002</c:v>
                </c:pt>
                <c:pt idx="220">
                  <c:v>45003</c:v>
                </c:pt>
                <c:pt idx="221">
                  <c:v>45004</c:v>
                </c:pt>
                <c:pt idx="222">
                  <c:v>45005</c:v>
                </c:pt>
                <c:pt idx="223">
                  <c:v>45006</c:v>
                </c:pt>
                <c:pt idx="224">
                  <c:v>45007</c:v>
                </c:pt>
                <c:pt idx="225">
                  <c:v>45008</c:v>
                </c:pt>
                <c:pt idx="226">
                  <c:v>45009</c:v>
                </c:pt>
                <c:pt idx="227">
                  <c:v>45010</c:v>
                </c:pt>
                <c:pt idx="228">
                  <c:v>45011</c:v>
                </c:pt>
                <c:pt idx="229">
                  <c:v>45012</c:v>
                </c:pt>
                <c:pt idx="230">
                  <c:v>45013</c:v>
                </c:pt>
                <c:pt idx="231">
                  <c:v>45014</c:v>
                </c:pt>
                <c:pt idx="232">
                  <c:v>45015</c:v>
                </c:pt>
                <c:pt idx="233">
                  <c:v>45016</c:v>
                </c:pt>
                <c:pt idx="234">
                  <c:v>45017</c:v>
                </c:pt>
                <c:pt idx="235">
                  <c:v>45018</c:v>
                </c:pt>
                <c:pt idx="236">
                  <c:v>45019</c:v>
                </c:pt>
                <c:pt idx="237">
                  <c:v>45020</c:v>
                </c:pt>
                <c:pt idx="238">
                  <c:v>45021</c:v>
                </c:pt>
                <c:pt idx="239">
                  <c:v>45022</c:v>
                </c:pt>
                <c:pt idx="240">
                  <c:v>45023</c:v>
                </c:pt>
                <c:pt idx="241">
                  <c:v>45024</c:v>
                </c:pt>
                <c:pt idx="242">
                  <c:v>45025</c:v>
                </c:pt>
                <c:pt idx="243">
                  <c:v>45026</c:v>
                </c:pt>
                <c:pt idx="244">
                  <c:v>45027</c:v>
                </c:pt>
                <c:pt idx="245">
                  <c:v>45028</c:v>
                </c:pt>
                <c:pt idx="246">
                  <c:v>45029</c:v>
                </c:pt>
                <c:pt idx="247">
                  <c:v>45030</c:v>
                </c:pt>
                <c:pt idx="248">
                  <c:v>45031</c:v>
                </c:pt>
                <c:pt idx="249">
                  <c:v>45032</c:v>
                </c:pt>
                <c:pt idx="250">
                  <c:v>45033</c:v>
                </c:pt>
                <c:pt idx="251">
                  <c:v>45034</c:v>
                </c:pt>
                <c:pt idx="252">
                  <c:v>45035</c:v>
                </c:pt>
              </c:numCache>
            </c:numRef>
          </c:cat>
          <c:val>
            <c:numRef>
              <c:f>'Dow Jones Industrial Average Hi'!$E$2:$E$254</c:f>
              <c:numCache>
                <c:formatCode>#,##0.00</c:formatCode>
                <c:ptCount val="253"/>
                <c:pt idx="0">
                  <c:v>33364.17</c:v>
                </c:pt>
                <c:pt idx="1">
                  <c:v>32875.96</c:v>
                </c:pt>
                <c:pt idx="2">
                  <c:v>33109.96</c:v>
                </c:pt>
                <c:pt idx="3">
                  <c:v>32813.440000000002</c:v>
                </c:pt>
                <c:pt idx="4">
                  <c:v>32828.11</c:v>
                </c:pt>
                <c:pt idx="5">
                  <c:v>32901.43</c:v>
                </c:pt>
                <c:pt idx="6">
                  <c:v>32772.93</c:v>
                </c:pt>
                <c:pt idx="7">
                  <c:v>32971.43</c:v>
                </c:pt>
                <c:pt idx="8">
                  <c:v>32906.21</c:v>
                </c:pt>
                <c:pt idx="9">
                  <c:v>32609.53</c:v>
                </c:pt>
                <c:pt idx="10">
                  <c:v>32334.95</c:v>
                </c:pt>
                <c:pt idx="11">
                  <c:v>31950.04</c:v>
                </c:pt>
                <c:pt idx="12">
                  <c:v>32027.06</c:v>
                </c:pt>
                <c:pt idx="13">
                  <c:v>32219.25</c:v>
                </c:pt>
                <c:pt idx="14">
                  <c:v>32040.63</c:v>
                </c:pt>
                <c:pt idx="15">
                  <c:v>31943.95</c:v>
                </c:pt>
                <c:pt idx="16">
                  <c:v>31842.25</c:v>
                </c:pt>
                <c:pt idx="17">
                  <c:v>31643.32</c:v>
                </c:pt>
                <c:pt idx="18">
                  <c:v>31286.95</c:v>
                </c:pt>
                <c:pt idx="19">
                  <c:v>30679.11</c:v>
                </c:pt>
                <c:pt idx="20">
                  <c:v>30977.52</c:v>
                </c:pt>
                <c:pt idx="21">
                  <c:v>31346.1</c:v>
                </c:pt>
                <c:pt idx="22">
                  <c:v>31367.29</c:v>
                </c:pt>
                <c:pt idx="23">
                  <c:v>31509.74</c:v>
                </c:pt>
                <c:pt idx="24">
                  <c:v>31421.71</c:v>
                </c:pt>
                <c:pt idx="25">
                  <c:v>31224.63</c:v>
                </c:pt>
                <c:pt idx="26">
                  <c:v>30971.74</c:v>
                </c:pt>
                <c:pt idx="27">
                  <c:v>31139.01</c:v>
                </c:pt>
                <c:pt idx="28">
                  <c:v>30979.85</c:v>
                </c:pt>
                <c:pt idx="29">
                  <c:v>31152.959999999999</c:v>
                </c:pt>
                <c:pt idx="30">
                  <c:v>31885.09</c:v>
                </c:pt>
                <c:pt idx="31">
                  <c:v>31598.49</c:v>
                </c:pt>
                <c:pt idx="32">
                  <c:v>31513.93</c:v>
                </c:pt>
                <c:pt idx="33">
                  <c:v>30715.63</c:v>
                </c:pt>
                <c:pt idx="34">
                  <c:v>30777.919999999998</c:v>
                </c:pt>
                <c:pt idx="35">
                  <c:v>30653.71</c:v>
                </c:pt>
                <c:pt idx="36">
                  <c:v>30165.29</c:v>
                </c:pt>
                <c:pt idx="37">
                  <c:v>30305.74</c:v>
                </c:pt>
                <c:pt idx="38">
                  <c:v>31007.72</c:v>
                </c:pt>
                <c:pt idx="39">
                  <c:v>30686.51</c:v>
                </c:pt>
                <c:pt idx="40">
                  <c:v>31144.91</c:v>
                </c:pt>
                <c:pt idx="41">
                  <c:v>32053.52</c:v>
                </c:pt>
                <c:pt idx="42">
                  <c:v>32955.72</c:v>
                </c:pt>
                <c:pt idx="43">
                  <c:v>33156.5</c:v>
                </c:pt>
                <c:pt idx="44">
                  <c:v>33205.03</c:v>
                </c:pt>
                <c:pt idx="45">
                  <c:v>33234.910000000003</c:v>
                </c:pt>
                <c:pt idx="46">
                  <c:v>33135.61</c:v>
                </c:pt>
                <c:pt idx="47">
                  <c:v>33248.019999999997</c:v>
                </c:pt>
                <c:pt idx="48">
                  <c:v>33270.83</c:v>
                </c:pt>
                <c:pt idx="49">
                  <c:v>33240.15</c:v>
                </c:pt>
                <c:pt idx="50">
                  <c:v>33213.620000000003</c:v>
                </c:pt>
                <c:pt idx="51">
                  <c:v>32773.26</c:v>
                </c:pt>
                <c:pt idx="52">
                  <c:v>32254.29</c:v>
                </c:pt>
                <c:pt idx="53">
                  <c:v>32014.86</c:v>
                </c:pt>
                <c:pt idx="54">
                  <c:v>31968.42</c:v>
                </c:pt>
                <c:pt idx="55">
                  <c:v>31514.07</c:v>
                </c:pt>
                <c:pt idx="56">
                  <c:v>31567.57</c:v>
                </c:pt>
                <c:pt idx="57">
                  <c:v>32468.67</c:v>
                </c:pt>
                <c:pt idx="58">
                  <c:v>32687.62</c:v>
                </c:pt>
                <c:pt idx="59">
                  <c:v>32513.25</c:v>
                </c:pt>
                <c:pt idx="60">
                  <c:v>32275.82</c:v>
                </c:pt>
                <c:pt idx="61">
                  <c:v>31907.7</c:v>
                </c:pt>
                <c:pt idx="62">
                  <c:v>32584.02</c:v>
                </c:pt>
                <c:pt idx="63">
                  <c:v>32752.17</c:v>
                </c:pt>
                <c:pt idx="64">
                  <c:v>32685.17</c:v>
                </c:pt>
                <c:pt idx="65">
                  <c:v>33055.839999999997</c:v>
                </c:pt>
                <c:pt idx="66">
                  <c:v>33854.17</c:v>
                </c:pt>
                <c:pt idx="67">
                  <c:v>34117.74</c:v>
                </c:pt>
                <c:pt idx="68">
                  <c:v>33341.58</c:v>
                </c:pt>
                <c:pt idx="69">
                  <c:v>33224.949999999997</c:v>
                </c:pt>
                <c:pt idx="70">
                  <c:v>33919.589999999997</c:v>
                </c:pt>
                <c:pt idx="71">
                  <c:v>34054.79</c:v>
                </c:pt>
                <c:pt idx="72">
                  <c:v>33697.18</c:v>
                </c:pt>
                <c:pt idx="73">
                  <c:v>33909.51</c:v>
                </c:pt>
                <c:pt idx="74">
                  <c:v>34106.01</c:v>
                </c:pt>
                <c:pt idx="75">
                  <c:v>34727.379999999997</c:v>
                </c:pt>
                <c:pt idx="76">
                  <c:v>35492.22</c:v>
                </c:pt>
                <c:pt idx="77">
                  <c:v>35315.4</c:v>
                </c:pt>
                <c:pt idx="78">
                  <c:v>34983.11</c:v>
                </c:pt>
                <c:pt idx="79">
                  <c:v>34618.29</c:v>
                </c:pt>
                <c:pt idx="80">
                  <c:v>34889.17</c:v>
                </c:pt>
                <c:pt idx="81">
                  <c:v>34598.36</c:v>
                </c:pt>
                <c:pt idx="82">
                  <c:v>34669.97</c:v>
                </c:pt>
                <c:pt idx="83">
                  <c:v>34701.339999999997</c:v>
                </c:pt>
                <c:pt idx="84">
                  <c:v>34908.46</c:v>
                </c:pt>
                <c:pt idx="85">
                  <c:v>34705.83</c:v>
                </c:pt>
                <c:pt idx="86">
                  <c:v>34609.839999999997</c:v>
                </c:pt>
                <c:pt idx="87">
                  <c:v>35112.21</c:v>
                </c:pt>
                <c:pt idx="88">
                  <c:v>34940.78</c:v>
                </c:pt>
                <c:pt idx="89">
                  <c:v>34847.910000000003</c:v>
                </c:pt>
                <c:pt idx="90">
                  <c:v>35201.519999999997</c:v>
                </c:pt>
                <c:pt idx="91">
                  <c:v>35361.360000000001</c:v>
                </c:pt>
                <c:pt idx="92">
                  <c:v>35372.26</c:v>
                </c:pt>
                <c:pt idx="93">
                  <c:v>34957.93</c:v>
                </c:pt>
                <c:pt idx="94">
                  <c:v>34942.699999999997</c:v>
                </c:pt>
                <c:pt idx="95">
                  <c:v>34713.56</c:v>
                </c:pt>
                <c:pt idx="96">
                  <c:v>34748.839999999997</c:v>
                </c:pt>
                <c:pt idx="97">
                  <c:v>34882.03</c:v>
                </c:pt>
                <c:pt idx="98">
                  <c:v>34808.28</c:v>
                </c:pt>
                <c:pt idx="99">
                  <c:v>34755.199999999997</c:v>
                </c:pt>
                <c:pt idx="100">
                  <c:v>34483.919999999998</c:v>
                </c:pt>
                <c:pt idx="101">
                  <c:v>34075.94</c:v>
                </c:pt>
                <c:pt idx="102">
                  <c:v>33620.839999999997</c:v>
                </c:pt>
                <c:pt idx="103">
                  <c:v>33395.589999999997</c:v>
                </c:pt>
                <c:pt idx="104">
                  <c:v>33515.61</c:v>
                </c:pt>
                <c:pt idx="105">
                  <c:v>33236.589999999997</c:v>
                </c:pt>
                <c:pt idx="106">
                  <c:v>33457.279999999999</c:v>
                </c:pt>
                <c:pt idx="107">
                  <c:v>33402.980000000003</c:v>
                </c:pt>
                <c:pt idx="108">
                  <c:v>33579.75</c:v>
                </c:pt>
                <c:pt idx="109">
                  <c:v>33655.43</c:v>
                </c:pt>
                <c:pt idx="110">
                  <c:v>34179.07</c:v>
                </c:pt>
                <c:pt idx="111">
                  <c:v>34013.67</c:v>
                </c:pt>
                <c:pt idx="112">
                  <c:v>33870.14</c:v>
                </c:pt>
                <c:pt idx="113">
                  <c:v>33963.629999999997</c:v>
                </c:pt>
                <c:pt idx="114">
                  <c:v>34095.74</c:v>
                </c:pt>
                <c:pt idx="115">
                  <c:v>33269.339999999997</c:v>
                </c:pt>
                <c:pt idx="116">
                  <c:v>33832.589999999997</c:v>
                </c:pt>
                <c:pt idx="117">
                  <c:v>34024.74</c:v>
                </c:pt>
                <c:pt idx="118">
                  <c:v>34423.58</c:v>
                </c:pt>
                <c:pt idx="119">
                  <c:v>34858.47</c:v>
                </c:pt>
                <c:pt idx="120">
                  <c:v>35042.089999999997</c:v>
                </c:pt>
                <c:pt idx="121">
                  <c:v>35047.79</c:v>
                </c:pt>
                <c:pt idx="122">
                  <c:v>34744.559999999998</c:v>
                </c:pt>
                <c:pt idx="123">
                  <c:v>35431.15</c:v>
                </c:pt>
                <c:pt idx="124">
                  <c:v>35800.239999999998</c:v>
                </c:pt>
                <c:pt idx="125">
                  <c:v>35824.28</c:v>
                </c:pt>
                <c:pt idx="126">
                  <c:v>35544.89</c:v>
                </c:pt>
                <c:pt idx="127">
                  <c:v>35325.01</c:v>
                </c:pt>
                <c:pt idx="128">
                  <c:v>35333.550000000003</c:v>
                </c:pt>
                <c:pt idx="129">
                  <c:v>35535.94</c:v>
                </c:pt>
                <c:pt idx="130">
                  <c:v>35679.199999999997</c:v>
                </c:pt>
                <c:pt idx="131">
                  <c:v>35441.089999999997</c:v>
                </c:pt>
                <c:pt idx="132">
                  <c:v>35148.14</c:v>
                </c:pt>
                <c:pt idx="133">
                  <c:v>34731.769999999997</c:v>
                </c:pt>
                <c:pt idx="134">
                  <c:v>34773.32</c:v>
                </c:pt>
                <c:pt idx="135">
                  <c:v>34815.67</c:v>
                </c:pt>
                <c:pt idx="136">
                  <c:v>34591.040000000001</c:v>
                </c:pt>
                <c:pt idx="137">
                  <c:v>34420.99</c:v>
                </c:pt>
                <c:pt idx="138">
                  <c:v>34896.67</c:v>
                </c:pt>
                <c:pt idx="139">
                  <c:v>35490.199999999997</c:v>
                </c:pt>
                <c:pt idx="140">
                  <c:v>35547.83</c:v>
                </c:pt>
                <c:pt idx="141">
                  <c:v>35661.760000000002</c:v>
                </c:pt>
                <c:pt idx="142">
                  <c:v>35996.43</c:v>
                </c:pt>
                <c:pt idx="143">
                  <c:v>36513.879999999997</c:v>
                </c:pt>
                <c:pt idx="144">
                  <c:v>36453.49</c:v>
                </c:pt>
                <c:pt idx="145">
                  <c:v>36271.47</c:v>
                </c:pt>
                <c:pt idx="146">
                  <c:v>36175.21</c:v>
                </c:pt>
                <c:pt idx="147">
                  <c:v>36382.839999999997</c:v>
                </c:pt>
                <c:pt idx="148">
                  <c:v>36464.19</c:v>
                </c:pt>
                <c:pt idx="149">
                  <c:v>36952.65</c:v>
                </c:pt>
                <c:pt idx="150">
                  <c:v>36934.839999999997</c:v>
                </c:pt>
                <c:pt idx="151">
                  <c:v>36595.82</c:v>
                </c:pt>
                <c:pt idx="152">
                  <c:v>36484.94</c:v>
                </c:pt>
                <c:pt idx="153">
                  <c:v>36679.440000000002</c:v>
                </c:pt>
                <c:pt idx="154">
                  <c:v>36571.550000000003</c:v>
                </c:pt>
                <c:pt idx="155">
                  <c:v>36527.26</c:v>
                </c:pt>
                <c:pt idx="156">
                  <c:v>36306.61</c:v>
                </c:pt>
                <c:pt idx="157">
                  <c:v>36060.99</c:v>
                </c:pt>
                <c:pt idx="158">
                  <c:v>35764.67</c:v>
                </c:pt>
                <c:pt idx="159">
                  <c:v>35508.959999999999</c:v>
                </c:pt>
                <c:pt idx="160">
                  <c:v>35222.120000000003</c:v>
                </c:pt>
                <c:pt idx="161">
                  <c:v>35800.11</c:v>
                </c:pt>
                <c:pt idx="162">
                  <c:v>36189.83</c:v>
                </c:pt>
                <c:pt idx="163">
                  <c:v>35943.839999999997</c:v>
                </c:pt>
                <c:pt idx="164">
                  <c:v>35779.47</c:v>
                </c:pt>
                <c:pt idx="165">
                  <c:v>35958.93</c:v>
                </c:pt>
                <c:pt idx="166">
                  <c:v>35982.69</c:v>
                </c:pt>
                <c:pt idx="167">
                  <c:v>35864.239999999998</c:v>
                </c:pt>
                <c:pt idx="168">
                  <c:v>35840.519999999997</c:v>
                </c:pt>
                <c:pt idx="169">
                  <c:v>35819.47</c:v>
                </c:pt>
                <c:pt idx="170">
                  <c:v>35356.75</c:v>
                </c:pt>
                <c:pt idx="171">
                  <c:v>34801.31</c:v>
                </c:pt>
                <c:pt idx="172">
                  <c:v>34759.65</c:v>
                </c:pt>
                <c:pt idx="173">
                  <c:v>35004.639999999999</c:v>
                </c:pt>
                <c:pt idx="174">
                  <c:v>35056.99</c:v>
                </c:pt>
                <c:pt idx="175">
                  <c:v>35287.910000000003</c:v>
                </c:pt>
                <c:pt idx="176">
                  <c:v>35366.69</c:v>
                </c:pt>
                <c:pt idx="177">
                  <c:v>35825.47</c:v>
                </c:pt>
                <c:pt idx="178">
                  <c:v>35841.519999999997</c:v>
                </c:pt>
                <c:pt idx="179">
                  <c:v>35929.660000000003</c:v>
                </c:pt>
                <c:pt idx="180">
                  <c:v>35879.089999999997</c:v>
                </c:pt>
                <c:pt idx="181">
                  <c:v>35952.629999999997</c:v>
                </c:pt>
                <c:pt idx="182">
                  <c:v>36159.699999999997</c:v>
                </c:pt>
                <c:pt idx="183">
                  <c:v>36316.61</c:v>
                </c:pt>
                <c:pt idx="184">
                  <c:v>36236.07</c:v>
                </c:pt>
                <c:pt idx="185">
                  <c:v>36147.629999999997</c:v>
                </c:pt>
                <c:pt idx="186">
                  <c:v>36108.17</c:v>
                </c:pt>
                <c:pt idx="187">
                  <c:v>36346.61</c:v>
                </c:pt>
                <c:pt idx="188">
                  <c:v>36416.980000000003</c:v>
                </c:pt>
                <c:pt idx="189">
                  <c:v>36565.730000000003</c:v>
                </c:pt>
                <c:pt idx="190">
                  <c:v>36484.75</c:v>
                </c:pt>
                <c:pt idx="191">
                  <c:v>36168.03</c:v>
                </c:pt>
                <c:pt idx="192">
                  <c:v>36178.51</c:v>
                </c:pt>
                <c:pt idx="193">
                  <c:v>36088.81</c:v>
                </c:pt>
                <c:pt idx="194">
                  <c:v>36009.74</c:v>
                </c:pt>
                <c:pt idx="195">
                  <c:v>35852.53</c:v>
                </c:pt>
                <c:pt idx="196">
                  <c:v>35742.25</c:v>
                </c:pt>
                <c:pt idx="197">
                  <c:v>35835.43</c:v>
                </c:pt>
                <c:pt idx="198">
                  <c:v>35892.92</c:v>
                </c:pt>
                <c:pt idx="199">
                  <c:v>35787.040000000001</c:v>
                </c:pt>
                <c:pt idx="200">
                  <c:v>35765.019999999997</c:v>
                </c:pt>
                <c:pt idx="201">
                  <c:v>35612.36</c:v>
                </c:pt>
                <c:pt idx="202">
                  <c:v>35669.69</c:v>
                </c:pt>
                <c:pt idx="203">
                  <c:v>35462.68</c:v>
                </c:pt>
                <c:pt idx="204">
                  <c:v>35327.57</c:v>
                </c:pt>
                <c:pt idx="205">
                  <c:v>35320.97</c:v>
                </c:pt>
                <c:pt idx="206">
                  <c:v>34923.83</c:v>
                </c:pt>
                <c:pt idx="207">
                  <c:v>34449.83</c:v>
                </c:pt>
                <c:pt idx="208">
                  <c:v>34611.24</c:v>
                </c:pt>
                <c:pt idx="209">
                  <c:v>34951.35</c:v>
                </c:pt>
                <c:pt idx="210">
                  <c:v>34842.620000000003</c:v>
                </c:pt>
                <c:pt idx="211">
                  <c:v>34975.19</c:v>
                </c:pt>
                <c:pt idx="212">
                  <c:v>34432.68</c:v>
                </c:pt>
                <c:pt idx="213">
                  <c:v>34490.949999999997</c:v>
                </c:pt>
                <c:pt idx="214">
                  <c:v>34410.28</c:v>
                </c:pt>
                <c:pt idx="215">
                  <c:v>34490.559999999998</c:v>
                </c:pt>
                <c:pt idx="216">
                  <c:v>34557.370000000003</c:v>
                </c:pt>
                <c:pt idx="217">
                  <c:v>34580.42</c:v>
                </c:pt>
                <c:pt idx="218">
                  <c:v>34798.21</c:v>
                </c:pt>
                <c:pt idx="219">
                  <c:v>35061.120000000003</c:v>
                </c:pt>
                <c:pt idx="220">
                  <c:v>34857.06</c:v>
                </c:pt>
                <c:pt idx="221">
                  <c:v>34879.78</c:v>
                </c:pt>
                <c:pt idx="222">
                  <c:v>34440.42</c:v>
                </c:pt>
                <c:pt idx="223">
                  <c:v>34313.879999999997</c:v>
                </c:pt>
                <c:pt idx="224">
                  <c:v>34459.72</c:v>
                </c:pt>
                <c:pt idx="225">
                  <c:v>34779.86</c:v>
                </c:pt>
                <c:pt idx="226">
                  <c:v>34943.550000000003</c:v>
                </c:pt>
                <c:pt idx="227">
                  <c:v>34880.769999999997</c:v>
                </c:pt>
                <c:pt idx="228">
                  <c:v>34990.36</c:v>
                </c:pt>
                <c:pt idx="229">
                  <c:v>34939.1</c:v>
                </c:pt>
                <c:pt idx="230">
                  <c:v>35104.25</c:v>
                </c:pt>
                <c:pt idx="231">
                  <c:v>35199.89</c:v>
                </c:pt>
                <c:pt idx="232">
                  <c:v>35175.15</c:v>
                </c:pt>
                <c:pt idx="233">
                  <c:v>35373.24</c:v>
                </c:pt>
                <c:pt idx="234">
                  <c:v>35422.71</c:v>
                </c:pt>
                <c:pt idx="235">
                  <c:v>35475.4</c:v>
                </c:pt>
                <c:pt idx="236">
                  <c:v>35407.370000000003</c:v>
                </c:pt>
                <c:pt idx="237">
                  <c:v>35449.79</c:v>
                </c:pt>
                <c:pt idx="238">
                  <c:v>35510.71</c:v>
                </c:pt>
                <c:pt idx="239">
                  <c:v>35479.18</c:v>
                </c:pt>
                <c:pt idx="240">
                  <c:v>35498.449999999997</c:v>
                </c:pt>
                <c:pt idx="241">
                  <c:v>35501.14</c:v>
                </c:pt>
                <c:pt idx="242">
                  <c:v>35445.47</c:v>
                </c:pt>
                <c:pt idx="243">
                  <c:v>35428.910000000003</c:v>
                </c:pt>
                <c:pt idx="244">
                  <c:v>35177.26</c:v>
                </c:pt>
                <c:pt idx="245">
                  <c:v>34997.81</c:v>
                </c:pt>
                <c:pt idx="246">
                  <c:v>35356.800000000003</c:v>
                </c:pt>
                <c:pt idx="247">
                  <c:v>35500.01</c:v>
                </c:pt>
                <c:pt idx="248">
                  <c:v>35631.19</c:v>
                </c:pt>
                <c:pt idx="249">
                  <c:v>35610.57</c:v>
                </c:pt>
                <c:pt idx="250">
                  <c:v>35510.769999999997</c:v>
                </c:pt>
                <c:pt idx="251">
                  <c:v>35501.160000000003</c:v>
                </c:pt>
                <c:pt idx="252">
                  <c:v>35285.160000000003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numRef>
              <c:f>'Dow Jones Industrial Average Hi'!$C$2:$C$254</c:f>
              <c:numCache>
                <c:formatCode>d\-mmm\-yy</c:formatCode>
                <c:ptCount val="253"/>
                <c:pt idx="0">
                  <c:v>44783</c:v>
                </c:pt>
                <c:pt idx="1">
                  <c:v>44784</c:v>
                </c:pt>
                <c:pt idx="2">
                  <c:v>44785</c:v>
                </c:pt>
                <c:pt idx="3">
                  <c:v>44786</c:v>
                </c:pt>
                <c:pt idx="4">
                  <c:v>44787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44800</c:v>
                </c:pt>
                <c:pt idx="18">
                  <c:v>44801</c:v>
                </c:pt>
                <c:pt idx="19">
                  <c:v>44802</c:v>
                </c:pt>
                <c:pt idx="20">
                  <c:v>44803</c:v>
                </c:pt>
                <c:pt idx="21">
                  <c:v>44804</c:v>
                </c:pt>
                <c:pt idx="22">
                  <c:v>44805</c:v>
                </c:pt>
                <c:pt idx="23">
                  <c:v>44806</c:v>
                </c:pt>
                <c:pt idx="24">
                  <c:v>44807</c:v>
                </c:pt>
                <c:pt idx="25">
                  <c:v>44808</c:v>
                </c:pt>
                <c:pt idx="26">
                  <c:v>44809</c:v>
                </c:pt>
                <c:pt idx="27">
                  <c:v>44810</c:v>
                </c:pt>
                <c:pt idx="28">
                  <c:v>44811</c:v>
                </c:pt>
                <c:pt idx="29">
                  <c:v>44812</c:v>
                </c:pt>
                <c:pt idx="30">
                  <c:v>44813</c:v>
                </c:pt>
                <c:pt idx="31">
                  <c:v>44814</c:v>
                </c:pt>
                <c:pt idx="32">
                  <c:v>44815</c:v>
                </c:pt>
                <c:pt idx="33">
                  <c:v>44816</c:v>
                </c:pt>
                <c:pt idx="34">
                  <c:v>44817</c:v>
                </c:pt>
                <c:pt idx="35">
                  <c:v>44818</c:v>
                </c:pt>
                <c:pt idx="36">
                  <c:v>44819</c:v>
                </c:pt>
                <c:pt idx="37">
                  <c:v>44820</c:v>
                </c:pt>
                <c:pt idx="38">
                  <c:v>44821</c:v>
                </c:pt>
                <c:pt idx="39">
                  <c:v>44822</c:v>
                </c:pt>
                <c:pt idx="40">
                  <c:v>44823</c:v>
                </c:pt>
                <c:pt idx="41">
                  <c:v>44824</c:v>
                </c:pt>
                <c:pt idx="42">
                  <c:v>44825</c:v>
                </c:pt>
                <c:pt idx="43">
                  <c:v>44826</c:v>
                </c:pt>
                <c:pt idx="44">
                  <c:v>44827</c:v>
                </c:pt>
                <c:pt idx="45">
                  <c:v>44828</c:v>
                </c:pt>
                <c:pt idx="46">
                  <c:v>44829</c:v>
                </c:pt>
                <c:pt idx="47">
                  <c:v>44830</c:v>
                </c:pt>
                <c:pt idx="48">
                  <c:v>44831</c:v>
                </c:pt>
                <c:pt idx="49">
                  <c:v>44832</c:v>
                </c:pt>
                <c:pt idx="50">
                  <c:v>44833</c:v>
                </c:pt>
                <c:pt idx="51">
                  <c:v>44834</c:v>
                </c:pt>
                <c:pt idx="52">
                  <c:v>44835</c:v>
                </c:pt>
                <c:pt idx="53">
                  <c:v>44836</c:v>
                </c:pt>
                <c:pt idx="54">
                  <c:v>44837</c:v>
                </c:pt>
                <c:pt idx="55">
                  <c:v>44838</c:v>
                </c:pt>
                <c:pt idx="56">
                  <c:v>44839</c:v>
                </c:pt>
                <c:pt idx="57">
                  <c:v>44840</c:v>
                </c:pt>
                <c:pt idx="58">
                  <c:v>44841</c:v>
                </c:pt>
                <c:pt idx="59">
                  <c:v>44842</c:v>
                </c:pt>
                <c:pt idx="60">
                  <c:v>44843</c:v>
                </c:pt>
                <c:pt idx="61">
                  <c:v>44844</c:v>
                </c:pt>
                <c:pt idx="62">
                  <c:v>44845</c:v>
                </c:pt>
                <c:pt idx="63">
                  <c:v>44846</c:v>
                </c:pt>
                <c:pt idx="64">
                  <c:v>44847</c:v>
                </c:pt>
                <c:pt idx="65">
                  <c:v>44848</c:v>
                </c:pt>
                <c:pt idx="66">
                  <c:v>44849</c:v>
                </c:pt>
                <c:pt idx="67">
                  <c:v>44850</c:v>
                </c:pt>
                <c:pt idx="68">
                  <c:v>44851</c:v>
                </c:pt>
                <c:pt idx="69">
                  <c:v>44852</c:v>
                </c:pt>
                <c:pt idx="70">
                  <c:v>44853</c:v>
                </c:pt>
                <c:pt idx="71">
                  <c:v>44854</c:v>
                </c:pt>
                <c:pt idx="72">
                  <c:v>44855</c:v>
                </c:pt>
                <c:pt idx="73">
                  <c:v>44856</c:v>
                </c:pt>
                <c:pt idx="74">
                  <c:v>44857</c:v>
                </c:pt>
                <c:pt idx="75">
                  <c:v>44858</c:v>
                </c:pt>
                <c:pt idx="76">
                  <c:v>44859</c:v>
                </c:pt>
                <c:pt idx="77">
                  <c:v>44860</c:v>
                </c:pt>
                <c:pt idx="78">
                  <c:v>44861</c:v>
                </c:pt>
                <c:pt idx="79">
                  <c:v>44862</c:v>
                </c:pt>
                <c:pt idx="80">
                  <c:v>44863</c:v>
                </c:pt>
                <c:pt idx="81">
                  <c:v>44864</c:v>
                </c:pt>
                <c:pt idx="82">
                  <c:v>44865</c:v>
                </c:pt>
                <c:pt idx="83">
                  <c:v>44866</c:v>
                </c:pt>
                <c:pt idx="84">
                  <c:v>44867</c:v>
                </c:pt>
                <c:pt idx="85">
                  <c:v>44868</c:v>
                </c:pt>
                <c:pt idx="86">
                  <c:v>44869</c:v>
                </c:pt>
                <c:pt idx="87">
                  <c:v>44870</c:v>
                </c:pt>
                <c:pt idx="88">
                  <c:v>44871</c:v>
                </c:pt>
                <c:pt idx="89">
                  <c:v>44872</c:v>
                </c:pt>
                <c:pt idx="90">
                  <c:v>44873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44877</c:v>
                </c:pt>
                <c:pt idx="95">
                  <c:v>44878</c:v>
                </c:pt>
                <c:pt idx="96">
                  <c:v>44879</c:v>
                </c:pt>
                <c:pt idx="97">
                  <c:v>44880</c:v>
                </c:pt>
                <c:pt idx="98">
                  <c:v>44881</c:v>
                </c:pt>
                <c:pt idx="99">
                  <c:v>44882</c:v>
                </c:pt>
                <c:pt idx="100">
                  <c:v>44883</c:v>
                </c:pt>
                <c:pt idx="101">
                  <c:v>44884</c:v>
                </c:pt>
                <c:pt idx="102">
                  <c:v>44885</c:v>
                </c:pt>
                <c:pt idx="103">
                  <c:v>44886</c:v>
                </c:pt>
                <c:pt idx="104">
                  <c:v>44887</c:v>
                </c:pt>
                <c:pt idx="105">
                  <c:v>44888</c:v>
                </c:pt>
                <c:pt idx="106">
                  <c:v>44889</c:v>
                </c:pt>
                <c:pt idx="107">
                  <c:v>44890</c:v>
                </c:pt>
                <c:pt idx="108">
                  <c:v>44891</c:v>
                </c:pt>
                <c:pt idx="109">
                  <c:v>44892</c:v>
                </c:pt>
                <c:pt idx="110">
                  <c:v>44893</c:v>
                </c:pt>
                <c:pt idx="111">
                  <c:v>44894</c:v>
                </c:pt>
                <c:pt idx="112">
                  <c:v>44895</c:v>
                </c:pt>
                <c:pt idx="113">
                  <c:v>44896</c:v>
                </c:pt>
                <c:pt idx="114">
                  <c:v>44897</c:v>
                </c:pt>
                <c:pt idx="115">
                  <c:v>44898</c:v>
                </c:pt>
                <c:pt idx="116">
                  <c:v>44899</c:v>
                </c:pt>
                <c:pt idx="117">
                  <c:v>44900</c:v>
                </c:pt>
                <c:pt idx="118">
                  <c:v>44901</c:v>
                </c:pt>
                <c:pt idx="119">
                  <c:v>44902</c:v>
                </c:pt>
                <c:pt idx="120">
                  <c:v>44903</c:v>
                </c:pt>
                <c:pt idx="121">
                  <c:v>44904</c:v>
                </c:pt>
                <c:pt idx="122">
                  <c:v>44905</c:v>
                </c:pt>
                <c:pt idx="123">
                  <c:v>44906</c:v>
                </c:pt>
                <c:pt idx="124">
                  <c:v>44907</c:v>
                </c:pt>
                <c:pt idx="125">
                  <c:v>44908</c:v>
                </c:pt>
                <c:pt idx="126">
                  <c:v>44909</c:v>
                </c:pt>
                <c:pt idx="127">
                  <c:v>44910</c:v>
                </c:pt>
                <c:pt idx="128">
                  <c:v>44911</c:v>
                </c:pt>
                <c:pt idx="129">
                  <c:v>44912</c:v>
                </c:pt>
                <c:pt idx="130">
                  <c:v>44913</c:v>
                </c:pt>
                <c:pt idx="131">
                  <c:v>44914</c:v>
                </c:pt>
                <c:pt idx="132">
                  <c:v>44915</c:v>
                </c:pt>
                <c:pt idx="133">
                  <c:v>44916</c:v>
                </c:pt>
                <c:pt idx="134">
                  <c:v>44917</c:v>
                </c:pt>
                <c:pt idx="135">
                  <c:v>44918</c:v>
                </c:pt>
                <c:pt idx="136">
                  <c:v>44919</c:v>
                </c:pt>
                <c:pt idx="137">
                  <c:v>44920</c:v>
                </c:pt>
                <c:pt idx="138">
                  <c:v>44921</c:v>
                </c:pt>
                <c:pt idx="139">
                  <c:v>44922</c:v>
                </c:pt>
                <c:pt idx="140">
                  <c:v>44923</c:v>
                </c:pt>
                <c:pt idx="141">
                  <c:v>44924</c:v>
                </c:pt>
                <c:pt idx="142">
                  <c:v>44925</c:v>
                </c:pt>
                <c:pt idx="143">
                  <c:v>44926</c:v>
                </c:pt>
                <c:pt idx="144">
                  <c:v>44927</c:v>
                </c:pt>
                <c:pt idx="145">
                  <c:v>44928</c:v>
                </c:pt>
                <c:pt idx="146">
                  <c:v>44929</c:v>
                </c:pt>
                <c:pt idx="147">
                  <c:v>44930</c:v>
                </c:pt>
                <c:pt idx="148">
                  <c:v>44931</c:v>
                </c:pt>
                <c:pt idx="149">
                  <c:v>44932</c:v>
                </c:pt>
                <c:pt idx="150">
                  <c:v>44933</c:v>
                </c:pt>
                <c:pt idx="151">
                  <c:v>44934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44940</c:v>
                </c:pt>
                <c:pt idx="158">
                  <c:v>44941</c:v>
                </c:pt>
                <c:pt idx="159">
                  <c:v>44942</c:v>
                </c:pt>
                <c:pt idx="160">
                  <c:v>44943</c:v>
                </c:pt>
                <c:pt idx="161">
                  <c:v>44944</c:v>
                </c:pt>
                <c:pt idx="162">
                  <c:v>44945</c:v>
                </c:pt>
                <c:pt idx="163">
                  <c:v>44946</c:v>
                </c:pt>
                <c:pt idx="164">
                  <c:v>44947</c:v>
                </c:pt>
                <c:pt idx="165">
                  <c:v>44948</c:v>
                </c:pt>
                <c:pt idx="166">
                  <c:v>44949</c:v>
                </c:pt>
                <c:pt idx="167">
                  <c:v>44950</c:v>
                </c:pt>
                <c:pt idx="168">
                  <c:v>44951</c:v>
                </c:pt>
                <c:pt idx="169">
                  <c:v>44952</c:v>
                </c:pt>
                <c:pt idx="170">
                  <c:v>44953</c:v>
                </c:pt>
                <c:pt idx="171">
                  <c:v>44954</c:v>
                </c:pt>
                <c:pt idx="172">
                  <c:v>44955</c:v>
                </c:pt>
                <c:pt idx="173">
                  <c:v>44956</c:v>
                </c:pt>
                <c:pt idx="174">
                  <c:v>44957</c:v>
                </c:pt>
                <c:pt idx="175">
                  <c:v>44958</c:v>
                </c:pt>
                <c:pt idx="176">
                  <c:v>44959</c:v>
                </c:pt>
                <c:pt idx="177">
                  <c:v>44960</c:v>
                </c:pt>
                <c:pt idx="178">
                  <c:v>44961</c:v>
                </c:pt>
                <c:pt idx="179">
                  <c:v>44962</c:v>
                </c:pt>
                <c:pt idx="180">
                  <c:v>44963</c:v>
                </c:pt>
                <c:pt idx="181">
                  <c:v>44964</c:v>
                </c:pt>
                <c:pt idx="182">
                  <c:v>44965</c:v>
                </c:pt>
                <c:pt idx="183">
                  <c:v>44966</c:v>
                </c:pt>
                <c:pt idx="184">
                  <c:v>44967</c:v>
                </c:pt>
                <c:pt idx="185">
                  <c:v>44968</c:v>
                </c:pt>
                <c:pt idx="186">
                  <c:v>44969</c:v>
                </c:pt>
                <c:pt idx="187">
                  <c:v>44970</c:v>
                </c:pt>
                <c:pt idx="188">
                  <c:v>44971</c:v>
                </c:pt>
                <c:pt idx="189">
                  <c:v>44972</c:v>
                </c:pt>
                <c:pt idx="190">
                  <c:v>44973</c:v>
                </c:pt>
                <c:pt idx="191">
                  <c:v>44974</c:v>
                </c:pt>
                <c:pt idx="192">
                  <c:v>44975</c:v>
                </c:pt>
                <c:pt idx="193">
                  <c:v>44976</c:v>
                </c:pt>
                <c:pt idx="194">
                  <c:v>44977</c:v>
                </c:pt>
                <c:pt idx="195">
                  <c:v>44978</c:v>
                </c:pt>
                <c:pt idx="196">
                  <c:v>44979</c:v>
                </c:pt>
                <c:pt idx="197">
                  <c:v>44980</c:v>
                </c:pt>
                <c:pt idx="198">
                  <c:v>44981</c:v>
                </c:pt>
                <c:pt idx="199">
                  <c:v>44982</c:v>
                </c:pt>
                <c:pt idx="200">
                  <c:v>44983</c:v>
                </c:pt>
                <c:pt idx="201">
                  <c:v>44984</c:v>
                </c:pt>
                <c:pt idx="202">
                  <c:v>44985</c:v>
                </c:pt>
                <c:pt idx="203">
                  <c:v>44986</c:v>
                </c:pt>
                <c:pt idx="204">
                  <c:v>44987</c:v>
                </c:pt>
                <c:pt idx="205">
                  <c:v>44988</c:v>
                </c:pt>
                <c:pt idx="206">
                  <c:v>44989</c:v>
                </c:pt>
                <c:pt idx="207">
                  <c:v>44990</c:v>
                </c:pt>
                <c:pt idx="208">
                  <c:v>44991</c:v>
                </c:pt>
                <c:pt idx="209">
                  <c:v>44992</c:v>
                </c:pt>
                <c:pt idx="210">
                  <c:v>44993</c:v>
                </c:pt>
                <c:pt idx="211">
                  <c:v>44994</c:v>
                </c:pt>
                <c:pt idx="212">
                  <c:v>44995</c:v>
                </c:pt>
                <c:pt idx="213">
                  <c:v>44996</c:v>
                </c:pt>
                <c:pt idx="214">
                  <c:v>44997</c:v>
                </c:pt>
                <c:pt idx="215">
                  <c:v>44998</c:v>
                </c:pt>
                <c:pt idx="216">
                  <c:v>44999</c:v>
                </c:pt>
                <c:pt idx="217">
                  <c:v>45000</c:v>
                </c:pt>
                <c:pt idx="218">
                  <c:v>45001</c:v>
                </c:pt>
                <c:pt idx="219">
                  <c:v>45002</c:v>
                </c:pt>
                <c:pt idx="220">
                  <c:v>45003</c:v>
                </c:pt>
                <c:pt idx="221">
                  <c:v>45004</c:v>
                </c:pt>
                <c:pt idx="222">
                  <c:v>45005</c:v>
                </c:pt>
                <c:pt idx="223">
                  <c:v>45006</c:v>
                </c:pt>
                <c:pt idx="224">
                  <c:v>45007</c:v>
                </c:pt>
                <c:pt idx="225">
                  <c:v>45008</c:v>
                </c:pt>
                <c:pt idx="226">
                  <c:v>45009</c:v>
                </c:pt>
                <c:pt idx="227">
                  <c:v>45010</c:v>
                </c:pt>
                <c:pt idx="228">
                  <c:v>45011</c:v>
                </c:pt>
                <c:pt idx="229">
                  <c:v>45012</c:v>
                </c:pt>
                <c:pt idx="230">
                  <c:v>45013</c:v>
                </c:pt>
                <c:pt idx="231">
                  <c:v>45014</c:v>
                </c:pt>
                <c:pt idx="232">
                  <c:v>45015</c:v>
                </c:pt>
                <c:pt idx="233">
                  <c:v>45016</c:v>
                </c:pt>
                <c:pt idx="234">
                  <c:v>45017</c:v>
                </c:pt>
                <c:pt idx="235">
                  <c:v>45018</c:v>
                </c:pt>
                <c:pt idx="236">
                  <c:v>45019</c:v>
                </c:pt>
                <c:pt idx="237">
                  <c:v>45020</c:v>
                </c:pt>
                <c:pt idx="238">
                  <c:v>45021</c:v>
                </c:pt>
                <c:pt idx="239">
                  <c:v>45022</c:v>
                </c:pt>
                <c:pt idx="240">
                  <c:v>45023</c:v>
                </c:pt>
                <c:pt idx="241">
                  <c:v>45024</c:v>
                </c:pt>
                <c:pt idx="242">
                  <c:v>45025</c:v>
                </c:pt>
                <c:pt idx="243">
                  <c:v>45026</c:v>
                </c:pt>
                <c:pt idx="244">
                  <c:v>45027</c:v>
                </c:pt>
                <c:pt idx="245">
                  <c:v>45028</c:v>
                </c:pt>
                <c:pt idx="246">
                  <c:v>45029</c:v>
                </c:pt>
                <c:pt idx="247">
                  <c:v>45030</c:v>
                </c:pt>
                <c:pt idx="248">
                  <c:v>45031</c:v>
                </c:pt>
                <c:pt idx="249">
                  <c:v>45032</c:v>
                </c:pt>
                <c:pt idx="250">
                  <c:v>45033</c:v>
                </c:pt>
                <c:pt idx="251">
                  <c:v>45034</c:v>
                </c:pt>
                <c:pt idx="252">
                  <c:v>45035</c:v>
                </c:pt>
              </c:numCache>
            </c:numRef>
          </c:cat>
          <c:val>
            <c:numRef>
              <c:f>'Dow Jones Industrial Average Hi'!$F$2:$F$254</c:f>
              <c:numCache>
                <c:formatCode>#,##0.00</c:formatCode>
                <c:ptCount val="253"/>
                <c:pt idx="0">
                  <c:v>33130.629999999997</c:v>
                </c:pt>
                <c:pt idx="1">
                  <c:v>32702.66</c:v>
                </c:pt>
                <c:pt idx="2">
                  <c:v>32769.81</c:v>
                </c:pt>
                <c:pt idx="3">
                  <c:v>32489.62</c:v>
                </c:pt>
                <c:pt idx="4">
                  <c:v>32654.400000000001</c:v>
                </c:pt>
                <c:pt idx="5">
                  <c:v>32515.41</c:v>
                </c:pt>
                <c:pt idx="6">
                  <c:v>32388.3</c:v>
                </c:pt>
                <c:pt idx="7">
                  <c:v>32642.38</c:v>
                </c:pt>
                <c:pt idx="8">
                  <c:v>32495.87</c:v>
                </c:pt>
                <c:pt idx="9">
                  <c:v>31984.67</c:v>
                </c:pt>
                <c:pt idx="10">
                  <c:v>31803.94</c:v>
                </c:pt>
                <c:pt idx="11">
                  <c:v>31705.93</c:v>
                </c:pt>
                <c:pt idx="12">
                  <c:v>31823.05</c:v>
                </c:pt>
                <c:pt idx="13">
                  <c:v>31731.47</c:v>
                </c:pt>
                <c:pt idx="14">
                  <c:v>31535.24</c:v>
                </c:pt>
                <c:pt idx="15">
                  <c:v>31648.33</c:v>
                </c:pt>
                <c:pt idx="16">
                  <c:v>31165.91</c:v>
                </c:pt>
                <c:pt idx="17">
                  <c:v>30982.97</c:v>
                </c:pt>
                <c:pt idx="18">
                  <c:v>30775.37</c:v>
                </c:pt>
                <c:pt idx="19">
                  <c:v>30145.31</c:v>
                </c:pt>
                <c:pt idx="20">
                  <c:v>30515.34</c:v>
                </c:pt>
                <c:pt idx="21">
                  <c:v>30860.83</c:v>
                </c:pt>
                <c:pt idx="22">
                  <c:v>31114.400000000001</c:v>
                </c:pt>
                <c:pt idx="23">
                  <c:v>31213.83</c:v>
                </c:pt>
                <c:pt idx="24">
                  <c:v>31155.919999999998</c:v>
                </c:pt>
                <c:pt idx="25">
                  <c:v>30796.06</c:v>
                </c:pt>
                <c:pt idx="26">
                  <c:v>30355.33</c:v>
                </c:pt>
                <c:pt idx="27">
                  <c:v>30488.06</c:v>
                </c:pt>
                <c:pt idx="28">
                  <c:v>30432.22</c:v>
                </c:pt>
                <c:pt idx="29">
                  <c:v>30895.55</c:v>
                </c:pt>
                <c:pt idx="30">
                  <c:v>30934.7</c:v>
                </c:pt>
                <c:pt idx="31">
                  <c:v>31352.5</c:v>
                </c:pt>
                <c:pt idx="32">
                  <c:v>30881.77</c:v>
                </c:pt>
                <c:pt idx="33">
                  <c:v>30294.37</c:v>
                </c:pt>
                <c:pt idx="34">
                  <c:v>30174.02</c:v>
                </c:pt>
                <c:pt idx="35">
                  <c:v>30074.69</c:v>
                </c:pt>
                <c:pt idx="36">
                  <c:v>29654.59</c:v>
                </c:pt>
                <c:pt idx="37">
                  <c:v>29740.9</c:v>
                </c:pt>
                <c:pt idx="38">
                  <c:v>30194.22</c:v>
                </c:pt>
                <c:pt idx="39">
                  <c:v>30144.95</c:v>
                </c:pt>
                <c:pt idx="40">
                  <c:v>30374.78</c:v>
                </c:pt>
                <c:pt idx="41">
                  <c:v>31387.84</c:v>
                </c:pt>
                <c:pt idx="42">
                  <c:v>32270.29</c:v>
                </c:pt>
                <c:pt idx="43">
                  <c:v>32824.370000000003</c:v>
                </c:pt>
                <c:pt idx="44">
                  <c:v>32644.04</c:v>
                </c:pt>
                <c:pt idx="45">
                  <c:v>32819.71</c:v>
                </c:pt>
                <c:pt idx="46">
                  <c:v>32840.11</c:v>
                </c:pt>
                <c:pt idx="47">
                  <c:v>32512.06</c:v>
                </c:pt>
                <c:pt idx="48">
                  <c:v>32585.15</c:v>
                </c:pt>
                <c:pt idx="49">
                  <c:v>32754.75</c:v>
                </c:pt>
                <c:pt idx="50">
                  <c:v>32688.7</c:v>
                </c:pt>
                <c:pt idx="51">
                  <c:v>32263.33</c:v>
                </c:pt>
                <c:pt idx="52">
                  <c:v>31754.33</c:v>
                </c:pt>
                <c:pt idx="53">
                  <c:v>31367.33</c:v>
                </c:pt>
                <c:pt idx="54">
                  <c:v>31484.02</c:v>
                </c:pt>
                <c:pt idx="55">
                  <c:v>30635.759999999998</c:v>
                </c:pt>
                <c:pt idx="56">
                  <c:v>31018.06</c:v>
                </c:pt>
                <c:pt idx="57">
                  <c:v>31394.68</c:v>
                </c:pt>
                <c:pt idx="58">
                  <c:v>32310.2</c:v>
                </c:pt>
                <c:pt idx="59">
                  <c:v>31932.06</c:v>
                </c:pt>
                <c:pt idx="60">
                  <c:v>31862.79</c:v>
                </c:pt>
                <c:pt idx="61">
                  <c:v>31231.27</c:v>
                </c:pt>
                <c:pt idx="62">
                  <c:v>31799.54</c:v>
                </c:pt>
                <c:pt idx="63">
                  <c:v>31887.89</c:v>
                </c:pt>
                <c:pt idx="64">
                  <c:v>32121.98</c:v>
                </c:pt>
                <c:pt idx="65">
                  <c:v>32474.69</c:v>
                </c:pt>
                <c:pt idx="66">
                  <c:v>32685.1</c:v>
                </c:pt>
                <c:pt idx="67">
                  <c:v>33021.839999999997</c:v>
                </c:pt>
                <c:pt idx="68">
                  <c:v>32914.75</c:v>
                </c:pt>
                <c:pt idx="69">
                  <c:v>32449.87</c:v>
                </c:pt>
                <c:pt idx="70">
                  <c:v>32913.15</c:v>
                </c:pt>
                <c:pt idx="71">
                  <c:v>33248.46</c:v>
                </c:pt>
                <c:pt idx="72">
                  <c:v>33108.89</c:v>
                </c:pt>
                <c:pt idx="73">
                  <c:v>33230.949999999997</c:v>
                </c:pt>
                <c:pt idx="74">
                  <c:v>33323.370000000003</c:v>
                </c:pt>
                <c:pt idx="75">
                  <c:v>33773.39</c:v>
                </c:pt>
                <c:pt idx="76">
                  <c:v>34723.82</c:v>
                </c:pt>
                <c:pt idx="77">
                  <c:v>34962.67</c:v>
                </c:pt>
                <c:pt idx="78">
                  <c:v>34394.620000000003</c:v>
                </c:pt>
                <c:pt idx="79">
                  <c:v>34279.08</c:v>
                </c:pt>
                <c:pt idx="80">
                  <c:v>34437.5</c:v>
                </c:pt>
                <c:pt idx="81">
                  <c:v>34140.639999999999</c:v>
                </c:pt>
                <c:pt idx="82">
                  <c:v>34102.81</c:v>
                </c:pt>
                <c:pt idx="83">
                  <c:v>34272.29</c:v>
                </c:pt>
                <c:pt idx="84">
                  <c:v>34470.19</c:v>
                </c:pt>
                <c:pt idx="85">
                  <c:v>34190.949999999997</c:v>
                </c:pt>
                <c:pt idx="86">
                  <c:v>34277.17</c:v>
                </c:pt>
                <c:pt idx="87">
                  <c:v>34566.04</c:v>
                </c:pt>
                <c:pt idx="88">
                  <c:v>34615.379999999997</c:v>
                </c:pt>
                <c:pt idx="89">
                  <c:v>34538.25</c:v>
                </c:pt>
                <c:pt idx="90">
                  <c:v>34677.99</c:v>
                </c:pt>
                <c:pt idx="91">
                  <c:v>35058.58</c:v>
                </c:pt>
                <c:pt idx="92">
                  <c:v>35030.07</c:v>
                </c:pt>
                <c:pt idx="93">
                  <c:v>34552.230000000003</c:v>
                </c:pt>
                <c:pt idx="94">
                  <c:v>34631.519999999997</c:v>
                </c:pt>
                <c:pt idx="95">
                  <c:v>34355.42</c:v>
                </c:pt>
                <c:pt idx="96">
                  <c:v>34352.959999999999</c:v>
                </c:pt>
                <c:pt idx="97">
                  <c:v>34583.24</c:v>
                </c:pt>
                <c:pt idx="98">
                  <c:v>34341.81</c:v>
                </c:pt>
                <c:pt idx="99">
                  <c:v>34279.83</c:v>
                </c:pt>
                <c:pt idx="100">
                  <c:v>33896.06</c:v>
                </c:pt>
                <c:pt idx="101">
                  <c:v>33391.24</c:v>
                </c:pt>
                <c:pt idx="102">
                  <c:v>32989.269999999997</c:v>
                </c:pt>
                <c:pt idx="103">
                  <c:v>32818.160000000003</c:v>
                </c:pt>
                <c:pt idx="104">
                  <c:v>32911.89</c:v>
                </c:pt>
                <c:pt idx="105">
                  <c:v>32819.760000000002</c:v>
                </c:pt>
                <c:pt idx="106">
                  <c:v>32860.42</c:v>
                </c:pt>
                <c:pt idx="107">
                  <c:v>32578.73</c:v>
                </c:pt>
                <c:pt idx="108">
                  <c:v>32806.15</c:v>
                </c:pt>
                <c:pt idx="109">
                  <c:v>33254.120000000003</c:v>
                </c:pt>
                <c:pt idx="110">
                  <c:v>33641.53</c:v>
                </c:pt>
                <c:pt idx="111">
                  <c:v>33379.51</c:v>
                </c:pt>
                <c:pt idx="112">
                  <c:v>33107.67</c:v>
                </c:pt>
                <c:pt idx="113">
                  <c:v>33469.31</c:v>
                </c:pt>
                <c:pt idx="114">
                  <c:v>33277.22</c:v>
                </c:pt>
                <c:pt idx="115">
                  <c:v>32272.639999999999</c:v>
                </c:pt>
                <c:pt idx="116">
                  <c:v>33084.9</c:v>
                </c:pt>
                <c:pt idx="117">
                  <c:v>33364.29</c:v>
                </c:pt>
                <c:pt idx="118">
                  <c:v>33976.18</c:v>
                </c:pt>
                <c:pt idx="119">
                  <c:v>34246.230000000003</c:v>
                </c:pt>
                <c:pt idx="120">
                  <c:v>34642.639999999999</c:v>
                </c:pt>
                <c:pt idx="121">
                  <c:v>34686.19</c:v>
                </c:pt>
                <c:pt idx="122">
                  <c:v>34304.28</c:v>
                </c:pt>
                <c:pt idx="123">
                  <c:v>34620.519999999997</c:v>
                </c:pt>
                <c:pt idx="124">
                  <c:v>35100.720000000001</c:v>
                </c:pt>
                <c:pt idx="125">
                  <c:v>35614.9</c:v>
                </c:pt>
                <c:pt idx="126">
                  <c:v>35090.42</c:v>
                </c:pt>
                <c:pt idx="127">
                  <c:v>34993.980000000003</c:v>
                </c:pt>
                <c:pt idx="128">
                  <c:v>34799.08</c:v>
                </c:pt>
                <c:pt idx="129">
                  <c:v>35071.06</c:v>
                </c:pt>
                <c:pt idx="130">
                  <c:v>35290.120000000003</c:v>
                </c:pt>
                <c:pt idx="131">
                  <c:v>34977.949999999997</c:v>
                </c:pt>
                <c:pt idx="132">
                  <c:v>34496.1</c:v>
                </c:pt>
                <c:pt idx="133">
                  <c:v>33807.51</c:v>
                </c:pt>
                <c:pt idx="134">
                  <c:v>34007.78</c:v>
                </c:pt>
                <c:pt idx="135">
                  <c:v>33876.480000000003</c:v>
                </c:pt>
                <c:pt idx="136">
                  <c:v>33545.519999999997</c:v>
                </c:pt>
                <c:pt idx="137">
                  <c:v>33150.33</c:v>
                </c:pt>
                <c:pt idx="138">
                  <c:v>34229.550000000003</c:v>
                </c:pt>
                <c:pt idx="139">
                  <c:v>34670.120000000003</c:v>
                </c:pt>
                <c:pt idx="140">
                  <c:v>35015.49</c:v>
                </c:pt>
                <c:pt idx="141">
                  <c:v>35262.019999999997</c:v>
                </c:pt>
                <c:pt idx="142">
                  <c:v>35641.49</c:v>
                </c:pt>
                <c:pt idx="143">
                  <c:v>36044.22</c:v>
                </c:pt>
                <c:pt idx="144">
                  <c:v>36168.15</c:v>
                </c:pt>
                <c:pt idx="145">
                  <c:v>35769.379999999997</c:v>
                </c:pt>
                <c:pt idx="146">
                  <c:v>35639.910000000003</c:v>
                </c:pt>
                <c:pt idx="147">
                  <c:v>36111.53</c:v>
                </c:pt>
                <c:pt idx="148">
                  <c:v>36200.68</c:v>
                </c:pt>
                <c:pt idx="149">
                  <c:v>36400.39</c:v>
                </c:pt>
                <c:pt idx="150">
                  <c:v>36636</c:v>
                </c:pt>
                <c:pt idx="151">
                  <c:v>36246.449999999997</c:v>
                </c:pt>
                <c:pt idx="152">
                  <c:v>36303.97</c:v>
                </c:pt>
                <c:pt idx="153">
                  <c:v>36372.129999999997</c:v>
                </c:pt>
                <c:pt idx="154">
                  <c:v>36396.19</c:v>
                </c:pt>
                <c:pt idx="155">
                  <c:v>36302.99</c:v>
                </c:pt>
                <c:pt idx="156">
                  <c:v>35954.480000000003</c:v>
                </c:pt>
                <c:pt idx="157">
                  <c:v>35782.42</c:v>
                </c:pt>
                <c:pt idx="158">
                  <c:v>35433.129999999997</c:v>
                </c:pt>
                <c:pt idx="159">
                  <c:v>35069.5</c:v>
                </c:pt>
                <c:pt idx="160">
                  <c:v>34665.5</c:v>
                </c:pt>
                <c:pt idx="161">
                  <c:v>35284.26</c:v>
                </c:pt>
                <c:pt idx="162">
                  <c:v>35778.21</c:v>
                </c:pt>
                <c:pt idx="163">
                  <c:v>35389.300000000003</c:v>
                </c:pt>
                <c:pt idx="164">
                  <c:v>35441.74</c:v>
                </c:pt>
                <c:pt idx="165">
                  <c:v>35609.53</c:v>
                </c:pt>
                <c:pt idx="166">
                  <c:v>35710.43</c:v>
                </c:pt>
                <c:pt idx="167">
                  <c:v>35577.14</c:v>
                </c:pt>
                <c:pt idx="168">
                  <c:v>35602.65</c:v>
                </c:pt>
                <c:pt idx="169">
                  <c:v>35423.99</c:v>
                </c:pt>
                <c:pt idx="170">
                  <c:v>34633.43</c:v>
                </c:pt>
                <c:pt idx="171">
                  <c:v>34264.57</c:v>
                </c:pt>
                <c:pt idx="172">
                  <c:v>34076.25</c:v>
                </c:pt>
                <c:pt idx="173">
                  <c:v>34006.980000000003</c:v>
                </c:pt>
                <c:pt idx="174">
                  <c:v>34424.44</c:v>
                </c:pt>
                <c:pt idx="175">
                  <c:v>34895.89</c:v>
                </c:pt>
                <c:pt idx="176">
                  <c:v>34749.800000000003</c:v>
                </c:pt>
                <c:pt idx="177">
                  <c:v>35591.03</c:v>
                </c:pt>
                <c:pt idx="178">
                  <c:v>35542.870000000003</c:v>
                </c:pt>
                <c:pt idx="179">
                  <c:v>35615.550000000003</c:v>
                </c:pt>
                <c:pt idx="180">
                  <c:v>35555.370000000003</c:v>
                </c:pt>
                <c:pt idx="181">
                  <c:v>35654.39</c:v>
                </c:pt>
                <c:pt idx="182">
                  <c:v>35909.480000000003</c:v>
                </c:pt>
                <c:pt idx="183">
                  <c:v>36076.18</c:v>
                </c:pt>
                <c:pt idx="184">
                  <c:v>36031.78</c:v>
                </c:pt>
                <c:pt idx="185">
                  <c:v>35934.589999999997</c:v>
                </c:pt>
                <c:pt idx="186">
                  <c:v>35915.269999999997</c:v>
                </c:pt>
                <c:pt idx="187">
                  <c:v>36009.5</c:v>
                </c:pt>
                <c:pt idx="188">
                  <c:v>36173.07</c:v>
                </c:pt>
                <c:pt idx="189">
                  <c:v>36334.42</c:v>
                </c:pt>
                <c:pt idx="190">
                  <c:v>36190.199999999997</c:v>
                </c:pt>
                <c:pt idx="191">
                  <c:v>35986.480000000003</c:v>
                </c:pt>
                <c:pt idx="192">
                  <c:v>35891.730000000003</c:v>
                </c:pt>
                <c:pt idx="193">
                  <c:v>35884.129999999997</c:v>
                </c:pt>
                <c:pt idx="194">
                  <c:v>35797.97</c:v>
                </c:pt>
                <c:pt idx="195">
                  <c:v>35633.199999999997</c:v>
                </c:pt>
                <c:pt idx="196">
                  <c:v>35545.410000000003</c:v>
                </c:pt>
                <c:pt idx="197">
                  <c:v>35490.43</c:v>
                </c:pt>
                <c:pt idx="198">
                  <c:v>35734.730000000003</c:v>
                </c:pt>
                <c:pt idx="199">
                  <c:v>35629.370000000003</c:v>
                </c:pt>
                <c:pt idx="200">
                  <c:v>35533.949999999997</c:v>
                </c:pt>
                <c:pt idx="201">
                  <c:v>35442.53</c:v>
                </c:pt>
                <c:pt idx="202">
                  <c:v>35465.71</c:v>
                </c:pt>
                <c:pt idx="203">
                  <c:v>35290.120000000003</c:v>
                </c:pt>
                <c:pt idx="204">
                  <c:v>35035.94</c:v>
                </c:pt>
                <c:pt idx="205">
                  <c:v>35023.629999999997</c:v>
                </c:pt>
                <c:pt idx="206">
                  <c:v>34443.22</c:v>
                </c:pt>
                <c:pt idx="207">
                  <c:v>34115.1</c:v>
                </c:pt>
                <c:pt idx="208">
                  <c:v>34318.94</c:v>
                </c:pt>
                <c:pt idx="209">
                  <c:v>34486.51</c:v>
                </c:pt>
                <c:pt idx="210">
                  <c:v>34661.949999999997</c:v>
                </c:pt>
                <c:pt idx="211">
                  <c:v>34509.72</c:v>
                </c:pt>
                <c:pt idx="212">
                  <c:v>33854.69</c:v>
                </c:pt>
                <c:pt idx="213">
                  <c:v>34035.25</c:v>
                </c:pt>
                <c:pt idx="214">
                  <c:v>33821.58</c:v>
                </c:pt>
                <c:pt idx="215">
                  <c:v>33785.54</c:v>
                </c:pt>
                <c:pt idx="216">
                  <c:v>33833.32</c:v>
                </c:pt>
                <c:pt idx="217">
                  <c:v>34305.96</c:v>
                </c:pt>
                <c:pt idx="218">
                  <c:v>34254.65</c:v>
                </c:pt>
                <c:pt idx="219">
                  <c:v>34739.269999999997</c:v>
                </c:pt>
                <c:pt idx="220">
                  <c:v>34648.080000000002</c:v>
                </c:pt>
                <c:pt idx="221">
                  <c:v>34296.300000000003</c:v>
                </c:pt>
                <c:pt idx="222">
                  <c:v>34006.870000000003</c:v>
                </c:pt>
                <c:pt idx="223">
                  <c:v>33914.019999999997</c:v>
                </c:pt>
                <c:pt idx="224">
                  <c:v>33613.03</c:v>
                </c:pt>
                <c:pt idx="225">
                  <c:v>34519.629999999997</c:v>
                </c:pt>
                <c:pt idx="226">
                  <c:v>34540.11</c:v>
                </c:pt>
                <c:pt idx="227">
                  <c:v>34522.03</c:v>
                </c:pt>
                <c:pt idx="228">
                  <c:v>34510.300000000003</c:v>
                </c:pt>
                <c:pt idx="229">
                  <c:v>34665.5</c:v>
                </c:pt>
                <c:pt idx="230">
                  <c:v>34599.61</c:v>
                </c:pt>
                <c:pt idx="231">
                  <c:v>34847.300000000003</c:v>
                </c:pt>
                <c:pt idx="232">
                  <c:v>34925.61</c:v>
                </c:pt>
                <c:pt idx="233">
                  <c:v>35060.9</c:v>
                </c:pt>
                <c:pt idx="234">
                  <c:v>35269.4</c:v>
                </c:pt>
                <c:pt idx="235">
                  <c:v>35348.480000000003</c:v>
                </c:pt>
                <c:pt idx="236">
                  <c:v>35287.050000000003</c:v>
                </c:pt>
                <c:pt idx="237">
                  <c:v>35289.86</c:v>
                </c:pt>
                <c:pt idx="238">
                  <c:v>35374.46</c:v>
                </c:pt>
                <c:pt idx="239">
                  <c:v>35231.11</c:v>
                </c:pt>
                <c:pt idx="240">
                  <c:v>35205.1</c:v>
                </c:pt>
                <c:pt idx="241">
                  <c:v>35287.629999999997</c:v>
                </c:pt>
                <c:pt idx="242">
                  <c:v>35356.18</c:v>
                </c:pt>
                <c:pt idx="243">
                  <c:v>35160.97</c:v>
                </c:pt>
                <c:pt idx="244">
                  <c:v>34867.07</c:v>
                </c:pt>
                <c:pt idx="245">
                  <c:v>34690.25</c:v>
                </c:pt>
                <c:pt idx="246">
                  <c:v>34943.410000000003</c:v>
                </c:pt>
                <c:pt idx="247">
                  <c:v>35120.31</c:v>
                </c:pt>
                <c:pt idx="248">
                  <c:v>35231.870000000003</c:v>
                </c:pt>
                <c:pt idx="249">
                  <c:v>35474.78</c:v>
                </c:pt>
                <c:pt idx="250">
                  <c:v>35352.53</c:v>
                </c:pt>
                <c:pt idx="251">
                  <c:v>35300.89</c:v>
                </c:pt>
                <c:pt idx="252">
                  <c:v>35091.910000000003</c:v>
                </c:pt>
              </c:numCache>
            </c:numRef>
          </c: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numRef>
              <c:f>'Dow Jones Industrial Average Hi'!$C$2:$C$254</c:f>
              <c:numCache>
                <c:formatCode>d\-mmm\-yy</c:formatCode>
                <c:ptCount val="253"/>
                <c:pt idx="0">
                  <c:v>44783</c:v>
                </c:pt>
                <c:pt idx="1">
                  <c:v>44784</c:v>
                </c:pt>
                <c:pt idx="2">
                  <c:v>44785</c:v>
                </c:pt>
                <c:pt idx="3">
                  <c:v>44786</c:v>
                </c:pt>
                <c:pt idx="4">
                  <c:v>44787</c:v>
                </c:pt>
                <c:pt idx="5">
                  <c:v>44788</c:v>
                </c:pt>
                <c:pt idx="6">
                  <c:v>44789</c:v>
                </c:pt>
                <c:pt idx="7">
                  <c:v>44790</c:v>
                </c:pt>
                <c:pt idx="8">
                  <c:v>44791</c:v>
                </c:pt>
                <c:pt idx="9">
                  <c:v>44792</c:v>
                </c:pt>
                <c:pt idx="10">
                  <c:v>44793</c:v>
                </c:pt>
                <c:pt idx="11">
                  <c:v>44794</c:v>
                </c:pt>
                <c:pt idx="12">
                  <c:v>44795</c:v>
                </c:pt>
                <c:pt idx="13">
                  <c:v>44796</c:v>
                </c:pt>
                <c:pt idx="14">
                  <c:v>44797</c:v>
                </c:pt>
                <c:pt idx="15">
                  <c:v>44798</c:v>
                </c:pt>
                <c:pt idx="16">
                  <c:v>44799</c:v>
                </c:pt>
                <c:pt idx="17">
                  <c:v>44800</c:v>
                </c:pt>
                <c:pt idx="18">
                  <c:v>44801</c:v>
                </c:pt>
                <c:pt idx="19">
                  <c:v>44802</c:v>
                </c:pt>
                <c:pt idx="20">
                  <c:v>44803</c:v>
                </c:pt>
                <c:pt idx="21">
                  <c:v>44804</c:v>
                </c:pt>
                <c:pt idx="22">
                  <c:v>44805</c:v>
                </c:pt>
                <c:pt idx="23">
                  <c:v>44806</c:v>
                </c:pt>
                <c:pt idx="24">
                  <c:v>44807</c:v>
                </c:pt>
                <c:pt idx="25">
                  <c:v>44808</c:v>
                </c:pt>
                <c:pt idx="26">
                  <c:v>44809</c:v>
                </c:pt>
                <c:pt idx="27">
                  <c:v>44810</c:v>
                </c:pt>
                <c:pt idx="28">
                  <c:v>44811</c:v>
                </c:pt>
                <c:pt idx="29">
                  <c:v>44812</c:v>
                </c:pt>
                <c:pt idx="30">
                  <c:v>44813</c:v>
                </c:pt>
                <c:pt idx="31">
                  <c:v>44814</c:v>
                </c:pt>
                <c:pt idx="32">
                  <c:v>44815</c:v>
                </c:pt>
                <c:pt idx="33">
                  <c:v>44816</c:v>
                </c:pt>
                <c:pt idx="34">
                  <c:v>44817</c:v>
                </c:pt>
                <c:pt idx="35">
                  <c:v>44818</c:v>
                </c:pt>
                <c:pt idx="36">
                  <c:v>44819</c:v>
                </c:pt>
                <c:pt idx="37">
                  <c:v>44820</c:v>
                </c:pt>
                <c:pt idx="38">
                  <c:v>44821</c:v>
                </c:pt>
                <c:pt idx="39">
                  <c:v>44822</c:v>
                </c:pt>
                <c:pt idx="40">
                  <c:v>44823</c:v>
                </c:pt>
                <c:pt idx="41">
                  <c:v>44824</c:v>
                </c:pt>
                <c:pt idx="42">
                  <c:v>44825</c:v>
                </c:pt>
                <c:pt idx="43">
                  <c:v>44826</c:v>
                </c:pt>
                <c:pt idx="44">
                  <c:v>44827</c:v>
                </c:pt>
                <c:pt idx="45">
                  <c:v>44828</c:v>
                </c:pt>
                <c:pt idx="46">
                  <c:v>44829</c:v>
                </c:pt>
                <c:pt idx="47">
                  <c:v>44830</c:v>
                </c:pt>
                <c:pt idx="48">
                  <c:v>44831</c:v>
                </c:pt>
                <c:pt idx="49">
                  <c:v>44832</c:v>
                </c:pt>
                <c:pt idx="50">
                  <c:v>44833</c:v>
                </c:pt>
                <c:pt idx="51">
                  <c:v>44834</c:v>
                </c:pt>
                <c:pt idx="52">
                  <c:v>44835</c:v>
                </c:pt>
                <c:pt idx="53">
                  <c:v>44836</c:v>
                </c:pt>
                <c:pt idx="54">
                  <c:v>44837</c:v>
                </c:pt>
                <c:pt idx="55">
                  <c:v>44838</c:v>
                </c:pt>
                <c:pt idx="56">
                  <c:v>44839</c:v>
                </c:pt>
                <c:pt idx="57">
                  <c:v>44840</c:v>
                </c:pt>
                <c:pt idx="58">
                  <c:v>44841</c:v>
                </c:pt>
                <c:pt idx="59">
                  <c:v>44842</c:v>
                </c:pt>
                <c:pt idx="60">
                  <c:v>44843</c:v>
                </c:pt>
                <c:pt idx="61">
                  <c:v>44844</c:v>
                </c:pt>
                <c:pt idx="62">
                  <c:v>44845</c:v>
                </c:pt>
                <c:pt idx="63">
                  <c:v>44846</c:v>
                </c:pt>
                <c:pt idx="64">
                  <c:v>44847</c:v>
                </c:pt>
                <c:pt idx="65">
                  <c:v>44848</c:v>
                </c:pt>
                <c:pt idx="66">
                  <c:v>44849</c:v>
                </c:pt>
                <c:pt idx="67">
                  <c:v>44850</c:v>
                </c:pt>
                <c:pt idx="68">
                  <c:v>44851</c:v>
                </c:pt>
                <c:pt idx="69">
                  <c:v>44852</c:v>
                </c:pt>
                <c:pt idx="70">
                  <c:v>44853</c:v>
                </c:pt>
                <c:pt idx="71">
                  <c:v>44854</c:v>
                </c:pt>
                <c:pt idx="72">
                  <c:v>44855</c:v>
                </c:pt>
                <c:pt idx="73">
                  <c:v>44856</c:v>
                </c:pt>
                <c:pt idx="74">
                  <c:v>44857</c:v>
                </c:pt>
                <c:pt idx="75">
                  <c:v>44858</c:v>
                </c:pt>
                <c:pt idx="76">
                  <c:v>44859</c:v>
                </c:pt>
                <c:pt idx="77">
                  <c:v>44860</c:v>
                </c:pt>
                <c:pt idx="78">
                  <c:v>44861</c:v>
                </c:pt>
                <c:pt idx="79">
                  <c:v>44862</c:v>
                </c:pt>
                <c:pt idx="80">
                  <c:v>44863</c:v>
                </c:pt>
                <c:pt idx="81">
                  <c:v>44864</c:v>
                </c:pt>
                <c:pt idx="82">
                  <c:v>44865</c:v>
                </c:pt>
                <c:pt idx="83">
                  <c:v>44866</c:v>
                </c:pt>
                <c:pt idx="84">
                  <c:v>44867</c:v>
                </c:pt>
                <c:pt idx="85">
                  <c:v>44868</c:v>
                </c:pt>
                <c:pt idx="86">
                  <c:v>44869</c:v>
                </c:pt>
                <c:pt idx="87">
                  <c:v>44870</c:v>
                </c:pt>
                <c:pt idx="88">
                  <c:v>44871</c:v>
                </c:pt>
                <c:pt idx="89">
                  <c:v>44872</c:v>
                </c:pt>
                <c:pt idx="90">
                  <c:v>44873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44877</c:v>
                </c:pt>
                <c:pt idx="95">
                  <c:v>44878</c:v>
                </c:pt>
                <c:pt idx="96">
                  <c:v>44879</c:v>
                </c:pt>
                <c:pt idx="97">
                  <c:v>44880</c:v>
                </c:pt>
                <c:pt idx="98">
                  <c:v>44881</c:v>
                </c:pt>
                <c:pt idx="99">
                  <c:v>44882</c:v>
                </c:pt>
                <c:pt idx="100">
                  <c:v>44883</c:v>
                </c:pt>
                <c:pt idx="101">
                  <c:v>44884</c:v>
                </c:pt>
                <c:pt idx="102">
                  <c:v>44885</c:v>
                </c:pt>
                <c:pt idx="103">
                  <c:v>44886</c:v>
                </c:pt>
                <c:pt idx="104">
                  <c:v>44887</c:v>
                </c:pt>
                <c:pt idx="105">
                  <c:v>44888</c:v>
                </c:pt>
                <c:pt idx="106">
                  <c:v>44889</c:v>
                </c:pt>
                <c:pt idx="107">
                  <c:v>44890</c:v>
                </c:pt>
                <c:pt idx="108">
                  <c:v>44891</c:v>
                </c:pt>
                <c:pt idx="109">
                  <c:v>44892</c:v>
                </c:pt>
                <c:pt idx="110">
                  <c:v>44893</c:v>
                </c:pt>
                <c:pt idx="111">
                  <c:v>44894</c:v>
                </c:pt>
                <c:pt idx="112">
                  <c:v>44895</c:v>
                </c:pt>
                <c:pt idx="113">
                  <c:v>44896</c:v>
                </c:pt>
                <c:pt idx="114">
                  <c:v>44897</c:v>
                </c:pt>
                <c:pt idx="115">
                  <c:v>44898</c:v>
                </c:pt>
                <c:pt idx="116">
                  <c:v>44899</c:v>
                </c:pt>
                <c:pt idx="117">
                  <c:v>44900</c:v>
                </c:pt>
                <c:pt idx="118">
                  <c:v>44901</c:v>
                </c:pt>
                <c:pt idx="119">
                  <c:v>44902</c:v>
                </c:pt>
                <c:pt idx="120">
                  <c:v>44903</c:v>
                </c:pt>
                <c:pt idx="121">
                  <c:v>44904</c:v>
                </c:pt>
                <c:pt idx="122">
                  <c:v>44905</c:v>
                </c:pt>
                <c:pt idx="123">
                  <c:v>44906</c:v>
                </c:pt>
                <c:pt idx="124">
                  <c:v>44907</c:v>
                </c:pt>
                <c:pt idx="125">
                  <c:v>44908</c:v>
                </c:pt>
                <c:pt idx="126">
                  <c:v>44909</c:v>
                </c:pt>
                <c:pt idx="127">
                  <c:v>44910</c:v>
                </c:pt>
                <c:pt idx="128">
                  <c:v>44911</c:v>
                </c:pt>
                <c:pt idx="129">
                  <c:v>44912</c:v>
                </c:pt>
                <c:pt idx="130">
                  <c:v>44913</c:v>
                </c:pt>
                <c:pt idx="131">
                  <c:v>44914</c:v>
                </c:pt>
                <c:pt idx="132">
                  <c:v>44915</c:v>
                </c:pt>
                <c:pt idx="133">
                  <c:v>44916</c:v>
                </c:pt>
                <c:pt idx="134">
                  <c:v>44917</c:v>
                </c:pt>
                <c:pt idx="135">
                  <c:v>44918</c:v>
                </c:pt>
                <c:pt idx="136">
                  <c:v>44919</c:v>
                </c:pt>
                <c:pt idx="137">
                  <c:v>44920</c:v>
                </c:pt>
                <c:pt idx="138">
                  <c:v>44921</c:v>
                </c:pt>
                <c:pt idx="139">
                  <c:v>44922</c:v>
                </c:pt>
                <c:pt idx="140">
                  <c:v>44923</c:v>
                </c:pt>
                <c:pt idx="141">
                  <c:v>44924</c:v>
                </c:pt>
                <c:pt idx="142">
                  <c:v>44925</c:v>
                </c:pt>
                <c:pt idx="143">
                  <c:v>44926</c:v>
                </c:pt>
                <c:pt idx="144">
                  <c:v>44927</c:v>
                </c:pt>
                <c:pt idx="145">
                  <c:v>44928</c:v>
                </c:pt>
                <c:pt idx="146">
                  <c:v>44929</c:v>
                </c:pt>
                <c:pt idx="147">
                  <c:v>44930</c:v>
                </c:pt>
                <c:pt idx="148">
                  <c:v>44931</c:v>
                </c:pt>
                <c:pt idx="149">
                  <c:v>44932</c:v>
                </c:pt>
                <c:pt idx="150">
                  <c:v>44933</c:v>
                </c:pt>
                <c:pt idx="151">
                  <c:v>44934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44940</c:v>
                </c:pt>
                <c:pt idx="158">
                  <c:v>44941</c:v>
                </c:pt>
                <c:pt idx="159">
                  <c:v>44942</c:v>
                </c:pt>
                <c:pt idx="160">
                  <c:v>44943</c:v>
                </c:pt>
                <c:pt idx="161">
                  <c:v>44944</c:v>
                </c:pt>
                <c:pt idx="162">
                  <c:v>44945</c:v>
                </c:pt>
                <c:pt idx="163">
                  <c:v>44946</c:v>
                </c:pt>
                <c:pt idx="164">
                  <c:v>44947</c:v>
                </c:pt>
                <c:pt idx="165">
                  <c:v>44948</c:v>
                </c:pt>
                <c:pt idx="166">
                  <c:v>44949</c:v>
                </c:pt>
                <c:pt idx="167">
                  <c:v>44950</c:v>
                </c:pt>
                <c:pt idx="168">
                  <c:v>44951</c:v>
                </c:pt>
                <c:pt idx="169">
                  <c:v>44952</c:v>
                </c:pt>
                <c:pt idx="170">
                  <c:v>44953</c:v>
                </c:pt>
                <c:pt idx="171">
                  <c:v>44954</c:v>
                </c:pt>
                <c:pt idx="172">
                  <c:v>44955</c:v>
                </c:pt>
                <c:pt idx="173">
                  <c:v>44956</c:v>
                </c:pt>
                <c:pt idx="174">
                  <c:v>44957</c:v>
                </c:pt>
                <c:pt idx="175">
                  <c:v>44958</c:v>
                </c:pt>
                <c:pt idx="176">
                  <c:v>44959</c:v>
                </c:pt>
                <c:pt idx="177">
                  <c:v>44960</c:v>
                </c:pt>
                <c:pt idx="178">
                  <c:v>44961</c:v>
                </c:pt>
                <c:pt idx="179">
                  <c:v>44962</c:v>
                </c:pt>
                <c:pt idx="180">
                  <c:v>44963</c:v>
                </c:pt>
                <c:pt idx="181">
                  <c:v>44964</c:v>
                </c:pt>
                <c:pt idx="182">
                  <c:v>44965</c:v>
                </c:pt>
                <c:pt idx="183">
                  <c:v>44966</c:v>
                </c:pt>
                <c:pt idx="184">
                  <c:v>44967</c:v>
                </c:pt>
                <c:pt idx="185">
                  <c:v>44968</c:v>
                </c:pt>
                <c:pt idx="186">
                  <c:v>44969</c:v>
                </c:pt>
                <c:pt idx="187">
                  <c:v>44970</c:v>
                </c:pt>
                <c:pt idx="188">
                  <c:v>44971</c:v>
                </c:pt>
                <c:pt idx="189">
                  <c:v>44972</c:v>
                </c:pt>
                <c:pt idx="190">
                  <c:v>44973</c:v>
                </c:pt>
                <c:pt idx="191">
                  <c:v>44974</c:v>
                </c:pt>
                <c:pt idx="192">
                  <c:v>44975</c:v>
                </c:pt>
                <c:pt idx="193">
                  <c:v>44976</c:v>
                </c:pt>
                <c:pt idx="194">
                  <c:v>44977</c:v>
                </c:pt>
                <c:pt idx="195">
                  <c:v>44978</c:v>
                </c:pt>
                <c:pt idx="196">
                  <c:v>44979</c:v>
                </c:pt>
                <c:pt idx="197">
                  <c:v>44980</c:v>
                </c:pt>
                <c:pt idx="198">
                  <c:v>44981</c:v>
                </c:pt>
                <c:pt idx="199">
                  <c:v>44982</c:v>
                </c:pt>
                <c:pt idx="200">
                  <c:v>44983</c:v>
                </c:pt>
                <c:pt idx="201">
                  <c:v>44984</c:v>
                </c:pt>
                <c:pt idx="202">
                  <c:v>44985</c:v>
                </c:pt>
                <c:pt idx="203">
                  <c:v>44986</c:v>
                </c:pt>
                <c:pt idx="204">
                  <c:v>44987</c:v>
                </c:pt>
                <c:pt idx="205">
                  <c:v>44988</c:v>
                </c:pt>
                <c:pt idx="206">
                  <c:v>44989</c:v>
                </c:pt>
                <c:pt idx="207">
                  <c:v>44990</c:v>
                </c:pt>
                <c:pt idx="208">
                  <c:v>44991</c:v>
                </c:pt>
                <c:pt idx="209">
                  <c:v>44992</c:v>
                </c:pt>
                <c:pt idx="210">
                  <c:v>44993</c:v>
                </c:pt>
                <c:pt idx="211">
                  <c:v>44994</c:v>
                </c:pt>
                <c:pt idx="212">
                  <c:v>44995</c:v>
                </c:pt>
                <c:pt idx="213">
                  <c:v>44996</c:v>
                </c:pt>
                <c:pt idx="214">
                  <c:v>44997</c:v>
                </c:pt>
                <c:pt idx="215">
                  <c:v>44998</c:v>
                </c:pt>
                <c:pt idx="216">
                  <c:v>44999</c:v>
                </c:pt>
                <c:pt idx="217">
                  <c:v>45000</c:v>
                </c:pt>
                <c:pt idx="218">
                  <c:v>45001</c:v>
                </c:pt>
                <c:pt idx="219">
                  <c:v>45002</c:v>
                </c:pt>
                <c:pt idx="220">
                  <c:v>45003</c:v>
                </c:pt>
                <c:pt idx="221">
                  <c:v>45004</c:v>
                </c:pt>
                <c:pt idx="222">
                  <c:v>45005</c:v>
                </c:pt>
                <c:pt idx="223">
                  <c:v>45006</c:v>
                </c:pt>
                <c:pt idx="224">
                  <c:v>45007</c:v>
                </c:pt>
                <c:pt idx="225">
                  <c:v>45008</c:v>
                </c:pt>
                <c:pt idx="226">
                  <c:v>45009</c:v>
                </c:pt>
                <c:pt idx="227">
                  <c:v>45010</c:v>
                </c:pt>
                <c:pt idx="228">
                  <c:v>45011</c:v>
                </c:pt>
                <c:pt idx="229">
                  <c:v>45012</c:v>
                </c:pt>
                <c:pt idx="230">
                  <c:v>45013</c:v>
                </c:pt>
                <c:pt idx="231">
                  <c:v>45014</c:v>
                </c:pt>
                <c:pt idx="232">
                  <c:v>45015</c:v>
                </c:pt>
                <c:pt idx="233">
                  <c:v>45016</c:v>
                </c:pt>
                <c:pt idx="234">
                  <c:v>45017</c:v>
                </c:pt>
                <c:pt idx="235">
                  <c:v>45018</c:v>
                </c:pt>
                <c:pt idx="236">
                  <c:v>45019</c:v>
                </c:pt>
                <c:pt idx="237">
                  <c:v>45020</c:v>
                </c:pt>
                <c:pt idx="238">
                  <c:v>45021</c:v>
                </c:pt>
                <c:pt idx="239">
                  <c:v>45022</c:v>
                </c:pt>
                <c:pt idx="240">
                  <c:v>45023</c:v>
                </c:pt>
                <c:pt idx="241">
                  <c:v>45024</c:v>
                </c:pt>
                <c:pt idx="242">
                  <c:v>45025</c:v>
                </c:pt>
                <c:pt idx="243">
                  <c:v>45026</c:v>
                </c:pt>
                <c:pt idx="244">
                  <c:v>45027</c:v>
                </c:pt>
                <c:pt idx="245">
                  <c:v>45028</c:v>
                </c:pt>
                <c:pt idx="246">
                  <c:v>45029</c:v>
                </c:pt>
                <c:pt idx="247">
                  <c:v>45030</c:v>
                </c:pt>
                <c:pt idx="248">
                  <c:v>45031</c:v>
                </c:pt>
                <c:pt idx="249">
                  <c:v>45032</c:v>
                </c:pt>
                <c:pt idx="250">
                  <c:v>45033</c:v>
                </c:pt>
                <c:pt idx="251">
                  <c:v>45034</c:v>
                </c:pt>
                <c:pt idx="252">
                  <c:v>45035</c:v>
                </c:pt>
              </c:numCache>
            </c:numRef>
          </c:cat>
          <c:val>
            <c:numRef>
              <c:f>'Dow Jones Industrial Average Hi'!$G$2:$G$254</c:f>
              <c:numCache>
                <c:formatCode>_("$"* #,##0.00_);_("$"* \(#,##0.00\);_("$"* "-"??_);_(@_)</c:formatCode>
                <c:ptCount val="253"/>
                <c:pt idx="0">
                  <c:v>33248.199999999997</c:v>
                </c:pt>
                <c:pt idx="1">
                  <c:v>33248.199999999997</c:v>
                </c:pt>
                <c:pt idx="2">
                  <c:v>33248.199999999997</c:v>
                </c:pt>
                <c:pt idx="3">
                  <c:v>33248.199999999997</c:v>
                </c:pt>
                <c:pt idx="4">
                  <c:v>33248.199999999997</c:v>
                </c:pt>
                <c:pt idx="5">
                  <c:v>33248.199999999997</c:v>
                </c:pt>
                <c:pt idx="6">
                  <c:v>33248.199999999997</c:v>
                </c:pt>
                <c:pt idx="7">
                  <c:v>33248.199999999997</c:v>
                </c:pt>
                <c:pt idx="8">
                  <c:v>33248.199999999997</c:v>
                </c:pt>
                <c:pt idx="9">
                  <c:v>33248.199999999997</c:v>
                </c:pt>
                <c:pt idx="10">
                  <c:v>33248.199999999997</c:v>
                </c:pt>
                <c:pt idx="11">
                  <c:v>33248.199999999997</c:v>
                </c:pt>
                <c:pt idx="12">
                  <c:v>33248.199999999997</c:v>
                </c:pt>
                <c:pt idx="13">
                  <c:v>33248.199999999997</c:v>
                </c:pt>
                <c:pt idx="14">
                  <c:v>33248.199999999997</c:v>
                </c:pt>
                <c:pt idx="15">
                  <c:v>33248.199999999997</c:v>
                </c:pt>
                <c:pt idx="16">
                  <c:v>33248.199999999997</c:v>
                </c:pt>
                <c:pt idx="17">
                  <c:v>33248.199999999997</c:v>
                </c:pt>
                <c:pt idx="18">
                  <c:v>33248.199999999997</c:v>
                </c:pt>
                <c:pt idx="19">
                  <c:v>33248.199999999997</c:v>
                </c:pt>
                <c:pt idx="20">
                  <c:v>33248.199999999997</c:v>
                </c:pt>
                <c:pt idx="21">
                  <c:v>33248.199999999997</c:v>
                </c:pt>
                <c:pt idx="22">
                  <c:v>33248.199999999997</c:v>
                </c:pt>
                <c:pt idx="23">
                  <c:v>33248.199999999997</c:v>
                </c:pt>
                <c:pt idx="24">
                  <c:v>33248.199999999997</c:v>
                </c:pt>
                <c:pt idx="25">
                  <c:v>33248.199999999997</c:v>
                </c:pt>
                <c:pt idx="26">
                  <c:v>33248.199999999997</c:v>
                </c:pt>
                <c:pt idx="27">
                  <c:v>33248.199999999997</c:v>
                </c:pt>
                <c:pt idx="28">
                  <c:v>33248.199999999997</c:v>
                </c:pt>
                <c:pt idx="29">
                  <c:v>33248.199999999997</c:v>
                </c:pt>
                <c:pt idx="30">
                  <c:v>33248.199999999997</c:v>
                </c:pt>
                <c:pt idx="31">
                  <c:v>33248.199999999997</c:v>
                </c:pt>
                <c:pt idx="32">
                  <c:v>33248.199999999997</c:v>
                </c:pt>
                <c:pt idx="33">
                  <c:v>33248.199999999997</c:v>
                </c:pt>
                <c:pt idx="34">
                  <c:v>33248.199999999997</c:v>
                </c:pt>
                <c:pt idx="35">
                  <c:v>33248.199999999997</c:v>
                </c:pt>
                <c:pt idx="36">
                  <c:v>33248.199999999997</c:v>
                </c:pt>
                <c:pt idx="37">
                  <c:v>33248.199999999997</c:v>
                </c:pt>
                <c:pt idx="38">
                  <c:v>33248.199999999997</c:v>
                </c:pt>
                <c:pt idx="39">
                  <c:v>33248.199999999997</c:v>
                </c:pt>
                <c:pt idx="40">
                  <c:v>33248.199999999997</c:v>
                </c:pt>
                <c:pt idx="41">
                  <c:v>33248.199999999997</c:v>
                </c:pt>
                <c:pt idx="42">
                  <c:v>33248.199999999997</c:v>
                </c:pt>
                <c:pt idx="43">
                  <c:v>33248.199999999997</c:v>
                </c:pt>
                <c:pt idx="44">
                  <c:v>33248.199999999997</c:v>
                </c:pt>
                <c:pt idx="45">
                  <c:v>33248.199999999997</c:v>
                </c:pt>
                <c:pt idx="46">
                  <c:v>33248.199999999997</c:v>
                </c:pt>
                <c:pt idx="47">
                  <c:v>33248.199999999997</c:v>
                </c:pt>
                <c:pt idx="48">
                  <c:v>33248.199999999997</c:v>
                </c:pt>
                <c:pt idx="49">
                  <c:v>33248.199999999997</c:v>
                </c:pt>
                <c:pt idx="50">
                  <c:v>33248.199999999997</c:v>
                </c:pt>
                <c:pt idx="51">
                  <c:v>33248.199999999997</c:v>
                </c:pt>
                <c:pt idx="52">
                  <c:v>33248.199999999997</c:v>
                </c:pt>
                <c:pt idx="53">
                  <c:v>33248.199999999997</c:v>
                </c:pt>
                <c:pt idx="54">
                  <c:v>33248.199999999997</c:v>
                </c:pt>
                <c:pt idx="55">
                  <c:v>33248.199999999997</c:v>
                </c:pt>
                <c:pt idx="56">
                  <c:v>33248.199999999997</c:v>
                </c:pt>
                <c:pt idx="57">
                  <c:v>33248.199999999997</c:v>
                </c:pt>
                <c:pt idx="58">
                  <c:v>33248.199999999997</c:v>
                </c:pt>
                <c:pt idx="59">
                  <c:v>33248.199999999997</c:v>
                </c:pt>
                <c:pt idx="60">
                  <c:v>33248.199999999997</c:v>
                </c:pt>
                <c:pt idx="61">
                  <c:v>33248.199999999997</c:v>
                </c:pt>
                <c:pt idx="62">
                  <c:v>33248.199999999997</c:v>
                </c:pt>
                <c:pt idx="63">
                  <c:v>33248.199999999997</c:v>
                </c:pt>
                <c:pt idx="64">
                  <c:v>33248.199999999997</c:v>
                </c:pt>
                <c:pt idx="65">
                  <c:v>33248.199999999997</c:v>
                </c:pt>
                <c:pt idx="66">
                  <c:v>33248.199999999997</c:v>
                </c:pt>
                <c:pt idx="67">
                  <c:v>33248.199999999997</c:v>
                </c:pt>
                <c:pt idx="68">
                  <c:v>33248.199999999997</c:v>
                </c:pt>
                <c:pt idx="69">
                  <c:v>33248.199999999997</c:v>
                </c:pt>
                <c:pt idx="70">
                  <c:v>33248.199999999997</c:v>
                </c:pt>
                <c:pt idx="71">
                  <c:v>33248.199999999997</c:v>
                </c:pt>
                <c:pt idx="72">
                  <c:v>33248.199999999997</c:v>
                </c:pt>
                <c:pt idx="73">
                  <c:v>33248.199999999997</c:v>
                </c:pt>
                <c:pt idx="74">
                  <c:v>33248.199999999997</c:v>
                </c:pt>
                <c:pt idx="75">
                  <c:v>33248.199999999997</c:v>
                </c:pt>
                <c:pt idx="76">
                  <c:v>33248.199999999997</c:v>
                </c:pt>
                <c:pt idx="77">
                  <c:v>33248.199999999997</c:v>
                </c:pt>
                <c:pt idx="78">
                  <c:v>33248.199999999997</c:v>
                </c:pt>
                <c:pt idx="79">
                  <c:v>33248.199999999997</c:v>
                </c:pt>
                <c:pt idx="80">
                  <c:v>33248.199999999997</c:v>
                </c:pt>
                <c:pt idx="81">
                  <c:v>33248.199999999997</c:v>
                </c:pt>
                <c:pt idx="82">
                  <c:v>33248.199999999997</c:v>
                </c:pt>
                <c:pt idx="83">
                  <c:v>33248.199999999997</c:v>
                </c:pt>
                <c:pt idx="84">
                  <c:v>33248.199999999997</c:v>
                </c:pt>
                <c:pt idx="85">
                  <c:v>33248.199999999997</c:v>
                </c:pt>
                <c:pt idx="86">
                  <c:v>33248.199999999997</c:v>
                </c:pt>
                <c:pt idx="87">
                  <c:v>33248.199999999997</c:v>
                </c:pt>
                <c:pt idx="88">
                  <c:v>33248.199999999997</c:v>
                </c:pt>
                <c:pt idx="89">
                  <c:v>33248.199999999997</c:v>
                </c:pt>
                <c:pt idx="90">
                  <c:v>33248.199999999997</c:v>
                </c:pt>
                <c:pt idx="91">
                  <c:v>33248.199999999997</c:v>
                </c:pt>
                <c:pt idx="92">
                  <c:v>33248.199999999997</c:v>
                </c:pt>
                <c:pt idx="93">
                  <c:v>33248.199999999997</c:v>
                </c:pt>
                <c:pt idx="94">
                  <c:v>33248.199999999997</c:v>
                </c:pt>
                <c:pt idx="95">
                  <c:v>33248.199999999997</c:v>
                </c:pt>
                <c:pt idx="96">
                  <c:v>33248.199999999997</c:v>
                </c:pt>
                <c:pt idx="97">
                  <c:v>33248.199999999997</c:v>
                </c:pt>
                <c:pt idx="98">
                  <c:v>33248.199999999997</c:v>
                </c:pt>
                <c:pt idx="99">
                  <c:v>33248.199999999997</c:v>
                </c:pt>
                <c:pt idx="100">
                  <c:v>33248.199999999997</c:v>
                </c:pt>
                <c:pt idx="101">
                  <c:v>33248.199999999997</c:v>
                </c:pt>
                <c:pt idx="102">
                  <c:v>33248.199999999997</c:v>
                </c:pt>
                <c:pt idx="103">
                  <c:v>33248.199999999997</c:v>
                </c:pt>
                <c:pt idx="104">
                  <c:v>33248.199999999997</c:v>
                </c:pt>
                <c:pt idx="105">
                  <c:v>33248.199999999997</c:v>
                </c:pt>
                <c:pt idx="106">
                  <c:v>33248.199999999997</c:v>
                </c:pt>
                <c:pt idx="107">
                  <c:v>33248.199999999997</c:v>
                </c:pt>
                <c:pt idx="108">
                  <c:v>33248.199999999997</c:v>
                </c:pt>
                <c:pt idx="109">
                  <c:v>33248.199999999997</c:v>
                </c:pt>
                <c:pt idx="110">
                  <c:v>33248.199999999997</c:v>
                </c:pt>
                <c:pt idx="111">
                  <c:v>33248.199999999997</c:v>
                </c:pt>
                <c:pt idx="112">
                  <c:v>33248.199999999997</c:v>
                </c:pt>
                <c:pt idx="113">
                  <c:v>33248.199999999997</c:v>
                </c:pt>
                <c:pt idx="114">
                  <c:v>33248.199999999997</c:v>
                </c:pt>
                <c:pt idx="115">
                  <c:v>33248.199999999997</c:v>
                </c:pt>
                <c:pt idx="116">
                  <c:v>33248.199999999997</c:v>
                </c:pt>
                <c:pt idx="117">
                  <c:v>33248.199999999997</c:v>
                </c:pt>
                <c:pt idx="118">
                  <c:v>33248.199999999997</c:v>
                </c:pt>
                <c:pt idx="119">
                  <c:v>33248.199999999997</c:v>
                </c:pt>
                <c:pt idx="120">
                  <c:v>33248.199999999997</c:v>
                </c:pt>
                <c:pt idx="121">
                  <c:v>33248.199999999997</c:v>
                </c:pt>
                <c:pt idx="122">
                  <c:v>33248.199999999997</c:v>
                </c:pt>
                <c:pt idx="123">
                  <c:v>33248.199999999997</c:v>
                </c:pt>
                <c:pt idx="124">
                  <c:v>33248.199999999997</c:v>
                </c:pt>
                <c:pt idx="125">
                  <c:v>33248.199999999997</c:v>
                </c:pt>
                <c:pt idx="126">
                  <c:v>33248.199999999997</c:v>
                </c:pt>
                <c:pt idx="127">
                  <c:v>33248.199999999997</c:v>
                </c:pt>
                <c:pt idx="128">
                  <c:v>33248.199999999997</c:v>
                </c:pt>
                <c:pt idx="129">
                  <c:v>33248.199999999997</c:v>
                </c:pt>
                <c:pt idx="130">
                  <c:v>33248.199999999997</c:v>
                </c:pt>
                <c:pt idx="131">
                  <c:v>33248.199999999997</c:v>
                </c:pt>
                <c:pt idx="132">
                  <c:v>33248.199999999997</c:v>
                </c:pt>
                <c:pt idx="133">
                  <c:v>33248.199999999997</c:v>
                </c:pt>
                <c:pt idx="134">
                  <c:v>33248.199999999997</c:v>
                </c:pt>
                <c:pt idx="135">
                  <c:v>33248.199999999997</c:v>
                </c:pt>
                <c:pt idx="136">
                  <c:v>33248.199999999997</c:v>
                </c:pt>
                <c:pt idx="137">
                  <c:v>33248.199999999997</c:v>
                </c:pt>
                <c:pt idx="138">
                  <c:v>33248.199999999997</c:v>
                </c:pt>
                <c:pt idx="139">
                  <c:v>33248.199999999997</c:v>
                </c:pt>
                <c:pt idx="140">
                  <c:v>33248.199999999997</c:v>
                </c:pt>
                <c:pt idx="141">
                  <c:v>33248.199999999997</c:v>
                </c:pt>
                <c:pt idx="142">
                  <c:v>33248.199999999997</c:v>
                </c:pt>
                <c:pt idx="143">
                  <c:v>33248.199999999997</c:v>
                </c:pt>
                <c:pt idx="144">
                  <c:v>33248.199999999997</c:v>
                </c:pt>
                <c:pt idx="145">
                  <c:v>33248.199999999997</c:v>
                </c:pt>
                <c:pt idx="146">
                  <c:v>33248.199999999997</c:v>
                </c:pt>
                <c:pt idx="147">
                  <c:v>33248.199999999997</c:v>
                </c:pt>
                <c:pt idx="148">
                  <c:v>33248.199999999997</c:v>
                </c:pt>
                <c:pt idx="149">
                  <c:v>33248.199999999997</c:v>
                </c:pt>
                <c:pt idx="150">
                  <c:v>33248.199999999997</c:v>
                </c:pt>
                <c:pt idx="151">
                  <c:v>33248.199999999997</c:v>
                </c:pt>
                <c:pt idx="152">
                  <c:v>33248.199999999997</c:v>
                </c:pt>
                <c:pt idx="153">
                  <c:v>33248.199999999997</c:v>
                </c:pt>
                <c:pt idx="154">
                  <c:v>33248.199999999997</c:v>
                </c:pt>
                <c:pt idx="155">
                  <c:v>33248.199999999997</c:v>
                </c:pt>
                <c:pt idx="156">
                  <c:v>33248.199999999997</c:v>
                </c:pt>
                <c:pt idx="157">
                  <c:v>33248.199999999997</c:v>
                </c:pt>
                <c:pt idx="158">
                  <c:v>33248.199999999997</c:v>
                </c:pt>
                <c:pt idx="159">
                  <c:v>33248.199999999997</c:v>
                </c:pt>
                <c:pt idx="160">
                  <c:v>33248.199999999997</c:v>
                </c:pt>
                <c:pt idx="161">
                  <c:v>33248.199999999997</c:v>
                </c:pt>
                <c:pt idx="162">
                  <c:v>33248.199999999997</c:v>
                </c:pt>
                <c:pt idx="163">
                  <c:v>33248.199999999997</c:v>
                </c:pt>
                <c:pt idx="164">
                  <c:v>33248.199999999997</c:v>
                </c:pt>
                <c:pt idx="165">
                  <c:v>33248.199999999997</c:v>
                </c:pt>
                <c:pt idx="166">
                  <c:v>33248.199999999997</c:v>
                </c:pt>
                <c:pt idx="167">
                  <c:v>33248.199999999997</c:v>
                </c:pt>
                <c:pt idx="168">
                  <c:v>33248.199999999997</c:v>
                </c:pt>
                <c:pt idx="169">
                  <c:v>33248.199999999997</c:v>
                </c:pt>
                <c:pt idx="170">
                  <c:v>33248.199999999997</c:v>
                </c:pt>
                <c:pt idx="171">
                  <c:v>33248.199999999997</c:v>
                </c:pt>
                <c:pt idx="172">
                  <c:v>33248.199999999997</c:v>
                </c:pt>
                <c:pt idx="173">
                  <c:v>33248.199999999997</c:v>
                </c:pt>
                <c:pt idx="174">
                  <c:v>33248.199999999997</c:v>
                </c:pt>
                <c:pt idx="175">
                  <c:v>33248.199999999997</c:v>
                </c:pt>
                <c:pt idx="176">
                  <c:v>33248.199999999997</c:v>
                </c:pt>
                <c:pt idx="177">
                  <c:v>33248.199999999997</c:v>
                </c:pt>
                <c:pt idx="178">
                  <c:v>33248.199999999997</c:v>
                </c:pt>
                <c:pt idx="179">
                  <c:v>33248.199999999997</c:v>
                </c:pt>
                <c:pt idx="180">
                  <c:v>33248.199999999997</c:v>
                </c:pt>
                <c:pt idx="181">
                  <c:v>33248.199999999997</c:v>
                </c:pt>
                <c:pt idx="182">
                  <c:v>33248.199999999997</c:v>
                </c:pt>
                <c:pt idx="183">
                  <c:v>33248.199999999997</c:v>
                </c:pt>
                <c:pt idx="184">
                  <c:v>33248.199999999997</c:v>
                </c:pt>
                <c:pt idx="185">
                  <c:v>33248.199999999997</c:v>
                </c:pt>
                <c:pt idx="186">
                  <c:v>33248.199999999997</c:v>
                </c:pt>
                <c:pt idx="187">
                  <c:v>33248.199999999997</c:v>
                </c:pt>
                <c:pt idx="188">
                  <c:v>33248.199999999997</c:v>
                </c:pt>
                <c:pt idx="189">
                  <c:v>33248.199999999997</c:v>
                </c:pt>
                <c:pt idx="190">
                  <c:v>33248.199999999997</c:v>
                </c:pt>
                <c:pt idx="191">
                  <c:v>33248.199999999997</c:v>
                </c:pt>
                <c:pt idx="192">
                  <c:v>33248.199999999997</c:v>
                </c:pt>
                <c:pt idx="193">
                  <c:v>33248.199999999997</c:v>
                </c:pt>
                <c:pt idx="194">
                  <c:v>33248.199999999997</c:v>
                </c:pt>
                <c:pt idx="195">
                  <c:v>33248.199999999997</c:v>
                </c:pt>
                <c:pt idx="196">
                  <c:v>33248.199999999997</c:v>
                </c:pt>
                <c:pt idx="197">
                  <c:v>33248.199999999997</c:v>
                </c:pt>
                <c:pt idx="198">
                  <c:v>33248.199999999997</c:v>
                </c:pt>
                <c:pt idx="199">
                  <c:v>33248.199999999997</c:v>
                </c:pt>
                <c:pt idx="200">
                  <c:v>33248.199999999997</c:v>
                </c:pt>
                <c:pt idx="201">
                  <c:v>33248.199999999997</c:v>
                </c:pt>
                <c:pt idx="202">
                  <c:v>33248.199999999997</c:v>
                </c:pt>
                <c:pt idx="203">
                  <c:v>33248.199999999997</c:v>
                </c:pt>
                <c:pt idx="204">
                  <c:v>33248.199999999997</c:v>
                </c:pt>
                <c:pt idx="205">
                  <c:v>33248.199999999997</c:v>
                </c:pt>
                <c:pt idx="206">
                  <c:v>33248.199999999997</c:v>
                </c:pt>
                <c:pt idx="207">
                  <c:v>33248.199999999997</c:v>
                </c:pt>
                <c:pt idx="208">
                  <c:v>33248.199999999997</c:v>
                </c:pt>
                <c:pt idx="209">
                  <c:v>33248.199999999997</c:v>
                </c:pt>
                <c:pt idx="210">
                  <c:v>33248.199999999997</c:v>
                </c:pt>
                <c:pt idx="211">
                  <c:v>33248.199999999997</c:v>
                </c:pt>
                <c:pt idx="212">
                  <c:v>33248.199999999997</c:v>
                </c:pt>
                <c:pt idx="213">
                  <c:v>33248.199999999997</c:v>
                </c:pt>
                <c:pt idx="214">
                  <c:v>33248.199999999997</c:v>
                </c:pt>
                <c:pt idx="215">
                  <c:v>33248.199999999997</c:v>
                </c:pt>
                <c:pt idx="216">
                  <c:v>33248.199999999997</c:v>
                </c:pt>
                <c:pt idx="217">
                  <c:v>33248.199999999997</c:v>
                </c:pt>
                <c:pt idx="218">
                  <c:v>33248.199999999997</c:v>
                </c:pt>
                <c:pt idx="219">
                  <c:v>33248.199999999997</c:v>
                </c:pt>
                <c:pt idx="220">
                  <c:v>33248.199999999997</c:v>
                </c:pt>
                <c:pt idx="221">
                  <c:v>33248.199999999997</c:v>
                </c:pt>
                <c:pt idx="222">
                  <c:v>33248.199999999997</c:v>
                </c:pt>
                <c:pt idx="223">
                  <c:v>33248.199999999997</c:v>
                </c:pt>
                <c:pt idx="224">
                  <c:v>33248.199999999997</c:v>
                </c:pt>
                <c:pt idx="225">
                  <c:v>33248.199999999997</c:v>
                </c:pt>
                <c:pt idx="226">
                  <c:v>33248.199999999997</c:v>
                </c:pt>
                <c:pt idx="227">
                  <c:v>33248.199999999997</c:v>
                </c:pt>
                <c:pt idx="228">
                  <c:v>33248.199999999997</c:v>
                </c:pt>
                <c:pt idx="229">
                  <c:v>33248.199999999997</c:v>
                </c:pt>
                <c:pt idx="230">
                  <c:v>33248.199999999997</c:v>
                </c:pt>
                <c:pt idx="231">
                  <c:v>33248.199999999997</c:v>
                </c:pt>
                <c:pt idx="232">
                  <c:v>33248.199999999997</c:v>
                </c:pt>
                <c:pt idx="233">
                  <c:v>33248.199999999997</c:v>
                </c:pt>
                <c:pt idx="234">
                  <c:v>33248.199999999997</c:v>
                </c:pt>
                <c:pt idx="235">
                  <c:v>33248.199999999997</c:v>
                </c:pt>
                <c:pt idx="236">
                  <c:v>33248.199999999997</c:v>
                </c:pt>
                <c:pt idx="237">
                  <c:v>33248.199999999997</c:v>
                </c:pt>
                <c:pt idx="238">
                  <c:v>33248.199999999997</c:v>
                </c:pt>
                <c:pt idx="239">
                  <c:v>33248.199999999997</c:v>
                </c:pt>
                <c:pt idx="240">
                  <c:v>33248.199999999997</c:v>
                </c:pt>
                <c:pt idx="241">
                  <c:v>33248.199999999997</c:v>
                </c:pt>
                <c:pt idx="242">
                  <c:v>33248.199999999997</c:v>
                </c:pt>
                <c:pt idx="243">
                  <c:v>33248.199999999997</c:v>
                </c:pt>
                <c:pt idx="244">
                  <c:v>33248.199999999997</c:v>
                </c:pt>
                <c:pt idx="245">
                  <c:v>33248.199999999997</c:v>
                </c:pt>
                <c:pt idx="246">
                  <c:v>33248.199999999997</c:v>
                </c:pt>
                <c:pt idx="247">
                  <c:v>33248.199999999997</c:v>
                </c:pt>
                <c:pt idx="248">
                  <c:v>33248.199999999997</c:v>
                </c:pt>
                <c:pt idx="249">
                  <c:v>33248.199999999997</c:v>
                </c:pt>
                <c:pt idx="250">
                  <c:v>33248.199999999997</c:v>
                </c:pt>
                <c:pt idx="251">
                  <c:v>33248.199999999997</c:v>
                </c:pt>
                <c:pt idx="252">
                  <c:v>33248.199999999997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34234112"/>
        <c:axId val="134235648"/>
      </c:stockChart>
      <c:dateAx>
        <c:axId val="1342341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34235648"/>
        <c:crosses val="autoZero"/>
        <c:auto val="1"/>
        <c:lblOffset val="100"/>
        <c:baseTimeUnit val="days"/>
      </c:dateAx>
      <c:valAx>
        <c:axId val="1342356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342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'Dow Jones Industrial Average Hi'!$AH$6:$AI$6</c:f>
              <c:strCache>
                <c:ptCount val="2"/>
                <c:pt idx="0">
                  <c:v>HIGHEST </c:v>
                </c:pt>
                <c:pt idx="1">
                  <c:v>LOWEST</c:v>
                </c:pt>
              </c:strCache>
            </c:strRef>
          </c:cat>
          <c:val>
            <c:numRef>
              <c:f>'Dow Jones Industrial Average Hi'!$AH$7:$AI$7</c:f>
              <c:numCache>
                <c:formatCode>_("$"* #,##0.00_);_("$"* \(#,##0.00\);_("$"* "-"??_);_(@_)</c:formatCode>
                <c:ptCount val="2"/>
                <c:pt idx="0">
                  <c:v>36952.65</c:v>
                </c:pt>
                <c:pt idx="1">
                  <c:v>29654.59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91712"/>
        <c:axId val="39893248"/>
      </c:barChart>
      <c:catAx>
        <c:axId val="398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9893248"/>
        <c:crosses val="autoZero"/>
        <c:auto val="1"/>
        <c:lblAlgn val="ctr"/>
        <c:lblOffset val="100"/>
        <c:noMultiLvlLbl val="0"/>
      </c:catAx>
      <c:valAx>
        <c:axId val="3989324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8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'Dow Jones Industrial Average Hi'!$AJ$6:$AK$6</c:f>
              <c:strCache>
                <c:ptCount val="2"/>
                <c:pt idx="0">
                  <c:v>HIGHEST </c:v>
                </c:pt>
                <c:pt idx="1">
                  <c:v>LOWEST</c:v>
                </c:pt>
              </c:strCache>
            </c:strRef>
          </c:cat>
          <c:val>
            <c:numRef>
              <c:f>'Dow Jones Industrial Average Hi'!$AJ$7:$AK$7</c:f>
              <c:numCache>
                <c:formatCode>0%</c:formatCode>
                <c:ptCount val="2"/>
                <c:pt idx="0">
                  <c:v>3.56E-2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06048"/>
        <c:axId val="157907584"/>
      </c:barChart>
      <c:catAx>
        <c:axId val="1579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07584"/>
        <c:crosses val="autoZero"/>
        <c:auto val="1"/>
        <c:lblAlgn val="ctr"/>
        <c:lblOffset val="100"/>
        <c:noMultiLvlLbl val="0"/>
      </c:catAx>
      <c:valAx>
        <c:axId val="157907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9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'Dow Jones Industrial Average Hi'!$AL$6:$AM$6</c:f>
              <c:strCache>
                <c:ptCount val="2"/>
                <c:pt idx="0">
                  <c:v>HIGHEST</c:v>
                </c:pt>
                <c:pt idx="1">
                  <c:v>LOWEST</c:v>
                </c:pt>
              </c:strCache>
            </c:strRef>
          </c:cat>
          <c:val>
            <c:numRef>
              <c:f>'Dow Jones Industrial Average Hi'!$AL$7:$AM$7</c:f>
              <c:numCache>
                <c:formatCode>_("$"* #,##0.00_);_("$"* \(#,##0.00\);_("$"* "-"??_);_(@_)</c:formatCode>
                <c:ptCount val="2"/>
                <c:pt idx="0">
                  <c:v>40249.792489693507</c:v>
                </c:pt>
                <c:pt idx="1">
                  <c:v>26357.447510306494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90112"/>
        <c:axId val="224149504"/>
      </c:barChart>
      <c:catAx>
        <c:axId val="2216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49504"/>
        <c:crosses val="autoZero"/>
        <c:auto val="1"/>
        <c:lblAlgn val="ctr"/>
        <c:lblOffset val="100"/>
        <c:noMultiLvlLbl val="0"/>
      </c:catAx>
      <c:valAx>
        <c:axId val="224149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2169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590549</xdr:colOff>
      <xdr:row>16</xdr:row>
      <xdr:rowOff>76199</xdr:rowOff>
    </xdr:from>
    <xdr:to>
      <xdr:col>39</xdr:col>
      <xdr:colOff>28575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638175</xdr:colOff>
      <xdr:row>17</xdr:row>
      <xdr:rowOff>0</xdr:rowOff>
    </xdr:from>
    <xdr:to>
      <xdr:col>38</xdr:col>
      <xdr:colOff>952500</xdr:colOff>
      <xdr:row>17</xdr:row>
      <xdr:rowOff>9526</xdr:rowOff>
    </xdr:to>
    <xdr:cxnSp macro="">
      <xdr:nvCxnSpPr>
        <xdr:cNvPr id="4" name="Straight Connector 3"/>
        <xdr:cNvCxnSpPr/>
      </xdr:nvCxnSpPr>
      <xdr:spPr>
        <a:xfrm flipV="1">
          <a:off x="25307925" y="3257550"/>
          <a:ext cx="75819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619125</xdr:colOff>
      <xdr:row>24</xdr:row>
      <xdr:rowOff>161925</xdr:rowOff>
    </xdr:from>
    <xdr:to>
      <xdr:col>38</xdr:col>
      <xdr:colOff>1143000</xdr:colOff>
      <xdr:row>24</xdr:row>
      <xdr:rowOff>171450</xdr:rowOff>
    </xdr:to>
    <xdr:cxnSp macro="">
      <xdr:nvCxnSpPr>
        <xdr:cNvPr id="6" name="Straight Connector 5"/>
        <xdr:cNvCxnSpPr/>
      </xdr:nvCxnSpPr>
      <xdr:spPr>
        <a:xfrm flipV="1">
          <a:off x="25288875" y="4752975"/>
          <a:ext cx="7791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914400</xdr:colOff>
      <xdr:row>16</xdr:row>
      <xdr:rowOff>104775</xdr:rowOff>
    </xdr:from>
    <xdr:to>
      <xdr:col>38</xdr:col>
      <xdr:colOff>1533525</xdr:colOff>
      <xdr:row>17</xdr:row>
      <xdr:rowOff>180975</xdr:rowOff>
    </xdr:to>
    <xdr:sp macro="" textlink="">
      <xdr:nvSpPr>
        <xdr:cNvPr id="7" name="TextBox 6"/>
        <xdr:cNvSpPr txBox="1"/>
      </xdr:nvSpPr>
      <xdr:spPr>
        <a:xfrm>
          <a:off x="32851725" y="3171825"/>
          <a:ext cx="6191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Highest</a:t>
          </a:r>
        </a:p>
      </xdr:txBody>
    </xdr:sp>
    <xdr:clientData/>
  </xdr:twoCellAnchor>
  <xdr:twoCellAnchor>
    <xdr:from>
      <xdr:col>32</xdr:col>
      <xdr:colOff>609599</xdr:colOff>
      <xdr:row>6</xdr:row>
      <xdr:rowOff>180974</xdr:rowOff>
    </xdr:from>
    <xdr:to>
      <xdr:col>35</xdr:col>
      <xdr:colOff>57150</xdr:colOff>
      <xdr:row>16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1504950</xdr:colOff>
      <xdr:row>7</xdr:row>
      <xdr:rowOff>0</xdr:rowOff>
    </xdr:from>
    <xdr:to>
      <xdr:col>37</xdr:col>
      <xdr:colOff>9525</xdr:colOff>
      <xdr:row>16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9525</xdr:colOff>
      <xdr:row>6</xdr:row>
      <xdr:rowOff>180975</xdr:rowOff>
    </xdr:from>
    <xdr:to>
      <xdr:col>38</xdr:col>
      <xdr:colOff>1600200</xdr:colOff>
      <xdr:row>16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0.06959</cdr:x>
      <cdr:y>0.02353</cdr:y>
    </cdr:from>
    <cdr:to>
      <cdr:x>0.91611</cdr:x>
      <cdr:y>0.02689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95326" y="133351"/>
          <a:ext cx="84582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0.92503</cdr:x>
      <cdr:y>0.32299</cdr:y>
    </cdr:from>
    <cdr:to>
      <cdr:x>0.99574</cdr:x>
      <cdr:y>0.37423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264623" y="1504422"/>
          <a:ext cx="631728" cy="23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Lowest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L254" totalsRowShown="0">
  <autoFilter ref="A1:L254"/>
  <tableColumns count="12">
    <tableColumn id="1" name="Date" dataDxfId="8"/>
    <tableColumn id="2" name="Price" dataDxfId="7"/>
    <tableColumn id="13" name="Date2" dataDxfId="0"/>
    <tableColumn id="3" name="Open" dataDxfId="6"/>
    <tableColumn id="4" name="High" dataDxfId="5"/>
    <tableColumn id="5" name="Low" dataDxfId="4"/>
    <tableColumn id="12" name="Close " dataCellStyle="Currency"/>
    <tableColumn id="6" name="Vol."/>
    <tableColumn id="7" name="Change %" dataDxfId="3"/>
    <tableColumn id="8" name="Change% ABS" dataCellStyle="Percent">
      <calculatedColumnFormula>ABS(Table1[[#This Row],[Change %]])</calculatedColumnFormula>
    </tableColumn>
    <tableColumn id="10" name="Daily Change" dataDxfId="2" dataCellStyle="Currency">
      <calculatedColumnFormula>(Table1[[#This Row],[High]]-Table1[[#This Row],[Low]])</calculatedColumnFormula>
    </tableColumn>
    <tableColumn id="11" name="Daily Change %" dataDxfId="1" dataCellStyle="Percent">
      <calculatedColumnFormula>(Table1[[#This Row],[Daily Change]]/Table1[[#This Row],[Open]])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4"/>
  <sheetViews>
    <sheetView tabSelected="1" workbookViewId="0">
      <selection activeCell="AO6" sqref="AO6"/>
    </sheetView>
  </sheetViews>
  <sheetFormatPr defaultRowHeight="15" x14ac:dyDescent="0.25"/>
  <cols>
    <col min="1" max="1" width="12.7109375" customWidth="1"/>
    <col min="2" max="2" width="12.140625" customWidth="1"/>
    <col min="3" max="3" width="11.42578125" customWidth="1"/>
    <col min="4" max="4" width="12.5703125" customWidth="1"/>
    <col min="5" max="6" width="12.42578125" customWidth="1"/>
    <col min="7" max="7" width="11.42578125" customWidth="1"/>
    <col min="8" max="8" width="11.7109375" customWidth="1"/>
    <col min="9" max="9" width="15.28515625" customWidth="1"/>
    <col min="10" max="10" width="13.140625" customWidth="1"/>
    <col min="11" max="11" width="17.42578125" customWidth="1"/>
    <col min="12" max="12" width="19.42578125" customWidth="1"/>
    <col min="13" max="13" width="21.85546875" customWidth="1"/>
    <col min="14" max="14" width="12.28515625" customWidth="1"/>
    <col min="16" max="32" width="0" hidden="1" customWidth="1"/>
    <col min="34" max="34" width="21.140625" customWidth="1"/>
    <col min="35" max="35" width="22.7109375" customWidth="1"/>
    <col min="36" max="36" width="21.5703125" customWidth="1"/>
    <col min="37" max="37" width="21.42578125" customWidth="1"/>
    <col min="38" max="38" width="22.140625" customWidth="1"/>
    <col min="39" max="39" width="24.28515625" customWidth="1"/>
    <col min="40" max="40" width="9.140625" hidden="1" customWidth="1"/>
  </cols>
  <sheetData>
    <row r="1" spans="1:40" x14ac:dyDescent="0.25">
      <c r="A1" t="s">
        <v>0</v>
      </c>
      <c r="B1" t="s">
        <v>1</v>
      </c>
      <c r="C1" t="s">
        <v>266</v>
      </c>
      <c r="D1" t="s">
        <v>2</v>
      </c>
      <c r="E1" t="s">
        <v>3</v>
      </c>
      <c r="F1" t="s">
        <v>4</v>
      </c>
      <c r="G1" t="s">
        <v>265</v>
      </c>
      <c r="H1" t="s">
        <v>5</v>
      </c>
      <c r="I1" t="s">
        <v>6</v>
      </c>
      <c r="J1" t="s">
        <v>259</v>
      </c>
      <c r="K1" t="s">
        <v>262</v>
      </c>
      <c r="L1" t="s">
        <v>263</v>
      </c>
    </row>
    <row r="2" spans="1:40" x14ac:dyDescent="0.25">
      <c r="A2" s="1">
        <v>44783</v>
      </c>
      <c r="B2" s="2">
        <v>33248.199999999997</v>
      </c>
      <c r="C2" s="1">
        <v>44783</v>
      </c>
      <c r="D2" s="2">
        <v>33130.629999999997</v>
      </c>
      <c r="E2" s="2">
        <v>33364.17</v>
      </c>
      <c r="F2" s="2">
        <v>33130.629999999997</v>
      </c>
      <c r="G2" s="4">
        <v>33248.199999999997</v>
      </c>
      <c r="H2" t="s">
        <v>7</v>
      </c>
      <c r="I2" s="3">
        <v>1.44E-2</v>
      </c>
      <c r="J2" s="5">
        <f>ABS(Table1[[#This Row],[Change %]])</f>
        <v>1.44E-2</v>
      </c>
      <c r="K2" s="4">
        <f>(Table1[[#This Row],[High]]-Table1[[#This Row],[Low]])</f>
        <v>233.54000000000087</v>
      </c>
      <c r="L2" s="5">
        <f>(Table1[[#This Row],[Daily Change]]/Table1[[#This Row],[Open]])</f>
        <v>7.0490660757130457E-3</v>
      </c>
      <c r="M2" t="s">
        <v>255</v>
      </c>
      <c r="N2" s="4">
        <f>MAX(Table1[High])</f>
        <v>36952.65</v>
      </c>
    </row>
    <row r="3" spans="1:40" ht="15.75" thickBot="1" x14ac:dyDescent="0.3">
      <c r="A3" s="1">
        <v>44784</v>
      </c>
      <c r="B3" s="2">
        <v>33248.199999999997</v>
      </c>
      <c r="C3" s="1">
        <v>44784</v>
      </c>
      <c r="D3" s="2">
        <v>32807.360000000001</v>
      </c>
      <c r="E3" s="2">
        <v>32875.96</v>
      </c>
      <c r="F3" s="2">
        <v>32702.66</v>
      </c>
      <c r="G3" s="4">
        <v>33248.199999999997</v>
      </c>
      <c r="H3" t="s">
        <v>8</v>
      </c>
      <c r="I3" s="3">
        <v>-1.6999999999999999E-3</v>
      </c>
      <c r="J3" s="5">
        <f>ABS(Table1[[#This Row],[Change %]])</f>
        <v>1.6999999999999999E-3</v>
      </c>
      <c r="K3" s="4">
        <f>(Table1[[#This Row],[High]]-Table1[[#This Row],[Low]])</f>
        <v>173.29999999999927</v>
      </c>
      <c r="L3" s="5">
        <f>(Table1[[#This Row],[Daily Change]]/Table1[[#This Row],[Open]])</f>
        <v>5.2823512772743452E-3</v>
      </c>
      <c r="M3" t="s">
        <v>256</v>
      </c>
      <c r="N3" s="4">
        <f>MIN(F2:F254)</f>
        <v>29654.59</v>
      </c>
    </row>
    <row r="4" spans="1:40" ht="15.75" thickBot="1" x14ac:dyDescent="0.3">
      <c r="A4" s="1">
        <v>44785</v>
      </c>
      <c r="B4" s="2">
        <v>33248.199999999997</v>
      </c>
      <c r="C4" s="1">
        <v>44785</v>
      </c>
      <c r="D4" s="2">
        <v>32958.199999999997</v>
      </c>
      <c r="E4" s="2">
        <v>33109.96</v>
      </c>
      <c r="F4" s="2">
        <v>32769.81</v>
      </c>
      <c r="G4" s="4">
        <v>33248.199999999997</v>
      </c>
      <c r="H4" t="s">
        <v>9</v>
      </c>
      <c r="I4" s="3">
        <v>8.9999999999999998E-4</v>
      </c>
      <c r="J4" s="5">
        <f>ABS(Table1[[#This Row],[Change %]])</f>
        <v>8.9999999999999998E-4</v>
      </c>
      <c r="K4" s="4">
        <f>(Table1[[#This Row],[High]]-Table1[[#This Row],[Low]])</f>
        <v>340.15000000000146</v>
      </c>
      <c r="L4" s="5">
        <f>(Table1[[#This Row],[Daily Change]]/Table1[[#This Row],[Open]])</f>
        <v>1.032064857910934E-2</v>
      </c>
      <c r="M4" t="s">
        <v>257</v>
      </c>
      <c r="N4" s="4">
        <f>AVERAGE(B2:B254)</f>
        <v>33248.200000000128</v>
      </c>
      <c r="AH4" s="8" t="s">
        <v>269</v>
      </c>
      <c r="AI4" s="9"/>
      <c r="AJ4" s="9"/>
      <c r="AK4" s="9"/>
      <c r="AL4" s="9"/>
      <c r="AM4" s="9"/>
      <c r="AN4" s="15"/>
    </row>
    <row r="5" spans="1:40" x14ac:dyDescent="0.25">
      <c r="A5" s="1">
        <v>44786</v>
      </c>
      <c r="B5" s="2">
        <v>33248.199999999997</v>
      </c>
      <c r="C5" s="1">
        <v>44786</v>
      </c>
      <c r="D5" s="2">
        <v>32513.99</v>
      </c>
      <c r="E5" s="2">
        <v>32813.440000000002</v>
      </c>
      <c r="F5" s="2">
        <v>32489.62</v>
      </c>
      <c r="G5" s="4">
        <v>33248.199999999997</v>
      </c>
      <c r="H5" t="s">
        <v>10</v>
      </c>
      <c r="I5" s="3">
        <v>2.3E-3</v>
      </c>
      <c r="J5" s="5">
        <f>ABS(Table1[[#This Row],[Change %]])</f>
        <v>2.3E-3</v>
      </c>
      <c r="K5" s="4">
        <f>(Table1[[#This Row],[High]]-Table1[[#This Row],[Low]])</f>
        <v>323.82000000000335</v>
      </c>
      <c r="L5" s="5">
        <f>(Table1[[#This Row],[Daily Change]]/Table1[[#This Row],[Open]])</f>
        <v>9.9594051668221387E-3</v>
      </c>
      <c r="M5" t="s">
        <v>258</v>
      </c>
      <c r="N5" s="4">
        <f>_xlfn.STDEV.P(D2:D254)</f>
        <v>1648.5712448467523</v>
      </c>
      <c r="AH5" s="10" t="s">
        <v>270</v>
      </c>
      <c r="AI5" s="11"/>
      <c r="AJ5" s="10" t="s">
        <v>273</v>
      </c>
      <c r="AK5" s="11"/>
      <c r="AL5" s="10" t="s">
        <v>274</v>
      </c>
      <c r="AM5" s="11"/>
    </row>
    <row r="6" spans="1:40" x14ac:dyDescent="0.25">
      <c r="A6" s="1">
        <v>44787</v>
      </c>
      <c r="B6" s="2">
        <v>33248.199999999997</v>
      </c>
      <c r="C6" s="1">
        <v>44787</v>
      </c>
      <c r="D6" s="2">
        <v>32805.69</v>
      </c>
      <c r="E6" s="2">
        <v>32828.11</v>
      </c>
      <c r="F6" s="2">
        <v>32654.400000000001</v>
      </c>
      <c r="G6" s="4">
        <v>33248.199999999997</v>
      </c>
      <c r="H6" t="s">
        <v>11</v>
      </c>
      <c r="I6" s="3">
        <v>-2.5999999999999999E-3</v>
      </c>
      <c r="J6" s="5">
        <f>ABS(Table1[[#This Row],[Change %]])</f>
        <v>2.5999999999999999E-3</v>
      </c>
      <c r="K6" s="4">
        <f>(Table1[[#This Row],[High]]-Table1[[#This Row],[Low]])</f>
        <v>173.70999999999913</v>
      </c>
      <c r="L6" s="5">
        <f>(Table1[[#This Row],[Daily Change]]/Table1[[#This Row],[Open]])</f>
        <v>5.2951180115400447E-3</v>
      </c>
      <c r="M6" t="s">
        <v>260</v>
      </c>
      <c r="N6" s="6">
        <f>MAX(J2:J254)</f>
        <v>3.56E-2</v>
      </c>
      <c r="AH6" s="12" t="s">
        <v>272</v>
      </c>
      <c r="AI6" s="12" t="s">
        <v>271</v>
      </c>
      <c r="AJ6" s="12" t="s">
        <v>272</v>
      </c>
      <c r="AK6" s="12" t="s">
        <v>271</v>
      </c>
      <c r="AL6" s="12" t="s">
        <v>275</v>
      </c>
      <c r="AM6" s="12" t="s">
        <v>271</v>
      </c>
    </row>
    <row r="7" spans="1:40" x14ac:dyDescent="0.25">
      <c r="A7" s="1">
        <v>44788</v>
      </c>
      <c r="B7" s="2">
        <v>33248.199999999997</v>
      </c>
      <c r="C7" s="1">
        <v>44788</v>
      </c>
      <c r="D7" s="2">
        <v>32556.15</v>
      </c>
      <c r="E7" s="2">
        <v>32901.43</v>
      </c>
      <c r="F7" s="2">
        <v>32515.41</v>
      </c>
      <c r="G7" s="4">
        <v>33248.199999999997</v>
      </c>
      <c r="H7" t="s">
        <v>12</v>
      </c>
      <c r="I7" s="3">
        <v>1.2800000000000001E-2</v>
      </c>
      <c r="J7" s="5">
        <f>ABS(Table1[[#This Row],[Change %]])</f>
        <v>1.2800000000000001E-2</v>
      </c>
      <c r="K7" s="4">
        <f>(Table1[[#This Row],[High]]-Table1[[#This Row],[Low]])</f>
        <v>386.02000000000044</v>
      </c>
      <c r="L7" s="5">
        <f>(Table1[[#This Row],[Daily Change]]/Table1[[#This Row],[Open]])</f>
        <v>1.1857053122067579E-2</v>
      </c>
      <c r="M7" t="s">
        <v>261</v>
      </c>
      <c r="N7" s="6">
        <v>0</v>
      </c>
      <c r="AH7" s="13">
        <f>N2</f>
        <v>36952.65</v>
      </c>
      <c r="AI7" s="13">
        <f>N3</f>
        <v>29654.59</v>
      </c>
      <c r="AJ7" s="14">
        <f>N6</f>
        <v>3.56E-2</v>
      </c>
      <c r="AK7" s="14">
        <f>N7</f>
        <v>0</v>
      </c>
      <c r="AL7" s="13">
        <f>N10</f>
        <v>40249.792489693507</v>
      </c>
      <c r="AM7" s="13">
        <f>N11</f>
        <v>26357.447510306494</v>
      </c>
    </row>
    <row r="8" spans="1:40" x14ac:dyDescent="0.25">
      <c r="A8" s="1">
        <v>44789</v>
      </c>
      <c r="B8" s="2">
        <v>33248.199999999997</v>
      </c>
      <c r="C8" s="1">
        <v>44789</v>
      </c>
      <c r="D8" s="2">
        <v>32673.439999999999</v>
      </c>
      <c r="E8" s="2">
        <v>32772.93</v>
      </c>
      <c r="F8" s="2">
        <v>32388.3</v>
      </c>
      <c r="G8" s="4">
        <v>33248.199999999997</v>
      </c>
      <c r="H8" t="s">
        <v>13</v>
      </c>
      <c r="I8" s="3">
        <v>-1.23E-2</v>
      </c>
      <c r="J8" s="5">
        <f>ABS(Table1[[#This Row],[Change %]])</f>
        <v>1.23E-2</v>
      </c>
      <c r="K8" s="4">
        <f>(Table1[[#This Row],[High]]-Table1[[#This Row],[Low]])</f>
        <v>384.63000000000102</v>
      </c>
      <c r="L8" s="5">
        <f>(Table1[[#This Row],[Daily Change]]/Table1[[#This Row],[Open]])</f>
        <v>1.1771946877953502E-2</v>
      </c>
      <c r="M8" t="s">
        <v>264</v>
      </c>
      <c r="N8" s="6">
        <f>AVERAGE(L2:L254)</f>
        <v>1.3678735833536142E-2</v>
      </c>
    </row>
    <row r="9" spans="1:40" x14ac:dyDescent="0.25">
      <c r="A9" s="1">
        <v>44790</v>
      </c>
      <c r="B9" s="2">
        <v>33248.199999999997</v>
      </c>
      <c r="C9" s="1">
        <v>44790</v>
      </c>
      <c r="D9" s="2">
        <v>32755.71</v>
      </c>
      <c r="E9" s="2">
        <v>32971.43</v>
      </c>
      <c r="F9" s="2">
        <v>32642.38</v>
      </c>
      <c r="G9" s="4">
        <v>33248.199999999997</v>
      </c>
      <c r="H9" t="s">
        <v>14</v>
      </c>
      <c r="I9" s="3">
        <v>-1.4E-3</v>
      </c>
      <c r="J9" s="5">
        <f>ABS(Table1[[#This Row],[Change %]])</f>
        <v>1.4E-3</v>
      </c>
      <c r="K9" s="4">
        <f>(Table1[[#This Row],[High]]-Table1[[#This Row],[Low]])</f>
        <v>329.04999999999927</v>
      </c>
      <c r="L9" s="5">
        <f>(Table1[[#This Row],[Daily Change]]/Table1[[#This Row],[Open]])</f>
        <v>1.0045576786459499E-2</v>
      </c>
    </row>
    <row r="10" spans="1:40" x14ac:dyDescent="0.25">
      <c r="A10" s="1">
        <v>44791</v>
      </c>
      <c r="B10" s="2">
        <v>33248.199999999997</v>
      </c>
      <c r="C10" s="1">
        <v>44791</v>
      </c>
      <c r="D10" s="2">
        <v>32515.62</v>
      </c>
      <c r="E10" s="2">
        <v>32906.21</v>
      </c>
      <c r="F10" s="2">
        <v>32495.87</v>
      </c>
      <c r="G10" s="4">
        <v>33248.199999999997</v>
      </c>
      <c r="H10" t="s">
        <v>15</v>
      </c>
      <c r="I10" s="3">
        <v>9.7999999999999997E-3</v>
      </c>
      <c r="J10" s="5">
        <f>ABS(Table1[[#This Row],[Change %]])</f>
        <v>9.7999999999999997E-3</v>
      </c>
      <c r="K10" s="4">
        <f>(Table1[[#This Row],[High]]-Table1[[#This Row],[Low]])</f>
        <v>410.34000000000015</v>
      </c>
      <c r="L10" s="5">
        <f>(Table1[[#This Row],[Daily Change]]/Table1[[#This Row],[Open]])</f>
        <v>1.2619780892998509E-2</v>
      </c>
      <c r="M10" t="s">
        <v>267</v>
      </c>
      <c r="N10" s="7">
        <f>(N2)+2*N5</f>
        <v>40249.792489693507</v>
      </c>
    </row>
    <row r="11" spans="1:40" x14ac:dyDescent="0.25">
      <c r="A11" s="1">
        <v>44792</v>
      </c>
      <c r="B11" s="2">
        <v>33248.199999999997</v>
      </c>
      <c r="C11" s="1">
        <v>44792</v>
      </c>
      <c r="D11" s="2">
        <v>32197.62</v>
      </c>
      <c r="E11" s="2">
        <v>32609.53</v>
      </c>
      <c r="F11" s="2">
        <v>31984.67</v>
      </c>
      <c r="G11" s="4">
        <v>33248.199999999997</v>
      </c>
      <c r="H11" t="s">
        <v>16</v>
      </c>
      <c r="I11" s="3">
        <v>1.03E-2</v>
      </c>
      <c r="J11" s="5">
        <f>ABS(Table1[[#This Row],[Change %]])</f>
        <v>1.03E-2</v>
      </c>
      <c r="K11" s="4">
        <f>(Table1[[#This Row],[High]]-Table1[[#This Row],[Low]])</f>
        <v>624.86000000000058</v>
      </c>
      <c r="L11" s="5">
        <f>(Table1[[#This Row],[Daily Change]]/Table1[[#This Row],[Open]])</f>
        <v>1.9407024494357054E-2</v>
      </c>
      <c r="M11" t="s">
        <v>268</v>
      </c>
      <c r="N11" s="7">
        <f>(N3)-2*N5</f>
        <v>26357.447510306494</v>
      </c>
    </row>
    <row r="12" spans="1:40" x14ac:dyDescent="0.25">
      <c r="A12" s="1">
        <v>44793</v>
      </c>
      <c r="B12" s="2">
        <v>33248.199999999997</v>
      </c>
      <c r="C12" s="1">
        <v>44793</v>
      </c>
      <c r="D12" s="2">
        <v>31891.33</v>
      </c>
      <c r="E12" s="2">
        <v>32334.95</v>
      </c>
      <c r="F12" s="2">
        <v>31803.94</v>
      </c>
      <c r="G12" s="4">
        <v>33248.199999999997</v>
      </c>
      <c r="H12" t="s">
        <v>17</v>
      </c>
      <c r="I12" s="3">
        <v>1.37E-2</v>
      </c>
      <c r="J12" s="5">
        <f>ABS(Table1[[#This Row],[Change %]])</f>
        <v>1.37E-2</v>
      </c>
      <c r="K12" s="4">
        <f>(Table1[[#This Row],[High]]-Table1[[#This Row],[Low]])</f>
        <v>531.01000000000204</v>
      </c>
      <c r="L12" s="5">
        <f>(Table1[[#This Row],[Daily Change]]/Table1[[#This Row],[Open]])</f>
        <v>1.6650606920438942E-2</v>
      </c>
    </row>
    <row r="13" spans="1:40" x14ac:dyDescent="0.25">
      <c r="A13" s="1">
        <v>44794</v>
      </c>
      <c r="B13" s="2">
        <v>33248.199999999997</v>
      </c>
      <c r="C13" s="1">
        <v>44794</v>
      </c>
      <c r="D13" s="2">
        <v>31950.04</v>
      </c>
      <c r="E13" s="2">
        <v>31950.04</v>
      </c>
      <c r="F13" s="2">
        <v>31705.93</v>
      </c>
      <c r="G13" s="4">
        <v>33248.199999999997</v>
      </c>
      <c r="H13" t="s">
        <v>18</v>
      </c>
      <c r="I13" s="3">
        <v>-7.1999999999999998E-3</v>
      </c>
      <c r="J13" s="5">
        <f>ABS(Table1[[#This Row],[Change %]])</f>
        <v>7.1999999999999998E-3</v>
      </c>
      <c r="K13" s="4">
        <f>(Table1[[#This Row],[High]]-Table1[[#This Row],[Low]])</f>
        <v>244.11000000000058</v>
      </c>
      <c r="L13" s="5">
        <f>(Table1[[#This Row],[Daily Change]]/Table1[[#This Row],[Open]])</f>
        <v>7.6403660214510085E-3</v>
      </c>
    </row>
    <row r="14" spans="1:40" x14ac:dyDescent="0.25">
      <c r="A14" s="1">
        <v>44795</v>
      </c>
      <c r="B14" s="2">
        <v>33248.199999999997</v>
      </c>
      <c r="C14" s="1">
        <v>44795</v>
      </c>
      <c r="D14" s="2">
        <v>31986.05</v>
      </c>
      <c r="E14" s="2">
        <v>32027.06</v>
      </c>
      <c r="F14" s="2">
        <v>31823.05</v>
      </c>
      <c r="G14" s="4">
        <v>33248.199999999997</v>
      </c>
      <c r="H14" t="s">
        <v>19</v>
      </c>
      <c r="I14" s="3">
        <v>2.8E-3</v>
      </c>
      <c r="J14" s="5">
        <f>ABS(Table1[[#This Row],[Change %]])</f>
        <v>2.8E-3</v>
      </c>
      <c r="K14" s="4">
        <f>(Table1[[#This Row],[High]]-Table1[[#This Row],[Low]])</f>
        <v>204.01000000000204</v>
      </c>
      <c r="L14" s="5">
        <f>(Table1[[#This Row],[Daily Change]]/Table1[[#This Row],[Open]])</f>
        <v>6.378092949895409E-3</v>
      </c>
    </row>
    <row r="15" spans="1:40" x14ac:dyDescent="0.25">
      <c r="A15" s="1">
        <v>44796</v>
      </c>
      <c r="B15" s="2">
        <v>33248.199999999997</v>
      </c>
      <c r="C15" s="1">
        <v>44796</v>
      </c>
      <c r="D15" s="2">
        <v>32167.919999999998</v>
      </c>
      <c r="E15" s="2">
        <v>32219.25</v>
      </c>
      <c r="F15" s="2">
        <v>31731.47</v>
      </c>
      <c r="G15" s="4">
        <v>33248.199999999997</v>
      </c>
      <c r="H15" t="s">
        <v>20</v>
      </c>
      <c r="I15" s="3">
        <v>-4.3E-3</v>
      </c>
      <c r="J15" s="5">
        <f>ABS(Table1[[#This Row],[Change %]])</f>
        <v>4.3E-3</v>
      </c>
      <c r="K15" s="4">
        <f>(Table1[[#This Row],[High]]-Table1[[#This Row],[Low]])</f>
        <v>487.77999999999884</v>
      </c>
      <c r="L15" s="5">
        <f>(Table1[[#This Row],[Daily Change]]/Table1[[#This Row],[Open]])</f>
        <v>1.5163554249077928E-2</v>
      </c>
    </row>
    <row r="16" spans="1:40" x14ac:dyDescent="0.25">
      <c r="A16" s="1">
        <v>44797</v>
      </c>
      <c r="B16" s="2">
        <v>33248.199999999997</v>
      </c>
      <c r="C16" s="1">
        <v>44797</v>
      </c>
      <c r="D16" s="2">
        <v>31826.49</v>
      </c>
      <c r="E16" s="2">
        <v>32040.63</v>
      </c>
      <c r="F16" s="2">
        <v>31535.24</v>
      </c>
      <c r="G16" s="4">
        <v>33248.199999999997</v>
      </c>
      <c r="H16" t="s">
        <v>21</v>
      </c>
      <c r="I16" s="3">
        <v>5.0000000000000001E-3</v>
      </c>
      <c r="J16" s="5">
        <f>ABS(Table1[[#This Row],[Change %]])</f>
        <v>5.0000000000000001E-3</v>
      </c>
      <c r="K16" s="4">
        <f>(Table1[[#This Row],[High]]-Table1[[#This Row],[Low]])</f>
        <v>505.38999999999942</v>
      </c>
      <c r="L16" s="5">
        <f>(Table1[[#This Row],[Daily Change]]/Table1[[#This Row],[Open]])</f>
        <v>1.5879539339713533E-2</v>
      </c>
    </row>
    <row r="17" spans="1:12" x14ac:dyDescent="0.25">
      <c r="A17" s="1">
        <v>44798</v>
      </c>
      <c r="B17" s="2">
        <v>33248.199999999997</v>
      </c>
      <c r="C17" s="1">
        <v>44798</v>
      </c>
      <c r="D17" s="2">
        <v>31829.99</v>
      </c>
      <c r="E17" s="2">
        <v>31943.95</v>
      </c>
      <c r="F17" s="2">
        <v>31648.33</v>
      </c>
      <c r="G17" s="4">
        <v>33248.199999999997</v>
      </c>
      <c r="H17" t="s">
        <v>22</v>
      </c>
      <c r="I17" s="3">
        <v>1.6999999999999999E-3</v>
      </c>
      <c r="J17" s="5">
        <f>ABS(Table1[[#This Row],[Change %]])</f>
        <v>1.6999999999999999E-3</v>
      </c>
      <c r="K17" s="4">
        <f>(Table1[[#This Row],[High]]-Table1[[#This Row],[Low]])</f>
        <v>295.61999999999898</v>
      </c>
      <c r="L17" s="5">
        <f>(Table1[[#This Row],[Daily Change]]/Table1[[#This Row],[Open]])</f>
        <v>9.2874675738195012E-3</v>
      </c>
    </row>
    <row r="18" spans="1:12" x14ac:dyDescent="0.25">
      <c r="A18" s="1">
        <v>44799</v>
      </c>
      <c r="B18" s="2">
        <v>33248.199999999997</v>
      </c>
      <c r="C18" s="1">
        <v>44799</v>
      </c>
      <c r="D18" s="2">
        <v>31165.91</v>
      </c>
      <c r="E18" s="2">
        <v>31842.25</v>
      </c>
      <c r="F18" s="2">
        <v>31165.91</v>
      </c>
      <c r="G18" s="4">
        <v>33248.199999999997</v>
      </c>
      <c r="H18" t="s">
        <v>23</v>
      </c>
      <c r="I18" s="3">
        <v>2.4199999999999999E-2</v>
      </c>
      <c r="J18" s="5">
        <f>ABS(Table1[[#This Row],[Change %]])</f>
        <v>2.4199999999999999E-2</v>
      </c>
      <c r="K18" s="4">
        <f>(Table1[[#This Row],[High]]-Table1[[#This Row],[Low]])</f>
        <v>676.34000000000015</v>
      </c>
      <c r="L18" s="5">
        <f>(Table1[[#This Row],[Daily Change]]/Table1[[#This Row],[Open]])</f>
        <v>2.1701275528293578E-2</v>
      </c>
    </row>
    <row r="19" spans="1:12" x14ac:dyDescent="0.25">
      <c r="A19" s="1">
        <v>44800</v>
      </c>
      <c r="B19" s="2">
        <v>33248.199999999997</v>
      </c>
      <c r="C19" s="1">
        <v>44800</v>
      </c>
      <c r="D19" s="2">
        <v>31559</v>
      </c>
      <c r="E19" s="2">
        <v>31643.32</v>
      </c>
      <c r="F19" s="2">
        <v>30982.97</v>
      </c>
      <c r="G19" s="4">
        <v>33248.199999999997</v>
      </c>
      <c r="H19" t="s">
        <v>24</v>
      </c>
      <c r="I19" s="3">
        <v>-6.7999999999999996E-3</v>
      </c>
      <c r="J19" s="5">
        <f>ABS(Table1[[#This Row],[Change %]])</f>
        <v>6.7999999999999996E-3</v>
      </c>
      <c r="K19" s="4">
        <f>(Table1[[#This Row],[High]]-Table1[[#This Row],[Low]])</f>
        <v>660.34999999999854</v>
      </c>
      <c r="L19" s="5">
        <f>(Table1[[#This Row],[Daily Change]]/Table1[[#This Row],[Open]])</f>
        <v>2.0924300516492873E-2</v>
      </c>
    </row>
    <row r="20" spans="1:12" x14ac:dyDescent="0.25">
      <c r="A20" s="1">
        <v>44801</v>
      </c>
      <c r="B20" s="2">
        <v>33248.199999999997</v>
      </c>
      <c r="C20" s="1">
        <v>44801</v>
      </c>
      <c r="D20" s="2">
        <v>30775.37</v>
      </c>
      <c r="E20" s="2">
        <v>31286.95</v>
      </c>
      <c r="F20" s="2">
        <v>30775.37</v>
      </c>
      <c r="G20" s="4">
        <v>33248.199999999997</v>
      </c>
      <c r="H20" t="s">
        <v>25</v>
      </c>
      <c r="I20" s="3">
        <v>2.1399999999999999E-2</v>
      </c>
      <c r="J20" s="5">
        <f>ABS(Table1[[#This Row],[Change %]])</f>
        <v>2.1399999999999999E-2</v>
      </c>
      <c r="K20" s="4">
        <f>(Table1[[#This Row],[High]]-Table1[[#This Row],[Low]])</f>
        <v>511.58000000000175</v>
      </c>
      <c r="L20" s="5">
        <f>(Table1[[#This Row],[Daily Change]]/Table1[[#This Row],[Open]])</f>
        <v>1.6623033289283013E-2</v>
      </c>
    </row>
    <row r="21" spans="1:12" x14ac:dyDescent="0.25">
      <c r="A21" s="1">
        <v>44802</v>
      </c>
      <c r="B21" s="2">
        <v>33248.199999999997</v>
      </c>
      <c r="C21" s="1">
        <v>44802</v>
      </c>
      <c r="D21" s="2">
        <v>30451.8</v>
      </c>
      <c r="E21" s="2">
        <v>30679.11</v>
      </c>
      <c r="F21" s="2">
        <v>30145.31</v>
      </c>
      <c r="G21" s="4">
        <v>33248.199999999997</v>
      </c>
      <c r="H21" t="s">
        <v>26</v>
      </c>
      <c r="I21" s="3">
        <v>-4.5999999999999999E-3</v>
      </c>
      <c r="J21" s="5">
        <f>ABS(Table1[[#This Row],[Change %]])</f>
        <v>4.5999999999999999E-3</v>
      </c>
      <c r="K21" s="4">
        <f>(Table1[[#This Row],[High]]-Table1[[#This Row],[Low]])</f>
        <v>533.79999999999927</v>
      </c>
      <c r="L21" s="5">
        <f>(Table1[[#This Row],[Daily Change]]/Table1[[#This Row],[Open]])</f>
        <v>1.7529341451080045E-2</v>
      </c>
    </row>
    <row r="22" spans="1:12" x14ac:dyDescent="0.25">
      <c r="A22" s="1">
        <v>44803</v>
      </c>
      <c r="B22" s="2">
        <v>33248.199999999997</v>
      </c>
      <c r="C22" s="1">
        <v>44803</v>
      </c>
      <c r="D22" s="2">
        <v>30743.63</v>
      </c>
      <c r="E22" s="2">
        <v>30977.52</v>
      </c>
      <c r="F22" s="2">
        <v>30515.34</v>
      </c>
      <c r="G22" s="4">
        <v>33248.199999999997</v>
      </c>
      <c r="H22" t="s">
        <v>27</v>
      </c>
      <c r="I22" s="3">
        <v>-6.8999999999999999E-3</v>
      </c>
      <c r="J22" s="5">
        <f>ABS(Table1[[#This Row],[Change %]])</f>
        <v>6.8999999999999999E-3</v>
      </c>
      <c r="K22" s="4">
        <f>(Table1[[#This Row],[High]]-Table1[[#This Row],[Low]])</f>
        <v>462.18000000000029</v>
      </c>
      <c r="L22" s="5">
        <f>(Table1[[#This Row],[Daily Change]]/Table1[[#This Row],[Open]])</f>
        <v>1.5033358129797954E-2</v>
      </c>
    </row>
    <row r="23" spans="1:12" x14ac:dyDescent="0.25">
      <c r="A23" s="1">
        <v>44804</v>
      </c>
      <c r="B23" s="2">
        <v>33248.199999999997</v>
      </c>
      <c r="C23" s="1">
        <v>44804</v>
      </c>
      <c r="D23" s="2">
        <v>31113.31</v>
      </c>
      <c r="E23" s="2">
        <v>31346.1</v>
      </c>
      <c r="F23" s="2">
        <v>30860.83</v>
      </c>
      <c r="G23" s="4">
        <v>33248.199999999997</v>
      </c>
      <c r="H23" t="s">
        <v>28</v>
      </c>
      <c r="I23" s="3">
        <v>-6.1000000000000004E-3</v>
      </c>
      <c r="J23" s="5">
        <f>ABS(Table1[[#This Row],[Change %]])</f>
        <v>6.1000000000000004E-3</v>
      </c>
      <c r="K23" s="4">
        <f>(Table1[[#This Row],[High]]-Table1[[#This Row],[Low]])</f>
        <v>485.2699999999968</v>
      </c>
      <c r="L23" s="5">
        <f>(Table1[[#This Row],[Daily Change]]/Table1[[#This Row],[Open]])</f>
        <v>1.5596861921794781E-2</v>
      </c>
    </row>
    <row r="24" spans="1:12" x14ac:dyDescent="0.25">
      <c r="A24" s="1">
        <v>44805</v>
      </c>
      <c r="B24" s="2">
        <v>33248.199999999997</v>
      </c>
      <c r="C24" s="1">
        <v>44805</v>
      </c>
      <c r="D24" s="2">
        <v>31183.56</v>
      </c>
      <c r="E24" s="2">
        <v>31367.29</v>
      </c>
      <c r="F24" s="2">
        <v>31114.400000000001</v>
      </c>
      <c r="G24" s="4">
        <v>33248.199999999997</v>
      </c>
      <c r="H24" t="s">
        <v>29</v>
      </c>
      <c r="I24" s="3">
        <v>-5.1999999999999998E-3</v>
      </c>
      <c r="J24" s="5">
        <f>ABS(Table1[[#This Row],[Change %]])</f>
        <v>5.1999999999999998E-3</v>
      </c>
      <c r="K24" s="4">
        <f>(Table1[[#This Row],[High]]-Table1[[#This Row],[Low]])</f>
        <v>252.88999999999942</v>
      </c>
      <c r="L24" s="5">
        <f>(Table1[[#This Row],[Daily Change]]/Table1[[#This Row],[Open]])</f>
        <v>8.1097219175744976E-3</v>
      </c>
    </row>
    <row r="25" spans="1:12" x14ac:dyDescent="0.25">
      <c r="A25" s="1">
        <v>44806</v>
      </c>
      <c r="B25" s="2">
        <v>33248.199999999997</v>
      </c>
      <c r="C25" s="1">
        <v>44806</v>
      </c>
      <c r="D25" s="2">
        <v>31348.43</v>
      </c>
      <c r="E25" s="2">
        <v>31509.74</v>
      </c>
      <c r="F25" s="2">
        <v>31213.83</v>
      </c>
      <c r="G25" s="4">
        <v>33248.199999999997</v>
      </c>
      <c r="H25" t="s">
        <v>30</v>
      </c>
      <c r="I25" s="3">
        <v>-1.4E-3</v>
      </c>
      <c r="J25" s="5">
        <f>ABS(Table1[[#This Row],[Change %]])</f>
        <v>1.4E-3</v>
      </c>
      <c r="K25" s="4">
        <f>(Table1[[#This Row],[High]]-Table1[[#This Row],[Low]])</f>
        <v>295.90999999999985</v>
      </c>
      <c r="L25" s="5">
        <f>(Table1[[#This Row],[Daily Change]]/Table1[[#This Row],[Open]])</f>
        <v>9.4393881926463259E-3</v>
      </c>
    </row>
    <row r="26" spans="1:12" x14ac:dyDescent="0.25">
      <c r="A26" s="1">
        <v>44807</v>
      </c>
      <c r="B26" s="2">
        <v>33248.199999999997</v>
      </c>
      <c r="C26" s="1">
        <v>44807</v>
      </c>
      <c r="D26" s="2">
        <v>31190.65</v>
      </c>
      <c r="E26" s="2">
        <v>31421.71</v>
      </c>
      <c r="F26" s="2">
        <v>31155.919999999998</v>
      </c>
      <c r="G26" s="4">
        <v>33248.199999999997</v>
      </c>
      <c r="H26" t="s">
        <v>31</v>
      </c>
      <c r="I26" s="3">
        <v>1.12E-2</v>
      </c>
      <c r="J26" s="5">
        <f>ABS(Table1[[#This Row],[Change %]])</f>
        <v>1.12E-2</v>
      </c>
      <c r="K26" s="4">
        <f>(Table1[[#This Row],[High]]-Table1[[#This Row],[Low]])</f>
        <v>265.79000000000087</v>
      </c>
      <c r="L26" s="5">
        <f>(Table1[[#This Row],[Daily Change]]/Table1[[#This Row],[Open]])</f>
        <v>8.521463964361143E-3</v>
      </c>
    </row>
    <row r="27" spans="1:12" x14ac:dyDescent="0.25">
      <c r="A27" s="1">
        <v>44808</v>
      </c>
      <c r="B27" s="2">
        <v>33248.199999999997</v>
      </c>
      <c r="C27" s="1">
        <v>44808</v>
      </c>
      <c r="D27" s="2">
        <v>30957.3</v>
      </c>
      <c r="E27" s="2">
        <v>31224.63</v>
      </c>
      <c r="F27" s="2">
        <v>30796.06</v>
      </c>
      <c r="G27" s="4">
        <v>33248.199999999997</v>
      </c>
      <c r="H27" t="s">
        <v>32</v>
      </c>
      <c r="I27" s="3">
        <v>2.3E-3</v>
      </c>
      <c r="J27" s="5">
        <f>ABS(Table1[[#This Row],[Change %]])</f>
        <v>2.3E-3</v>
      </c>
      <c r="K27" s="4">
        <f>(Table1[[#This Row],[High]]-Table1[[#This Row],[Low]])</f>
        <v>428.56999999999971</v>
      </c>
      <c r="L27" s="5">
        <f>(Table1[[#This Row],[Daily Change]]/Table1[[#This Row],[Open]])</f>
        <v>1.3843907575919079E-2</v>
      </c>
    </row>
    <row r="28" spans="1:12" x14ac:dyDescent="0.25">
      <c r="A28" s="1">
        <v>44809</v>
      </c>
      <c r="B28" s="2">
        <v>33248.199999999997</v>
      </c>
      <c r="C28" s="1">
        <v>44809</v>
      </c>
      <c r="D28" s="2">
        <v>30701.119999999999</v>
      </c>
      <c r="E28" s="2">
        <v>30971.74</v>
      </c>
      <c r="F28" s="2">
        <v>30355.33</v>
      </c>
      <c r="G28" s="4">
        <v>33248.199999999997</v>
      </c>
      <c r="H28" t="s">
        <v>33</v>
      </c>
      <c r="I28" s="3">
        <v>-4.1999999999999997E-3</v>
      </c>
      <c r="J28" s="5">
        <f>ABS(Table1[[#This Row],[Change %]])</f>
        <v>4.1999999999999997E-3</v>
      </c>
      <c r="K28" s="4">
        <f>(Table1[[#This Row],[High]]-Table1[[#This Row],[Low]])</f>
        <v>616.40999999999985</v>
      </c>
      <c r="L28" s="5">
        <f>(Table1[[#This Row],[Daily Change]]/Table1[[#This Row],[Open]])</f>
        <v>2.0077769149789971E-2</v>
      </c>
    </row>
    <row r="29" spans="1:12" x14ac:dyDescent="0.25">
      <c r="A29" s="1">
        <v>44810</v>
      </c>
      <c r="B29" s="2">
        <v>33248.199999999997</v>
      </c>
      <c r="C29" s="1">
        <v>44810</v>
      </c>
      <c r="D29" s="2">
        <v>30740.97</v>
      </c>
      <c r="E29" s="2">
        <v>31139.01</v>
      </c>
      <c r="F29" s="2">
        <v>30488.06</v>
      </c>
      <c r="G29" s="4">
        <v>33248.199999999997</v>
      </c>
      <c r="H29" t="s">
        <v>34</v>
      </c>
      <c r="I29" s="3">
        <v>1.03E-2</v>
      </c>
      <c r="J29" s="5">
        <f>ABS(Table1[[#This Row],[Change %]])</f>
        <v>1.03E-2</v>
      </c>
      <c r="K29" s="4">
        <f>(Table1[[#This Row],[High]]-Table1[[#This Row],[Low]])</f>
        <v>650.94999999999709</v>
      </c>
      <c r="L29" s="5">
        <f>(Table1[[#This Row],[Daily Change]]/Table1[[#This Row],[Open]])</f>
        <v>2.1175324005716055E-2</v>
      </c>
    </row>
    <row r="30" spans="1:12" x14ac:dyDescent="0.25">
      <c r="A30" s="1">
        <v>44811</v>
      </c>
      <c r="B30" s="2">
        <v>33248.199999999997</v>
      </c>
      <c r="C30" s="1">
        <v>44811</v>
      </c>
      <c r="D30" s="2">
        <v>30700.53</v>
      </c>
      <c r="E30" s="2">
        <v>30979.85</v>
      </c>
      <c r="F30" s="2">
        <v>30432.22</v>
      </c>
      <c r="G30" s="4">
        <v>33248.199999999997</v>
      </c>
      <c r="H30" t="s">
        <v>35</v>
      </c>
      <c r="I30" s="3">
        <v>-8.0000000000000002E-3</v>
      </c>
      <c r="J30" s="5">
        <f>ABS(Table1[[#This Row],[Change %]])</f>
        <v>8.0000000000000002E-3</v>
      </c>
      <c r="K30" s="4">
        <f>(Table1[[#This Row],[High]]-Table1[[#This Row],[Low]])</f>
        <v>547.62999999999738</v>
      </c>
      <c r="L30" s="5">
        <f>(Table1[[#This Row],[Daily Change]]/Table1[[#This Row],[Open]])</f>
        <v>1.7837802800147014E-2</v>
      </c>
    </row>
    <row r="31" spans="1:12" x14ac:dyDescent="0.25">
      <c r="A31" s="1">
        <v>44812</v>
      </c>
      <c r="B31" s="2">
        <v>33248.199999999997</v>
      </c>
      <c r="C31" s="1">
        <v>44812</v>
      </c>
      <c r="D31" s="2">
        <v>31046.09</v>
      </c>
      <c r="E31" s="2">
        <v>31152.959999999999</v>
      </c>
      <c r="F31" s="2">
        <v>30895.55</v>
      </c>
      <c r="G31" s="4">
        <v>33248.199999999997</v>
      </c>
      <c r="H31" t="s">
        <v>36</v>
      </c>
      <c r="I31" s="3">
        <v>2.5999999999999999E-3</v>
      </c>
      <c r="J31" s="5">
        <f>ABS(Table1[[#This Row],[Change %]])</f>
        <v>2.5999999999999999E-3</v>
      </c>
      <c r="K31" s="4">
        <f>(Table1[[#This Row],[High]]-Table1[[#This Row],[Low]])</f>
        <v>257.40999999999985</v>
      </c>
      <c r="L31" s="5">
        <f>(Table1[[#This Row],[Daily Change]]/Table1[[#This Row],[Open]])</f>
        <v>8.2912212133637395E-3</v>
      </c>
    </row>
    <row r="32" spans="1:12" x14ac:dyDescent="0.25">
      <c r="A32" s="1">
        <v>44813</v>
      </c>
      <c r="B32" s="2">
        <v>33248.199999999997</v>
      </c>
      <c r="C32" s="1">
        <v>44813</v>
      </c>
      <c r="D32" s="2">
        <v>31549.05</v>
      </c>
      <c r="E32" s="2">
        <v>31885.09</v>
      </c>
      <c r="F32" s="2">
        <v>30934.7</v>
      </c>
      <c r="G32" s="4">
        <v>33248.199999999997</v>
      </c>
      <c r="H32" t="s">
        <v>37</v>
      </c>
      <c r="I32" s="3">
        <v>-1.5599999999999999E-2</v>
      </c>
      <c r="J32" s="5">
        <f>ABS(Table1[[#This Row],[Change %]])</f>
        <v>1.5599999999999999E-2</v>
      </c>
      <c r="K32" s="4">
        <f>(Table1[[#This Row],[High]]-Table1[[#This Row],[Low]])</f>
        <v>950.38999999999942</v>
      </c>
      <c r="L32" s="5">
        <f>(Table1[[#This Row],[Daily Change]]/Table1[[#This Row],[Open]])</f>
        <v>3.0124203422923969E-2</v>
      </c>
    </row>
    <row r="33" spans="1:12" x14ac:dyDescent="0.25">
      <c r="A33" s="1">
        <v>44814</v>
      </c>
      <c r="B33" s="2">
        <v>33248.199999999997</v>
      </c>
      <c r="C33" s="1">
        <v>44814</v>
      </c>
      <c r="D33" s="2">
        <v>31565.07</v>
      </c>
      <c r="E33" s="2">
        <v>31598.49</v>
      </c>
      <c r="F33" s="2">
        <v>31352.5</v>
      </c>
      <c r="G33" s="4">
        <v>33248.199999999997</v>
      </c>
      <c r="H33" t="s">
        <v>38</v>
      </c>
      <c r="I33" s="3">
        <v>-2E-3</v>
      </c>
      <c r="J33" s="5">
        <f>ABS(Table1[[#This Row],[Change %]])</f>
        <v>2E-3</v>
      </c>
      <c r="K33" s="4">
        <f>(Table1[[#This Row],[High]]-Table1[[#This Row],[Low]])</f>
        <v>245.9900000000016</v>
      </c>
      <c r="L33" s="5">
        <f>(Table1[[#This Row],[Daily Change]]/Table1[[#This Row],[Open]])</f>
        <v>7.7931080146504223E-3</v>
      </c>
    </row>
    <row r="34" spans="1:12" x14ac:dyDescent="0.25">
      <c r="A34" s="1">
        <v>44815</v>
      </c>
      <c r="B34" s="2">
        <v>33248.199999999997</v>
      </c>
      <c r="C34" s="1">
        <v>44815</v>
      </c>
      <c r="D34" s="2">
        <v>30881.77</v>
      </c>
      <c r="E34" s="2">
        <v>31513.93</v>
      </c>
      <c r="F34" s="2">
        <v>30881.77</v>
      </c>
      <c r="G34" s="4">
        <v>33248.199999999997</v>
      </c>
      <c r="H34" t="s">
        <v>39</v>
      </c>
      <c r="I34" s="3">
        <v>2.69E-2</v>
      </c>
      <c r="J34" s="5">
        <f>ABS(Table1[[#This Row],[Change %]])</f>
        <v>2.69E-2</v>
      </c>
      <c r="K34" s="4">
        <f>(Table1[[#This Row],[High]]-Table1[[#This Row],[Low]])</f>
        <v>632.15999999999985</v>
      </c>
      <c r="L34" s="5">
        <f>(Table1[[#This Row],[Daily Change]]/Table1[[#This Row],[Open]])</f>
        <v>2.0470329258977054E-2</v>
      </c>
    </row>
    <row r="35" spans="1:12" x14ac:dyDescent="0.25">
      <c r="A35" s="1">
        <v>44816</v>
      </c>
      <c r="B35" s="2">
        <v>33248.199999999997</v>
      </c>
      <c r="C35" s="1">
        <v>44816</v>
      </c>
      <c r="D35" s="2">
        <v>30570.33</v>
      </c>
      <c r="E35" s="2">
        <v>30715.63</v>
      </c>
      <c r="F35" s="2">
        <v>30294.37</v>
      </c>
      <c r="G35" s="4">
        <v>33248.199999999997</v>
      </c>
      <c r="H35" t="s">
        <v>40</v>
      </c>
      <c r="I35" s="3">
        <v>6.4000000000000003E-3</v>
      </c>
      <c r="J35" s="5">
        <f>ABS(Table1[[#This Row],[Change %]])</f>
        <v>6.4000000000000003E-3</v>
      </c>
      <c r="K35" s="4">
        <f>(Table1[[#This Row],[High]]-Table1[[#This Row],[Low]])</f>
        <v>421.26000000000204</v>
      </c>
      <c r="L35" s="5">
        <f>(Table1[[#This Row],[Daily Change]]/Table1[[#This Row],[Open]])</f>
        <v>1.378002788978732E-2</v>
      </c>
    </row>
    <row r="36" spans="1:12" x14ac:dyDescent="0.25">
      <c r="A36" s="1">
        <v>44817</v>
      </c>
      <c r="B36" s="2">
        <v>33248.199999999997</v>
      </c>
      <c r="C36" s="1">
        <v>44817</v>
      </c>
      <c r="D36" s="2">
        <v>30352.57</v>
      </c>
      <c r="E36" s="2">
        <v>30777.919999999998</v>
      </c>
      <c r="F36" s="2">
        <v>30174.02</v>
      </c>
      <c r="G36" s="4">
        <v>33248.199999999997</v>
      </c>
      <c r="H36" t="s">
        <v>41</v>
      </c>
      <c r="I36" s="3">
        <v>-1.6000000000000001E-3</v>
      </c>
      <c r="J36" s="5">
        <f>ABS(Table1[[#This Row],[Change %]])</f>
        <v>1.6000000000000001E-3</v>
      </c>
      <c r="K36" s="4">
        <f>(Table1[[#This Row],[High]]-Table1[[#This Row],[Low]])</f>
        <v>603.89999999999782</v>
      </c>
      <c r="L36" s="5">
        <f>(Table1[[#This Row],[Daily Change]]/Table1[[#This Row],[Open]])</f>
        <v>1.9896173536540655E-2</v>
      </c>
    </row>
    <row r="37" spans="1:12" x14ac:dyDescent="0.25">
      <c r="A37" s="1">
        <v>44818</v>
      </c>
      <c r="B37" s="2">
        <v>33248.199999999997</v>
      </c>
      <c r="C37" s="1">
        <v>44818</v>
      </c>
      <c r="D37" s="2">
        <v>30074.69</v>
      </c>
      <c r="E37" s="2">
        <v>30653.71</v>
      </c>
      <c r="F37" s="2">
        <v>30074.69</v>
      </c>
      <c r="G37" s="4">
        <v>33248.199999999997</v>
      </c>
      <c r="H37" t="s">
        <v>42</v>
      </c>
      <c r="I37" s="3">
        <v>2.1600000000000001E-2</v>
      </c>
      <c r="J37" s="5">
        <f>ABS(Table1[[#This Row],[Change %]])</f>
        <v>2.1600000000000001E-2</v>
      </c>
      <c r="K37" s="4">
        <f>(Table1[[#This Row],[High]]-Table1[[#This Row],[Low]])</f>
        <v>579.02000000000044</v>
      </c>
      <c r="L37" s="5">
        <f>(Table1[[#This Row],[Daily Change]]/Table1[[#This Row],[Open]])</f>
        <v>1.9252733777139531E-2</v>
      </c>
    </row>
    <row r="38" spans="1:12" x14ac:dyDescent="0.25">
      <c r="A38" s="1">
        <v>44819</v>
      </c>
      <c r="B38" s="2">
        <v>33248.199999999997</v>
      </c>
      <c r="C38" s="1">
        <v>44819</v>
      </c>
      <c r="D38" s="2">
        <v>29840.7</v>
      </c>
      <c r="E38" s="2">
        <v>30165.29</v>
      </c>
      <c r="F38" s="2">
        <v>29654.59</v>
      </c>
      <c r="G38" s="4">
        <v>33248.199999999997</v>
      </c>
      <c r="H38" t="s">
        <v>43</v>
      </c>
      <c r="I38" s="3">
        <v>-1.5E-3</v>
      </c>
      <c r="J38" s="5">
        <f>ABS(Table1[[#This Row],[Change %]])</f>
        <v>1.5E-3</v>
      </c>
      <c r="K38" s="4">
        <f>(Table1[[#This Row],[High]]-Table1[[#This Row],[Low]])</f>
        <v>510.70000000000073</v>
      </c>
      <c r="L38" s="5">
        <f>(Table1[[#This Row],[Daily Change]]/Table1[[#This Row],[Open]])</f>
        <v>1.7114209787303943E-2</v>
      </c>
    </row>
    <row r="39" spans="1:12" x14ac:dyDescent="0.25">
      <c r="A39" s="1">
        <v>44820</v>
      </c>
      <c r="B39" s="2">
        <v>33248.199999999997</v>
      </c>
      <c r="C39" s="1">
        <v>44820</v>
      </c>
      <c r="D39" s="2">
        <v>30305.74</v>
      </c>
      <c r="E39" s="2">
        <v>30305.74</v>
      </c>
      <c r="F39" s="2">
        <v>29740.9</v>
      </c>
      <c r="G39" s="4">
        <v>33248.199999999997</v>
      </c>
      <c r="H39" t="s">
        <v>44</v>
      </c>
      <c r="I39" s="3">
        <v>-2.41E-2</v>
      </c>
      <c r="J39" s="5">
        <f>ABS(Table1[[#This Row],[Change %]])</f>
        <v>2.41E-2</v>
      </c>
      <c r="K39" s="4">
        <f>(Table1[[#This Row],[High]]-Table1[[#This Row],[Low]])</f>
        <v>564.84000000000015</v>
      </c>
      <c r="L39" s="5">
        <f>(Table1[[#This Row],[Daily Change]]/Table1[[#This Row],[Open]])</f>
        <v>1.8638053385266293E-2</v>
      </c>
    </row>
    <row r="40" spans="1:12" x14ac:dyDescent="0.25">
      <c r="A40" s="1">
        <v>44821</v>
      </c>
      <c r="B40" s="2">
        <v>33248.199999999997</v>
      </c>
      <c r="C40" s="1">
        <v>44821</v>
      </c>
      <c r="D40" s="2">
        <v>30570.5</v>
      </c>
      <c r="E40" s="2">
        <v>31007.72</v>
      </c>
      <c r="F40" s="2">
        <v>30194.22</v>
      </c>
      <c r="G40" s="4">
        <v>33248.199999999997</v>
      </c>
      <c r="H40" t="s">
        <v>45</v>
      </c>
      <c r="I40" s="3">
        <v>0.01</v>
      </c>
      <c r="J40" s="5">
        <f>ABS(Table1[[#This Row],[Change %]])</f>
        <v>0.01</v>
      </c>
      <c r="K40" s="4">
        <f>(Table1[[#This Row],[High]]-Table1[[#This Row],[Low]])</f>
        <v>813.5</v>
      </c>
      <c r="L40" s="5">
        <f>(Table1[[#This Row],[Daily Change]]/Table1[[#This Row],[Open]])</f>
        <v>2.6610621350648501E-2</v>
      </c>
    </row>
    <row r="41" spans="1:12" x14ac:dyDescent="0.25">
      <c r="A41" s="1">
        <v>44822</v>
      </c>
      <c r="B41" s="2">
        <v>33248.199999999997</v>
      </c>
      <c r="C41" s="1">
        <v>44822</v>
      </c>
      <c r="D41" s="2">
        <v>30594.91</v>
      </c>
      <c r="E41" s="2">
        <v>30686.51</v>
      </c>
      <c r="F41" s="2">
        <v>30144.95</v>
      </c>
      <c r="G41" s="4">
        <v>33248.199999999997</v>
      </c>
      <c r="H41" t="s">
        <v>46</v>
      </c>
      <c r="I41" s="3">
        <v>-5.0000000000000001E-3</v>
      </c>
      <c r="J41" s="5">
        <f>ABS(Table1[[#This Row],[Change %]])</f>
        <v>5.0000000000000001E-3</v>
      </c>
      <c r="K41" s="4">
        <f>(Table1[[#This Row],[High]]-Table1[[#This Row],[Low]])</f>
        <v>541.55999999999767</v>
      </c>
      <c r="L41" s="5">
        <f>(Table1[[#This Row],[Daily Change]]/Table1[[#This Row],[Open]])</f>
        <v>1.7700983594983535E-2</v>
      </c>
    </row>
    <row r="42" spans="1:12" x14ac:dyDescent="0.25">
      <c r="A42" s="1">
        <v>44823</v>
      </c>
      <c r="B42" s="2">
        <v>33248.199999999997</v>
      </c>
      <c r="C42" s="1">
        <v>44823</v>
      </c>
      <c r="D42" s="2">
        <v>31144.91</v>
      </c>
      <c r="E42" s="2">
        <v>31144.91</v>
      </c>
      <c r="F42" s="2">
        <v>30374.78</v>
      </c>
      <c r="G42" s="4">
        <v>33248.199999999997</v>
      </c>
      <c r="H42" t="s">
        <v>47</v>
      </c>
      <c r="I42" s="3">
        <v>-2.7900000000000001E-2</v>
      </c>
      <c r="J42" s="5">
        <f>ABS(Table1[[#This Row],[Change %]])</f>
        <v>2.7900000000000001E-2</v>
      </c>
      <c r="K42" s="4">
        <f>(Table1[[#This Row],[High]]-Table1[[#This Row],[Low]])</f>
        <v>770.13000000000102</v>
      </c>
      <c r="L42" s="5">
        <f>(Table1[[#This Row],[Daily Change]]/Table1[[#This Row],[Open]])</f>
        <v>2.4727314993043838E-2</v>
      </c>
    </row>
    <row r="43" spans="1:12" x14ac:dyDescent="0.25">
      <c r="A43" s="1">
        <v>44824</v>
      </c>
      <c r="B43" s="2">
        <v>33248.199999999997</v>
      </c>
      <c r="C43" s="1">
        <v>44824</v>
      </c>
      <c r="D43" s="2">
        <v>32053.52</v>
      </c>
      <c r="E43" s="2">
        <v>32053.52</v>
      </c>
      <c r="F43" s="2">
        <v>31387.84</v>
      </c>
      <c r="G43" s="4">
        <v>33248.199999999997</v>
      </c>
      <c r="H43" t="s">
        <v>48</v>
      </c>
      <c r="I43" s="3">
        <v>-2.7300000000000001E-2</v>
      </c>
      <c r="J43" s="5">
        <f>ABS(Table1[[#This Row],[Change %]])</f>
        <v>2.7300000000000001E-2</v>
      </c>
      <c r="K43" s="4">
        <f>(Table1[[#This Row],[High]]-Table1[[#This Row],[Low]])</f>
        <v>665.68000000000029</v>
      </c>
      <c r="L43" s="5">
        <f>(Table1[[#This Row],[Daily Change]]/Table1[[#This Row],[Open]])</f>
        <v>2.0767765911513004E-2</v>
      </c>
    </row>
    <row r="44" spans="1:12" x14ac:dyDescent="0.25">
      <c r="A44" s="1">
        <v>44825</v>
      </c>
      <c r="B44" s="2">
        <v>33248.199999999997</v>
      </c>
      <c r="C44" s="1">
        <v>44825</v>
      </c>
      <c r="D44" s="2">
        <v>32828.620000000003</v>
      </c>
      <c r="E44" s="2">
        <v>32955.72</v>
      </c>
      <c r="F44" s="2">
        <v>32270.29</v>
      </c>
      <c r="G44" s="4">
        <v>33248.199999999997</v>
      </c>
      <c r="H44" t="s">
        <v>49</v>
      </c>
      <c r="I44" s="3">
        <v>-1.9400000000000001E-2</v>
      </c>
      <c r="J44" s="5">
        <f>ABS(Table1[[#This Row],[Change %]])</f>
        <v>1.9400000000000001E-2</v>
      </c>
      <c r="K44" s="4">
        <f>(Table1[[#This Row],[High]]-Table1[[#This Row],[Low]])</f>
        <v>685.43000000000029</v>
      </c>
      <c r="L44" s="5">
        <f>(Table1[[#This Row],[Daily Change]]/Table1[[#This Row],[Open]])</f>
        <v>2.0879037863912653E-2</v>
      </c>
    </row>
    <row r="45" spans="1:12" x14ac:dyDescent="0.25">
      <c r="A45" s="1">
        <v>44826</v>
      </c>
      <c r="B45" s="2">
        <v>33248.199999999997</v>
      </c>
      <c r="C45" s="1">
        <v>44826</v>
      </c>
      <c r="D45" s="2">
        <v>33087.07</v>
      </c>
      <c r="E45" s="2">
        <v>33156.5</v>
      </c>
      <c r="F45" s="2">
        <v>32824.370000000003</v>
      </c>
      <c r="G45" s="4">
        <v>33248.199999999997</v>
      </c>
      <c r="H45" t="s">
        <v>50</v>
      </c>
      <c r="I45" s="3">
        <v>-8.0999999999999996E-3</v>
      </c>
      <c r="J45" s="5">
        <f>ABS(Table1[[#This Row],[Change %]])</f>
        <v>8.0999999999999996E-3</v>
      </c>
      <c r="K45" s="4">
        <f>(Table1[[#This Row],[High]]-Table1[[#This Row],[Low]])</f>
        <v>332.12999999999738</v>
      </c>
      <c r="L45" s="5">
        <f>(Table1[[#This Row],[Daily Change]]/Table1[[#This Row],[Open]])</f>
        <v>1.0038060184839498E-2</v>
      </c>
    </row>
    <row r="46" spans="1:12" x14ac:dyDescent="0.25">
      <c r="A46" s="1">
        <v>44827</v>
      </c>
      <c r="B46" s="2">
        <v>33248.199999999997</v>
      </c>
      <c r="C46" s="1">
        <v>44827</v>
      </c>
      <c r="D46" s="2">
        <v>32783.03</v>
      </c>
      <c r="E46" s="2">
        <v>33205.03</v>
      </c>
      <c r="F46" s="2">
        <v>32644.04</v>
      </c>
      <c r="G46" s="4">
        <v>33248.199999999997</v>
      </c>
      <c r="H46" t="s">
        <v>51</v>
      </c>
      <c r="I46" s="3">
        <v>8.0999999999999996E-3</v>
      </c>
      <c r="J46" s="5">
        <f>ABS(Table1[[#This Row],[Change %]])</f>
        <v>8.0999999999999996E-3</v>
      </c>
      <c r="K46" s="4">
        <f>(Table1[[#This Row],[High]]-Table1[[#This Row],[Low]])</f>
        <v>560.98999999999796</v>
      </c>
      <c r="L46" s="5">
        <f>(Table1[[#This Row],[Daily Change]]/Table1[[#This Row],[Open]])</f>
        <v>1.7112207138876363E-2</v>
      </c>
    </row>
    <row r="47" spans="1:12" x14ac:dyDescent="0.25">
      <c r="A47" s="1">
        <v>44828</v>
      </c>
      <c r="B47" s="2">
        <v>33248.199999999997</v>
      </c>
      <c r="C47" s="1">
        <v>44828</v>
      </c>
      <c r="D47" s="2">
        <v>33032.04</v>
      </c>
      <c r="E47" s="2">
        <v>33234.910000000003</v>
      </c>
      <c r="F47" s="2">
        <v>32819.71</v>
      </c>
      <c r="G47" s="4">
        <v>33248.199999999997</v>
      </c>
      <c r="H47" t="s">
        <v>52</v>
      </c>
      <c r="I47" s="3">
        <v>5.0000000000000001E-4</v>
      </c>
      <c r="J47" s="5">
        <f>ABS(Table1[[#This Row],[Change %]])</f>
        <v>5.0000000000000001E-4</v>
      </c>
      <c r="K47" s="4">
        <f>(Table1[[#This Row],[High]]-Table1[[#This Row],[Low]])</f>
        <v>415.20000000000437</v>
      </c>
      <c r="L47" s="5">
        <f>(Table1[[#This Row],[Daily Change]]/Table1[[#This Row],[Open]])</f>
        <v>1.2569614229094066E-2</v>
      </c>
    </row>
    <row r="48" spans="1:12" x14ac:dyDescent="0.25">
      <c r="A48" s="1">
        <v>44829</v>
      </c>
      <c r="B48" s="2">
        <v>33248.199999999997</v>
      </c>
      <c r="C48" s="1">
        <v>44829</v>
      </c>
      <c r="D48" s="2">
        <v>33001.379999999997</v>
      </c>
      <c r="E48" s="2">
        <v>33135.61</v>
      </c>
      <c r="F48" s="2">
        <v>32840.11</v>
      </c>
      <c r="G48" s="4">
        <v>33248.199999999997</v>
      </c>
      <c r="H48" t="s">
        <v>53</v>
      </c>
      <c r="I48" s="3">
        <v>-1.0500000000000001E-2</v>
      </c>
      <c r="J48" s="5">
        <f>ABS(Table1[[#This Row],[Change %]])</f>
        <v>1.0500000000000001E-2</v>
      </c>
      <c r="K48" s="4">
        <f>(Table1[[#This Row],[High]]-Table1[[#This Row],[Low]])</f>
        <v>295.5</v>
      </c>
      <c r="L48" s="5">
        <f>(Table1[[#This Row],[Daily Change]]/Table1[[#This Row],[Open]])</f>
        <v>8.9541710073942366E-3</v>
      </c>
    </row>
    <row r="49" spans="1:12" x14ac:dyDescent="0.25">
      <c r="A49" s="1">
        <v>44830</v>
      </c>
      <c r="B49" s="2">
        <v>33248.199999999997</v>
      </c>
      <c r="C49" s="1">
        <v>44830</v>
      </c>
      <c r="D49" s="2">
        <v>32809.01</v>
      </c>
      <c r="E49" s="2">
        <v>33248.019999999997</v>
      </c>
      <c r="F49" s="2">
        <v>32512.06</v>
      </c>
      <c r="G49" s="4">
        <v>33248.199999999997</v>
      </c>
      <c r="H49" t="s">
        <v>54</v>
      </c>
      <c r="I49" s="3">
        <v>1.3299999999999999E-2</v>
      </c>
      <c r="J49" s="5">
        <f>ABS(Table1[[#This Row],[Change %]])</f>
        <v>1.3299999999999999E-2</v>
      </c>
      <c r="K49" s="4">
        <f>(Table1[[#This Row],[High]]-Table1[[#This Row],[Low]])</f>
        <v>735.95999999999549</v>
      </c>
      <c r="L49" s="5">
        <f>(Table1[[#This Row],[Daily Change]]/Table1[[#This Row],[Open]])</f>
        <v>2.2431643015135033E-2</v>
      </c>
    </row>
    <row r="50" spans="1:12" x14ac:dyDescent="0.25">
      <c r="A50" s="1">
        <v>44831</v>
      </c>
      <c r="B50" s="2">
        <v>33248.199999999997</v>
      </c>
      <c r="C50" s="1">
        <v>44831</v>
      </c>
      <c r="D50" s="2">
        <v>33156.31</v>
      </c>
      <c r="E50" s="2">
        <v>33270.83</v>
      </c>
      <c r="F50" s="2">
        <v>32585.15</v>
      </c>
      <c r="G50" s="4">
        <v>33248.199999999997</v>
      </c>
      <c r="H50" t="s">
        <v>55</v>
      </c>
      <c r="I50" s="3">
        <v>-5.4000000000000003E-3</v>
      </c>
      <c r="J50" s="5">
        <f>ABS(Table1[[#This Row],[Change %]])</f>
        <v>5.4000000000000003E-3</v>
      </c>
      <c r="K50" s="4">
        <f>(Table1[[#This Row],[High]]-Table1[[#This Row],[Low]])</f>
        <v>685.68000000000029</v>
      </c>
      <c r="L50" s="5">
        <f>(Table1[[#This Row],[Daily Change]]/Table1[[#This Row],[Open]])</f>
        <v>2.0680226478760767E-2</v>
      </c>
    </row>
    <row r="51" spans="1:12" x14ac:dyDescent="0.25">
      <c r="A51" s="1">
        <v>44832</v>
      </c>
      <c r="B51" s="2">
        <v>33248.199999999997</v>
      </c>
      <c r="C51" s="1">
        <v>44832</v>
      </c>
      <c r="D51" s="2">
        <v>33027.03</v>
      </c>
      <c r="E51" s="2">
        <v>33240.15</v>
      </c>
      <c r="F51" s="2">
        <v>32754.75</v>
      </c>
      <c r="G51" s="4">
        <v>33248.199999999997</v>
      </c>
      <c r="H51" t="s">
        <v>56</v>
      </c>
      <c r="I51" s="3">
        <v>-6.7000000000000002E-3</v>
      </c>
      <c r="J51" s="5">
        <f>ABS(Table1[[#This Row],[Change %]])</f>
        <v>6.7000000000000002E-3</v>
      </c>
      <c r="K51" s="4">
        <f>(Table1[[#This Row],[High]]-Table1[[#This Row],[Low]])</f>
        <v>485.40000000000146</v>
      </c>
      <c r="L51" s="5">
        <f>(Table1[[#This Row],[Daily Change]]/Table1[[#This Row],[Open]])</f>
        <v>1.4697052686844729E-2</v>
      </c>
    </row>
    <row r="52" spans="1:12" x14ac:dyDescent="0.25">
      <c r="A52" s="1">
        <v>44833</v>
      </c>
      <c r="B52" s="2">
        <v>33248.199999999997</v>
      </c>
      <c r="C52" s="1">
        <v>44833</v>
      </c>
      <c r="D52" s="2">
        <v>32735.09</v>
      </c>
      <c r="E52" s="2">
        <v>33213.620000000003</v>
      </c>
      <c r="F52" s="2">
        <v>32688.7</v>
      </c>
      <c r="G52" s="4">
        <v>33248.199999999997</v>
      </c>
      <c r="H52" t="s">
        <v>57</v>
      </c>
      <c r="I52" s="3">
        <v>1.7600000000000001E-2</v>
      </c>
      <c r="J52" s="5">
        <f>ABS(Table1[[#This Row],[Change %]])</f>
        <v>1.7600000000000001E-2</v>
      </c>
      <c r="K52" s="4">
        <f>(Table1[[#This Row],[High]]-Table1[[#This Row],[Low]])</f>
        <v>524.92000000000189</v>
      </c>
      <c r="L52" s="5">
        <f>(Table1[[#This Row],[Daily Change]]/Table1[[#This Row],[Open]])</f>
        <v>1.6035391990674285E-2</v>
      </c>
    </row>
    <row r="53" spans="1:12" x14ac:dyDescent="0.25">
      <c r="A53" s="1">
        <v>44834</v>
      </c>
      <c r="B53" s="2">
        <v>33248.199999999997</v>
      </c>
      <c r="C53" s="1">
        <v>44834</v>
      </c>
      <c r="D53" s="2">
        <v>32263.33</v>
      </c>
      <c r="E53" s="2">
        <v>32773.26</v>
      </c>
      <c r="F53" s="2">
        <v>32263.33</v>
      </c>
      <c r="G53" s="4">
        <v>33248.199999999997</v>
      </c>
      <c r="H53" t="s">
        <v>58</v>
      </c>
      <c r="I53" s="3">
        <v>1.61E-2</v>
      </c>
      <c r="J53" s="5">
        <f>ABS(Table1[[#This Row],[Change %]])</f>
        <v>1.61E-2</v>
      </c>
      <c r="K53" s="4">
        <f>(Table1[[#This Row],[High]]-Table1[[#This Row],[Low]])</f>
        <v>509.93000000000029</v>
      </c>
      <c r="L53" s="5">
        <f>(Table1[[#This Row],[Daily Change]]/Table1[[#This Row],[Open]])</f>
        <v>1.5805250109024713E-2</v>
      </c>
    </row>
    <row r="54" spans="1:12" x14ac:dyDescent="0.25">
      <c r="A54" s="1">
        <v>44835</v>
      </c>
      <c r="B54" s="2">
        <v>33248.199999999997</v>
      </c>
      <c r="C54" s="1">
        <v>44835</v>
      </c>
      <c r="D54" s="2">
        <v>31816.31</v>
      </c>
      <c r="E54" s="2">
        <v>32254.29</v>
      </c>
      <c r="F54" s="2">
        <v>31754.33</v>
      </c>
      <c r="G54" s="4">
        <v>33248.199999999997</v>
      </c>
      <c r="H54" t="s">
        <v>59</v>
      </c>
      <c r="I54" s="3">
        <v>6.0000000000000001E-3</v>
      </c>
      <c r="J54" s="5">
        <f>ABS(Table1[[#This Row],[Change %]])</f>
        <v>6.0000000000000001E-3</v>
      </c>
      <c r="K54" s="4">
        <f>(Table1[[#This Row],[High]]-Table1[[#This Row],[Low]])</f>
        <v>499.95999999999913</v>
      </c>
      <c r="L54" s="5">
        <f>(Table1[[#This Row],[Daily Change]]/Table1[[#This Row],[Open]])</f>
        <v>1.5713953000835078E-2</v>
      </c>
    </row>
    <row r="55" spans="1:12" x14ac:dyDescent="0.25">
      <c r="A55" s="1">
        <v>44836</v>
      </c>
      <c r="B55" s="2">
        <v>33248.199999999997</v>
      </c>
      <c r="C55" s="1">
        <v>44836</v>
      </c>
      <c r="D55" s="2">
        <v>31717.61</v>
      </c>
      <c r="E55" s="2">
        <v>32014.86</v>
      </c>
      <c r="F55" s="2">
        <v>31367.33</v>
      </c>
      <c r="G55" s="4">
        <v>33248.199999999997</v>
      </c>
      <c r="H55" t="s">
        <v>60</v>
      </c>
      <c r="I55" s="3">
        <v>1.6000000000000001E-3</v>
      </c>
      <c r="J55" s="5">
        <f>ABS(Table1[[#This Row],[Change %]])</f>
        <v>1.6000000000000001E-3</v>
      </c>
      <c r="K55" s="4">
        <f>(Table1[[#This Row],[High]]-Table1[[#This Row],[Low]])</f>
        <v>647.52999999999884</v>
      </c>
      <c r="L55" s="5">
        <f>(Table1[[#This Row],[Daily Change]]/Table1[[#This Row],[Open]])</f>
        <v>2.0415472666446142E-2</v>
      </c>
    </row>
    <row r="56" spans="1:12" x14ac:dyDescent="0.25">
      <c r="A56" s="1">
        <v>44837</v>
      </c>
      <c r="B56" s="2">
        <v>33248.199999999997</v>
      </c>
      <c r="C56" s="1">
        <v>44837</v>
      </c>
      <c r="D56" s="2">
        <v>31497.56</v>
      </c>
      <c r="E56" s="2">
        <v>31968.42</v>
      </c>
      <c r="F56" s="2">
        <v>31484.02</v>
      </c>
      <c r="G56" s="4">
        <v>33248.199999999997</v>
      </c>
      <c r="H56" t="s">
        <v>61</v>
      </c>
      <c r="I56" s="3">
        <v>1.9800000000000002E-2</v>
      </c>
      <c r="J56" s="5">
        <f>ABS(Table1[[#This Row],[Change %]])</f>
        <v>1.9800000000000002E-2</v>
      </c>
      <c r="K56" s="4">
        <f>(Table1[[#This Row],[High]]-Table1[[#This Row],[Low]])</f>
        <v>484.39999999999782</v>
      </c>
      <c r="L56" s="5">
        <f>(Table1[[#This Row],[Daily Change]]/Table1[[#This Row],[Open]])</f>
        <v>1.5378969037601572E-2</v>
      </c>
    </row>
    <row r="57" spans="1:12" x14ac:dyDescent="0.25">
      <c r="A57" s="1">
        <v>44838</v>
      </c>
      <c r="B57" s="2">
        <v>33248.199999999997</v>
      </c>
      <c r="C57" s="1">
        <v>44838</v>
      </c>
      <c r="D57" s="2">
        <v>31426.94</v>
      </c>
      <c r="E57" s="2">
        <v>31514.07</v>
      </c>
      <c r="F57" s="2">
        <v>30635.759999999998</v>
      </c>
      <c r="G57" s="4">
        <v>33248.199999999997</v>
      </c>
      <c r="H57" t="s">
        <v>62</v>
      </c>
      <c r="I57" s="3">
        <v>2.0000000000000001E-4</v>
      </c>
      <c r="J57" s="5">
        <f>ABS(Table1[[#This Row],[Change %]])</f>
        <v>2.0000000000000001E-4</v>
      </c>
      <c r="K57" s="4">
        <f>(Table1[[#This Row],[High]]-Table1[[#This Row],[Low]])</f>
        <v>878.31000000000131</v>
      </c>
      <c r="L57" s="5">
        <f>(Table1[[#This Row],[Daily Change]]/Table1[[#This Row],[Open]])</f>
        <v>2.7947678011285903E-2</v>
      </c>
    </row>
    <row r="58" spans="1:12" x14ac:dyDescent="0.25">
      <c r="A58" s="1">
        <v>44839</v>
      </c>
      <c r="B58" s="2">
        <v>33248.199999999997</v>
      </c>
      <c r="C58" s="1">
        <v>44839</v>
      </c>
      <c r="D58" s="2">
        <v>31262.62</v>
      </c>
      <c r="E58" s="2">
        <v>31567.57</v>
      </c>
      <c r="F58" s="2">
        <v>31018.06</v>
      </c>
      <c r="G58" s="4">
        <v>33248.199999999997</v>
      </c>
      <c r="H58" t="s">
        <v>63</v>
      </c>
      <c r="I58" s="3">
        <v>-7.6E-3</v>
      </c>
      <c r="J58" s="5">
        <f>ABS(Table1[[#This Row],[Change %]])</f>
        <v>7.6E-3</v>
      </c>
      <c r="K58" s="4">
        <f>(Table1[[#This Row],[High]]-Table1[[#This Row],[Low]])</f>
        <v>549.5099999999984</v>
      </c>
      <c r="L58" s="5">
        <f>(Table1[[#This Row],[Daily Change]]/Table1[[#This Row],[Open]])</f>
        <v>1.7577221614823019E-2</v>
      </c>
    </row>
    <row r="59" spans="1:12" x14ac:dyDescent="0.25">
      <c r="A59" s="1">
        <v>44840</v>
      </c>
      <c r="B59" s="2">
        <v>33248.199999999997</v>
      </c>
      <c r="C59" s="1">
        <v>44840</v>
      </c>
      <c r="D59" s="2">
        <v>32468.67</v>
      </c>
      <c r="E59" s="2">
        <v>32468.67</v>
      </c>
      <c r="F59" s="2">
        <v>31394.68</v>
      </c>
      <c r="G59" s="4">
        <v>33248.199999999997</v>
      </c>
      <c r="H59" t="s">
        <v>64</v>
      </c>
      <c r="I59" s="3">
        <v>-3.56E-2</v>
      </c>
      <c r="J59" s="5">
        <f>ABS(Table1[[#This Row],[Change %]])</f>
        <v>3.56E-2</v>
      </c>
      <c r="K59" s="4">
        <f>(Table1[[#This Row],[High]]-Table1[[#This Row],[Low]])</f>
        <v>1073.989999999998</v>
      </c>
      <c r="L59" s="5">
        <f>(Table1[[#This Row],[Daily Change]]/Table1[[#This Row],[Open]])</f>
        <v>3.3077733088543448E-2</v>
      </c>
    </row>
    <row r="60" spans="1:12" x14ac:dyDescent="0.25">
      <c r="A60" s="1">
        <v>44841</v>
      </c>
      <c r="B60" s="2">
        <v>33248.199999999997</v>
      </c>
      <c r="C60" s="1">
        <v>44841</v>
      </c>
      <c r="D60" s="2">
        <v>32609.54</v>
      </c>
      <c r="E60" s="2">
        <v>32687.62</v>
      </c>
      <c r="F60" s="2">
        <v>32310.2</v>
      </c>
      <c r="G60" s="4">
        <v>33248.199999999997</v>
      </c>
      <c r="H60" t="s">
        <v>65</v>
      </c>
      <c r="I60" s="3">
        <v>1.34E-2</v>
      </c>
      <c r="J60" s="5">
        <f>ABS(Table1[[#This Row],[Change %]])</f>
        <v>1.34E-2</v>
      </c>
      <c r="K60" s="4">
        <f>(Table1[[#This Row],[High]]-Table1[[#This Row],[Low]])</f>
        <v>377.41999999999825</v>
      </c>
      <c r="L60" s="5">
        <f>(Table1[[#This Row],[Daily Change]]/Table1[[#This Row],[Open]])</f>
        <v>1.157391364612927E-2</v>
      </c>
    </row>
    <row r="61" spans="1:12" x14ac:dyDescent="0.25">
      <c r="A61" s="1">
        <v>44842</v>
      </c>
      <c r="B61" s="2">
        <v>33248.199999999997</v>
      </c>
      <c r="C61" s="1">
        <v>44842</v>
      </c>
      <c r="D61" s="2">
        <v>32152.15</v>
      </c>
      <c r="E61" s="2">
        <v>32513.25</v>
      </c>
      <c r="F61" s="2">
        <v>31932.06</v>
      </c>
      <c r="G61" s="4">
        <v>33248.199999999997</v>
      </c>
      <c r="H61" t="s">
        <v>66</v>
      </c>
      <c r="I61" s="3">
        <v>8.9999999999999998E-4</v>
      </c>
      <c r="J61" s="5">
        <f>ABS(Table1[[#This Row],[Change %]])</f>
        <v>8.9999999999999998E-4</v>
      </c>
      <c r="K61" s="4">
        <f>(Table1[[#This Row],[High]]-Table1[[#This Row],[Low]])</f>
        <v>581.18999999999869</v>
      </c>
      <c r="L61" s="5">
        <f>(Table1[[#This Row],[Daily Change]]/Table1[[#This Row],[Open]])</f>
        <v>1.8076240624654918E-2</v>
      </c>
    </row>
    <row r="62" spans="1:12" x14ac:dyDescent="0.25">
      <c r="A62" s="1">
        <v>44843</v>
      </c>
      <c r="B62" s="2">
        <v>33248.199999999997</v>
      </c>
      <c r="C62" s="1">
        <v>44843</v>
      </c>
      <c r="D62" s="2">
        <v>31976.400000000001</v>
      </c>
      <c r="E62" s="2">
        <v>32275.82</v>
      </c>
      <c r="F62" s="2">
        <v>31862.79</v>
      </c>
      <c r="G62" s="4">
        <v>33248.199999999997</v>
      </c>
      <c r="H62" t="s">
        <v>67</v>
      </c>
      <c r="I62" s="3">
        <v>1.47E-2</v>
      </c>
      <c r="J62" s="5">
        <f>ABS(Table1[[#This Row],[Change %]])</f>
        <v>1.47E-2</v>
      </c>
      <c r="K62" s="4">
        <f>(Table1[[#This Row],[High]]-Table1[[#This Row],[Low]])</f>
        <v>413.02999999999884</v>
      </c>
      <c r="L62" s="5">
        <f>(Table1[[#This Row],[Daily Change]]/Table1[[#This Row],[Open]])</f>
        <v>1.2916713576262456E-2</v>
      </c>
    </row>
    <row r="63" spans="1:12" x14ac:dyDescent="0.25">
      <c r="A63" s="1">
        <v>44844</v>
      </c>
      <c r="B63" s="2">
        <v>33248.199999999997</v>
      </c>
      <c r="C63" s="1">
        <v>44844</v>
      </c>
      <c r="D63" s="2">
        <v>31699.040000000001</v>
      </c>
      <c r="E63" s="2">
        <v>31907.7</v>
      </c>
      <c r="F63" s="2">
        <v>31231.27</v>
      </c>
      <c r="G63" s="4">
        <v>33248.199999999997</v>
      </c>
      <c r="H63" t="s">
        <v>68</v>
      </c>
      <c r="I63" s="3">
        <v>-3.3E-3</v>
      </c>
      <c r="J63" s="5">
        <f>ABS(Table1[[#This Row],[Change %]])</f>
        <v>3.3E-3</v>
      </c>
      <c r="K63" s="4">
        <f>(Table1[[#This Row],[High]]-Table1[[#This Row],[Low]])</f>
        <v>676.43000000000029</v>
      </c>
      <c r="L63" s="5">
        <f>(Table1[[#This Row],[Daily Change]]/Table1[[#This Row],[Open]])</f>
        <v>2.1339132036806169E-2</v>
      </c>
    </row>
    <row r="64" spans="1:12" x14ac:dyDescent="0.25">
      <c r="A64" s="1">
        <v>44845</v>
      </c>
      <c r="B64" s="2">
        <v>33248.199999999997</v>
      </c>
      <c r="C64" s="1">
        <v>44845</v>
      </c>
      <c r="D64" s="2">
        <v>32123.24</v>
      </c>
      <c r="E64" s="2">
        <v>32584.02</v>
      </c>
      <c r="F64" s="2">
        <v>31799.54</v>
      </c>
      <c r="G64" s="4">
        <v>33248.199999999997</v>
      </c>
      <c r="H64" t="s">
        <v>69</v>
      </c>
      <c r="I64" s="3">
        <v>-1.01E-2</v>
      </c>
      <c r="J64" s="5">
        <f>ABS(Table1[[#This Row],[Change %]])</f>
        <v>1.01E-2</v>
      </c>
      <c r="K64" s="4">
        <f>(Table1[[#This Row],[High]]-Table1[[#This Row],[Low]])</f>
        <v>784.47999999999956</v>
      </c>
      <c r="L64" s="5">
        <f>(Table1[[#This Row],[Daily Change]]/Table1[[#This Row],[Open]])</f>
        <v>2.4420948820853671E-2</v>
      </c>
    </row>
    <row r="65" spans="1:12" x14ac:dyDescent="0.25">
      <c r="A65" s="1">
        <v>44846</v>
      </c>
      <c r="B65" s="2">
        <v>33248.199999999997</v>
      </c>
      <c r="C65" s="1">
        <v>44846</v>
      </c>
      <c r="D65" s="2">
        <v>32504.09</v>
      </c>
      <c r="E65" s="2">
        <v>32752.17</v>
      </c>
      <c r="F65" s="2">
        <v>31887.89</v>
      </c>
      <c r="G65" s="4">
        <v>33248.199999999997</v>
      </c>
      <c r="H65" t="s">
        <v>70</v>
      </c>
      <c r="I65" s="3">
        <v>-2.5999999999999999E-3</v>
      </c>
      <c r="J65" s="5">
        <f>ABS(Table1[[#This Row],[Change %]])</f>
        <v>2.5999999999999999E-3</v>
      </c>
      <c r="K65" s="4">
        <f>(Table1[[#This Row],[High]]-Table1[[#This Row],[Low]])</f>
        <v>864.27999999999884</v>
      </c>
      <c r="L65" s="5">
        <f>(Table1[[#This Row],[Daily Change]]/Table1[[#This Row],[Open]])</f>
        <v>2.6589884534530848E-2</v>
      </c>
    </row>
    <row r="66" spans="1:12" x14ac:dyDescent="0.25">
      <c r="A66" s="1">
        <v>44847</v>
      </c>
      <c r="B66" s="2">
        <v>33248.199999999997</v>
      </c>
      <c r="C66" s="1">
        <v>44847</v>
      </c>
      <c r="D66" s="2">
        <v>32685.17</v>
      </c>
      <c r="E66" s="2">
        <v>32685.17</v>
      </c>
      <c r="F66" s="2">
        <v>32121.98</v>
      </c>
      <c r="G66" s="4">
        <v>33248.199999999997</v>
      </c>
      <c r="H66" t="s">
        <v>71</v>
      </c>
      <c r="I66" s="3">
        <v>-1.9900000000000001E-2</v>
      </c>
      <c r="J66" s="5">
        <f>ABS(Table1[[#This Row],[Change %]])</f>
        <v>1.9900000000000001E-2</v>
      </c>
      <c r="K66" s="4">
        <f>(Table1[[#This Row],[High]]-Table1[[#This Row],[Low]])</f>
        <v>563.18999999999869</v>
      </c>
      <c r="L66" s="5">
        <f>(Table1[[#This Row],[Daily Change]]/Table1[[#This Row],[Open]])</f>
        <v>1.7230750214852753E-2</v>
      </c>
    </row>
    <row r="67" spans="1:12" x14ac:dyDescent="0.25">
      <c r="A67" s="1">
        <v>44848</v>
      </c>
      <c r="B67" s="2">
        <v>33248.199999999997</v>
      </c>
      <c r="C67" s="1">
        <v>44848</v>
      </c>
      <c r="D67" s="2">
        <v>32773.879999999997</v>
      </c>
      <c r="E67" s="2">
        <v>33055.839999999997</v>
      </c>
      <c r="F67" s="2">
        <v>32474.69</v>
      </c>
      <c r="G67" s="4">
        <v>33248.199999999997</v>
      </c>
      <c r="H67" t="s">
        <v>72</v>
      </c>
      <c r="I67" s="3">
        <v>-3.0000000000000001E-3</v>
      </c>
      <c r="J67" s="5">
        <f>ABS(Table1[[#This Row],[Change %]])</f>
        <v>3.0000000000000001E-3</v>
      </c>
      <c r="K67" s="4">
        <f>(Table1[[#This Row],[High]]-Table1[[#This Row],[Low]])</f>
        <v>581.14999999999782</v>
      </c>
      <c r="L67" s="5">
        <f>(Table1[[#This Row],[Daily Change]]/Table1[[#This Row],[Open]])</f>
        <v>1.7732108618204432E-2</v>
      </c>
    </row>
    <row r="68" spans="1:12" x14ac:dyDescent="0.25">
      <c r="A68" s="1">
        <v>44849</v>
      </c>
      <c r="B68" s="2">
        <v>33248.199999999997</v>
      </c>
      <c r="C68" s="1">
        <v>44849</v>
      </c>
      <c r="D68" s="2">
        <v>33854.17</v>
      </c>
      <c r="E68" s="2">
        <v>33854.17</v>
      </c>
      <c r="F68" s="2">
        <v>32685.1</v>
      </c>
      <c r="G68" s="4">
        <v>33248.199999999997</v>
      </c>
      <c r="H68" t="s">
        <v>73</v>
      </c>
      <c r="I68" s="3">
        <v>-3.1199999999999999E-2</v>
      </c>
      <c r="J68" s="5">
        <f>ABS(Table1[[#This Row],[Change %]])</f>
        <v>3.1199999999999999E-2</v>
      </c>
      <c r="K68" s="4">
        <f>(Table1[[#This Row],[High]]-Table1[[#This Row],[Low]])</f>
        <v>1169.0699999999997</v>
      </c>
      <c r="L68" s="5">
        <f>(Table1[[#This Row],[Daily Change]]/Table1[[#This Row],[Open]])</f>
        <v>3.4532525830643604E-2</v>
      </c>
    </row>
    <row r="69" spans="1:12" x14ac:dyDescent="0.25">
      <c r="A69" s="1">
        <v>44850</v>
      </c>
      <c r="B69" s="2">
        <v>33248.199999999997</v>
      </c>
      <c r="C69" s="1">
        <v>44850</v>
      </c>
      <c r="D69" s="2">
        <v>33171.800000000003</v>
      </c>
      <c r="E69" s="2">
        <v>34117.74</v>
      </c>
      <c r="F69" s="2">
        <v>33021.839999999997</v>
      </c>
      <c r="G69" s="4">
        <v>33248.199999999997</v>
      </c>
      <c r="H69" t="s">
        <v>74</v>
      </c>
      <c r="I69" s="3">
        <v>2.81E-2</v>
      </c>
      <c r="J69" s="5">
        <f>ABS(Table1[[#This Row],[Change %]])</f>
        <v>2.81E-2</v>
      </c>
      <c r="K69" s="4">
        <f>(Table1[[#This Row],[High]]-Table1[[#This Row],[Low]])</f>
        <v>1095.9000000000015</v>
      </c>
      <c r="L69" s="5">
        <f>(Table1[[#This Row],[Daily Change]]/Table1[[#This Row],[Open]])</f>
        <v>3.3037097775821672E-2</v>
      </c>
    </row>
    <row r="70" spans="1:12" x14ac:dyDescent="0.25">
      <c r="A70" s="1">
        <v>44851</v>
      </c>
      <c r="B70" s="2">
        <v>33248.199999999997</v>
      </c>
      <c r="C70" s="1">
        <v>44851</v>
      </c>
      <c r="D70" s="2">
        <v>33086.089999999997</v>
      </c>
      <c r="E70" s="2">
        <v>33341.58</v>
      </c>
      <c r="F70" s="2">
        <v>32914.75</v>
      </c>
      <c r="G70" s="4">
        <v>33248.199999999997</v>
      </c>
      <c r="H70" t="s">
        <v>75</v>
      </c>
      <c r="I70" s="3">
        <v>2E-3</v>
      </c>
      <c r="J70" s="5">
        <f>ABS(Table1[[#This Row],[Change %]])</f>
        <v>2E-3</v>
      </c>
      <c r="K70" s="4">
        <f>(Table1[[#This Row],[High]]-Table1[[#This Row],[Low]])</f>
        <v>426.83000000000175</v>
      </c>
      <c r="L70" s="5">
        <f>(Table1[[#This Row],[Daily Change]]/Table1[[#This Row],[Open]])</f>
        <v>1.2900587527870528E-2</v>
      </c>
    </row>
    <row r="71" spans="1:12" x14ac:dyDescent="0.25">
      <c r="A71" s="1">
        <v>44852</v>
      </c>
      <c r="B71" s="2">
        <v>33248.199999999997</v>
      </c>
      <c r="C71" s="1">
        <v>44852</v>
      </c>
      <c r="D71" s="2">
        <v>32978.49</v>
      </c>
      <c r="E71" s="2">
        <v>33224.949999999997</v>
      </c>
      <c r="F71" s="2">
        <v>32449.87</v>
      </c>
      <c r="G71" s="4">
        <v>33248.199999999997</v>
      </c>
      <c r="H71" t="s">
        <v>76</v>
      </c>
      <c r="I71" s="3">
        <v>2.5999999999999999E-3</v>
      </c>
      <c r="J71" s="5">
        <f>ABS(Table1[[#This Row],[Change %]])</f>
        <v>2.5999999999999999E-3</v>
      </c>
      <c r="K71" s="4">
        <f>(Table1[[#This Row],[High]]-Table1[[#This Row],[Low]])</f>
        <v>775.07999999999811</v>
      </c>
      <c r="L71" s="5">
        <f>(Table1[[#This Row],[Daily Change]]/Table1[[#This Row],[Open]])</f>
        <v>2.3502592144152085E-2</v>
      </c>
    </row>
    <row r="72" spans="1:12" x14ac:dyDescent="0.25">
      <c r="A72" s="1">
        <v>44853</v>
      </c>
      <c r="B72" s="2">
        <v>33248.199999999997</v>
      </c>
      <c r="C72" s="1">
        <v>44853</v>
      </c>
      <c r="D72" s="2">
        <v>33787.01</v>
      </c>
      <c r="E72" s="2">
        <v>33919.589999999997</v>
      </c>
      <c r="F72" s="2">
        <v>32913.15</v>
      </c>
      <c r="G72" s="4">
        <v>33248.199999999997</v>
      </c>
      <c r="H72" t="s">
        <v>77</v>
      </c>
      <c r="I72" s="3">
        <v>-2.7699999999999999E-2</v>
      </c>
      <c r="J72" s="5">
        <f>ABS(Table1[[#This Row],[Change %]])</f>
        <v>2.7699999999999999E-2</v>
      </c>
      <c r="K72" s="4">
        <f>(Table1[[#This Row],[High]]-Table1[[#This Row],[Low]])</f>
        <v>1006.4399999999951</v>
      </c>
      <c r="L72" s="5">
        <f>(Table1[[#This Row],[Daily Change]]/Table1[[#This Row],[Open]])</f>
        <v>2.9787779386219584E-2</v>
      </c>
    </row>
    <row r="73" spans="1:12" x14ac:dyDescent="0.25">
      <c r="A73" s="1">
        <v>44854</v>
      </c>
      <c r="B73" s="2">
        <v>33248.199999999997</v>
      </c>
      <c r="C73" s="1">
        <v>44854</v>
      </c>
      <c r="D73" s="2">
        <v>33425.96</v>
      </c>
      <c r="E73" s="2">
        <v>34054.79</v>
      </c>
      <c r="F73" s="2">
        <v>33248.46</v>
      </c>
      <c r="G73" s="4">
        <v>33248.199999999997</v>
      </c>
      <c r="H73" t="s">
        <v>78</v>
      </c>
      <c r="I73" s="3">
        <v>1.8499999999999999E-2</v>
      </c>
      <c r="J73" s="5">
        <f>ABS(Table1[[#This Row],[Change %]])</f>
        <v>1.8499999999999999E-2</v>
      </c>
      <c r="K73" s="4">
        <f>(Table1[[#This Row],[High]]-Table1[[#This Row],[Low]])</f>
        <v>806.33000000000175</v>
      </c>
      <c r="L73" s="5">
        <f>(Table1[[#This Row],[Daily Change]]/Table1[[#This Row],[Open]])</f>
        <v>2.4122867376135247E-2</v>
      </c>
    </row>
    <row r="74" spans="1:12" x14ac:dyDescent="0.25">
      <c r="A74" s="1">
        <v>44855</v>
      </c>
      <c r="B74" s="2">
        <v>33248.199999999997</v>
      </c>
      <c r="C74" s="1">
        <v>44855</v>
      </c>
      <c r="D74" s="2">
        <v>33450.92</v>
      </c>
      <c r="E74" s="2">
        <v>33697.18</v>
      </c>
      <c r="F74" s="2">
        <v>33108.89</v>
      </c>
      <c r="G74" s="4">
        <v>33248.199999999997</v>
      </c>
      <c r="H74" t="s">
        <v>79</v>
      </c>
      <c r="I74" s="3">
        <v>1.9E-3</v>
      </c>
      <c r="J74" s="5">
        <f>ABS(Table1[[#This Row],[Change %]])</f>
        <v>1.9E-3</v>
      </c>
      <c r="K74" s="4">
        <f>(Table1[[#This Row],[High]]-Table1[[#This Row],[Low]])</f>
        <v>588.29000000000087</v>
      </c>
      <c r="L74" s="5">
        <f>(Table1[[#This Row],[Daily Change]]/Table1[[#This Row],[Open]])</f>
        <v>1.7586661293620652E-2</v>
      </c>
    </row>
    <row r="75" spans="1:12" x14ac:dyDescent="0.25">
      <c r="A75" s="1">
        <v>44856</v>
      </c>
      <c r="B75" s="2">
        <v>33248.199999999997</v>
      </c>
      <c r="C75" s="1">
        <v>44856</v>
      </c>
      <c r="D75" s="2">
        <v>33907.49</v>
      </c>
      <c r="E75" s="2">
        <v>33909.51</v>
      </c>
      <c r="F75" s="2">
        <v>33230.949999999997</v>
      </c>
      <c r="G75" s="4">
        <v>33248.199999999997</v>
      </c>
      <c r="H75" t="s">
        <v>80</v>
      </c>
      <c r="I75" s="3">
        <v>-2.3800000000000002E-2</v>
      </c>
      <c r="J75" s="5">
        <f>ABS(Table1[[#This Row],[Change %]])</f>
        <v>2.3800000000000002E-2</v>
      </c>
      <c r="K75" s="4">
        <f>(Table1[[#This Row],[High]]-Table1[[#This Row],[Low]])</f>
        <v>678.56000000000495</v>
      </c>
      <c r="L75" s="5">
        <f>(Table1[[#This Row],[Daily Change]]/Table1[[#This Row],[Open]])</f>
        <v>2.0012097622088953E-2</v>
      </c>
    </row>
    <row r="76" spans="1:12" x14ac:dyDescent="0.25">
      <c r="A76" s="1">
        <v>44857</v>
      </c>
      <c r="B76" s="2">
        <v>33248.199999999997</v>
      </c>
      <c r="C76" s="1">
        <v>44857</v>
      </c>
      <c r="D76" s="2">
        <v>33731.65</v>
      </c>
      <c r="E76" s="2">
        <v>34106.01</v>
      </c>
      <c r="F76" s="2">
        <v>33323.370000000003</v>
      </c>
      <c r="G76" s="4">
        <v>33248.199999999997</v>
      </c>
      <c r="H76" t="s">
        <v>81</v>
      </c>
      <c r="I76" s="3">
        <v>7.0000000000000001E-3</v>
      </c>
      <c r="J76" s="5">
        <f>ABS(Table1[[#This Row],[Change %]])</f>
        <v>7.0000000000000001E-3</v>
      </c>
      <c r="K76" s="4">
        <f>(Table1[[#This Row],[High]]-Table1[[#This Row],[Low]])</f>
        <v>782.63999999999942</v>
      </c>
      <c r="L76" s="5">
        <f>(Table1[[#This Row],[Daily Change]]/Table1[[#This Row],[Open]])</f>
        <v>2.3201948318567263E-2</v>
      </c>
    </row>
    <row r="77" spans="1:12" x14ac:dyDescent="0.25">
      <c r="A77" s="1">
        <v>44858</v>
      </c>
      <c r="B77" s="2">
        <v>33248.199999999997</v>
      </c>
      <c r="C77" s="1">
        <v>44858</v>
      </c>
      <c r="D77" s="2">
        <v>34727.379999999997</v>
      </c>
      <c r="E77" s="2">
        <v>34727.379999999997</v>
      </c>
      <c r="F77" s="2">
        <v>33773.39</v>
      </c>
      <c r="G77" s="4">
        <v>33248.199999999997</v>
      </c>
      <c r="H77" t="s">
        <v>82</v>
      </c>
      <c r="I77" s="3">
        <v>-2.8199999999999999E-2</v>
      </c>
      <c r="J77" s="5">
        <f>ABS(Table1[[#This Row],[Change %]])</f>
        <v>2.8199999999999999E-2</v>
      </c>
      <c r="K77" s="4">
        <f>(Table1[[#This Row],[High]]-Table1[[#This Row],[Low]])</f>
        <v>953.98999999999796</v>
      </c>
      <c r="L77" s="5">
        <f>(Table1[[#This Row],[Daily Change]]/Table1[[#This Row],[Open]])</f>
        <v>2.7470831372824498E-2</v>
      </c>
    </row>
    <row r="78" spans="1:12" x14ac:dyDescent="0.25">
      <c r="A78" s="1">
        <v>44859</v>
      </c>
      <c r="B78" s="2">
        <v>33248.199999999997</v>
      </c>
      <c r="C78" s="1">
        <v>44859</v>
      </c>
      <c r="D78" s="2">
        <v>35258.800000000003</v>
      </c>
      <c r="E78" s="2">
        <v>35492.22</v>
      </c>
      <c r="F78" s="2">
        <v>34723.82</v>
      </c>
      <c r="G78" s="4">
        <v>33248.199999999997</v>
      </c>
      <c r="H78" t="s">
        <v>83</v>
      </c>
      <c r="I78" s="3">
        <v>-1.0500000000000001E-2</v>
      </c>
      <c r="J78" s="5">
        <f>ABS(Table1[[#This Row],[Change %]])</f>
        <v>1.0500000000000001E-2</v>
      </c>
      <c r="K78" s="4">
        <f>(Table1[[#This Row],[High]]-Table1[[#This Row],[Low]])</f>
        <v>768.40000000000146</v>
      </c>
      <c r="L78" s="5">
        <f>(Table1[[#This Row],[Daily Change]]/Table1[[#This Row],[Open]])</f>
        <v>2.1793141003097139E-2</v>
      </c>
    </row>
    <row r="79" spans="1:12" x14ac:dyDescent="0.25">
      <c r="A79" s="1">
        <v>44860</v>
      </c>
      <c r="B79" s="2">
        <v>33248.199999999997</v>
      </c>
      <c r="C79" s="1">
        <v>44860</v>
      </c>
      <c r="D79" s="2">
        <v>34962.67</v>
      </c>
      <c r="E79" s="2">
        <v>35315.4</v>
      </c>
      <c r="F79" s="2">
        <v>34962.67</v>
      </c>
      <c r="G79" s="4">
        <v>33248.199999999997</v>
      </c>
      <c r="H79" t="s">
        <v>84</v>
      </c>
      <c r="I79" s="3">
        <v>7.1000000000000004E-3</v>
      </c>
      <c r="J79" s="5">
        <f>ABS(Table1[[#This Row],[Change %]])</f>
        <v>7.1000000000000004E-3</v>
      </c>
      <c r="K79" s="4">
        <f>(Table1[[#This Row],[High]]-Table1[[#This Row],[Low]])</f>
        <v>352.7300000000032</v>
      </c>
      <c r="L79" s="5">
        <f>(Table1[[#This Row],[Daily Change]]/Table1[[#This Row],[Open]])</f>
        <v>1.0088760383574917E-2</v>
      </c>
    </row>
    <row r="80" spans="1:12" x14ac:dyDescent="0.25">
      <c r="A80" s="1">
        <v>44861</v>
      </c>
      <c r="B80" s="2">
        <v>33248.199999999997</v>
      </c>
      <c r="C80" s="1">
        <v>44861</v>
      </c>
      <c r="D80" s="2">
        <v>34394.620000000003</v>
      </c>
      <c r="E80" s="2">
        <v>34983.11</v>
      </c>
      <c r="F80" s="2">
        <v>34394.620000000003</v>
      </c>
      <c r="G80" s="4">
        <v>33248.199999999997</v>
      </c>
      <c r="H80" t="s">
        <v>85</v>
      </c>
      <c r="I80" s="3">
        <v>1.4500000000000001E-2</v>
      </c>
      <c r="J80" s="5">
        <f>ABS(Table1[[#This Row],[Change %]])</f>
        <v>1.4500000000000001E-2</v>
      </c>
      <c r="K80" s="4">
        <f>(Table1[[#This Row],[High]]-Table1[[#This Row],[Low]])</f>
        <v>588.48999999999796</v>
      </c>
      <c r="L80" s="5">
        <f>(Table1[[#This Row],[Daily Change]]/Table1[[#This Row],[Open]])</f>
        <v>1.7109943357420374E-2</v>
      </c>
    </row>
    <row r="81" spans="1:12" x14ac:dyDescent="0.25">
      <c r="A81" s="1">
        <v>44862</v>
      </c>
      <c r="B81" s="2">
        <v>33248.199999999997</v>
      </c>
      <c r="C81" s="1">
        <v>44862</v>
      </c>
      <c r="D81" s="2">
        <v>34411.49</v>
      </c>
      <c r="E81" s="2">
        <v>34618.29</v>
      </c>
      <c r="F81" s="2">
        <v>34279.08</v>
      </c>
      <c r="G81" s="4">
        <v>33248.199999999997</v>
      </c>
      <c r="H81" t="s">
        <v>86</v>
      </c>
      <c r="I81" s="3">
        <v>-1.1000000000000001E-3</v>
      </c>
      <c r="J81" s="5">
        <f>ABS(Table1[[#This Row],[Change %]])</f>
        <v>1.1000000000000001E-3</v>
      </c>
      <c r="K81" s="4">
        <f>(Table1[[#This Row],[High]]-Table1[[#This Row],[Low]])</f>
        <v>339.20999999999913</v>
      </c>
      <c r="L81" s="5">
        <f>(Table1[[#This Row],[Daily Change]]/Table1[[#This Row],[Open]])</f>
        <v>9.8574633065873964E-3</v>
      </c>
    </row>
    <row r="82" spans="1:12" x14ac:dyDescent="0.25">
      <c r="A82" s="1">
        <v>44863</v>
      </c>
      <c r="B82" s="2">
        <v>33248.199999999997</v>
      </c>
      <c r="C82" s="1">
        <v>44863</v>
      </c>
      <c r="D82" s="2">
        <v>34628.46</v>
      </c>
      <c r="E82" s="2">
        <v>34889.17</v>
      </c>
      <c r="F82" s="2">
        <v>34437.5</v>
      </c>
      <c r="G82" s="4">
        <v>33248.199999999997</v>
      </c>
      <c r="H82" t="s">
        <v>87</v>
      </c>
      <c r="I82" s="3">
        <v>-3.3E-3</v>
      </c>
      <c r="J82" s="5">
        <f>ABS(Table1[[#This Row],[Change %]])</f>
        <v>3.3E-3</v>
      </c>
      <c r="K82" s="4">
        <f>(Table1[[#This Row],[High]]-Table1[[#This Row],[Low]])</f>
        <v>451.66999999999825</v>
      </c>
      <c r="L82" s="5">
        <f>(Table1[[#This Row],[Daily Change]]/Table1[[#This Row],[Open]])</f>
        <v>1.3043317548629026E-2</v>
      </c>
    </row>
    <row r="83" spans="1:12" x14ac:dyDescent="0.25">
      <c r="A83" s="1">
        <v>44864</v>
      </c>
      <c r="B83" s="2">
        <v>33248.199999999997</v>
      </c>
      <c r="C83" s="1">
        <v>44864</v>
      </c>
      <c r="D83" s="2">
        <v>34166.639999999999</v>
      </c>
      <c r="E83" s="2">
        <v>34598.36</v>
      </c>
      <c r="F83" s="2">
        <v>34140.639999999999</v>
      </c>
      <c r="G83" s="4">
        <v>33248.199999999997</v>
      </c>
      <c r="H83" t="s">
        <v>88</v>
      </c>
      <c r="I83" s="3">
        <v>1.01E-2</v>
      </c>
      <c r="J83" s="5">
        <f>ABS(Table1[[#This Row],[Change %]])</f>
        <v>1.01E-2</v>
      </c>
      <c r="K83" s="4">
        <f>(Table1[[#This Row],[High]]-Table1[[#This Row],[Low]])</f>
        <v>457.72000000000116</v>
      </c>
      <c r="L83" s="5">
        <f>(Table1[[#This Row],[Daily Change]]/Table1[[#This Row],[Open]])</f>
        <v>1.3396693382785114E-2</v>
      </c>
    </row>
    <row r="84" spans="1:12" x14ac:dyDescent="0.25">
      <c r="A84" s="1">
        <v>44865</v>
      </c>
      <c r="B84" s="2">
        <v>33248.199999999997</v>
      </c>
      <c r="C84" s="1">
        <v>44865</v>
      </c>
      <c r="D84" s="2">
        <v>34412.51</v>
      </c>
      <c r="E84" s="2">
        <v>34669.97</v>
      </c>
      <c r="F84" s="2">
        <v>34102.81</v>
      </c>
      <c r="G84" s="4">
        <v>33248.199999999997</v>
      </c>
      <c r="H84" t="s">
        <v>89</v>
      </c>
      <c r="I84" s="3">
        <v>-2.5999999999999999E-3</v>
      </c>
      <c r="J84" s="5">
        <f>ABS(Table1[[#This Row],[Change %]])</f>
        <v>2.5999999999999999E-3</v>
      </c>
      <c r="K84" s="4">
        <f>(Table1[[#This Row],[High]]-Table1[[#This Row],[Low]])</f>
        <v>567.16000000000349</v>
      </c>
      <c r="L84" s="5">
        <f>(Table1[[#This Row],[Daily Change]]/Table1[[#This Row],[Open]])</f>
        <v>1.6481215697431065E-2</v>
      </c>
    </row>
    <row r="85" spans="1:12" x14ac:dyDescent="0.25">
      <c r="A85" s="1">
        <v>44866</v>
      </c>
      <c r="B85" s="2">
        <v>33248.199999999997</v>
      </c>
      <c r="C85" s="1">
        <v>44866</v>
      </c>
      <c r="D85" s="2">
        <v>34630.269999999997</v>
      </c>
      <c r="E85" s="2">
        <v>34701.339999999997</v>
      </c>
      <c r="F85" s="2">
        <v>34272.29</v>
      </c>
      <c r="G85" s="4">
        <v>33248.199999999997</v>
      </c>
      <c r="H85" t="s">
        <v>90</v>
      </c>
      <c r="I85" s="3">
        <v>-1.1900000000000001E-2</v>
      </c>
      <c r="J85" s="5">
        <f>ABS(Table1[[#This Row],[Change %]])</f>
        <v>1.1900000000000001E-2</v>
      </c>
      <c r="K85" s="4">
        <f>(Table1[[#This Row],[High]]-Table1[[#This Row],[Low]])</f>
        <v>429.04999999999563</v>
      </c>
      <c r="L85" s="5">
        <f>(Table1[[#This Row],[Daily Change]]/Table1[[#This Row],[Open]])</f>
        <v>1.2389450038939797E-2</v>
      </c>
    </row>
    <row r="86" spans="1:12" x14ac:dyDescent="0.25">
      <c r="A86" s="1">
        <v>44867</v>
      </c>
      <c r="B86" s="2">
        <v>33248.199999999997</v>
      </c>
      <c r="C86" s="1">
        <v>44867</v>
      </c>
      <c r="D86" s="2">
        <v>34569.24</v>
      </c>
      <c r="E86" s="2">
        <v>34908.46</v>
      </c>
      <c r="F86" s="2">
        <v>34470.19</v>
      </c>
      <c r="G86" s="4">
        <v>33248.199999999997</v>
      </c>
      <c r="H86" t="s">
        <v>91</v>
      </c>
      <c r="I86" s="3">
        <v>4.0000000000000001E-3</v>
      </c>
      <c r="J86" s="5">
        <f>ABS(Table1[[#This Row],[Change %]])</f>
        <v>4.0000000000000001E-3</v>
      </c>
      <c r="K86" s="4">
        <f>(Table1[[#This Row],[High]]-Table1[[#This Row],[Low]])</f>
        <v>438.2699999999968</v>
      </c>
      <c r="L86" s="5">
        <f>(Table1[[#This Row],[Daily Change]]/Table1[[#This Row],[Open]])</f>
        <v>1.2678033997854648E-2</v>
      </c>
    </row>
    <row r="87" spans="1:12" x14ac:dyDescent="0.25">
      <c r="A87" s="1">
        <v>44868</v>
      </c>
      <c r="B87" s="2">
        <v>33248.199999999997</v>
      </c>
      <c r="C87" s="1">
        <v>44868</v>
      </c>
      <c r="D87" s="2">
        <v>34439.24</v>
      </c>
      <c r="E87" s="2">
        <v>34705.83</v>
      </c>
      <c r="F87" s="2">
        <v>34190.949999999997</v>
      </c>
      <c r="G87" s="4">
        <v>33248.199999999997</v>
      </c>
      <c r="H87" t="s">
        <v>92</v>
      </c>
      <c r="I87" s="3">
        <v>2.5000000000000001E-3</v>
      </c>
      <c r="J87" s="5">
        <f>ABS(Table1[[#This Row],[Change %]])</f>
        <v>2.5000000000000001E-3</v>
      </c>
      <c r="K87" s="4">
        <f>(Table1[[#This Row],[High]]-Table1[[#This Row],[Low]])</f>
        <v>514.88000000000466</v>
      </c>
      <c r="L87" s="5">
        <f>(Table1[[#This Row],[Daily Change]]/Table1[[#This Row],[Open]])</f>
        <v>1.4950387987656077E-2</v>
      </c>
    </row>
    <row r="88" spans="1:12" x14ac:dyDescent="0.25">
      <c r="A88" s="1">
        <v>44869</v>
      </c>
      <c r="B88" s="2">
        <v>33248.199999999997</v>
      </c>
      <c r="C88" s="1">
        <v>44869</v>
      </c>
      <c r="D88" s="2">
        <v>34520.339999999997</v>
      </c>
      <c r="E88" s="2">
        <v>34609.839999999997</v>
      </c>
      <c r="F88" s="2">
        <v>34277.17</v>
      </c>
      <c r="G88" s="4">
        <v>33248.199999999997</v>
      </c>
      <c r="H88" t="s">
        <v>93</v>
      </c>
      <c r="I88" s="3">
        <v>-4.1999999999999997E-3</v>
      </c>
      <c r="J88" s="5">
        <f>ABS(Table1[[#This Row],[Change %]])</f>
        <v>4.1999999999999997E-3</v>
      </c>
      <c r="K88" s="4">
        <f>(Table1[[#This Row],[High]]-Table1[[#This Row],[Low]])</f>
        <v>332.66999999999825</v>
      </c>
      <c r="L88" s="5">
        <f>(Table1[[#This Row],[Daily Change]]/Table1[[#This Row],[Open]])</f>
        <v>9.6369270986322343E-3</v>
      </c>
    </row>
    <row r="89" spans="1:12" x14ac:dyDescent="0.25">
      <c r="A89" s="1">
        <v>44870</v>
      </c>
      <c r="B89" s="2">
        <v>33248.199999999997</v>
      </c>
      <c r="C89" s="1">
        <v>44870</v>
      </c>
      <c r="D89" s="2">
        <v>34876.33</v>
      </c>
      <c r="E89" s="2">
        <v>35112.21</v>
      </c>
      <c r="F89" s="2">
        <v>34566.04</v>
      </c>
      <c r="G89" s="4">
        <v>33248.199999999997</v>
      </c>
      <c r="H89" t="s">
        <v>94</v>
      </c>
      <c r="I89" s="3">
        <v>-8.0000000000000002E-3</v>
      </c>
      <c r="J89" s="5">
        <f>ABS(Table1[[#This Row],[Change %]])</f>
        <v>8.0000000000000002E-3</v>
      </c>
      <c r="K89" s="4">
        <f>(Table1[[#This Row],[High]]-Table1[[#This Row],[Low]])</f>
        <v>546.16999999999825</v>
      </c>
      <c r="L89" s="5">
        <f>(Table1[[#This Row],[Daily Change]]/Table1[[#This Row],[Open]])</f>
        <v>1.5660191310266827E-2</v>
      </c>
    </row>
    <row r="90" spans="1:12" x14ac:dyDescent="0.25">
      <c r="A90" s="1">
        <v>44871</v>
      </c>
      <c r="B90" s="2">
        <v>33248.199999999997</v>
      </c>
      <c r="C90" s="1">
        <v>44871</v>
      </c>
      <c r="D90" s="2">
        <v>34799.980000000003</v>
      </c>
      <c r="E90" s="2">
        <v>34940.78</v>
      </c>
      <c r="F90" s="2">
        <v>34615.379999999997</v>
      </c>
      <c r="G90" s="4">
        <v>33248.199999999997</v>
      </c>
      <c r="H90" t="s">
        <v>16</v>
      </c>
      <c r="I90" s="3">
        <v>3.0000000000000001E-3</v>
      </c>
      <c r="J90" s="5">
        <f>ABS(Table1[[#This Row],[Change %]])</f>
        <v>3.0000000000000001E-3</v>
      </c>
      <c r="K90" s="4">
        <f>(Table1[[#This Row],[High]]-Table1[[#This Row],[Low]])</f>
        <v>325.40000000000146</v>
      </c>
      <c r="L90" s="5">
        <f>(Table1[[#This Row],[Daily Change]]/Table1[[#This Row],[Open]])</f>
        <v>9.3505800865403207E-3</v>
      </c>
    </row>
    <row r="91" spans="1:12" x14ac:dyDescent="0.25">
      <c r="A91" s="1">
        <v>44872</v>
      </c>
      <c r="B91" s="2">
        <v>33248.199999999997</v>
      </c>
      <c r="C91" s="1">
        <v>44872</v>
      </c>
      <c r="D91" s="2">
        <v>34740.89</v>
      </c>
      <c r="E91" s="2">
        <v>34847.910000000003</v>
      </c>
      <c r="F91" s="2">
        <v>34538.25</v>
      </c>
      <c r="G91" s="4">
        <v>33248.199999999997</v>
      </c>
      <c r="H91" t="s">
        <v>95</v>
      </c>
      <c r="I91" s="3">
        <v>4.0000000000000001E-3</v>
      </c>
      <c r="J91" s="5">
        <f>ABS(Table1[[#This Row],[Change %]])</f>
        <v>4.0000000000000001E-3</v>
      </c>
      <c r="K91" s="4">
        <f>(Table1[[#This Row],[High]]-Table1[[#This Row],[Low]])</f>
        <v>309.66000000000349</v>
      </c>
      <c r="L91" s="5">
        <f>(Table1[[#This Row],[Daily Change]]/Table1[[#This Row],[Open]])</f>
        <v>8.9134158624031654E-3</v>
      </c>
    </row>
    <row r="92" spans="1:12" x14ac:dyDescent="0.25">
      <c r="A92" s="1">
        <v>44873</v>
      </c>
      <c r="B92" s="2">
        <v>33248.199999999997</v>
      </c>
      <c r="C92" s="1">
        <v>44873</v>
      </c>
      <c r="D92" s="2">
        <v>35201.519999999997</v>
      </c>
      <c r="E92" s="2">
        <v>35201.519999999997</v>
      </c>
      <c r="F92" s="2">
        <v>34677.99</v>
      </c>
      <c r="G92" s="4">
        <v>33248.199999999997</v>
      </c>
      <c r="H92" t="s">
        <v>96</v>
      </c>
      <c r="I92" s="3">
        <v>-1.5599999999999999E-2</v>
      </c>
      <c r="J92" s="5">
        <f>ABS(Table1[[#This Row],[Change %]])</f>
        <v>1.5599999999999999E-2</v>
      </c>
      <c r="K92" s="4">
        <f>(Table1[[#This Row],[High]]-Table1[[#This Row],[Low]])</f>
        <v>523.52999999999884</v>
      </c>
      <c r="L92" s="5">
        <f>(Table1[[#This Row],[Daily Change]]/Table1[[#This Row],[Open]])</f>
        <v>1.4872369147695864E-2</v>
      </c>
    </row>
    <row r="93" spans="1:12" x14ac:dyDescent="0.25">
      <c r="A93" s="1">
        <v>44874</v>
      </c>
      <c r="B93" s="2">
        <v>33248.199999999997</v>
      </c>
      <c r="C93" s="1">
        <v>44874</v>
      </c>
      <c r="D93" s="2">
        <v>35273.629999999997</v>
      </c>
      <c r="E93" s="2">
        <v>35361.360000000001</v>
      </c>
      <c r="F93" s="2">
        <v>35058.58</v>
      </c>
      <c r="G93" s="4">
        <v>33248.199999999997</v>
      </c>
      <c r="H93" t="s">
        <v>55</v>
      </c>
      <c r="I93" s="3">
        <v>-1.9E-3</v>
      </c>
      <c r="J93" s="5">
        <f>ABS(Table1[[#This Row],[Change %]])</f>
        <v>1.9E-3</v>
      </c>
      <c r="K93" s="4">
        <f>(Table1[[#This Row],[High]]-Table1[[#This Row],[Low]])</f>
        <v>302.77999999999884</v>
      </c>
      <c r="L93" s="5">
        <f>(Table1[[#This Row],[Daily Change]]/Table1[[#This Row],[Open]])</f>
        <v>8.5837493901251127E-3</v>
      </c>
    </row>
    <row r="94" spans="1:12" x14ac:dyDescent="0.25">
      <c r="A94" s="1">
        <v>44875</v>
      </c>
      <c r="B94" s="2">
        <v>33248.199999999997</v>
      </c>
      <c r="C94" s="1">
        <v>44875</v>
      </c>
      <c r="D94" s="2">
        <v>35114.35</v>
      </c>
      <c r="E94" s="2">
        <v>35372.26</v>
      </c>
      <c r="F94" s="2">
        <v>35030.07</v>
      </c>
      <c r="G94" s="4">
        <v>33248.199999999997</v>
      </c>
      <c r="H94" t="s">
        <v>97</v>
      </c>
      <c r="I94" s="3">
        <v>9.7000000000000003E-3</v>
      </c>
      <c r="J94" s="5">
        <f>ABS(Table1[[#This Row],[Change %]])</f>
        <v>9.7000000000000003E-3</v>
      </c>
      <c r="K94" s="4">
        <f>(Table1[[#This Row],[High]]-Table1[[#This Row],[Low]])</f>
        <v>342.19000000000233</v>
      </c>
      <c r="L94" s="5">
        <f>(Table1[[#This Row],[Daily Change]]/Table1[[#This Row],[Open]])</f>
        <v>9.7450187743757851E-3</v>
      </c>
    </row>
    <row r="95" spans="1:12" x14ac:dyDescent="0.25">
      <c r="A95" s="1">
        <v>44876</v>
      </c>
      <c r="B95" s="2">
        <v>33248.199999999997</v>
      </c>
      <c r="C95" s="1">
        <v>44876</v>
      </c>
      <c r="D95" s="2">
        <v>34833.03</v>
      </c>
      <c r="E95" s="2">
        <v>34957.93</v>
      </c>
      <c r="F95" s="2">
        <v>34552.230000000003</v>
      </c>
      <c r="G95" s="4">
        <v>33248.199999999997</v>
      </c>
      <c r="H95" t="s">
        <v>98</v>
      </c>
      <c r="I95" s="3">
        <v>2.7000000000000001E-3</v>
      </c>
      <c r="J95" s="5">
        <f>ABS(Table1[[#This Row],[Change %]])</f>
        <v>2.7000000000000001E-3</v>
      </c>
      <c r="K95" s="4">
        <f>(Table1[[#This Row],[High]]-Table1[[#This Row],[Low]])</f>
        <v>405.69999999999709</v>
      </c>
      <c r="L95" s="5">
        <f>(Table1[[#This Row],[Daily Change]]/Table1[[#This Row],[Open]])</f>
        <v>1.1646991375714288E-2</v>
      </c>
    </row>
    <row r="96" spans="1:12" x14ac:dyDescent="0.25">
      <c r="A96" s="1">
        <v>44877</v>
      </c>
      <c r="B96" s="2">
        <v>33248.199999999997</v>
      </c>
      <c r="C96" s="1">
        <v>44877</v>
      </c>
      <c r="D96" s="2">
        <v>34702.39</v>
      </c>
      <c r="E96" s="2">
        <v>34942.699999999997</v>
      </c>
      <c r="F96" s="2">
        <v>34631.519999999997</v>
      </c>
      <c r="G96" s="4">
        <v>33248.199999999997</v>
      </c>
      <c r="H96" t="s">
        <v>99</v>
      </c>
      <c r="I96" s="3">
        <v>4.4000000000000003E-3</v>
      </c>
      <c r="J96" s="5">
        <f>ABS(Table1[[#This Row],[Change %]])</f>
        <v>4.4000000000000003E-3</v>
      </c>
      <c r="K96" s="4">
        <f>(Table1[[#This Row],[High]]-Table1[[#This Row],[Low]])</f>
        <v>311.18000000000029</v>
      </c>
      <c r="L96" s="5">
        <f>(Table1[[#This Row],[Daily Change]]/Table1[[#This Row],[Open]])</f>
        <v>8.9671057238420847E-3</v>
      </c>
    </row>
    <row r="97" spans="1:12" x14ac:dyDescent="0.25">
      <c r="A97" s="1">
        <v>44878</v>
      </c>
      <c r="B97" s="2">
        <v>33248.199999999997</v>
      </c>
      <c r="C97" s="1">
        <v>44878</v>
      </c>
      <c r="D97" s="2">
        <v>34406.81</v>
      </c>
      <c r="E97" s="2">
        <v>34713.56</v>
      </c>
      <c r="F97" s="2">
        <v>34355.42</v>
      </c>
      <c r="G97" s="4">
        <v>33248.199999999997</v>
      </c>
      <c r="H97" t="s">
        <v>100</v>
      </c>
      <c r="I97" s="3">
        <v>1.0200000000000001E-2</v>
      </c>
      <c r="J97" s="5">
        <f>ABS(Table1[[#This Row],[Change %]])</f>
        <v>1.0200000000000001E-2</v>
      </c>
      <c r="K97" s="4">
        <f>(Table1[[#This Row],[High]]-Table1[[#This Row],[Low]])</f>
        <v>358.13999999999942</v>
      </c>
      <c r="L97" s="5">
        <f>(Table1[[#This Row],[Daily Change]]/Table1[[#This Row],[Open]])</f>
        <v>1.0408985895524737E-2</v>
      </c>
    </row>
    <row r="98" spans="1:12" x14ac:dyDescent="0.25">
      <c r="A98" s="1">
        <v>44879</v>
      </c>
      <c r="B98" s="2">
        <v>33248.199999999997</v>
      </c>
      <c r="C98" s="1">
        <v>44879</v>
      </c>
      <c r="D98" s="2">
        <v>34748.839999999997</v>
      </c>
      <c r="E98" s="2">
        <v>34748.839999999997</v>
      </c>
      <c r="F98" s="2">
        <v>34352.959999999999</v>
      </c>
      <c r="G98" s="4">
        <v>33248.199999999997</v>
      </c>
      <c r="H98" t="s">
        <v>101</v>
      </c>
      <c r="I98" s="3">
        <v>-1.29E-2</v>
      </c>
      <c r="J98" s="5">
        <f>ABS(Table1[[#This Row],[Change %]])</f>
        <v>1.29E-2</v>
      </c>
      <c r="K98" s="4">
        <f>(Table1[[#This Row],[High]]-Table1[[#This Row],[Low]])</f>
        <v>395.87999999999738</v>
      </c>
      <c r="L98" s="5">
        <f>(Table1[[#This Row],[Daily Change]]/Table1[[#This Row],[Open]])</f>
        <v>1.1392610515919306E-2</v>
      </c>
    </row>
    <row r="99" spans="1:12" x14ac:dyDescent="0.25">
      <c r="A99" s="1">
        <v>44880</v>
      </c>
      <c r="B99" s="2">
        <v>33248.199999999997</v>
      </c>
      <c r="C99" s="1">
        <v>44880</v>
      </c>
      <c r="D99" s="2">
        <v>34583.24</v>
      </c>
      <c r="E99" s="2">
        <v>34882.03</v>
      </c>
      <c r="F99" s="2">
        <v>34583.24</v>
      </c>
      <c r="G99" s="4">
        <v>33248.199999999997</v>
      </c>
      <c r="H99" t="s">
        <v>102</v>
      </c>
      <c r="I99" s="3">
        <v>7.4000000000000003E-3</v>
      </c>
      <c r="J99" s="5">
        <f>ABS(Table1[[#This Row],[Change %]])</f>
        <v>7.4000000000000003E-3</v>
      </c>
      <c r="K99" s="4">
        <f>(Table1[[#This Row],[High]]-Table1[[#This Row],[Low]])</f>
        <v>298.79000000000087</v>
      </c>
      <c r="L99" s="5">
        <f>(Table1[[#This Row],[Daily Change]]/Table1[[#This Row],[Open]])</f>
        <v>8.6397341602464338E-3</v>
      </c>
    </row>
    <row r="100" spans="1:12" x14ac:dyDescent="0.25">
      <c r="A100" s="1">
        <v>44881</v>
      </c>
      <c r="B100" s="2">
        <v>33248.199999999997</v>
      </c>
      <c r="C100" s="1">
        <v>44881</v>
      </c>
      <c r="D100" s="2">
        <v>34669.85</v>
      </c>
      <c r="E100" s="2">
        <v>34808.28</v>
      </c>
      <c r="F100" s="2">
        <v>34341.81</v>
      </c>
      <c r="G100" s="4">
        <v>33248.199999999997</v>
      </c>
      <c r="H100" t="s">
        <v>103</v>
      </c>
      <c r="I100" s="3">
        <v>-5.7999999999999996E-3</v>
      </c>
      <c r="J100" s="5">
        <f>ABS(Table1[[#This Row],[Change %]])</f>
        <v>5.7999999999999996E-3</v>
      </c>
      <c r="K100" s="4">
        <f>(Table1[[#This Row],[High]]-Table1[[#This Row],[Low]])</f>
        <v>466.47000000000116</v>
      </c>
      <c r="L100" s="5">
        <f>(Table1[[#This Row],[Daily Change]]/Table1[[#This Row],[Open]])</f>
        <v>1.3454629887351724E-2</v>
      </c>
    </row>
    <row r="101" spans="1:12" x14ac:dyDescent="0.25">
      <c r="A101" s="1">
        <v>44882</v>
      </c>
      <c r="B101" s="2">
        <v>33248.199999999997</v>
      </c>
      <c r="C101" s="1">
        <v>44882</v>
      </c>
      <c r="D101" s="2">
        <v>34466.720000000001</v>
      </c>
      <c r="E101" s="2">
        <v>34755.199999999997</v>
      </c>
      <c r="F101" s="2">
        <v>34279.83</v>
      </c>
      <c r="G101" s="4">
        <v>33248.199999999997</v>
      </c>
      <c r="H101" t="s">
        <v>104</v>
      </c>
      <c r="I101" s="3">
        <v>8.0000000000000002E-3</v>
      </c>
      <c r="J101" s="5">
        <f>ABS(Table1[[#This Row],[Change %]])</f>
        <v>8.0000000000000002E-3</v>
      </c>
      <c r="K101" s="4">
        <f>(Table1[[#This Row],[High]]-Table1[[#This Row],[Low]])</f>
        <v>475.36999999999534</v>
      </c>
      <c r="L101" s="5">
        <f>(Table1[[#This Row],[Daily Change]]/Table1[[#This Row],[Open]])</f>
        <v>1.379214500248342E-2</v>
      </c>
    </row>
    <row r="102" spans="1:12" x14ac:dyDescent="0.25">
      <c r="A102" s="1">
        <v>44883</v>
      </c>
      <c r="B102" s="2">
        <v>33248.199999999997</v>
      </c>
      <c r="C102" s="1">
        <v>44883</v>
      </c>
      <c r="D102" s="2">
        <v>33995.39</v>
      </c>
      <c r="E102" s="2">
        <v>34483.919999999998</v>
      </c>
      <c r="F102" s="2">
        <v>33896.06</v>
      </c>
      <c r="G102" s="4">
        <v>33248.199999999997</v>
      </c>
      <c r="H102" t="s">
        <v>105</v>
      </c>
      <c r="I102" s="3">
        <v>1.23E-2</v>
      </c>
      <c r="J102" s="5">
        <f>ABS(Table1[[#This Row],[Change %]])</f>
        <v>1.23E-2</v>
      </c>
      <c r="K102" s="4">
        <f>(Table1[[#This Row],[High]]-Table1[[#This Row],[Low]])</f>
        <v>587.86000000000058</v>
      </c>
      <c r="L102" s="5">
        <f>(Table1[[#This Row],[Daily Change]]/Table1[[#This Row],[Open]])</f>
        <v>1.7292344638493648E-2</v>
      </c>
    </row>
    <row r="103" spans="1:12" x14ac:dyDescent="0.25">
      <c r="A103" s="1">
        <v>44884</v>
      </c>
      <c r="B103" s="2">
        <v>33248.199999999997</v>
      </c>
      <c r="C103" s="1">
        <v>44884</v>
      </c>
      <c r="D103" s="2">
        <v>33653.93</v>
      </c>
      <c r="E103" s="2">
        <v>34075.94</v>
      </c>
      <c r="F103" s="2">
        <v>33391.24</v>
      </c>
      <c r="G103" s="4">
        <v>33248.199999999997</v>
      </c>
      <c r="H103" t="s">
        <v>106</v>
      </c>
      <c r="I103" s="3">
        <v>1.55E-2</v>
      </c>
      <c r="J103" s="5">
        <f>ABS(Table1[[#This Row],[Change %]])</f>
        <v>1.55E-2</v>
      </c>
      <c r="K103" s="4">
        <f>(Table1[[#This Row],[High]]-Table1[[#This Row],[Low]])</f>
        <v>684.70000000000437</v>
      </c>
      <c r="L103" s="5">
        <f>(Table1[[#This Row],[Daily Change]]/Table1[[#This Row],[Open]])</f>
        <v>2.0345320739658172E-2</v>
      </c>
    </row>
    <row r="104" spans="1:12" x14ac:dyDescent="0.25">
      <c r="A104" s="1">
        <v>44885</v>
      </c>
      <c r="B104" s="2">
        <v>33248.199999999997</v>
      </c>
      <c r="C104" s="1">
        <v>44885</v>
      </c>
      <c r="D104" s="2">
        <v>32989.269999999997</v>
      </c>
      <c r="E104" s="2">
        <v>33620.839999999997</v>
      </c>
      <c r="F104" s="2">
        <v>32989.269999999997</v>
      </c>
      <c r="G104" s="4">
        <v>33248.199999999997</v>
      </c>
      <c r="H104" t="s">
        <v>107</v>
      </c>
      <c r="I104" s="3">
        <v>1.8200000000000001E-2</v>
      </c>
      <c r="J104" s="5">
        <f>ABS(Table1[[#This Row],[Change %]])</f>
        <v>1.8200000000000001E-2</v>
      </c>
      <c r="K104" s="4">
        <f>(Table1[[#This Row],[High]]-Table1[[#This Row],[Low]])</f>
        <v>631.56999999999971</v>
      </c>
      <c r="L104" s="5">
        <f>(Table1[[#This Row],[Daily Change]]/Table1[[#This Row],[Open]])</f>
        <v>1.9144709779876905E-2</v>
      </c>
    </row>
    <row r="105" spans="1:12" x14ac:dyDescent="0.25">
      <c r="A105" s="1">
        <v>44886</v>
      </c>
      <c r="B105" s="2">
        <v>33248.199999999997</v>
      </c>
      <c r="C105" s="1">
        <v>44886</v>
      </c>
      <c r="D105" s="2">
        <v>33000.370000000003</v>
      </c>
      <c r="E105" s="2">
        <v>33395.589999999997</v>
      </c>
      <c r="F105" s="2">
        <v>32818.160000000003</v>
      </c>
      <c r="G105" s="4">
        <v>33248.199999999997</v>
      </c>
      <c r="H105" t="s">
        <v>108</v>
      </c>
      <c r="I105" s="3">
        <v>0</v>
      </c>
      <c r="J105" s="5">
        <f>ABS(Table1[[#This Row],[Change %]])</f>
        <v>0</v>
      </c>
      <c r="K105" s="4">
        <f>(Table1[[#This Row],[High]]-Table1[[#This Row],[Low]])</f>
        <v>577.42999999999302</v>
      </c>
      <c r="L105" s="5">
        <f>(Table1[[#This Row],[Daily Change]]/Table1[[#This Row],[Open]])</f>
        <v>1.7497682601740314E-2</v>
      </c>
    </row>
    <row r="106" spans="1:12" x14ac:dyDescent="0.25">
      <c r="A106" s="1">
        <v>44887</v>
      </c>
      <c r="B106" s="2">
        <v>33248.199999999997</v>
      </c>
      <c r="C106" s="1">
        <v>44887</v>
      </c>
      <c r="D106" s="2">
        <v>33279.72</v>
      </c>
      <c r="E106" s="2">
        <v>33515.61</v>
      </c>
      <c r="F106" s="2">
        <v>32911.89</v>
      </c>
      <c r="G106" s="4">
        <v>33248.199999999997</v>
      </c>
      <c r="H106" t="s">
        <v>109</v>
      </c>
      <c r="I106" s="3">
        <v>-6.8999999999999999E-3</v>
      </c>
      <c r="J106" s="5">
        <f>ABS(Table1[[#This Row],[Change %]])</f>
        <v>6.8999999999999999E-3</v>
      </c>
      <c r="K106" s="4">
        <f>(Table1[[#This Row],[High]]-Table1[[#This Row],[Low]])</f>
        <v>603.72000000000116</v>
      </c>
      <c r="L106" s="5">
        <f>(Table1[[#This Row],[Daily Change]]/Table1[[#This Row],[Open]])</f>
        <v>1.8140777626734876E-2</v>
      </c>
    </row>
    <row r="107" spans="1:12" x14ac:dyDescent="0.25">
      <c r="A107" s="1">
        <v>44888</v>
      </c>
      <c r="B107" s="2">
        <v>33248.199999999997</v>
      </c>
      <c r="C107" s="1">
        <v>44888</v>
      </c>
      <c r="D107" s="2">
        <v>33106.769999999997</v>
      </c>
      <c r="E107" s="2">
        <v>33236.589999999997</v>
      </c>
      <c r="F107" s="2">
        <v>32819.760000000002</v>
      </c>
      <c r="G107" s="4">
        <v>33248.199999999997</v>
      </c>
      <c r="H107" t="s">
        <v>110</v>
      </c>
      <c r="I107" s="3">
        <v>-3.3999999999999998E-3</v>
      </c>
      <c r="J107" s="5">
        <f>ABS(Table1[[#This Row],[Change %]])</f>
        <v>3.3999999999999998E-3</v>
      </c>
      <c r="K107" s="4">
        <f>(Table1[[#This Row],[High]]-Table1[[#This Row],[Low]])</f>
        <v>416.82999999999447</v>
      </c>
      <c r="L107" s="5">
        <f>(Table1[[#This Row],[Daily Change]]/Table1[[#This Row],[Open]])</f>
        <v>1.2590476207736198E-2</v>
      </c>
    </row>
    <row r="108" spans="1:12" x14ac:dyDescent="0.25">
      <c r="A108" s="1">
        <v>44889</v>
      </c>
      <c r="B108" s="2">
        <v>33248.199999999997</v>
      </c>
      <c r="C108" s="1">
        <v>44889</v>
      </c>
      <c r="D108" s="2">
        <v>32860.42</v>
      </c>
      <c r="E108" s="2">
        <v>33457.279999999999</v>
      </c>
      <c r="F108" s="2">
        <v>32860.42</v>
      </c>
      <c r="G108" s="4">
        <v>33248.199999999997</v>
      </c>
      <c r="H108" t="s">
        <v>111</v>
      </c>
      <c r="I108" s="3">
        <v>0.02</v>
      </c>
      <c r="J108" s="5">
        <f>ABS(Table1[[#This Row],[Change %]])</f>
        <v>0.02</v>
      </c>
      <c r="K108" s="4">
        <f>(Table1[[#This Row],[High]]-Table1[[#This Row],[Low]])</f>
        <v>596.86000000000058</v>
      </c>
      <c r="L108" s="5">
        <f>(Table1[[#This Row],[Daily Change]]/Table1[[#This Row],[Open]])</f>
        <v>1.8163492736854872E-2</v>
      </c>
    </row>
    <row r="109" spans="1:12" x14ac:dyDescent="0.25">
      <c r="A109" s="1">
        <v>44890</v>
      </c>
      <c r="B109" s="2">
        <v>33248.199999999997</v>
      </c>
      <c r="C109" s="1">
        <v>44890</v>
      </c>
      <c r="D109" s="2">
        <v>32885.17</v>
      </c>
      <c r="E109" s="2">
        <v>33402.980000000003</v>
      </c>
      <c r="F109" s="2">
        <v>32578.73</v>
      </c>
      <c r="G109" s="4">
        <v>33248.199999999997</v>
      </c>
      <c r="H109" t="s">
        <v>112</v>
      </c>
      <c r="I109" s="3">
        <v>-5.5999999999999999E-3</v>
      </c>
      <c r="J109" s="5">
        <f>ABS(Table1[[#This Row],[Change %]])</f>
        <v>5.5999999999999999E-3</v>
      </c>
      <c r="K109" s="4">
        <f>(Table1[[#This Row],[High]]-Table1[[#This Row],[Low]])</f>
        <v>824.25000000000364</v>
      </c>
      <c r="L109" s="5">
        <f>(Table1[[#This Row],[Daily Change]]/Table1[[#This Row],[Open]])</f>
        <v>2.5064489555626554E-2</v>
      </c>
    </row>
    <row r="110" spans="1:12" x14ac:dyDescent="0.25">
      <c r="A110" s="1">
        <v>44891</v>
      </c>
      <c r="B110" s="2">
        <v>33248.199999999997</v>
      </c>
      <c r="C110" s="1">
        <v>44891</v>
      </c>
      <c r="D110" s="2">
        <v>33579.75</v>
      </c>
      <c r="E110" s="2">
        <v>33579.75</v>
      </c>
      <c r="F110" s="2">
        <v>32806.15</v>
      </c>
      <c r="G110" s="4">
        <v>33248.199999999997</v>
      </c>
      <c r="H110" t="s">
        <v>113</v>
      </c>
      <c r="I110" s="3">
        <v>-2.3699999999999999E-2</v>
      </c>
      <c r="J110" s="5">
        <f>ABS(Table1[[#This Row],[Change %]])</f>
        <v>2.3699999999999999E-2</v>
      </c>
      <c r="K110" s="4">
        <f>(Table1[[#This Row],[High]]-Table1[[#This Row],[Low]])</f>
        <v>773.59999999999854</v>
      </c>
      <c r="L110" s="5">
        <f>(Table1[[#This Row],[Daily Change]]/Table1[[#This Row],[Open]])</f>
        <v>2.3037693848226938E-2</v>
      </c>
    </row>
    <row r="111" spans="1:12" x14ac:dyDescent="0.25">
      <c r="A111" s="1">
        <v>44892</v>
      </c>
      <c r="B111" s="2">
        <v>33248.199999999997</v>
      </c>
      <c r="C111" s="1">
        <v>44892</v>
      </c>
      <c r="D111" s="2">
        <v>33655.43</v>
      </c>
      <c r="E111" s="2">
        <v>33655.43</v>
      </c>
      <c r="F111" s="2">
        <v>33254.120000000003</v>
      </c>
      <c r="G111" s="4">
        <v>33248.199999999997</v>
      </c>
      <c r="H111" t="s">
        <v>114</v>
      </c>
      <c r="I111" s="3">
        <v>-5.3E-3</v>
      </c>
      <c r="J111" s="5">
        <f>ABS(Table1[[#This Row],[Change %]])</f>
        <v>5.3E-3</v>
      </c>
      <c r="K111" s="4">
        <f>(Table1[[#This Row],[High]]-Table1[[#This Row],[Low]])</f>
        <v>401.30999999999767</v>
      </c>
      <c r="L111" s="5">
        <f>(Table1[[#This Row],[Daily Change]]/Table1[[#This Row],[Open]])</f>
        <v>1.1924078818781922E-2</v>
      </c>
    </row>
    <row r="112" spans="1:12" x14ac:dyDescent="0.25">
      <c r="A112" s="1">
        <v>44893</v>
      </c>
      <c r="B112" s="2">
        <v>33248.199999999997</v>
      </c>
      <c r="C112" s="1">
        <v>44893</v>
      </c>
      <c r="D112" s="2">
        <v>33972.870000000003</v>
      </c>
      <c r="E112" s="2">
        <v>34179.07</v>
      </c>
      <c r="F112" s="2">
        <v>33641.53</v>
      </c>
      <c r="G112" s="4">
        <v>33248.199999999997</v>
      </c>
      <c r="H112" t="s">
        <v>115</v>
      </c>
      <c r="I112" s="3">
        <v>-2.8999999999999998E-3</v>
      </c>
      <c r="J112" s="5">
        <f>ABS(Table1[[#This Row],[Change %]])</f>
        <v>2.8999999999999998E-3</v>
      </c>
      <c r="K112" s="4">
        <f>(Table1[[#This Row],[High]]-Table1[[#This Row],[Low]])</f>
        <v>537.54000000000087</v>
      </c>
      <c r="L112" s="5">
        <f>(Table1[[#This Row],[Daily Change]]/Table1[[#This Row],[Open]])</f>
        <v>1.5822625524425839E-2</v>
      </c>
    </row>
    <row r="113" spans="1:12" x14ac:dyDescent="0.25">
      <c r="A113" s="1">
        <v>44894</v>
      </c>
      <c r="B113" s="2">
        <v>33248.199999999997</v>
      </c>
      <c r="C113" s="1">
        <v>44894</v>
      </c>
      <c r="D113" s="2">
        <v>33379.51</v>
      </c>
      <c r="E113" s="2">
        <v>34013.67</v>
      </c>
      <c r="F113" s="2">
        <v>33379.51</v>
      </c>
      <c r="G113" s="4">
        <v>33248.199999999997</v>
      </c>
      <c r="H113" t="s">
        <v>116</v>
      </c>
      <c r="I113" s="3">
        <v>1.7899999999999999E-2</v>
      </c>
      <c r="J113" s="5">
        <f>ABS(Table1[[#This Row],[Change %]])</f>
        <v>1.7899999999999999E-2</v>
      </c>
      <c r="K113" s="4">
        <f>(Table1[[#This Row],[High]]-Table1[[#This Row],[Low]])</f>
        <v>634.15999999999622</v>
      </c>
      <c r="L113" s="5">
        <f>(Table1[[#This Row],[Daily Change]]/Table1[[#This Row],[Open]])</f>
        <v>1.8998481403711322E-2</v>
      </c>
    </row>
    <row r="114" spans="1:12" x14ac:dyDescent="0.25">
      <c r="A114" s="1">
        <v>44895</v>
      </c>
      <c r="B114" s="2">
        <v>33248.199999999997</v>
      </c>
      <c r="C114" s="1">
        <v>44895</v>
      </c>
      <c r="D114" s="2">
        <v>33813.480000000003</v>
      </c>
      <c r="E114" s="2">
        <v>33870.14</v>
      </c>
      <c r="F114" s="2">
        <v>33107.67</v>
      </c>
      <c r="G114" s="4">
        <v>33248.199999999997</v>
      </c>
      <c r="H114" t="s">
        <v>117</v>
      </c>
      <c r="I114" s="3">
        <v>-1.7600000000000001E-2</v>
      </c>
      <c r="J114" s="5">
        <f>ABS(Table1[[#This Row],[Change %]])</f>
        <v>1.7600000000000001E-2</v>
      </c>
      <c r="K114" s="4">
        <f>(Table1[[#This Row],[High]]-Table1[[#This Row],[Low]])</f>
        <v>762.47000000000116</v>
      </c>
      <c r="L114" s="5">
        <f>(Table1[[#This Row],[Daily Change]]/Table1[[#This Row],[Open]])</f>
        <v>2.2549290992823014E-2</v>
      </c>
    </row>
    <row r="115" spans="1:12" x14ac:dyDescent="0.25">
      <c r="A115" s="1">
        <v>44896</v>
      </c>
      <c r="B115" s="2">
        <v>33248.199999999997</v>
      </c>
      <c r="C115" s="1">
        <v>44896</v>
      </c>
      <c r="D115" s="2">
        <v>33870.620000000003</v>
      </c>
      <c r="E115" s="2">
        <v>33963.629999999997</v>
      </c>
      <c r="F115" s="2">
        <v>33469.31</v>
      </c>
      <c r="G115" s="4">
        <v>33248.199999999997</v>
      </c>
      <c r="H115" t="s">
        <v>118</v>
      </c>
      <c r="I115" s="3">
        <v>-4.8999999999999998E-3</v>
      </c>
      <c r="J115" s="5">
        <f>ABS(Table1[[#This Row],[Change %]])</f>
        <v>4.8999999999999998E-3</v>
      </c>
      <c r="K115" s="4">
        <f>(Table1[[#This Row],[High]]-Table1[[#This Row],[Low]])</f>
        <v>494.31999999999971</v>
      </c>
      <c r="L115" s="5">
        <f>(Table1[[#This Row],[Daily Change]]/Table1[[#This Row],[Open]])</f>
        <v>1.4594359359232268E-2</v>
      </c>
    </row>
    <row r="116" spans="1:12" x14ac:dyDescent="0.25">
      <c r="A116" s="1">
        <v>44897</v>
      </c>
      <c r="B116" s="2">
        <v>33248.199999999997</v>
      </c>
      <c r="C116" s="1">
        <v>44897</v>
      </c>
      <c r="D116" s="2">
        <v>33277.22</v>
      </c>
      <c r="E116" s="2">
        <v>34095.74</v>
      </c>
      <c r="F116" s="2">
        <v>33277.22</v>
      </c>
      <c r="G116" s="4">
        <v>33248.199999999997</v>
      </c>
      <c r="H116" t="s">
        <v>119</v>
      </c>
      <c r="I116" s="3">
        <v>2.5100000000000001E-2</v>
      </c>
      <c r="J116" s="5">
        <f>ABS(Table1[[#This Row],[Change %]])</f>
        <v>2.5100000000000001E-2</v>
      </c>
      <c r="K116" s="4">
        <f>(Table1[[#This Row],[High]]-Table1[[#This Row],[Low]])</f>
        <v>818.5199999999968</v>
      </c>
      <c r="L116" s="5">
        <f>(Table1[[#This Row],[Daily Change]]/Table1[[#This Row],[Open]])</f>
        <v>2.4597006600911877E-2</v>
      </c>
    </row>
    <row r="117" spans="1:12" x14ac:dyDescent="0.25">
      <c r="A117" s="1">
        <v>44898</v>
      </c>
      <c r="B117" s="2">
        <v>33248.199999999997</v>
      </c>
      <c r="C117" s="1">
        <v>44898</v>
      </c>
      <c r="D117" s="2">
        <v>32830.33</v>
      </c>
      <c r="E117" s="2">
        <v>33269.339999999997</v>
      </c>
      <c r="F117" s="2">
        <v>32272.639999999999</v>
      </c>
      <c r="G117" s="4">
        <v>33248.199999999997</v>
      </c>
      <c r="H117" t="s">
        <v>120</v>
      </c>
      <c r="I117" s="3">
        <v>2.8E-3</v>
      </c>
      <c r="J117" s="5">
        <f>ABS(Table1[[#This Row],[Change %]])</f>
        <v>2.8E-3</v>
      </c>
      <c r="K117" s="4">
        <f>(Table1[[#This Row],[High]]-Table1[[#This Row],[Low]])</f>
        <v>996.69999999999709</v>
      </c>
      <c r="L117" s="5">
        <f>(Table1[[#This Row],[Daily Change]]/Table1[[#This Row],[Open]])</f>
        <v>3.035912218975554E-2</v>
      </c>
    </row>
    <row r="118" spans="1:12" x14ac:dyDescent="0.25">
      <c r="A118" s="1">
        <v>44899</v>
      </c>
      <c r="B118" s="2">
        <v>33248.199999999997</v>
      </c>
      <c r="C118" s="1">
        <v>44899</v>
      </c>
      <c r="D118" s="2">
        <v>33680.97</v>
      </c>
      <c r="E118" s="2">
        <v>33832.589999999997</v>
      </c>
      <c r="F118" s="2">
        <v>33084.9</v>
      </c>
      <c r="G118" s="4">
        <v>33248.199999999997</v>
      </c>
      <c r="H118" t="s">
        <v>121</v>
      </c>
      <c r="I118" s="3">
        <v>-1.38E-2</v>
      </c>
      <c r="J118" s="5">
        <f>ABS(Table1[[#This Row],[Change %]])</f>
        <v>1.38E-2</v>
      </c>
      <c r="K118" s="4">
        <f>(Table1[[#This Row],[High]]-Table1[[#This Row],[Low]])</f>
        <v>747.68999999999505</v>
      </c>
      <c r="L118" s="5">
        <f>(Table1[[#This Row],[Daily Change]]/Table1[[#This Row],[Open]])</f>
        <v>2.2199182505729349E-2</v>
      </c>
    </row>
    <row r="119" spans="1:12" x14ac:dyDescent="0.25">
      <c r="A119" s="1">
        <v>44900</v>
      </c>
      <c r="B119" s="2">
        <v>33248.199999999997</v>
      </c>
      <c r="C119" s="1">
        <v>44900</v>
      </c>
      <c r="D119" s="2">
        <v>33974.089999999997</v>
      </c>
      <c r="E119" s="2">
        <v>34024.74</v>
      </c>
      <c r="F119" s="2">
        <v>33364.29</v>
      </c>
      <c r="G119" s="4">
        <v>33248.199999999997</v>
      </c>
      <c r="H119" t="s">
        <v>122</v>
      </c>
      <c r="I119" s="3">
        <v>-1.4200000000000001E-2</v>
      </c>
      <c r="J119" s="5">
        <f>ABS(Table1[[#This Row],[Change %]])</f>
        <v>1.4200000000000001E-2</v>
      </c>
      <c r="K119" s="4">
        <f>(Table1[[#This Row],[High]]-Table1[[#This Row],[Low]])</f>
        <v>660.44999999999709</v>
      </c>
      <c r="L119" s="5">
        <f>(Table1[[#This Row],[Daily Change]]/Table1[[#This Row],[Open]])</f>
        <v>1.943981428200129E-2</v>
      </c>
    </row>
    <row r="120" spans="1:12" x14ac:dyDescent="0.25">
      <c r="A120" s="1">
        <v>44901</v>
      </c>
      <c r="B120" s="2">
        <v>33248.199999999997</v>
      </c>
      <c r="C120" s="1">
        <v>44901</v>
      </c>
      <c r="D120" s="2">
        <v>34310.449999999997</v>
      </c>
      <c r="E120" s="2">
        <v>34423.58</v>
      </c>
      <c r="F120" s="2">
        <v>33976.18</v>
      </c>
      <c r="G120" s="4">
        <v>33248.199999999997</v>
      </c>
      <c r="H120" t="s">
        <v>123</v>
      </c>
      <c r="I120" s="3">
        <v>-6.7999999999999996E-3</v>
      </c>
      <c r="J120" s="5">
        <f>ABS(Table1[[#This Row],[Change %]])</f>
        <v>6.7999999999999996E-3</v>
      </c>
      <c r="K120" s="4">
        <f>(Table1[[#This Row],[High]]-Table1[[#This Row],[Low]])</f>
        <v>447.40000000000146</v>
      </c>
      <c r="L120" s="5">
        <f>(Table1[[#This Row],[Daily Change]]/Table1[[#This Row],[Open]])</f>
        <v>1.3039759023854292E-2</v>
      </c>
    </row>
    <row r="121" spans="1:12" x14ac:dyDescent="0.25">
      <c r="A121" s="1">
        <v>44902</v>
      </c>
      <c r="B121" s="2">
        <v>33248.199999999997</v>
      </c>
      <c r="C121" s="1">
        <v>44902</v>
      </c>
      <c r="D121" s="2">
        <v>34858.47</v>
      </c>
      <c r="E121" s="2">
        <v>34858.47</v>
      </c>
      <c r="F121" s="2">
        <v>34246.230000000003</v>
      </c>
      <c r="G121" s="4">
        <v>33248.199999999997</v>
      </c>
      <c r="H121" t="s">
        <v>124</v>
      </c>
      <c r="I121" s="3">
        <v>-1.78E-2</v>
      </c>
      <c r="J121" s="5">
        <f>ABS(Table1[[#This Row],[Change %]])</f>
        <v>1.78E-2</v>
      </c>
      <c r="K121" s="4">
        <f>(Table1[[#This Row],[High]]-Table1[[#This Row],[Low]])</f>
        <v>612.23999999999796</v>
      </c>
      <c r="L121" s="5">
        <f>(Table1[[#This Row],[Daily Change]]/Table1[[#This Row],[Open]])</f>
        <v>1.7563593582850822E-2</v>
      </c>
    </row>
    <row r="122" spans="1:12" x14ac:dyDescent="0.25">
      <c r="A122" s="1">
        <v>44903</v>
      </c>
      <c r="B122" s="2">
        <v>33248.199999999997</v>
      </c>
      <c r="C122" s="1">
        <v>44903</v>
      </c>
      <c r="D122" s="2">
        <v>34951.83</v>
      </c>
      <c r="E122" s="2">
        <v>35042.089999999997</v>
      </c>
      <c r="F122" s="2">
        <v>34642.639999999999</v>
      </c>
      <c r="G122" s="4">
        <v>33248.199999999997</v>
      </c>
      <c r="H122" t="s">
        <v>125</v>
      </c>
      <c r="I122" s="3">
        <v>-1.6000000000000001E-3</v>
      </c>
      <c r="J122" s="5">
        <f>ABS(Table1[[#This Row],[Change %]])</f>
        <v>1.6000000000000001E-3</v>
      </c>
      <c r="K122" s="4">
        <f>(Table1[[#This Row],[High]]-Table1[[#This Row],[Low]])</f>
        <v>399.44999999999709</v>
      </c>
      <c r="L122" s="5">
        <f>(Table1[[#This Row],[Daily Change]]/Table1[[#This Row],[Open]])</f>
        <v>1.142858614269974E-2</v>
      </c>
    </row>
    <row r="123" spans="1:12" x14ac:dyDescent="0.25">
      <c r="A123" s="1">
        <v>44904</v>
      </c>
      <c r="B123" s="2">
        <v>33248.199999999997</v>
      </c>
      <c r="C123" s="1">
        <v>44904</v>
      </c>
      <c r="D123" s="2">
        <v>34686.19</v>
      </c>
      <c r="E123" s="2">
        <v>35047.79</v>
      </c>
      <c r="F123" s="2">
        <v>34686.19</v>
      </c>
      <c r="G123" s="4">
        <v>33248.199999999997</v>
      </c>
      <c r="H123" t="s">
        <v>126</v>
      </c>
      <c r="I123" s="3">
        <v>1.2200000000000001E-2</v>
      </c>
      <c r="J123" s="5">
        <f>ABS(Table1[[#This Row],[Change %]])</f>
        <v>1.2200000000000001E-2</v>
      </c>
      <c r="K123" s="4">
        <f>(Table1[[#This Row],[High]]-Table1[[#This Row],[Low]])</f>
        <v>361.59999999999854</v>
      </c>
      <c r="L123" s="5">
        <f>(Table1[[#This Row],[Daily Change]]/Table1[[#This Row],[Open]])</f>
        <v>1.0424898208768347E-2</v>
      </c>
    </row>
    <row r="124" spans="1:12" x14ac:dyDescent="0.25">
      <c r="A124" s="1">
        <v>44905</v>
      </c>
      <c r="B124" s="2">
        <v>33248.199999999997</v>
      </c>
      <c r="C124" s="1">
        <v>44905</v>
      </c>
      <c r="D124" s="2">
        <v>34694.5</v>
      </c>
      <c r="E124" s="2">
        <v>34744.559999999998</v>
      </c>
      <c r="F124" s="2">
        <v>34304.28</v>
      </c>
      <c r="G124" s="4">
        <v>33248.199999999997</v>
      </c>
      <c r="H124" t="s">
        <v>127</v>
      </c>
      <c r="I124" s="3">
        <v>-4.8999999999999998E-3</v>
      </c>
      <c r="J124" s="5">
        <f>ABS(Table1[[#This Row],[Change %]])</f>
        <v>4.8999999999999998E-3</v>
      </c>
      <c r="K124" s="4">
        <f>(Table1[[#This Row],[High]]-Table1[[#This Row],[Low]])</f>
        <v>440.27999999999884</v>
      </c>
      <c r="L124" s="5">
        <f>(Table1[[#This Row],[Daily Change]]/Table1[[#This Row],[Open]])</f>
        <v>1.2690195852368498E-2</v>
      </c>
    </row>
    <row r="125" spans="1:12" x14ac:dyDescent="0.25">
      <c r="A125" s="1">
        <v>44906</v>
      </c>
      <c r="B125" s="2">
        <v>33248.199999999997</v>
      </c>
      <c r="C125" s="1">
        <v>44906</v>
      </c>
      <c r="D125" s="2">
        <v>35267.89</v>
      </c>
      <c r="E125" s="2">
        <v>35431.15</v>
      </c>
      <c r="F125" s="2">
        <v>34620.519999999997</v>
      </c>
      <c r="G125" s="4">
        <v>33248.199999999997</v>
      </c>
      <c r="H125" t="s">
        <v>128</v>
      </c>
      <c r="I125" s="3">
        <v>-1.43E-2</v>
      </c>
      <c r="J125" s="5">
        <f>ABS(Table1[[#This Row],[Change %]])</f>
        <v>1.43E-2</v>
      </c>
      <c r="K125" s="4">
        <f>(Table1[[#This Row],[High]]-Table1[[#This Row],[Low]])</f>
        <v>810.63000000000466</v>
      </c>
      <c r="L125" s="5">
        <f>(Table1[[#This Row],[Daily Change]]/Table1[[#This Row],[Open]])</f>
        <v>2.2984930484925656E-2</v>
      </c>
    </row>
    <row r="126" spans="1:12" x14ac:dyDescent="0.25">
      <c r="A126" s="1">
        <v>44907</v>
      </c>
      <c r="B126" s="2">
        <v>33248.199999999997</v>
      </c>
      <c r="C126" s="1">
        <v>44907</v>
      </c>
      <c r="D126" s="2">
        <v>35630.81</v>
      </c>
      <c r="E126" s="2">
        <v>35800.239999999998</v>
      </c>
      <c r="F126" s="2">
        <v>35100.720000000001</v>
      </c>
      <c r="G126" s="4">
        <v>33248.199999999997</v>
      </c>
      <c r="H126" t="s">
        <v>129</v>
      </c>
      <c r="I126" s="3">
        <v>-1.47E-2</v>
      </c>
      <c r="J126" s="5">
        <f>ABS(Table1[[#This Row],[Change %]])</f>
        <v>1.47E-2</v>
      </c>
      <c r="K126" s="4">
        <f>(Table1[[#This Row],[High]]-Table1[[#This Row],[Low]])</f>
        <v>699.5199999999968</v>
      </c>
      <c r="L126" s="5">
        <f>(Table1[[#This Row],[Daily Change]]/Table1[[#This Row],[Open]])</f>
        <v>1.9632447311750612E-2</v>
      </c>
    </row>
    <row r="127" spans="1:12" x14ac:dyDescent="0.25">
      <c r="A127" s="1">
        <v>44908</v>
      </c>
      <c r="B127" s="2">
        <v>33248.199999999997</v>
      </c>
      <c r="C127" s="1">
        <v>44908</v>
      </c>
      <c r="D127" s="2">
        <v>35614.9</v>
      </c>
      <c r="E127" s="2">
        <v>35824.28</v>
      </c>
      <c r="F127" s="2">
        <v>35614.9</v>
      </c>
      <c r="G127" s="4">
        <v>33248.199999999997</v>
      </c>
      <c r="H127" t="s">
        <v>130</v>
      </c>
      <c r="I127" s="3">
        <v>8.6E-3</v>
      </c>
      <c r="J127" s="5">
        <f>ABS(Table1[[#This Row],[Change %]])</f>
        <v>8.6E-3</v>
      </c>
      <c r="K127" s="4">
        <f>(Table1[[#This Row],[High]]-Table1[[#This Row],[Low]])</f>
        <v>209.37999999999738</v>
      </c>
      <c r="L127" s="5">
        <f>(Table1[[#This Row],[Daily Change]]/Table1[[#This Row],[Open]])</f>
        <v>5.8790000814265197E-3</v>
      </c>
    </row>
    <row r="128" spans="1:12" x14ac:dyDescent="0.25">
      <c r="A128" s="1">
        <v>44909</v>
      </c>
      <c r="B128" s="2">
        <v>33248.199999999997</v>
      </c>
      <c r="C128" s="1">
        <v>44909</v>
      </c>
      <c r="D128" s="2">
        <v>35160.68</v>
      </c>
      <c r="E128" s="2">
        <v>35544.89</v>
      </c>
      <c r="F128" s="2">
        <v>35090.42</v>
      </c>
      <c r="G128" s="4">
        <v>33248.199999999997</v>
      </c>
      <c r="H128" t="s">
        <v>131</v>
      </c>
      <c r="I128" s="3">
        <v>1.06E-2</v>
      </c>
      <c r="J128" s="5">
        <f>ABS(Table1[[#This Row],[Change %]])</f>
        <v>1.06E-2</v>
      </c>
      <c r="K128" s="4">
        <f>(Table1[[#This Row],[High]]-Table1[[#This Row],[Low]])</f>
        <v>454.47000000000116</v>
      </c>
      <c r="L128" s="5">
        <f>(Table1[[#This Row],[Daily Change]]/Table1[[#This Row],[Open]])</f>
        <v>1.2925517936513206E-2</v>
      </c>
    </row>
    <row r="129" spans="1:12" x14ac:dyDescent="0.25">
      <c r="A129" s="1">
        <v>44910</v>
      </c>
      <c r="B129" s="2">
        <v>33248.199999999997</v>
      </c>
      <c r="C129" s="1">
        <v>44910</v>
      </c>
      <c r="D129" s="2">
        <v>35108.379999999997</v>
      </c>
      <c r="E129" s="2">
        <v>35325.01</v>
      </c>
      <c r="F129" s="2">
        <v>34993.980000000003</v>
      </c>
      <c r="G129" s="4">
        <v>33248.199999999997</v>
      </c>
      <c r="H129" t="s">
        <v>132</v>
      </c>
      <c r="I129" s="3">
        <v>0</v>
      </c>
      <c r="J129" s="5">
        <f>ABS(Table1[[#This Row],[Change %]])</f>
        <v>0</v>
      </c>
      <c r="K129" s="4">
        <f>(Table1[[#This Row],[High]]-Table1[[#This Row],[Low]])</f>
        <v>331.02999999999884</v>
      </c>
      <c r="L129" s="5">
        <f>(Table1[[#This Row],[Daily Change]]/Table1[[#This Row],[Open]])</f>
        <v>9.4288030379071561E-3</v>
      </c>
    </row>
    <row r="130" spans="1:12" x14ac:dyDescent="0.25">
      <c r="A130" s="1">
        <v>44911</v>
      </c>
      <c r="B130" s="2">
        <v>33248.199999999997</v>
      </c>
      <c r="C130" s="1">
        <v>44911</v>
      </c>
      <c r="D130" s="2">
        <v>35095.74</v>
      </c>
      <c r="E130" s="2">
        <v>35333.550000000003</v>
      </c>
      <c r="F130" s="2">
        <v>34799.08</v>
      </c>
      <c r="G130" s="4">
        <v>33248.199999999997</v>
      </c>
      <c r="H130" t="s">
        <v>133</v>
      </c>
      <c r="I130" s="3">
        <v>-5.9999999999999995E-4</v>
      </c>
      <c r="J130" s="5">
        <f>ABS(Table1[[#This Row],[Change %]])</f>
        <v>5.9999999999999995E-4</v>
      </c>
      <c r="K130" s="4">
        <f>(Table1[[#This Row],[High]]-Table1[[#This Row],[Low]])</f>
        <v>534.47000000000116</v>
      </c>
      <c r="L130" s="5">
        <f>(Table1[[#This Row],[Daily Change]]/Table1[[#This Row],[Open]])</f>
        <v>1.5228913822589328E-2</v>
      </c>
    </row>
    <row r="131" spans="1:12" x14ac:dyDescent="0.25">
      <c r="A131" s="1">
        <v>44912</v>
      </c>
      <c r="B131" s="2">
        <v>33248.199999999997</v>
      </c>
      <c r="C131" s="1">
        <v>44912</v>
      </c>
      <c r="D131" s="2">
        <v>35520.080000000002</v>
      </c>
      <c r="E131" s="2">
        <v>35535.94</v>
      </c>
      <c r="F131" s="2">
        <v>35071.06</v>
      </c>
      <c r="G131" s="4">
        <v>33248.199999999997</v>
      </c>
      <c r="H131" t="s">
        <v>134</v>
      </c>
      <c r="I131" s="3">
        <v>-1.4500000000000001E-2</v>
      </c>
      <c r="J131" s="5">
        <f>ABS(Table1[[#This Row],[Change %]])</f>
        <v>1.4500000000000001E-2</v>
      </c>
      <c r="K131" s="4">
        <f>(Table1[[#This Row],[High]]-Table1[[#This Row],[Low]])</f>
        <v>464.88000000000466</v>
      </c>
      <c r="L131" s="5">
        <f>(Table1[[#This Row],[Daily Change]]/Table1[[#This Row],[Open]])</f>
        <v>1.3087808360792111E-2</v>
      </c>
    </row>
    <row r="132" spans="1:12" x14ac:dyDescent="0.25">
      <c r="A132" s="1">
        <v>44913</v>
      </c>
      <c r="B132" s="2">
        <v>33248.199999999997</v>
      </c>
      <c r="C132" s="1">
        <v>44913</v>
      </c>
      <c r="D132" s="2">
        <v>35378.19</v>
      </c>
      <c r="E132" s="2">
        <v>35679.199999999997</v>
      </c>
      <c r="F132" s="2">
        <v>35290.120000000003</v>
      </c>
      <c r="G132" s="4">
        <v>33248.199999999997</v>
      </c>
      <c r="H132" t="s">
        <v>135</v>
      </c>
      <c r="I132" s="3">
        <v>6.3E-3</v>
      </c>
      <c r="J132" s="5">
        <f>ABS(Table1[[#This Row],[Change %]])</f>
        <v>6.3E-3</v>
      </c>
      <c r="K132" s="4">
        <f>(Table1[[#This Row],[High]]-Table1[[#This Row],[Low]])</f>
        <v>389.07999999999447</v>
      </c>
      <c r="L132" s="5">
        <f>(Table1[[#This Row],[Daily Change]]/Table1[[#This Row],[Open]])</f>
        <v>1.0997736175875432E-2</v>
      </c>
    </row>
    <row r="133" spans="1:12" x14ac:dyDescent="0.25">
      <c r="A133" s="1">
        <v>44914</v>
      </c>
      <c r="B133" s="2">
        <v>33248.199999999997</v>
      </c>
      <c r="C133" s="1">
        <v>44914</v>
      </c>
      <c r="D133" s="2">
        <v>35151.47</v>
      </c>
      <c r="E133" s="2">
        <v>35441.089999999997</v>
      </c>
      <c r="F133" s="2">
        <v>34977.949999999997</v>
      </c>
      <c r="G133" s="4">
        <v>33248.199999999997</v>
      </c>
      <c r="H133" t="s">
        <v>136</v>
      </c>
      <c r="I133" s="3">
        <v>7.7999999999999996E-3</v>
      </c>
      <c r="J133" s="5">
        <f>ABS(Table1[[#This Row],[Change %]])</f>
        <v>7.7999999999999996E-3</v>
      </c>
      <c r="K133" s="4">
        <f>(Table1[[#This Row],[High]]-Table1[[#This Row],[Low]])</f>
        <v>463.13999999999942</v>
      </c>
      <c r="L133" s="5">
        <f>(Table1[[#This Row],[Daily Change]]/Table1[[#This Row],[Open]])</f>
        <v>1.317555140652722E-2</v>
      </c>
    </row>
    <row r="134" spans="1:12" x14ac:dyDescent="0.25">
      <c r="A134" s="1">
        <v>44915</v>
      </c>
      <c r="B134" s="2">
        <v>33248.199999999997</v>
      </c>
      <c r="C134" s="1">
        <v>44915</v>
      </c>
      <c r="D134" s="2">
        <v>34691.17</v>
      </c>
      <c r="E134" s="2">
        <v>35148.14</v>
      </c>
      <c r="F134" s="2">
        <v>34496.1</v>
      </c>
      <c r="G134" s="4">
        <v>33248.199999999997</v>
      </c>
      <c r="H134" t="s">
        <v>137</v>
      </c>
      <c r="I134" s="3">
        <v>1.17E-2</v>
      </c>
      <c r="J134" s="5">
        <f>ABS(Table1[[#This Row],[Change %]])</f>
        <v>1.17E-2</v>
      </c>
      <c r="K134" s="4">
        <f>(Table1[[#This Row],[High]]-Table1[[#This Row],[Low]])</f>
        <v>652.04000000000087</v>
      </c>
      <c r="L134" s="5">
        <f>(Table1[[#This Row],[Daily Change]]/Table1[[#This Row],[Open]])</f>
        <v>1.8795560945335684E-2</v>
      </c>
    </row>
    <row r="135" spans="1:12" x14ac:dyDescent="0.25">
      <c r="A135" s="1">
        <v>44916</v>
      </c>
      <c r="B135" s="2">
        <v>33248.199999999997</v>
      </c>
      <c r="C135" s="1">
        <v>44916</v>
      </c>
      <c r="D135" s="2">
        <v>34135.24</v>
      </c>
      <c r="E135" s="2">
        <v>34731.769999999997</v>
      </c>
      <c r="F135" s="2">
        <v>33807.51</v>
      </c>
      <c r="G135" s="4">
        <v>33248.199999999997</v>
      </c>
      <c r="H135" t="s">
        <v>138</v>
      </c>
      <c r="I135" s="3">
        <v>1.6500000000000001E-2</v>
      </c>
      <c r="J135" s="5">
        <f>ABS(Table1[[#This Row],[Change %]])</f>
        <v>1.6500000000000001E-2</v>
      </c>
      <c r="K135" s="4">
        <f>(Table1[[#This Row],[High]]-Table1[[#This Row],[Low]])</f>
        <v>924.25999999999476</v>
      </c>
      <c r="L135" s="5">
        <f>(Table1[[#This Row],[Daily Change]]/Table1[[#This Row],[Open]])</f>
        <v>2.7076417215756935E-2</v>
      </c>
    </row>
    <row r="136" spans="1:12" x14ac:dyDescent="0.25">
      <c r="A136" s="1">
        <v>44917</v>
      </c>
      <c r="B136" s="2">
        <v>33248.199999999997</v>
      </c>
      <c r="C136" s="1">
        <v>44917</v>
      </c>
      <c r="D136" s="2">
        <v>34261.75</v>
      </c>
      <c r="E136" s="2">
        <v>34773.32</v>
      </c>
      <c r="F136" s="2">
        <v>34007.78</v>
      </c>
      <c r="G136" s="4">
        <v>33248.199999999997</v>
      </c>
      <c r="H136" t="s">
        <v>139</v>
      </c>
      <c r="I136" s="3">
        <v>-2.0000000000000001E-4</v>
      </c>
      <c r="J136" s="5">
        <f>ABS(Table1[[#This Row],[Change %]])</f>
        <v>2.0000000000000001E-4</v>
      </c>
      <c r="K136" s="4">
        <f>(Table1[[#This Row],[High]]-Table1[[#This Row],[Low]])</f>
        <v>765.54000000000087</v>
      </c>
      <c r="L136" s="5">
        <f>(Table1[[#This Row],[Daily Change]]/Table1[[#This Row],[Open]])</f>
        <v>2.2343867432340757E-2</v>
      </c>
    </row>
    <row r="137" spans="1:12" x14ac:dyDescent="0.25">
      <c r="A137" s="1">
        <v>44918</v>
      </c>
      <c r="B137" s="2">
        <v>33248.199999999997</v>
      </c>
      <c r="C137" s="1">
        <v>44918</v>
      </c>
      <c r="D137" s="2">
        <v>34520.82</v>
      </c>
      <c r="E137" s="2">
        <v>34815.67</v>
      </c>
      <c r="F137" s="2">
        <v>33876.480000000003</v>
      </c>
      <c r="G137" s="4">
        <v>33248.199999999997</v>
      </c>
      <c r="H137" t="s">
        <v>140</v>
      </c>
      <c r="I137" s="3">
        <v>-3.8E-3</v>
      </c>
      <c r="J137" s="5">
        <f>ABS(Table1[[#This Row],[Change %]])</f>
        <v>3.8E-3</v>
      </c>
      <c r="K137" s="4">
        <f>(Table1[[#This Row],[High]]-Table1[[#This Row],[Low]])</f>
        <v>939.18999999999505</v>
      </c>
      <c r="L137" s="5">
        <f>(Table1[[#This Row],[Daily Change]]/Table1[[#This Row],[Open]])</f>
        <v>2.720648003147072E-2</v>
      </c>
    </row>
    <row r="138" spans="1:12" x14ac:dyDescent="0.25">
      <c r="A138" s="1">
        <v>44919</v>
      </c>
      <c r="B138" s="2">
        <v>33248.199999999997</v>
      </c>
      <c r="C138" s="1">
        <v>44919</v>
      </c>
      <c r="D138" s="2">
        <v>34186.639999999999</v>
      </c>
      <c r="E138" s="2">
        <v>34591.040000000001</v>
      </c>
      <c r="F138" s="2">
        <v>33545.519999999997</v>
      </c>
      <c r="G138" s="4">
        <v>33248.199999999997</v>
      </c>
      <c r="H138" t="s">
        <v>141</v>
      </c>
      <c r="I138" s="3">
        <v>-1.9E-3</v>
      </c>
      <c r="J138" s="5">
        <f>ABS(Table1[[#This Row],[Change %]])</f>
        <v>1.9E-3</v>
      </c>
      <c r="K138" s="4">
        <f>(Table1[[#This Row],[High]]-Table1[[#This Row],[Low]])</f>
        <v>1045.5200000000041</v>
      </c>
      <c r="L138" s="5">
        <f>(Table1[[#This Row],[Daily Change]]/Table1[[#This Row],[Open]])</f>
        <v>3.058270716279822E-2</v>
      </c>
    </row>
    <row r="139" spans="1:12" x14ac:dyDescent="0.25">
      <c r="A139" s="1">
        <v>44920</v>
      </c>
      <c r="B139" s="2">
        <v>33248.199999999997</v>
      </c>
      <c r="C139" s="1">
        <v>44920</v>
      </c>
      <c r="D139" s="2">
        <v>34070.61</v>
      </c>
      <c r="E139" s="2">
        <v>34420.99</v>
      </c>
      <c r="F139" s="2">
        <v>33150.33</v>
      </c>
      <c r="G139" s="4">
        <v>33248.199999999997</v>
      </c>
      <c r="H139" t="s">
        <v>142</v>
      </c>
      <c r="I139" s="3">
        <v>2.8999999999999998E-3</v>
      </c>
      <c r="J139" s="5">
        <f>ABS(Table1[[#This Row],[Change %]])</f>
        <v>2.8999999999999998E-3</v>
      </c>
      <c r="K139" s="4">
        <f>(Table1[[#This Row],[High]]-Table1[[#This Row],[Low]])</f>
        <v>1270.6599999999962</v>
      </c>
      <c r="L139" s="5">
        <f>(Table1[[#This Row],[Daily Change]]/Table1[[#This Row],[Open]])</f>
        <v>3.7294900208713497E-2</v>
      </c>
    </row>
    <row r="140" spans="1:12" x14ac:dyDescent="0.25">
      <c r="A140" s="1">
        <v>44921</v>
      </c>
      <c r="B140" s="2">
        <v>33248.199999999997</v>
      </c>
      <c r="C140" s="1">
        <v>44921</v>
      </c>
      <c r="D140" s="2">
        <v>34701.69</v>
      </c>
      <c r="E140" s="2">
        <v>34896.67</v>
      </c>
      <c r="F140" s="2">
        <v>34229.550000000003</v>
      </c>
      <c r="G140" s="4">
        <v>33248.199999999997</v>
      </c>
      <c r="H140" t="s">
        <v>143</v>
      </c>
      <c r="I140" s="3">
        <v>-1.2999999999999999E-2</v>
      </c>
      <c r="J140" s="5">
        <f>ABS(Table1[[#This Row],[Change %]])</f>
        <v>1.2999999999999999E-2</v>
      </c>
      <c r="K140" s="4">
        <f>(Table1[[#This Row],[High]]-Table1[[#This Row],[Low]])</f>
        <v>667.11999999999534</v>
      </c>
      <c r="L140" s="5">
        <f>(Table1[[#This Row],[Daily Change]]/Table1[[#This Row],[Open]])</f>
        <v>1.9224423940159552E-2</v>
      </c>
    </row>
    <row r="141" spans="1:12" x14ac:dyDescent="0.25">
      <c r="A141" s="1">
        <v>44922</v>
      </c>
      <c r="B141" s="2">
        <v>33248.199999999997</v>
      </c>
      <c r="C141" s="1">
        <v>44922</v>
      </c>
      <c r="D141" s="2">
        <v>35102.660000000003</v>
      </c>
      <c r="E141" s="2">
        <v>35490.199999999997</v>
      </c>
      <c r="F141" s="2">
        <v>34670.120000000003</v>
      </c>
      <c r="G141" s="4">
        <v>33248.199999999997</v>
      </c>
      <c r="H141" t="s">
        <v>144</v>
      </c>
      <c r="I141" s="3">
        <v>-8.8999999999999999E-3</v>
      </c>
      <c r="J141" s="5">
        <f>ABS(Table1[[#This Row],[Change %]])</f>
        <v>8.8999999999999999E-3</v>
      </c>
      <c r="K141" s="4">
        <f>(Table1[[#This Row],[High]]-Table1[[#This Row],[Low]])</f>
        <v>820.07999999999447</v>
      </c>
      <c r="L141" s="5">
        <f>(Table1[[#This Row],[Daily Change]]/Table1[[#This Row],[Open]])</f>
        <v>2.3362332085374568E-2</v>
      </c>
    </row>
    <row r="142" spans="1:12" x14ac:dyDescent="0.25">
      <c r="A142" s="1">
        <v>44923</v>
      </c>
      <c r="B142" s="2">
        <v>33248.199999999997</v>
      </c>
      <c r="C142" s="1">
        <v>44923</v>
      </c>
      <c r="D142" s="2">
        <v>35412.300000000003</v>
      </c>
      <c r="E142" s="2">
        <v>35547.83</v>
      </c>
      <c r="F142" s="2">
        <v>35015.49</v>
      </c>
      <c r="G142" s="4">
        <v>33248.199999999997</v>
      </c>
      <c r="H142" t="s">
        <v>145</v>
      </c>
      <c r="I142" s="3">
        <v>-9.5999999999999992E-3</v>
      </c>
      <c r="J142" s="5">
        <f>ABS(Table1[[#This Row],[Change %]])</f>
        <v>9.5999999999999992E-3</v>
      </c>
      <c r="K142" s="4">
        <f>(Table1[[#This Row],[High]]-Table1[[#This Row],[Low]])</f>
        <v>532.34000000000378</v>
      </c>
      <c r="L142" s="5">
        <f>(Table1[[#This Row],[Daily Change]]/Table1[[#This Row],[Open]])</f>
        <v>1.5032629905428446E-2</v>
      </c>
    </row>
    <row r="143" spans="1:12" x14ac:dyDescent="0.25">
      <c r="A143" s="1">
        <v>44924</v>
      </c>
      <c r="B143" s="2">
        <v>33248.199999999997</v>
      </c>
      <c r="C143" s="1">
        <v>44924</v>
      </c>
      <c r="D143" s="2">
        <v>35661.760000000002</v>
      </c>
      <c r="E143" s="2">
        <v>35661.760000000002</v>
      </c>
      <c r="F143" s="2">
        <v>35262.019999999997</v>
      </c>
      <c r="G143" s="4">
        <v>33248.199999999997</v>
      </c>
      <c r="H143" t="s">
        <v>146</v>
      </c>
      <c r="I143" s="3">
        <v>-1.5100000000000001E-2</v>
      </c>
      <c r="J143" s="5">
        <f>ABS(Table1[[#This Row],[Change %]])</f>
        <v>1.5100000000000001E-2</v>
      </c>
      <c r="K143" s="4">
        <f>(Table1[[#This Row],[High]]-Table1[[#This Row],[Low]])</f>
        <v>399.74000000000524</v>
      </c>
      <c r="L143" s="5">
        <f>(Table1[[#This Row],[Daily Change]]/Table1[[#This Row],[Open]])</f>
        <v>1.120920560286439E-2</v>
      </c>
    </row>
    <row r="144" spans="1:12" x14ac:dyDescent="0.25">
      <c r="A144" s="1">
        <v>44925</v>
      </c>
      <c r="B144" s="2">
        <v>33248.199999999997</v>
      </c>
      <c r="C144" s="1">
        <v>44925</v>
      </c>
      <c r="D144" s="2">
        <v>35996.43</v>
      </c>
      <c r="E144" s="2">
        <v>35996.43</v>
      </c>
      <c r="F144" s="2">
        <v>35641.49</v>
      </c>
      <c r="G144" s="4">
        <v>33248.199999999997</v>
      </c>
      <c r="H144" t="s">
        <v>147</v>
      </c>
      <c r="I144" s="3">
        <v>-5.5999999999999999E-3</v>
      </c>
      <c r="J144" s="5">
        <f>ABS(Table1[[#This Row],[Change %]])</f>
        <v>5.5999999999999999E-3</v>
      </c>
      <c r="K144" s="4">
        <f>(Table1[[#This Row],[High]]-Table1[[#This Row],[Low]])</f>
        <v>354.94000000000233</v>
      </c>
      <c r="L144" s="5">
        <f>(Table1[[#This Row],[Daily Change]]/Table1[[#This Row],[Open]])</f>
        <v>9.8604222696529169E-3</v>
      </c>
    </row>
    <row r="145" spans="1:12" x14ac:dyDescent="0.25">
      <c r="A145" s="1">
        <v>44926</v>
      </c>
      <c r="B145" s="2">
        <v>33248.199999999997</v>
      </c>
      <c r="C145" s="1">
        <v>44926</v>
      </c>
      <c r="D145" s="2">
        <v>36312.49</v>
      </c>
      <c r="E145" s="2">
        <v>36513.879999999997</v>
      </c>
      <c r="F145" s="2">
        <v>36044.22</v>
      </c>
      <c r="G145" s="4">
        <v>33248.199999999997</v>
      </c>
      <c r="H145" t="s">
        <v>148</v>
      </c>
      <c r="I145" s="3">
        <v>-4.8999999999999998E-3</v>
      </c>
      <c r="J145" s="5">
        <f>ABS(Table1[[#This Row],[Change %]])</f>
        <v>4.8999999999999998E-3</v>
      </c>
      <c r="K145" s="4">
        <f>(Table1[[#This Row],[High]]-Table1[[#This Row],[Low]])</f>
        <v>469.65999999999622</v>
      </c>
      <c r="L145" s="5">
        <f>(Table1[[#This Row],[Daily Change]]/Table1[[#This Row],[Open]])</f>
        <v>1.2933841771797974E-2</v>
      </c>
    </row>
    <row r="146" spans="1:12" x14ac:dyDescent="0.25">
      <c r="A146" s="1">
        <v>44927</v>
      </c>
      <c r="B146" s="2">
        <v>33248.199999999997</v>
      </c>
      <c r="C146" s="1">
        <v>44927</v>
      </c>
      <c r="D146" s="2">
        <v>36336.160000000003</v>
      </c>
      <c r="E146" s="2">
        <v>36453.49</v>
      </c>
      <c r="F146" s="2">
        <v>36168.15</v>
      </c>
      <c r="G146" s="4">
        <v>33248.199999999997</v>
      </c>
      <c r="H146" t="s">
        <v>149</v>
      </c>
      <c r="I146" s="3">
        <v>1.1000000000000001E-3</v>
      </c>
      <c r="J146" s="5">
        <f>ABS(Table1[[#This Row],[Change %]])</f>
        <v>1.1000000000000001E-3</v>
      </c>
      <c r="K146" s="4">
        <f>(Table1[[#This Row],[High]]-Table1[[#This Row],[Low]])</f>
        <v>285.33999999999651</v>
      </c>
      <c r="L146" s="5">
        <f>(Table1[[#This Row],[Daily Change]]/Table1[[#This Row],[Open]])</f>
        <v>7.8527835632603033E-3</v>
      </c>
    </row>
    <row r="147" spans="1:12" x14ac:dyDescent="0.25">
      <c r="A147" s="1">
        <v>44928</v>
      </c>
      <c r="B147" s="2">
        <v>33248.199999999997</v>
      </c>
      <c r="C147" s="1">
        <v>44928</v>
      </c>
      <c r="D147" s="2">
        <v>36058.85</v>
      </c>
      <c r="E147" s="2">
        <v>36271.47</v>
      </c>
      <c r="F147" s="2">
        <v>35769.379999999997</v>
      </c>
      <c r="G147" s="4">
        <v>33248.199999999997</v>
      </c>
      <c r="H147" t="s">
        <v>150</v>
      </c>
      <c r="I147" s="3">
        <v>5.1000000000000004E-3</v>
      </c>
      <c r="J147" s="5">
        <f>ABS(Table1[[#This Row],[Change %]])</f>
        <v>5.1000000000000004E-3</v>
      </c>
      <c r="K147" s="4">
        <f>(Table1[[#This Row],[High]]-Table1[[#This Row],[Low]])</f>
        <v>502.09000000000378</v>
      </c>
      <c r="L147" s="5">
        <f>(Table1[[#This Row],[Daily Change]]/Table1[[#This Row],[Open]])</f>
        <v>1.3924182274254553E-2</v>
      </c>
    </row>
    <row r="148" spans="1:12" x14ac:dyDescent="0.25">
      <c r="A148" s="1">
        <v>44929</v>
      </c>
      <c r="B148" s="2">
        <v>33248.199999999997</v>
      </c>
      <c r="C148" s="1">
        <v>44929</v>
      </c>
      <c r="D148" s="2">
        <v>36175.21</v>
      </c>
      <c r="E148" s="2">
        <v>36175.21</v>
      </c>
      <c r="F148" s="2">
        <v>35639.910000000003</v>
      </c>
      <c r="G148" s="4">
        <v>33248.199999999997</v>
      </c>
      <c r="H148" t="s">
        <v>151</v>
      </c>
      <c r="I148" s="3">
        <v>-4.4999999999999997E-3</v>
      </c>
      <c r="J148" s="5">
        <f>ABS(Table1[[#This Row],[Change %]])</f>
        <v>4.4999999999999997E-3</v>
      </c>
      <c r="K148" s="4">
        <f>(Table1[[#This Row],[High]]-Table1[[#This Row],[Low]])</f>
        <v>535.29999999999563</v>
      </c>
      <c r="L148" s="5">
        <f>(Table1[[#This Row],[Daily Change]]/Table1[[#This Row],[Open]])</f>
        <v>1.4797426193241052E-2</v>
      </c>
    </row>
    <row r="149" spans="1:12" x14ac:dyDescent="0.25">
      <c r="A149" s="1">
        <v>44930</v>
      </c>
      <c r="B149" s="2">
        <v>33248.199999999997</v>
      </c>
      <c r="C149" s="1">
        <v>44930</v>
      </c>
      <c r="D149" s="2">
        <v>36249.589999999997</v>
      </c>
      <c r="E149" s="2">
        <v>36382.839999999997</v>
      </c>
      <c r="F149" s="2">
        <v>36111.53</v>
      </c>
      <c r="G149" s="4">
        <v>33248.199999999997</v>
      </c>
      <c r="H149" t="s">
        <v>152</v>
      </c>
      <c r="I149" s="3">
        <v>-1E-4</v>
      </c>
      <c r="J149" s="5">
        <f>ABS(Table1[[#This Row],[Change %]])</f>
        <v>1E-4</v>
      </c>
      <c r="K149" s="4">
        <f>(Table1[[#This Row],[High]]-Table1[[#This Row],[Low]])</f>
        <v>271.30999999999767</v>
      </c>
      <c r="L149" s="5">
        <f>(Table1[[#This Row],[Daily Change]]/Table1[[#This Row],[Open]])</f>
        <v>7.4844984453616634E-3</v>
      </c>
    </row>
    <row r="150" spans="1:12" x14ac:dyDescent="0.25">
      <c r="A150" s="1">
        <v>44931</v>
      </c>
      <c r="B150" s="2">
        <v>33248.199999999997</v>
      </c>
      <c r="C150" s="1">
        <v>44931</v>
      </c>
      <c r="D150" s="2">
        <v>36409.050000000003</v>
      </c>
      <c r="E150" s="2">
        <v>36464.19</v>
      </c>
      <c r="F150" s="2">
        <v>36200.68</v>
      </c>
      <c r="G150" s="4">
        <v>33248.199999999997</v>
      </c>
      <c r="H150" t="s">
        <v>153</v>
      </c>
      <c r="I150" s="3">
        <v>-4.7000000000000002E-3</v>
      </c>
      <c r="J150" s="5">
        <f>ABS(Table1[[#This Row],[Change %]])</f>
        <v>4.7000000000000002E-3</v>
      </c>
      <c r="K150" s="4">
        <f>(Table1[[#This Row],[High]]-Table1[[#This Row],[Low]])</f>
        <v>263.51000000000204</v>
      </c>
      <c r="L150" s="5">
        <f>(Table1[[#This Row],[Daily Change]]/Table1[[#This Row],[Open]])</f>
        <v>7.2374862843167295E-3</v>
      </c>
    </row>
    <row r="151" spans="1:12" x14ac:dyDescent="0.25">
      <c r="A151" s="1">
        <v>44932</v>
      </c>
      <c r="B151" s="2">
        <v>33248.199999999997</v>
      </c>
      <c r="C151" s="1">
        <v>44932</v>
      </c>
      <c r="D151" s="2">
        <v>36722.6</v>
      </c>
      <c r="E151" s="2">
        <v>36952.65</v>
      </c>
      <c r="F151" s="2">
        <v>36400.39</v>
      </c>
      <c r="G151" s="4">
        <v>33248.199999999997</v>
      </c>
      <c r="H151" t="s">
        <v>154</v>
      </c>
      <c r="I151" s="3">
        <v>-1.0699999999999999E-2</v>
      </c>
      <c r="J151" s="5">
        <f>ABS(Table1[[#This Row],[Change %]])</f>
        <v>1.0699999999999999E-2</v>
      </c>
      <c r="K151" s="4">
        <f>(Table1[[#This Row],[High]]-Table1[[#This Row],[Low]])</f>
        <v>552.26000000000204</v>
      </c>
      <c r="L151" s="5">
        <f>(Table1[[#This Row],[Daily Change]]/Table1[[#This Row],[Open]])</f>
        <v>1.5038695517201998E-2</v>
      </c>
    </row>
    <row r="152" spans="1:12" x14ac:dyDescent="0.25">
      <c r="A152" s="1">
        <v>44933</v>
      </c>
      <c r="B152" s="2">
        <v>33248.199999999997</v>
      </c>
      <c r="C152" s="1">
        <v>44933</v>
      </c>
      <c r="D152" s="2">
        <v>36636</v>
      </c>
      <c r="E152" s="2">
        <v>36934.839999999997</v>
      </c>
      <c r="F152" s="2">
        <v>36636</v>
      </c>
      <c r="G152" s="4">
        <v>33248.199999999997</v>
      </c>
      <c r="H152" t="s">
        <v>155</v>
      </c>
      <c r="I152" s="3">
        <v>5.8999999999999999E-3</v>
      </c>
      <c r="J152" s="5">
        <f>ABS(Table1[[#This Row],[Change %]])</f>
        <v>5.8999999999999999E-3</v>
      </c>
      <c r="K152" s="4">
        <f>(Table1[[#This Row],[High]]-Table1[[#This Row],[Low]])</f>
        <v>298.83999999999651</v>
      </c>
      <c r="L152" s="5">
        <f>(Table1[[#This Row],[Daily Change]]/Table1[[#This Row],[Open]])</f>
        <v>8.1570040397422345E-3</v>
      </c>
    </row>
    <row r="153" spans="1:12" x14ac:dyDescent="0.25">
      <c r="A153" s="1">
        <v>44934</v>
      </c>
      <c r="B153" s="2">
        <v>33248.199999999997</v>
      </c>
      <c r="C153" s="1">
        <v>44934</v>
      </c>
      <c r="D153" s="2">
        <v>36321.589999999997</v>
      </c>
      <c r="E153" s="2">
        <v>36595.82</v>
      </c>
      <c r="F153" s="2">
        <v>36246.449999999997</v>
      </c>
      <c r="G153" s="4">
        <v>33248.199999999997</v>
      </c>
      <c r="H153" t="s">
        <v>40</v>
      </c>
      <c r="I153" s="3">
        <v>6.7999999999999996E-3</v>
      </c>
      <c r="J153" s="5">
        <f>ABS(Table1[[#This Row],[Change %]])</f>
        <v>6.7999999999999996E-3</v>
      </c>
      <c r="K153" s="4">
        <f>(Table1[[#This Row],[High]]-Table1[[#This Row],[Low]])</f>
        <v>349.37000000000262</v>
      </c>
      <c r="L153" s="5">
        <f>(Table1[[#This Row],[Daily Change]]/Table1[[#This Row],[Open]])</f>
        <v>9.6187969744717296E-3</v>
      </c>
    </row>
    <row r="154" spans="1:12" x14ac:dyDescent="0.25">
      <c r="A154" s="1">
        <v>44935</v>
      </c>
      <c r="B154" s="2">
        <v>33248.199999999997</v>
      </c>
      <c r="C154" s="1">
        <v>44935</v>
      </c>
      <c r="D154" s="2">
        <v>36385.85</v>
      </c>
      <c r="E154" s="2">
        <v>36484.94</v>
      </c>
      <c r="F154" s="2">
        <v>36303.97</v>
      </c>
      <c r="G154" s="4">
        <v>33248.199999999997</v>
      </c>
      <c r="H154" t="s">
        <v>156</v>
      </c>
      <c r="I154" s="3">
        <v>-1.6000000000000001E-3</v>
      </c>
      <c r="J154" s="5">
        <f>ABS(Table1[[#This Row],[Change %]])</f>
        <v>1.6000000000000001E-3</v>
      </c>
      <c r="K154" s="4">
        <f>(Table1[[#This Row],[High]]-Table1[[#This Row],[Low]])</f>
        <v>180.97000000000116</v>
      </c>
      <c r="L154" s="5">
        <f>(Table1[[#This Row],[Daily Change]]/Table1[[#This Row],[Open]])</f>
        <v>4.9736367296627998E-3</v>
      </c>
    </row>
    <row r="155" spans="1:12" x14ac:dyDescent="0.25">
      <c r="A155" s="1">
        <v>44936</v>
      </c>
      <c r="B155" s="2">
        <v>33248.199999999997</v>
      </c>
      <c r="C155" s="1">
        <v>44936</v>
      </c>
      <c r="D155" s="2">
        <v>36522.480000000003</v>
      </c>
      <c r="E155" s="2">
        <v>36679.440000000002</v>
      </c>
      <c r="F155" s="2">
        <v>36372.129999999997</v>
      </c>
      <c r="G155" s="4">
        <v>33248.199999999997</v>
      </c>
      <c r="H155" t="s">
        <v>157</v>
      </c>
      <c r="I155" s="3">
        <v>-2.5000000000000001E-3</v>
      </c>
      <c r="J155" s="5">
        <f>ABS(Table1[[#This Row],[Change %]])</f>
        <v>2.5000000000000001E-3</v>
      </c>
      <c r="K155" s="4">
        <f>(Table1[[#This Row],[High]]-Table1[[#This Row],[Low]])</f>
        <v>307.31000000000495</v>
      </c>
      <c r="L155" s="5">
        <f>(Table1[[#This Row],[Daily Change]]/Table1[[#This Row],[Open]])</f>
        <v>8.4142697867177953E-3</v>
      </c>
    </row>
    <row r="156" spans="1:12" x14ac:dyDescent="0.25">
      <c r="A156" s="1">
        <v>44937</v>
      </c>
      <c r="B156" s="2">
        <v>33248.199999999997</v>
      </c>
      <c r="C156" s="1">
        <v>44937</v>
      </c>
      <c r="D156" s="2">
        <v>36421.14</v>
      </c>
      <c r="E156" s="2">
        <v>36571.550000000003</v>
      </c>
      <c r="F156" s="2">
        <v>36396.19</v>
      </c>
      <c r="G156" s="4">
        <v>33248.199999999997</v>
      </c>
      <c r="H156" t="s">
        <v>158</v>
      </c>
      <c r="I156" s="3">
        <v>2.5000000000000001E-3</v>
      </c>
      <c r="J156" s="5">
        <f>ABS(Table1[[#This Row],[Change %]])</f>
        <v>2.5000000000000001E-3</v>
      </c>
      <c r="K156" s="4">
        <f>(Table1[[#This Row],[High]]-Table1[[#This Row],[Low]])</f>
        <v>175.36000000000058</v>
      </c>
      <c r="L156" s="5">
        <f>(Table1[[#This Row],[Daily Change]]/Table1[[#This Row],[Open]])</f>
        <v>4.8147861379407835E-3</v>
      </c>
    </row>
    <row r="157" spans="1:12" x14ac:dyDescent="0.25">
      <c r="A157" s="1">
        <v>44938</v>
      </c>
      <c r="B157" s="2">
        <v>33248.199999999997</v>
      </c>
      <c r="C157" s="1">
        <v>44938</v>
      </c>
      <c r="D157" s="2">
        <v>36302.99</v>
      </c>
      <c r="E157" s="2">
        <v>36527.26</v>
      </c>
      <c r="F157" s="2">
        <v>36302.99</v>
      </c>
      <c r="G157" s="4">
        <v>33248.199999999997</v>
      </c>
      <c r="H157" t="s">
        <v>159</v>
      </c>
      <c r="I157" s="3">
        <v>2.5999999999999999E-3</v>
      </c>
      <c r="J157" s="5">
        <f>ABS(Table1[[#This Row],[Change %]])</f>
        <v>2.5999999999999999E-3</v>
      </c>
      <c r="K157" s="4">
        <f>(Table1[[#This Row],[High]]-Table1[[#This Row],[Low]])</f>
        <v>224.27000000000407</v>
      </c>
      <c r="L157" s="5">
        <f>(Table1[[#This Row],[Daily Change]]/Table1[[#This Row],[Open]])</f>
        <v>6.1777280604160727E-3</v>
      </c>
    </row>
    <row r="158" spans="1:12" x14ac:dyDescent="0.25">
      <c r="A158" s="1">
        <v>44939</v>
      </c>
      <c r="B158" s="2">
        <v>33248.199999999997</v>
      </c>
      <c r="C158" s="1">
        <v>44939</v>
      </c>
      <c r="D158" s="2">
        <v>35954.480000000003</v>
      </c>
      <c r="E158" s="2">
        <v>36306.61</v>
      </c>
      <c r="F158" s="2">
        <v>35954.480000000003</v>
      </c>
      <c r="G158" s="4">
        <v>33248.199999999997</v>
      </c>
      <c r="H158" t="s">
        <v>160</v>
      </c>
      <c r="I158" s="3">
        <v>9.7999999999999997E-3</v>
      </c>
      <c r="J158" s="5">
        <f>ABS(Table1[[#This Row],[Change %]])</f>
        <v>9.7999999999999997E-3</v>
      </c>
      <c r="K158" s="4">
        <f>(Table1[[#This Row],[High]]-Table1[[#This Row],[Low]])</f>
        <v>352.12999999999738</v>
      </c>
      <c r="L158" s="5">
        <f>(Table1[[#This Row],[Daily Change]]/Table1[[#This Row],[Open]])</f>
        <v>9.793772570205363E-3</v>
      </c>
    </row>
    <row r="159" spans="1:12" x14ac:dyDescent="0.25">
      <c r="A159" s="1">
        <v>44940</v>
      </c>
      <c r="B159" s="2">
        <v>33248.199999999997</v>
      </c>
      <c r="C159" s="1">
        <v>44940</v>
      </c>
      <c r="D159" s="2">
        <v>35782.42</v>
      </c>
      <c r="E159" s="2">
        <v>36060.99</v>
      </c>
      <c r="F159" s="2">
        <v>35782.42</v>
      </c>
      <c r="G159" s="4">
        <v>33248.199999999997</v>
      </c>
      <c r="H159" t="s">
        <v>161</v>
      </c>
      <c r="I159" s="3">
        <v>5.4999999999999997E-3</v>
      </c>
      <c r="J159" s="5">
        <f>ABS(Table1[[#This Row],[Change %]])</f>
        <v>5.4999999999999997E-3</v>
      </c>
      <c r="K159" s="4">
        <f>(Table1[[#This Row],[High]]-Table1[[#This Row],[Low]])</f>
        <v>278.56999999999971</v>
      </c>
      <c r="L159" s="5">
        <f>(Table1[[#This Row],[Daily Change]]/Table1[[#This Row],[Open]])</f>
        <v>7.78510788258591E-3</v>
      </c>
    </row>
    <row r="160" spans="1:12" x14ac:dyDescent="0.25">
      <c r="A160" s="1">
        <v>44941</v>
      </c>
      <c r="B160" s="2">
        <v>33248.199999999997</v>
      </c>
      <c r="C160" s="1">
        <v>44941</v>
      </c>
      <c r="D160" s="2">
        <v>35491.71</v>
      </c>
      <c r="E160" s="2">
        <v>35764.67</v>
      </c>
      <c r="F160" s="2">
        <v>35433.129999999997</v>
      </c>
      <c r="G160" s="4">
        <v>33248.199999999997</v>
      </c>
      <c r="H160" t="s">
        <v>162</v>
      </c>
      <c r="I160" s="3">
        <v>7.4000000000000003E-3</v>
      </c>
      <c r="J160" s="5">
        <f>ABS(Table1[[#This Row],[Change %]])</f>
        <v>7.4000000000000003E-3</v>
      </c>
      <c r="K160" s="4">
        <f>(Table1[[#This Row],[High]]-Table1[[#This Row],[Low]])</f>
        <v>331.54000000000087</v>
      </c>
      <c r="L160" s="5">
        <f>(Table1[[#This Row],[Daily Change]]/Table1[[#This Row],[Open]])</f>
        <v>9.3413363289624775E-3</v>
      </c>
    </row>
    <row r="161" spans="1:12" x14ac:dyDescent="0.25">
      <c r="A161" s="1">
        <v>44942</v>
      </c>
      <c r="B161" s="2">
        <v>33248.199999999997</v>
      </c>
      <c r="C161" s="1">
        <v>44942</v>
      </c>
      <c r="D161" s="2">
        <v>35069.5</v>
      </c>
      <c r="E161" s="2">
        <v>35508.959999999999</v>
      </c>
      <c r="F161" s="2">
        <v>35069.5</v>
      </c>
      <c r="G161" s="4">
        <v>33248.199999999997</v>
      </c>
      <c r="H161" t="s">
        <v>163</v>
      </c>
      <c r="I161" s="3">
        <v>1.6E-2</v>
      </c>
      <c r="J161" s="5">
        <f>ABS(Table1[[#This Row],[Change %]])</f>
        <v>1.6E-2</v>
      </c>
      <c r="K161" s="4">
        <f>(Table1[[#This Row],[High]]-Table1[[#This Row],[Low]])</f>
        <v>439.45999999999913</v>
      </c>
      <c r="L161" s="5">
        <f>(Table1[[#This Row],[Daily Change]]/Table1[[#This Row],[Open]])</f>
        <v>1.253111678238923E-2</v>
      </c>
    </row>
    <row r="162" spans="1:12" x14ac:dyDescent="0.25">
      <c r="A162" s="1">
        <v>44943</v>
      </c>
      <c r="B162" s="2">
        <v>33248.199999999997</v>
      </c>
      <c r="C162" s="1">
        <v>44943</v>
      </c>
      <c r="D162" s="2">
        <v>35222.120000000003</v>
      </c>
      <c r="E162" s="2">
        <v>35222.120000000003</v>
      </c>
      <c r="F162" s="2">
        <v>34665.5</v>
      </c>
      <c r="G162" s="4">
        <v>33248.199999999997</v>
      </c>
      <c r="H162" t="s">
        <v>164</v>
      </c>
      <c r="I162" s="3">
        <v>-1.23E-2</v>
      </c>
      <c r="J162" s="5">
        <f>ABS(Table1[[#This Row],[Change %]])</f>
        <v>1.23E-2</v>
      </c>
      <c r="K162" s="4">
        <f>(Table1[[#This Row],[High]]-Table1[[#This Row],[Low]])</f>
        <v>556.62000000000262</v>
      </c>
      <c r="L162" s="5">
        <f>(Table1[[#This Row],[Daily Change]]/Table1[[#This Row],[Open]])</f>
        <v>1.5803137346644739E-2</v>
      </c>
    </row>
    <row r="163" spans="1:12" x14ac:dyDescent="0.25">
      <c r="A163" s="1">
        <v>44944</v>
      </c>
      <c r="B163" s="2">
        <v>33248.199999999997</v>
      </c>
      <c r="C163" s="1">
        <v>44944</v>
      </c>
      <c r="D163" s="2">
        <v>35800.11</v>
      </c>
      <c r="E163" s="2">
        <v>35800.11</v>
      </c>
      <c r="F163" s="2">
        <v>35284.26</v>
      </c>
      <c r="G163" s="4">
        <v>33248.199999999997</v>
      </c>
      <c r="H163" t="s">
        <v>165</v>
      </c>
      <c r="I163" s="3">
        <v>-1.4800000000000001E-2</v>
      </c>
      <c r="J163" s="5">
        <f>ABS(Table1[[#This Row],[Change %]])</f>
        <v>1.4800000000000001E-2</v>
      </c>
      <c r="K163" s="4">
        <f>(Table1[[#This Row],[High]]-Table1[[#This Row],[Low]])</f>
        <v>515.84999999999854</v>
      </c>
      <c r="L163" s="5">
        <f>(Table1[[#This Row],[Daily Change]]/Table1[[#This Row],[Open]])</f>
        <v>1.4409173603097826E-2</v>
      </c>
    </row>
    <row r="164" spans="1:12" x14ac:dyDescent="0.25">
      <c r="A164" s="1">
        <v>44945</v>
      </c>
      <c r="B164" s="2">
        <v>33248.199999999997</v>
      </c>
      <c r="C164" s="1">
        <v>44945</v>
      </c>
      <c r="D164" s="2">
        <v>36036.28</v>
      </c>
      <c r="E164" s="2">
        <v>36189.83</v>
      </c>
      <c r="F164" s="2">
        <v>35778.21</v>
      </c>
      <c r="G164" s="4">
        <v>33248.199999999997</v>
      </c>
      <c r="H164" t="s">
        <v>166</v>
      </c>
      <c r="I164" s="3">
        <v>-8.0000000000000004E-4</v>
      </c>
      <c r="J164" s="5">
        <f>ABS(Table1[[#This Row],[Change %]])</f>
        <v>8.0000000000000004E-4</v>
      </c>
      <c r="K164" s="4">
        <f>(Table1[[#This Row],[High]]-Table1[[#This Row],[Low]])</f>
        <v>411.62000000000262</v>
      </c>
      <c r="L164" s="5">
        <f>(Table1[[#This Row],[Daily Change]]/Table1[[#This Row],[Open]])</f>
        <v>1.1422377670503244E-2</v>
      </c>
    </row>
    <row r="165" spans="1:12" x14ac:dyDescent="0.25">
      <c r="A165" s="1">
        <v>44946</v>
      </c>
      <c r="B165" s="2">
        <v>33248.199999999997</v>
      </c>
      <c r="C165" s="1">
        <v>44946</v>
      </c>
      <c r="D165" s="2">
        <v>35549.35</v>
      </c>
      <c r="E165" s="2">
        <v>35943.839999999997</v>
      </c>
      <c r="F165" s="2">
        <v>35389.300000000003</v>
      </c>
      <c r="G165" s="4">
        <v>33248.199999999997</v>
      </c>
      <c r="H165" t="s">
        <v>167</v>
      </c>
      <c r="I165" s="3">
        <v>1.0800000000000001E-2</v>
      </c>
      <c r="J165" s="5">
        <f>ABS(Table1[[#This Row],[Change %]])</f>
        <v>1.0800000000000001E-2</v>
      </c>
      <c r="K165" s="4">
        <f>(Table1[[#This Row],[High]]-Table1[[#This Row],[Low]])</f>
        <v>554.5399999999936</v>
      </c>
      <c r="L165" s="5">
        <f>(Table1[[#This Row],[Daily Change]]/Table1[[#This Row],[Open]])</f>
        <v>1.5599160040900709E-2</v>
      </c>
    </row>
    <row r="166" spans="1:12" x14ac:dyDescent="0.25">
      <c r="A166" s="1">
        <v>44947</v>
      </c>
      <c r="B166" s="2">
        <v>33248.199999999997</v>
      </c>
      <c r="C166" s="1">
        <v>44947</v>
      </c>
      <c r="D166" s="2">
        <v>35605.730000000003</v>
      </c>
      <c r="E166" s="2">
        <v>35779.47</v>
      </c>
      <c r="F166" s="2">
        <v>35441.74</v>
      </c>
      <c r="G166" s="4">
        <v>33248.199999999997</v>
      </c>
      <c r="H166" t="s">
        <v>168</v>
      </c>
      <c r="I166" s="3">
        <v>-3.0000000000000001E-3</v>
      </c>
      <c r="J166" s="5">
        <f>ABS(Table1[[#This Row],[Change %]])</f>
        <v>3.0000000000000001E-3</v>
      </c>
      <c r="K166" s="4">
        <f>(Table1[[#This Row],[High]]-Table1[[#This Row],[Low]])</f>
        <v>337.7300000000032</v>
      </c>
      <c r="L166" s="5">
        <f>(Table1[[#This Row],[Daily Change]]/Table1[[#This Row],[Open]])</f>
        <v>9.4852710504742688E-3</v>
      </c>
    </row>
    <row r="167" spans="1:12" x14ac:dyDescent="0.25">
      <c r="A167" s="1">
        <v>44948</v>
      </c>
      <c r="B167" s="2">
        <v>33248.199999999997</v>
      </c>
      <c r="C167" s="1">
        <v>44948</v>
      </c>
      <c r="D167" s="2">
        <v>35958.93</v>
      </c>
      <c r="E167" s="2">
        <v>35958.93</v>
      </c>
      <c r="F167" s="2">
        <v>35609.53</v>
      </c>
      <c r="G167" s="4">
        <v>33248.199999999997</v>
      </c>
      <c r="H167" t="s">
        <v>169</v>
      </c>
      <c r="I167" s="3">
        <v>-8.8999999999999999E-3</v>
      </c>
      <c r="J167" s="5">
        <f>ABS(Table1[[#This Row],[Change %]])</f>
        <v>8.8999999999999999E-3</v>
      </c>
      <c r="K167" s="4">
        <f>(Table1[[#This Row],[High]]-Table1[[#This Row],[Low]])</f>
        <v>349.40000000000146</v>
      </c>
      <c r="L167" s="5">
        <f>(Table1[[#This Row],[Daily Change]]/Table1[[#This Row],[Open]])</f>
        <v>9.7166406230664113E-3</v>
      </c>
    </row>
    <row r="168" spans="1:12" x14ac:dyDescent="0.25">
      <c r="A168" s="1">
        <v>44949</v>
      </c>
      <c r="B168" s="2">
        <v>33248.199999999997</v>
      </c>
      <c r="C168" s="1">
        <v>44949</v>
      </c>
      <c r="D168" s="2">
        <v>35830.550000000003</v>
      </c>
      <c r="E168" s="2">
        <v>35982.69</v>
      </c>
      <c r="F168" s="2">
        <v>35710.43</v>
      </c>
      <c r="G168" s="4">
        <v>33248.199999999997</v>
      </c>
      <c r="H168" t="s">
        <v>170</v>
      </c>
      <c r="I168" s="3">
        <v>6.0000000000000001E-3</v>
      </c>
      <c r="J168" s="5">
        <f>ABS(Table1[[#This Row],[Change %]])</f>
        <v>6.0000000000000001E-3</v>
      </c>
      <c r="K168" s="4">
        <f>(Table1[[#This Row],[High]]-Table1[[#This Row],[Low]])</f>
        <v>272.26000000000204</v>
      </c>
      <c r="L168" s="5">
        <f>(Table1[[#This Row],[Daily Change]]/Table1[[#This Row],[Open]])</f>
        <v>7.5985437008363535E-3</v>
      </c>
    </row>
    <row r="169" spans="1:12" x14ac:dyDescent="0.25">
      <c r="A169" s="1">
        <v>44950</v>
      </c>
      <c r="B169" s="2">
        <v>33248.199999999997</v>
      </c>
      <c r="C169" s="1">
        <v>44950</v>
      </c>
      <c r="D169" s="2">
        <v>35722.26</v>
      </c>
      <c r="E169" s="2">
        <v>35864.239999999998</v>
      </c>
      <c r="F169" s="2">
        <v>35577.14</v>
      </c>
      <c r="G169" s="4">
        <v>33248.199999999997</v>
      </c>
      <c r="H169" t="s">
        <v>171</v>
      </c>
      <c r="I169" s="3">
        <v>0</v>
      </c>
      <c r="J169" s="5">
        <f>ABS(Table1[[#This Row],[Change %]])</f>
        <v>0</v>
      </c>
      <c r="K169" s="4">
        <f>(Table1[[#This Row],[High]]-Table1[[#This Row],[Low]])</f>
        <v>287.09999999999854</v>
      </c>
      <c r="L169" s="5">
        <f>(Table1[[#This Row],[Daily Change]]/Table1[[#This Row],[Open]])</f>
        <v>8.0370054974124965E-3</v>
      </c>
    </row>
    <row r="170" spans="1:12" x14ac:dyDescent="0.25">
      <c r="A170" s="1">
        <v>44951</v>
      </c>
      <c r="B170" s="2">
        <v>33248.199999999997</v>
      </c>
      <c r="C170" s="1">
        <v>44951</v>
      </c>
      <c r="D170" s="2">
        <v>35716.85</v>
      </c>
      <c r="E170" s="2">
        <v>35840.519999999997</v>
      </c>
      <c r="F170" s="2">
        <v>35602.65</v>
      </c>
      <c r="G170" s="4">
        <v>33248.199999999997</v>
      </c>
      <c r="H170" t="s">
        <v>172</v>
      </c>
      <c r="I170" s="3">
        <v>1E-3</v>
      </c>
      <c r="J170" s="5">
        <f>ABS(Table1[[#This Row],[Change %]])</f>
        <v>1E-3</v>
      </c>
      <c r="K170" s="4">
        <f>(Table1[[#This Row],[High]]-Table1[[#This Row],[Low]])</f>
        <v>237.86999999999534</v>
      </c>
      <c r="L170" s="5">
        <f>(Table1[[#This Row],[Daily Change]]/Table1[[#This Row],[Open]])</f>
        <v>6.6598818204851593E-3</v>
      </c>
    </row>
    <row r="171" spans="1:12" x14ac:dyDescent="0.25">
      <c r="A171" s="1">
        <v>44952</v>
      </c>
      <c r="B171" s="2">
        <v>33248.199999999997</v>
      </c>
      <c r="C171" s="1">
        <v>44952</v>
      </c>
      <c r="D171" s="2">
        <v>35423.99</v>
      </c>
      <c r="E171" s="2">
        <v>35819.47</v>
      </c>
      <c r="F171" s="2">
        <v>35423.99</v>
      </c>
      <c r="G171" s="4">
        <v>33248.199999999997</v>
      </c>
      <c r="H171" t="s">
        <v>173</v>
      </c>
      <c r="I171" s="3">
        <v>1.4E-2</v>
      </c>
      <c r="J171" s="5">
        <f>ABS(Table1[[#This Row],[Change %]])</f>
        <v>1.4E-2</v>
      </c>
      <c r="K171" s="4">
        <f>(Table1[[#This Row],[High]]-Table1[[#This Row],[Low]])</f>
        <v>395.4800000000032</v>
      </c>
      <c r="L171" s="5">
        <f>(Table1[[#This Row],[Daily Change]]/Table1[[#This Row],[Open]])</f>
        <v>1.1164185626746259E-2</v>
      </c>
    </row>
    <row r="172" spans="1:12" x14ac:dyDescent="0.25">
      <c r="A172" s="1">
        <v>44953</v>
      </c>
      <c r="B172" s="2">
        <v>33248.199999999997</v>
      </c>
      <c r="C172" s="1">
        <v>44953</v>
      </c>
      <c r="D172" s="2">
        <v>34633.43</v>
      </c>
      <c r="E172" s="2">
        <v>35356.75</v>
      </c>
      <c r="F172" s="2">
        <v>34633.43</v>
      </c>
      <c r="G172" s="4">
        <v>33248.199999999997</v>
      </c>
      <c r="H172" t="s">
        <v>174</v>
      </c>
      <c r="I172" s="3">
        <v>1.8700000000000001E-2</v>
      </c>
      <c r="J172" s="5">
        <f>ABS(Table1[[#This Row],[Change %]])</f>
        <v>1.8700000000000001E-2</v>
      </c>
      <c r="K172" s="4">
        <f>(Table1[[#This Row],[High]]-Table1[[#This Row],[Low]])</f>
        <v>723.31999999999971</v>
      </c>
      <c r="L172" s="5">
        <f>(Table1[[#This Row],[Daily Change]]/Table1[[#This Row],[Open]])</f>
        <v>2.0885023516296241E-2</v>
      </c>
    </row>
    <row r="173" spans="1:12" x14ac:dyDescent="0.25">
      <c r="A173" s="1">
        <v>44954</v>
      </c>
      <c r="B173" s="2">
        <v>33248.199999999997</v>
      </c>
      <c r="C173" s="1">
        <v>44954</v>
      </c>
      <c r="D173" s="2">
        <v>34692.78</v>
      </c>
      <c r="E173" s="2">
        <v>34801.31</v>
      </c>
      <c r="F173" s="2">
        <v>34264.57</v>
      </c>
      <c r="G173" s="4">
        <v>33248.199999999997</v>
      </c>
      <c r="H173" t="s">
        <v>175</v>
      </c>
      <c r="I173" s="3">
        <v>-1.6999999999999999E-3</v>
      </c>
      <c r="J173" s="5">
        <f>ABS(Table1[[#This Row],[Change %]])</f>
        <v>1.6999999999999999E-3</v>
      </c>
      <c r="K173" s="4">
        <f>(Table1[[#This Row],[High]]-Table1[[#This Row],[Low]])</f>
        <v>536.73999999999796</v>
      </c>
      <c r="L173" s="5">
        <f>(Table1[[#This Row],[Daily Change]]/Table1[[#This Row],[Open]])</f>
        <v>1.5471230613401346E-2</v>
      </c>
    </row>
    <row r="174" spans="1:12" x14ac:dyDescent="0.25">
      <c r="A174" s="1">
        <v>44955</v>
      </c>
      <c r="B174" s="2">
        <v>33248.199999999997</v>
      </c>
      <c r="C174" s="1">
        <v>44955</v>
      </c>
      <c r="D174" s="2">
        <v>34076.25</v>
      </c>
      <c r="E174" s="2">
        <v>34759.65</v>
      </c>
      <c r="F174" s="2">
        <v>34076.25</v>
      </c>
      <c r="G174" s="4">
        <v>33248.199999999997</v>
      </c>
      <c r="H174" t="s">
        <v>176</v>
      </c>
      <c r="I174" s="3">
        <v>1.8200000000000001E-2</v>
      </c>
      <c r="J174" s="5">
        <f>ABS(Table1[[#This Row],[Change %]])</f>
        <v>1.8200000000000001E-2</v>
      </c>
      <c r="K174" s="4">
        <f>(Table1[[#This Row],[High]]-Table1[[#This Row],[Low]])</f>
        <v>683.40000000000146</v>
      </c>
      <c r="L174" s="5">
        <f>(Table1[[#This Row],[Daily Change]]/Table1[[#This Row],[Open]])</f>
        <v>2.0055023660173917E-2</v>
      </c>
    </row>
    <row r="175" spans="1:12" x14ac:dyDescent="0.25">
      <c r="A175" s="1">
        <v>44956</v>
      </c>
      <c r="B175" s="2">
        <v>33248.199999999997</v>
      </c>
      <c r="C175" s="1">
        <v>44956</v>
      </c>
      <c r="D175" s="2">
        <v>34678.94</v>
      </c>
      <c r="E175" s="2">
        <v>35004.639999999999</v>
      </c>
      <c r="F175" s="2">
        <v>34006.980000000003</v>
      </c>
      <c r="G175" s="4">
        <v>33248.199999999997</v>
      </c>
      <c r="H175" t="s">
        <v>177</v>
      </c>
      <c r="I175" s="3">
        <v>-1.34E-2</v>
      </c>
      <c r="J175" s="5">
        <f>ABS(Table1[[#This Row],[Change %]])</f>
        <v>1.34E-2</v>
      </c>
      <c r="K175" s="4">
        <f>(Table1[[#This Row],[High]]-Table1[[#This Row],[Low]])</f>
        <v>997.65999999999622</v>
      </c>
      <c r="L175" s="5">
        <f>(Table1[[#This Row],[Daily Change]]/Table1[[#This Row],[Open]])</f>
        <v>2.8768468701753747E-2</v>
      </c>
    </row>
    <row r="176" spans="1:12" x14ac:dyDescent="0.25">
      <c r="A176" s="1">
        <v>44957</v>
      </c>
      <c r="B176" s="2">
        <v>33248.199999999997</v>
      </c>
      <c r="C176" s="1">
        <v>44957</v>
      </c>
      <c r="D176" s="2">
        <v>35056.99</v>
      </c>
      <c r="E176" s="2">
        <v>35056.99</v>
      </c>
      <c r="F176" s="2">
        <v>34424.44</v>
      </c>
      <c r="G176" s="4">
        <v>33248.199999999997</v>
      </c>
      <c r="H176" t="s">
        <v>178</v>
      </c>
      <c r="I176" s="3">
        <v>-1.8599999999999998E-2</v>
      </c>
      <c r="J176" s="5">
        <f>ABS(Table1[[#This Row],[Change %]])</f>
        <v>1.8599999999999998E-2</v>
      </c>
      <c r="K176" s="4">
        <f>(Table1[[#This Row],[High]]-Table1[[#This Row],[Low]])</f>
        <v>632.54999999999563</v>
      </c>
      <c r="L176" s="5">
        <f>(Table1[[#This Row],[Daily Change]]/Table1[[#This Row],[Open]])</f>
        <v>1.8043477206685334E-2</v>
      </c>
    </row>
    <row r="177" spans="1:12" x14ac:dyDescent="0.25">
      <c r="A177" s="1">
        <v>44958</v>
      </c>
      <c r="B177" s="2">
        <v>33248.199999999997</v>
      </c>
      <c r="C177" s="1">
        <v>44958</v>
      </c>
      <c r="D177" s="2">
        <v>35017.71</v>
      </c>
      <c r="E177" s="2">
        <v>35287.910000000003</v>
      </c>
      <c r="F177" s="2">
        <v>34895.89</v>
      </c>
      <c r="G177" s="4">
        <v>33248.199999999997</v>
      </c>
      <c r="H177" t="s">
        <v>179</v>
      </c>
      <c r="I177" s="3">
        <v>6.7999999999999996E-3</v>
      </c>
      <c r="J177" s="5">
        <f>ABS(Table1[[#This Row],[Change %]])</f>
        <v>6.7999999999999996E-3</v>
      </c>
      <c r="K177" s="4">
        <f>(Table1[[#This Row],[High]]-Table1[[#This Row],[Low]])</f>
        <v>392.02000000000407</v>
      </c>
      <c r="L177" s="5">
        <f>(Table1[[#This Row],[Daily Change]]/Table1[[#This Row],[Open]])</f>
        <v>1.1194906805727847E-2</v>
      </c>
    </row>
    <row r="178" spans="1:12" x14ac:dyDescent="0.25">
      <c r="A178" s="1">
        <v>44959</v>
      </c>
      <c r="B178" s="2">
        <v>33248.199999999997</v>
      </c>
      <c r="C178" s="1">
        <v>44959</v>
      </c>
      <c r="D178" s="2">
        <v>35366.69</v>
      </c>
      <c r="E178" s="2">
        <v>35366.69</v>
      </c>
      <c r="F178" s="2">
        <v>34749.800000000003</v>
      </c>
      <c r="G178" s="4">
        <v>33248.199999999997</v>
      </c>
      <c r="H178" t="s">
        <v>180</v>
      </c>
      <c r="I178" s="3">
        <v>-2.53E-2</v>
      </c>
      <c r="J178" s="5">
        <f>ABS(Table1[[#This Row],[Change %]])</f>
        <v>2.53E-2</v>
      </c>
      <c r="K178" s="4">
        <f>(Table1[[#This Row],[High]]-Table1[[#This Row],[Low]])</f>
        <v>616.88999999999942</v>
      </c>
      <c r="L178" s="5">
        <f>(Table1[[#This Row],[Daily Change]]/Table1[[#This Row],[Open]])</f>
        <v>1.7442684062319639E-2</v>
      </c>
    </row>
    <row r="179" spans="1:12" x14ac:dyDescent="0.25">
      <c r="A179" s="1">
        <v>44960</v>
      </c>
      <c r="B179" s="2">
        <v>33248.199999999997</v>
      </c>
      <c r="C179" s="1">
        <v>44960</v>
      </c>
      <c r="D179" s="2">
        <v>35752.31</v>
      </c>
      <c r="E179" s="2">
        <v>35825.47</v>
      </c>
      <c r="F179" s="2">
        <v>35591.03</v>
      </c>
      <c r="G179" s="4">
        <v>33248.199999999997</v>
      </c>
      <c r="H179" t="s">
        <v>181</v>
      </c>
      <c r="I179" s="3">
        <v>-2.9999999999999997E-4</v>
      </c>
      <c r="J179" s="5">
        <f>ABS(Table1[[#This Row],[Change %]])</f>
        <v>2.9999999999999997E-4</v>
      </c>
      <c r="K179" s="4">
        <f>(Table1[[#This Row],[High]]-Table1[[#This Row],[Low]])</f>
        <v>234.44000000000233</v>
      </c>
      <c r="L179" s="5">
        <f>(Table1[[#This Row],[Daily Change]]/Table1[[#This Row],[Open]])</f>
        <v>6.5573385328109527E-3</v>
      </c>
    </row>
    <row r="180" spans="1:12" x14ac:dyDescent="0.25">
      <c r="A180" s="1">
        <v>44961</v>
      </c>
      <c r="B180" s="2">
        <v>33248.199999999997</v>
      </c>
      <c r="C180" s="1">
        <v>44961</v>
      </c>
      <c r="D180" s="2">
        <v>35619.919999999998</v>
      </c>
      <c r="E180" s="2">
        <v>35841.519999999997</v>
      </c>
      <c r="F180" s="2">
        <v>35542.870000000003</v>
      </c>
      <c r="G180" s="4">
        <v>33248.199999999997</v>
      </c>
      <c r="H180" t="s">
        <v>182</v>
      </c>
      <c r="I180" s="3">
        <v>5.4999999999999997E-3</v>
      </c>
      <c r="J180" s="5">
        <f>ABS(Table1[[#This Row],[Change %]])</f>
        <v>5.4999999999999997E-3</v>
      </c>
      <c r="K180" s="4">
        <f>(Table1[[#This Row],[High]]-Table1[[#This Row],[Low]])</f>
        <v>298.64999999999418</v>
      </c>
      <c r="L180" s="5">
        <f>(Table1[[#This Row],[Daily Change]]/Table1[[#This Row],[Open]])</f>
        <v>8.3843534741233055E-3</v>
      </c>
    </row>
    <row r="181" spans="1:12" x14ac:dyDescent="0.25">
      <c r="A181" s="1">
        <v>44962</v>
      </c>
      <c r="B181" s="2">
        <v>33248.199999999997</v>
      </c>
      <c r="C181" s="1">
        <v>44962</v>
      </c>
      <c r="D181" s="2">
        <v>35631.410000000003</v>
      </c>
      <c r="E181" s="2">
        <v>35929.660000000003</v>
      </c>
      <c r="F181" s="2">
        <v>35615.550000000003</v>
      </c>
      <c r="G181" s="4">
        <v>33248.199999999997</v>
      </c>
      <c r="H181" t="s">
        <v>183</v>
      </c>
      <c r="I181" s="3">
        <v>5.0000000000000001E-4</v>
      </c>
      <c r="J181" s="5">
        <f>ABS(Table1[[#This Row],[Change %]])</f>
        <v>5.0000000000000001E-4</v>
      </c>
      <c r="K181" s="4">
        <f>(Table1[[#This Row],[High]]-Table1[[#This Row],[Low]])</f>
        <v>314.11000000000058</v>
      </c>
      <c r="L181" s="5">
        <f>(Table1[[#This Row],[Daily Change]]/Table1[[#This Row],[Open]])</f>
        <v>8.8155366290584777E-3</v>
      </c>
    </row>
    <row r="182" spans="1:12" x14ac:dyDescent="0.25">
      <c r="A182" s="1">
        <v>44963</v>
      </c>
      <c r="B182" s="2">
        <v>33248.199999999997</v>
      </c>
      <c r="C182" s="1">
        <v>44963</v>
      </c>
      <c r="D182" s="2">
        <v>35879.089999999997</v>
      </c>
      <c r="E182" s="2">
        <v>35879.089999999997</v>
      </c>
      <c r="F182" s="2">
        <v>35555.370000000003</v>
      </c>
      <c r="G182" s="4">
        <v>33248.199999999997</v>
      </c>
      <c r="H182" t="s">
        <v>184</v>
      </c>
      <c r="I182" s="3">
        <v>-7.4999999999999997E-3</v>
      </c>
      <c r="J182" s="5">
        <f>ABS(Table1[[#This Row],[Change %]])</f>
        <v>7.4999999999999997E-3</v>
      </c>
      <c r="K182" s="4">
        <f>(Table1[[#This Row],[High]]-Table1[[#This Row],[Low]])</f>
        <v>323.71999999999389</v>
      </c>
      <c r="L182" s="5">
        <f>(Table1[[#This Row],[Daily Change]]/Table1[[#This Row],[Open]])</f>
        <v>9.022525376200843E-3</v>
      </c>
    </row>
    <row r="183" spans="1:12" x14ac:dyDescent="0.25">
      <c r="A183" s="1">
        <v>44964</v>
      </c>
      <c r="B183" s="2">
        <v>33248.199999999997</v>
      </c>
      <c r="C183" s="1">
        <v>44964</v>
      </c>
      <c r="D183" s="2">
        <v>35901.69</v>
      </c>
      <c r="E183" s="2">
        <v>35952.629999999997</v>
      </c>
      <c r="F183" s="2">
        <v>35654.39</v>
      </c>
      <c r="G183" s="4">
        <v>33248.199999999997</v>
      </c>
      <c r="H183" t="s">
        <v>155</v>
      </c>
      <c r="I183" s="3">
        <v>-1.6999999999999999E-3</v>
      </c>
      <c r="J183" s="5">
        <f>ABS(Table1[[#This Row],[Change %]])</f>
        <v>1.6999999999999999E-3</v>
      </c>
      <c r="K183" s="4">
        <f>(Table1[[#This Row],[High]]-Table1[[#This Row],[Low]])</f>
        <v>298.23999999999796</v>
      </c>
      <c r="L183" s="5">
        <f>(Table1[[#This Row],[Daily Change]]/Table1[[#This Row],[Open]])</f>
        <v>8.3071298314925553E-3</v>
      </c>
    </row>
    <row r="184" spans="1:12" x14ac:dyDescent="0.25">
      <c r="A184" s="1">
        <v>44965</v>
      </c>
      <c r="B184" s="2">
        <v>33248.199999999997</v>
      </c>
      <c r="C184" s="1">
        <v>44965</v>
      </c>
      <c r="D184" s="2">
        <v>36159.699999999997</v>
      </c>
      <c r="E184" s="2">
        <v>36159.699999999997</v>
      </c>
      <c r="F184" s="2">
        <v>35909.480000000003</v>
      </c>
      <c r="G184" s="4">
        <v>33248.199999999997</v>
      </c>
      <c r="H184" t="s">
        <v>185</v>
      </c>
      <c r="I184" s="3">
        <v>-5.7999999999999996E-3</v>
      </c>
      <c r="J184" s="5">
        <f>ABS(Table1[[#This Row],[Change %]])</f>
        <v>5.7999999999999996E-3</v>
      </c>
      <c r="K184" s="4">
        <f>(Table1[[#This Row],[High]]-Table1[[#This Row],[Low]])</f>
        <v>250.21999999999389</v>
      </c>
      <c r="L184" s="5">
        <f>(Table1[[#This Row],[Daily Change]]/Table1[[#This Row],[Open]])</f>
        <v>6.9198582952843613E-3</v>
      </c>
    </row>
    <row r="185" spans="1:12" x14ac:dyDescent="0.25">
      <c r="A185" s="1">
        <v>44966</v>
      </c>
      <c r="B185" s="2">
        <v>33248.199999999997</v>
      </c>
      <c r="C185" s="1">
        <v>44966</v>
      </c>
      <c r="D185" s="2">
        <v>36076.18</v>
      </c>
      <c r="E185" s="2">
        <v>36316.61</v>
      </c>
      <c r="F185" s="2">
        <v>36076.18</v>
      </c>
      <c r="G185" s="4">
        <v>33248.199999999997</v>
      </c>
      <c r="H185" t="s">
        <v>186</v>
      </c>
      <c r="I185" s="3">
        <v>1.5E-3</v>
      </c>
      <c r="J185" s="5">
        <f>ABS(Table1[[#This Row],[Change %]])</f>
        <v>1.5E-3</v>
      </c>
      <c r="K185" s="4">
        <f>(Table1[[#This Row],[High]]-Table1[[#This Row],[Low]])</f>
        <v>240.43000000000029</v>
      </c>
      <c r="L185" s="5">
        <f>(Table1[[#This Row],[Daily Change]]/Table1[[#This Row],[Open]])</f>
        <v>6.6645082711085345E-3</v>
      </c>
    </row>
    <row r="186" spans="1:12" x14ac:dyDescent="0.25">
      <c r="A186" s="1">
        <v>44967</v>
      </c>
      <c r="B186" s="2">
        <v>33248.199999999997</v>
      </c>
      <c r="C186" s="1">
        <v>44967</v>
      </c>
      <c r="D186" s="2">
        <v>36128.83</v>
      </c>
      <c r="E186" s="2">
        <v>36236.07</v>
      </c>
      <c r="F186" s="2">
        <v>36031.78</v>
      </c>
      <c r="G186" s="4">
        <v>33248.199999999997</v>
      </c>
      <c r="H186" t="s">
        <v>187</v>
      </c>
      <c r="I186" s="3">
        <v>-4.0000000000000002E-4</v>
      </c>
      <c r="J186" s="5">
        <f>ABS(Table1[[#This Row],[Change %]])</f>
        <v>4.0000000000000002E-4</v>
      </c>
      <c r="K186" s="4">
        <f>(Table1[[#This Row],[High]]-Table1[[#This Row],[Low]])</f>
        <v>204.29000000000087</v>
      </c>
      <c r="L186" s="5">
        <f>(Table1[[#This Row],[Daily Change]]/Table1[[#This Row],[Open]])</f>
        <v>5.654487012172851E-3</v>
      </c>
    </row>
    <row r="187" spans="1:12" x14ac:dyDescent="0.25">
      <c r="A187" s="1">
        <v>44968</v>
      </c>
      <c r="B187" s="2">
        <v>33248.199999999997</v>
      </c>
      <c r="C187" s="1">
        <v>44968</v>
      </c>
      <c r="D187" s="2">
        <v>35963.78</v>
      </c>
      <c r="E187" s="2">
        <v>36147.629999999997</v>
      </c>
      <c r="F187" s="2">
        <v>35934.589999999997</v>
      </c>
      <c r="G187" s="4">
        <v>33248.199999999997</v>
      </c>
      <c r="H187" t="s">
        <v>188</v>
      </c>
      <c r="I187" s="3">
        <v>5.0000000000000001E-3</v>
      </c>
      <c r="J187" s="5">
        <f>ABS(Table1[[#This Row],[Change %]])</f>
        <v>5.0000000000000001E-3</v>
      </c>
      <c r="K187" s="4">
        <f>(Table1[[#This Row],[High]]-Table1[[#This Row],[Low]])</f>
        <v>213.04000000000087</v>
      </c>
      <c r="L187" s="5">
        <f>(Table1[[#This Row],[Daily Change]]/Table1[[#This Row],[Open]])</f>
        <v>5.923737716113292E-3</v>
      </c>
    </row>
    <row r="188" spans="1:12" x14ac:dyDescent="0.25">
      <c r="A188" s="1">
        <v>44969</v>
      </c>
      <c r="B188" s="2">
        <v>33248.199999999997</v>
      </c>
      <c r="C188" s="1">
        <v>44969</v>
      </c>
      <c r="D188" s="2">
        <v>36038.78</v>
      </c>
      <c r="E188" s="2">
        <v>36108.17</v>
      </c>
      <c r="F188" s="2">
        <v>35915.269999999997</v>
      </c>
      <c r="G188" s="4">
        <v>33248.199999999997</v>
      </c>
      <c r="H188" t="s">
        <v>189</v>
      </c>
      <c r="I188" s="3">
        <v>-4.4000000000000003E-3</v>
      </c>
      <c r="J188" s="5">
        <f>ABS(Table1[[#This Row],[Change %]])</f>
        <v>4.4000000000000003E-3</v>
      </c>
      <c r="K188" s="4">
        <f>(Table1[[#This Row],[High]]-Table1[[#This Row],[Low]])</f>
        <v>192.90000000000146</v>
      </c>
      <c r="L188" s="5">
        <f>(Table1[[#This Row],[Daily Change]]/Table1[[#This Row],[Open]])</f>
        <v>5.3525674287531778E-3</v>
      </c>
    </row>
    <row r="189" spans="1:12" x14ac:dyDescent="0.25">
      <c r="A189" s="1">
        <v>44970</v>
      </c>
      <c r="B189" s="2">
        <v>33248.199999999997</v>
      </c>
      <c r="C189" s="1">
        <v>44970</v>
      </c>
      <c r="D189" s="2">
        <v>36299.25</v>
      </c>
      <c r="E189" s="2">
        <v>36346.61</v>
      </c>
      <c r="F189" s="2">
        <v>36009.5</v>
      </c>
      <c r="G189" s="4">
        <v>33248.199999999997</v>
      </c>
      <c r="H189" t="s">
        <v>190</v>
      </c>
      <c r="I189" s="3">
        <v>-6.6E-3</v>
      </c>
      <c r="J189" s="5">
        <f>ABS(Table1[[#This Row],[Change %]])</f>
        <v>6.6E-3</v>
      </c>
      <c r="K189" s="4">
        <f>(Table1[[#This Row],[High]]-Table1[[#This Row],[Low]])</f>
        <v>337.11000000000058</v>
      </c>
      <c r="L189" s="5">
        <f>(Table1[[#This Row],[Daily Change]]/Table1[[#This Row],[Open]])</f>
        <v>9.2869687390235503E-3</v>
      </c>
    </row>
    <row r="190" spans="1:12" x14ac:dyDescent="0.25">
      <c r="A190" s="1">
        <v>44971</v>
      </c>
      <c r="B190" s="2">
        <v>33248.199999999997</v>
      </c>
      <c r="C190" s="1">
        <v>44971</v>
      </c>
      <c r="D190" s="2">
        <v>36404.53</v>
      </c>
      <c r="E190" s="2">
        <v>36416.980000000003</v>
      </c>
      <c r="F190" s="2">
        <v>36173.07</v>
      </c>
      <c r="G190" s="4">
        <v>33248.199999999997</v>
      </c>
      <c r="H190" t="s">
        <v>191</v>
      </c>
      <c r="I190" s="3">
        <v>-3.0999999999999999E-3</v>
      </c>
      <c r="J190" s="5">
        <f>ABS(Table1[[#This Row],[Change %]])</f>
        <v>3.0999999999999999E-3</v>
      </c>
      <c r="K190" s="4">
        <f>(Table1[[#This Row],[High]]-Table1[[#This Row],[Low]])</f>
        <v>243.91000000000349</v>
      </c>
      <c r="L190" s="5">
        <f>(Table1[[#This Row],[Daily Change]]/Table1[[#This Row],[Open]])</f>
        <v>6.6999903583428626E-3</v>
      </c>
    </row>
    <row r="191" spans="1:12" x14ac:dyDescent="0.25">
      <c r="A191" s="1">
        <v>44972</v>
      </c>
      <c r="B191" s="2">
        <v>33248.199999999997</v>
      </c>
      <c r="C191" s="1">
        <v>44972</v>
      </c>
      <c r="D191" s="2">
        <v>36416.46</v>
      </c>
      <c r="E191" s="2">
        <v>36565.730000000003</v>
      </c>
      <c r="F191" s="2">
        <v>36334.42</v>
      </c>
      <c r="G191" s="4">
        <v>33248.199999999997</v>
      </c>
      <c r="H191" t="s">
        <v>192</v>
      </c>
      <c r="I191" s="3">
        <v>2.8999999999999998E-3</v>
      </c>
      <c r="J191" s="5">
        <f>ABS(Table1[[#This Row],[Change %]])</f>
        <v>2.8999999999999998E-3</v>
      </c>
      <c r="K191" s="4">
        <f>(Table1[[#This Row],[High]]-Table1[[#This Row],[Low]])</f>
        <v>231.31000000000495</v>
      </c>
      <c r="L191" s="5">
        <f>(Table1[[#This Row],[Daily Change]]/Table1[[#This Row],[Open]])</f>
        <v>6.3517980605474816E-3</v>
      </c>
    </row>
    <row r="192" spans="1:12" x14ac:dyDescent="0.25">
      <c r="A192" s="1">
        <v>44973</v>
      </c>
      <c r="B192" s="2">
        <v>33248.199999999997</v>
      </c>
      <c r="C192" s="1">
        <v>44973</v>
      </c>
      <c r="D192" s="2">
        <v>36268.75</v>
      </c>
      <c r="E192" s="2">
        <v>36484.75</v>
      </c>
      <c r="F192" s="2">
        <v>36190.199999999997</v>
      </c>
      <c r="G192" s="4">
        <v>33248.199999999997</v>
      </c>
      <c r="H192" t="s">
        <v>193</v>
      </c>
      <c r="I192" s="3">
        <v>5.5999999999999999E-3</v>
      </c>
      <c r="J192" s="5">
        <f>ABS(Table1[[#This Row],[Change %]])</f>
        <v>5.5999999999999999E-3</v>
      </c>
      <c r="K192" s="4">
        <f>(Table1[[#This Row],[High]]-Table1[[#This Row],[Low]])</f>
        <v>294.55000000000291</v>
      </c>
      <c r="L192" s="5">
        <f>(Table1[[#This Row],[Daily Change]]/Table1[[#This Row],[Open]])</f>
        <v>8.121316560399874E-3</v>
      </c>
    </row>
    <row r="193" spans="1:12" x14ac:dyDescent="0.25">
      <c r="A193" s="1">
        <v>44974</v>
      </c>
      <c r="B193" s="2">
        <v>33248.199999999997</v>
      </c>
      <c r="C193" s="1">
        <v>44974</v>
      </c>
      <c r="D193" s="2">
        <v>36107.46</v>
      </c>
      <c r="E193" s="2">
        <v>36168.03</v>
      </c>
      <c r="F193" s="2">
        <v>35986.480000000003</v>
      </c>
      <c r="G193" s="4">
        <v>33248.199999999997</v>
      </c>
      <c r="H193" t="s">
        <v>194</v>
      </c>
      <c r="I193" s="3">
        <v>-8.9999999999999998E-4</v>
      </c>
      <c r="J193" s="5">
        <f>ABS(Table1[[#This Row],[Change %]])</f>
        <v>8.9999999999999998E-4</v>
      </c>
      <c r="K193" s="4">
        <f>(Table1[[#This Row],[High]]-Table1[[#This Row],[Low]])</f>
        <v>181.54999999999563</v>
      </c>
      <c r="L193" s="5">
        <f>(Table1[[#This Row],[Daily Change]]/Table1[[#This Row],[Open]])</f>
        <v>5.0280468357507182E-3</v>
      </c>
    </row>
    <row r="194" spans="1:12" x14ac:dyDescent="0.25">
      <c r="A194" s="1">
        <v>44975</v>
      </c>
      <c r="B194" s="2">
        <v>33248.199999999997</v>
      </c>
      <c r="C194" s="1">
        <v>44975</v>
      </c>
      <c r="D194" s="2">
        <v>36059.089999999997</v>
      </c>
      <c r="E194" s="2">
        <v>36178.51</v>
      </c>
      <c r="F194" s="2">
        <v>35891.730000000003</v>
      </c>
      <c r="G194" s="4">
        <v>33248.199999999997</v>
      </c>
      <c r="H194" t="s">
        <v>195</v>
      </c>
      <c r="I194" s="3">
        <v>2.8999999999999998E-3</v>
      </c>
      <c r="J194" s="5">
        <f>ABS(Table1[[#This Row],[Change %]])</f>
        <v>2.8999999999999998E-3</v>
      </c>
      <c r="K194" s="4">
        <f>(Table1[[#This Row],[High]]-Table1[[#This Row],[Low]])</f>
        <v>286.77999999999884</v>
      </c>
      <c r="L194" s="5">
        <f>(Table1[[#This Row],[Daily Change]]/Table1[[#This Row],[Open]])</f>
        <v>7.9530570516338286E-3</v>
      </c>
    </row>
    <row r="195" spans="1:12" x14ac:dyDescent="0.25">
      <c r="A195" s="1">
        <v>44976</v>
      </c>
      <c r="B195" s="2">
        <v>33248.199999999997</v>
      </c>
      <c r="C195" s="1">
        <v>44976</v>
      </c>
      <c r="D195" s="2">
        <v>35935.11</v>
      </c>
      <c r="E195" s="2">
        <v>36088.81</v>
      </c>
      <c r="F195" s="2">
        <v>35884.129999999997</v>
      </c>
      <c r="G195" s="4">
        <v>33248.199999999997</v>
      </c>
      <c r="H195" t="s">
        <v>196</v>
      </c>
      <c r="I195" s="3">
        <v>3.8999999999999998E-3</v>
      </c>
      <c r="J195" s="5">
        <f>ABS(Table1[[#This Row],[Change %]])</f>
        <v>3.8999999999999998E-3</v>
      </c>
      <c r="K195" s="4">
        <f>(Table1[[#This Row],[High]]-Table1[[#This Row],[Low]])</f>
        <v>204.68000000000029</v>
      </c>
      <c r="L195" s="5">
        <f>(Table1[[#This Row],[Daily Change]]/Table1[[#This Row],[Open]])</f>
        <v>5.6958222752066237E-3</v>
      </c>
    </row>
    <row r="196" spans="1:12" x14ac:dyDescent="0.25">
      <c r="A196" s="1">
        <v>44977</v>
      </c>
      <c r="B196" s="2">
        <v>33248.199999999997</v>
      </c>
      <c r="C196" s="1">
        <v>44977</v>
      </c>
      <c r="D196" s="2">
        <v>35833.65</v>
      </c>
      <c r="E196" s="2">
        <v>36009.74</v>
      </c>
      <c r="F196" s="2">
        <v>35797.97</v>
      </c>
      <c r="G196" s="4">
        <v>33248.199999999997</v>
      </c>
      <c r="H196" t="s">
        <v>197</v>
      </c>
      <c r="I196" s="3">
        <v>2.5999999999999999E-3</v>
      </c>
      <c r="J196" s="5">
        <f>ABS(Table1[[#This Row],[Change %]])</f>
        <v>2.5999999999999999E-3</v>
      </c>
      <c r="K196" s="4">
        <f>(Table1[[#This Row],[High]]-Table1[[#This Row],[Low]])</f>
        <v>211.7699999999968</v>
      </c>
      <c r="L196" s="5">
        <f>(Table1[[#This Row],[Daily Change]]/Table1[[#This Row],[Open]])</f>
        <v>5.9098082389038454E-3</v>
      </c>
    </row>
    <row r="197" spans="1:12" x14ac:dyDescent="0.25">
      <c r="A197" s="1">
        <v>44978</v>
      </c>
      <c r="B197" s="2">
        <v>33248.199999999997</v>
      </c>
      <c r="C197" s="1">
        <v>44978</v>
      </c>
      <c r="D197" s="2">
        <v>35712.28</v>
      </c>
      <c r="E197" s="2">
        <v>35852.53</v>
      </c>
      <c r="F197" s="2">
        <v>35633.199999999997</v>
      </c>
      <c r="G197" s="4">
        <v>33248.199999999997</v>
      </c>
      <c r="H197" t="s">
        <v>198</v>
      </c>
      <c r="I197" s="3">
        <v>2.5000000000000001E-3</v>
      </c>
      <c r="J197" s="5">
        <f>ABS(Table1[[#This Row],[Change %]])</f>
        <v>2.5000000000000001E-3</v>
      </c>
      <c r="K197" s="4">
        <f>(Table1[[#This Row],[High]]-Table1[[#This Row],[Low]])</f>
        <v>219.33000000000175</v>
      </c>
      <c r="L197" s="5">
        <f>(Table1[[#This Row],[Daily Change]]/Table1[[#This Row],[Open]])</f>
        <v>6.1415849114086736E-3</v>
      </c>
    </row>
    <row r="198" spans="1:12" x14ac:dyDescent="0.25">
      <c r="A198" s="1">
        <v>44979</v>
      </c>
      <c r="B198" s="2">
        <v>33248.199999999997</v>
      </c>
      <c r="C198" s="1">
        <v>44979</v>
      </c>
      <c r="D198" s="2">
        <v>35545.410000000003</v>
      </c>
      <c r="E198" s="2">
        <v>35742.25</v>
      </c>
      <c r="F198" s="2">
        <v>35545.410000000003</v>
      </c>
      <c r="G198" s="4">
        <v>33248.199999999997</v>
      </c>
      <c r="H198" t="s">
        <v>199</v>
      </c>
      <c r="I198" s="3">
        <v>6.7999999999999996E-3</v>
      </c>
      <c r="J198" s="5">
        <f>ABS(Table1[[#This Row],[Change %]])</f>
        <v>6.7999999999999996E-3</v>
      </c>
      <c r="K198" s="4">
        <f>(Table1[[#This Row],[High]]-Table1[[#This Row],[Low]])</f>
        <v>196.83999999999651</v>
      </c>
      <c r="L198" s="5">
        <f>(Table1[[#This Row],[Daily Change]]/Table1[[#This Row],[Open]])</f>
        <v>5.5377051495536693E-3</v>
      </c>
    </row>
    <row r="199" spans="1:12" x14ac:dyDescent="0.25">
      <c r="A199" s="1">
        <v>44980</v>
      </c>
      <c r="B199" s="2">
        <v>33248.199999999997</v>
      </c>
      <c r="C199" s="1">
        <v>44980</v>
      </c>
      <c r="D199" s="2">
        <v>35835.43</v>
      </c>
      <c r="E199" s="2">
        <v>35835.43</v>
      </c>
      <c r="F199" s="2">
        <v>35490.43</v>
      </c>
      <c r="G199" s="4">
        <v>33248.199999999997</v>
      </c>
      <c r="H199" t="s">
        <v>200</v>
      </c>
      <c r="I199" s="3">
        <v>-7.4000000000000003E-3</v>
      </c>
      <c r="J199" s="5">
        <f>ABS(Table1[[#This Row],[Change %]])</f>
        <v>7.4000000000000003E-3</v>
      </c>
      <c r="K199" s="4">
        <f>(Table1[[#This Row],[High]]-Table1[[#This Row],[Low]])</f>
        <v>345</v>
      </c>
      <c r="L199" s="5">
        <f>(Table1[[#This Row],[Daily Change]]/Table1[[#This Row],[Open]])</f>
        <v>9.6273436651939156E-3</v>
      </c>
    </row>
    <row r="200" spans="1:12" x14ac:dyDescent="0.25">
      <c r="A200" s="1">
        <v>44981</v>
      </c>
      <c r="B200" s="2">
        <v>33248.199999999997</v>
      </c>
      <c r="C200" s="1">
        <v>44981</v>
      </c>
      <c r="D200" s="2">
        <v>35791.050000000003</v>
      </c>
      <c r="E200" s="2">
        <v>35892.92</v>
      </c>
      <c r="F200" s="2">
        <v>35734.730000000003</v>
      </c>
      <c r="G200" s="4">
        <v>33248.199999999997</v>
      </c>
      <c r="H200" t="s">
        <v>201</v>
      </c>
      <c r="I200" s="3">
        <v>4.0000000000000002E-4</v>
      </c>
      <c r="J200" s="5">
        <f>ABS(Table1[[#This Row],[Change %]])</f>
        <v>4.0000000000000002E-4</v>
      </c>
      <c r="K200" s="4">
        <f>(Table1[[#This Row],[High]]-Table1[[#This Row],[Low]])</f>
        <v>158.18999999999505</v>
      </c>
      <c r="L200" s="5">
        <f>(Table1[[#This Row],[Daily Change]]/Table1[[#This Row],[Open]])</f>
        <v>4.4198200388084466E-3</v>
      </c>
    </row>
    <row r="201" spans="1:12" x14ac:dyDescent="0.25">
      <c r="A201" s="1">
        <v>44982</v>
      </c>
      <c r="B201" s="2">
        <v>33248.199999999997</v>
      </c>
      <c r="C201" s="1">
        <v>44982</v>
      </c>
      <c r="D201" s="2">
        <v>35692.620000000003</v>
      </c>
      <c r="E201" s="2">
        <v>35787.040000000001</v>
      </c>
      <c r="F201" s="2">
        <v>35629.370000000003</v>
      </c>
      <c r="G201" s="4">
        <v>33248.199999999997</v>
      </c>
      <c r="H201" t="s">
        <v>202</v>
      </c>
      <c r="I201" s="3">
        <v>1.8E-3</v>
      </c>
      <c r="J201" s="5">
        <f>ABS(Table1[[#This Row],[Change %]])</f>
        <v>1.8E-3</v>
      </c>
      <c r="K201" s="4">
        <f>(Table1[[#This Row],[High]]-Table1[[#This Row],[Low]])</f>
        <v>157.66999999999825</v>
      </c>
      <c r="L201" s="5">
        <f>(Table1[[#This Row],[Daily Change]]/Table1[[#This Row],[Open]])</f>
        <v>4.4174397956776006E-3</v>
      </c>
    </row>
    <row r="202" spans="1:12" x14ac:dyDescent="0.25">
      <c r="A202" s="1">
        <v>44983</v>
      </c>
      <c r="B202" s="2">
        <v>33248.199999999997</v>
      </c>
      <c r="C202" s="1">
        <v>44983</v>
      </c>
      <c r="D202" s="2">
        <v>35607.72</v>
      </c>
      <c r="E202" s="2">
        <v>35765.019999999997</v>
      </c>
      <c r="F202" s="2">
        <v>35533.949999999997</v>
      </c>
      <c r="G202" s="4">
        <v>33248.199999999997</v>
      </c>
      <c r="H202" t="s">
        <v>203</v>
      </c>
      <c r="I202" s="3">
        <v>2.0999999999999999E-3</v>
      </c>
      <c r="J202" s="5">
        <f>ABS(Table1[[#This Row],[Change %]])</f>
        <v>2.0999999999999999E-3</v>
      </c>
      <c r="K202" s="4">
        <f>(Table1[[#This Row],[High]]-Table1[[#This Row],[Low]])</f>
        <v>231.06999999999971</v>
      </c>
      <c r="L202" s="5">
        <f>(Table1[[#This Row],[Daily Change]]/Table1[[#This Row],[Open]])</f>
        <v>6.4893231018441988E-3</v>
      </c>
    </row>
    <row r="203" spans="1:12" x14ac:dyDescent="0.25">
      <c r="A203" s="1">
        <v>44984</v>
      </c>
      <c r="B203" s="2">
        <v>33248.199999999997</v>
      </c>
      <c r="C203" s="1">
        <v>44984</v>
      </c>
      <c r="D203" s="2">
        <v>35520.32</v>
      </c>
      <c r="E203" s="2">
        <v>35612.36</v>
      </c>
      <c r="F203" s="2">
        <v>35442.53</v>
      </c>
      <c r="G203" s="4">
        <v>33248.199999999997</v>
      </c>
      <c r="H203" t="s">
        <v>204</v>
      </c>
      <c r="I203" s="3">
        <v>-2.0000000000000001E-4</v>
      </c>
      <c r="J203" s="5">
        <f>ABS(Table1[[#This Row],[Change %]])</f>
        <v>2.0000000000000001E-4</v>
      </c>
      <c r="K203" s="4">
        <f>(Table1[[#This Row],[High]]-Table1[[#This Row],[Low]])</f>
        <v>169.83000000000175</v>
      </c>
      <c r="L203" s="5">
        <f>(Table1[[#This Row],[Daily Change]]/Table1[[#This Row],[Open]])</f>
        <v>4.7812069260637783E-3</v>
      </c>
    </row>
    <row r="204" spans="1:12" x14ac:dyDescent="0.25">
      <c r="A204" s="1">
        <v>44985</v>
      </c>
      <c r="B204" s="2">
        <v>33248.199999999997</v>
      </c>
      <c r="C204" s="1">
        <v>44985</v>
      </c>
      <c r="D204" s="2">
        <v>35475.160000000003</v>
      </c>
      <c r="E204" s="2">
        <v>35669.69</v>
      </c>
      <c r="F204" s="2">
        <v>35465.71</v>
      </c>
      <c r="G204" s="4">
        <v>33248.199999999997</v>
      </c>
      <c r="H204" t="s">
        <v>205</v>
      </c>
      <c r="I204" s="3">
        <v>4.3E-3</v>
      </c>
      <c r="J204" s="5">
        <f>ABS(Table1[[#This Row],[Change %]])</f>
        <v>4.3E-3</v>
      </c>
      <c r="K204" s="4">
        <f>(Table1[[#This Row],[High]]-Table1[[#This Row],[Low]])</f>
        <v>203.9800000000032</v>
      </c>
      <c r="L204" s="5">
        <f>(Table1[[#This Row],[Daily Change]]/Table1[[#This Row],[Open]])</f>
        <v>5.7499388304380634E-3</v>
      </c>
    </row>
    <row r="205" spans="1:12" x14ac:dyDescent="0.25">
      <c r="A205" s="1">
        <v>44986</v>
      </c>
      <c r="B205" s="2">
        <v>33248.199999999997</v>
      </c>
      <c r="C205" s="1">
        <v>44986</v>
      </c>
      <c r="D205" s="2">
        <v>35325.370000000003</v>
      </c>
      <c r="E205" s="2">
        <v>35462.68</v>
      </c>
      <c r="F205" s="2">
        <v>35290.120000000003</v>
      </c>
      <c r="G205" s="4">
        <v>33248.199999999997</v>
      </c>
      <c r="H205" t="s">
        <v>206</v>
      </c>
      <c r="I205" s="3">
        <v>5.5999999999999999E-3</v>
      </c>
      <c r="J205" s="5">
        <f>ABS(Table1[[#This Row],[Change %]])</f>
        <v>5.5999999999999999E-3</v>
      </c>
      <c r="K205" s="4">
        <f>(Table1[[#This Row],[High]]-Table1[[#This Row],[Low]])</f>
        <v>172.55999999999767</v>
      </c>
      <c r="L205" s="5">
        <f>(Table1[[#This Row],[Daily Change]]/Table1[[#This Row],[Open]])</f>
        <v>4.8848745250226018E-3</v>
      </c>
    </row>
    <row r="206" spans="1:12" x14ac:dyDescent="0.25">
      <c r="A206" s="1">
        <v>44987</v>
      </c>
      <c r="B206" s="2">
        <v>33248.199999999997</v>
      </c>
      <c r="C206" s="1">
        <v>44987</v>
      </c>
      <c r="D206" s="2">
        <v>35221.019999999997</v>
      </c>
      <c r="E206" s="2">
        <v>35327.57</v>
      </c>
      <c r="F206" s="2">
        <v>35035.94</v>
      </c>
      <c r="G206" s="4">
        <v>33248.199999999997</v>
      </c>
      <c r="H206" t="s">
        <v>207</v>
      </c>
      <c r="I206" s="3">
        <v>-1E-3</v>
      </c>
      <c r="J206" s="5">
        <f>ABS(Table1[[#This Row],[Change %]])</f>
        <v>1E-3</v>
      </c>
      <c r="K206" s="4">
        <f>(Table1[[#This Row],[High]]-Table1[[#This Row],[Low]])</f>
        <v>291.62999999999738</v>
      </c>
      <c r="L206" s="5">
        <f>(Table1[[#This Row],[Daily Change]]/Table1[[#This Row],[Open]])</f>
        <v>8.2799987053185121E-3</v>
      </c>
    </row>
    <row r="207" spans="1:12" x14ac:dyDescent="0.25">
      <c r="A207" s="1">
        <v>44988</v>
      </c>
      <c r="B207" s="2">
        <v>33248.199999999997</v>
      </c>
      <c r="C207" s="1">
        <v>44988</v>
      </c>
      <c r="D207" s="2">
        <v>35023.629999999997</v>
      </c>
      <c r="E207" s="2">
        <v>35320.97</v>
      </c>
      <c r="F207" s="2">
        <v>35023.629999999997</v>
      </c>
      <c r="G207" s="4">
        <v>33248.199999999997</v>
      </c>
      <c r="H207" t="s">
        <v>208</v>
      </c>
      <c r="I207" s="3">
        <v>1.09E-2</v>
      </c>
      <c r="J207" s="5">
        <f>ABS(Table1[[#This Row],[Change %]])</f>
        <v>1.09E-2</v>
      </c>
      <c r="K207" s="4">
        <f>(Table1[[#This Row],[High]]-Table1[[#This Row],[Low]])</f>
        <v>297.34000000000378</v>
      </c>
      <c r="L207" s="5">
        <f>(Table1[[#This Row],[Daily Change]]/Table1[[#This Row],[Open]])</f>
        <v>8.4896968132658953E-3</v>
      </c>
    </row>
    <row r="208" spans="1:12" x14ac:dyDescent="0.25">
      <c r="A208" s="1">
        <v>44989</v>
      </c>
      <c r="B208" s="2">
        <v>33248.199999999997</v>
      </c>
      <c r="C208" s="1">
        <v>44989</v>
      </c>
      <c r="D208" s="2">
        <v>34443.22</v>
      </c>
      <c r="E208" s="2">
        <v>34923.83</v>
      </c>
      <c r="F208" s="2">
        <v>34443.22</v>
      </c>
      <c r="G208" s="4">
        <v>33248.199999999997</v>
      </c>
      <c r="H208" t="s">
        <v>209</v>
      </c>
      <c r="I208" s="3">
        <v>1.5599999999999999E-2</v>
      </c>
      <c r="J208" s="5">
        <f>ABS(Table1[[#This Row],[Change %]])</f>
        <v>1.5599999999999999E-2</v>
      </c>
      <c r="K208" s="4">
        <f>(Table1[[#This Row],[High]]-Table1[[#This Row],[Low]])</f>
        <v>480.61000000000058</v>
      </c>
      <c r="L208" s="5">
        <f>(Table1[[#This Row],[Daily Change]]/Table1[[#This Row],[Open]])</f>
        <v>1.3953689579545715E-2</v>
      </c>
    </row>
    <row r="209" spans="1:12" x14ac:dyDescent="0.25">
      <c r="A209" s="1">
        <v>44990</v>
      </c>
      <c r="B209" s="2">
        <v>33248.199999999997</v>
      </c>
      <c r="C209" s="1">
        <v>44990</v>
      </c>
      <c r="D209" s="2">
        <v>34372.71</v>
      </c>
      <c r="E209" s="2">
        <v>34449.83</v>
      </c>
      <c r="F209" s="2">
        <v>34115.1</v>
      </c>
      <c r="G209" s="4">
        <v>33248.199999999997</v>
      </c>
      <c r="H209" t="s">
        <v>210</v>
      </c>
      <c r="I209" s="3">
        <v>0</v>
      </c>
      <c r="J209" s="5">
        <f>ABS(Table1[[#This Row],[Change %]])</f>
        <v>0</v>
      </c>
      <c r="K209" s="4">
        <f>(Table1[[#This Row],[High]]-Table1[[#This Row],[Low]])</f>
        <v>334.7300000000032</v>
      </c>
      <c r="L209" s="5">
        <f>(Table1[[#This Row],[Daily Change]]/Table1[[#This Row],[Open]])</f>
        <v>9.73824874442554E-3</v>
      </c>
    </row>
    <row r="210" spans="1:12" x14ac:dyDescent="0.25">
      <c r="A210" s="1">
        <v>44991</v>
      </c>
      <c r="B210" s="2">
        <v>33248.199999999997</v>
      </c>
      <c r="C210" s="1">
        <v>44991</v>
      </c>
      <c r="D210" s="2">
        <v>34507.15</v>
      </c>
      <c r="E210" s="2">
        <v>34611.24</v>
      </c>
      <c r="F210" s="2">
        <v>34318.94</v>
      </c>
      <c r="G210" s="4">
        <v>33248.199999999997</v>
      </c>
      <c r="H210" t="s">
        <v>211</v>
      </c>
      <c r="I210" s="3">
        <v>-3.3999999999999998E-3</v>
      </c>
      <c r="J210" s="5">
        <f>ABS(Table1[[#This Row],[Change %]])</f>
        <v>3.3999999999999998E-3</v>
      </c>
      <c r="K210" s="4">
        <f>(Table1[[#This Row],[High]]-Table1[[#This Row],[Low]])</f>
        <v>292.29999999999563</v>
      </c>
      <c r="L210" s="5">
        <f>(Table1[[#This Row],[Daily Change]]/Table1[[#This Row],[Open]])</f>
        <v>8.4707082445231088E-3</v>
      </c>
    </row>
    <row r="211" spans="1:12" x14ac:dyDescent="0.25">
      <c r="A211" s="1">
        <v>44992</v>
      </c>
      <c r="B211" s="2">
        <v>33248.199999999997</v>
      </c>
      <c r="C211" s="1">
        <v>44992</v>
      </c>
      <c r="D211" s="2">
        <v>34723.79</v>
      </c>
      <c r="E211" s="2">
        <v>34951.35</v>
      </c>
      <c r="F211" s="2">
        <v>34486.51</v>
      </c>
      <c r="G211" s="4">
        <v>33248.199999999997</v>
      </c>
      <c r="H211" t="s">
        <v>212</v>
      </c>
      <c r="I211" s="3">
        <v>-7.1999999999999998E-3</v>
      </c>
      <c r="J211" s="5">
        <f>ABS(Table1[[#This Row],[Change %]])</f>
        <v>7.1999999999999998E-3</v>
      </c>
      <c r="K211" s="4">
        <f>(Table1[[#This Row],[High]]-Table1[[#This Row],[Low]])</f>
        <v>464.83999999999651</v>
      </c>
      <c r="L211" s="5">
        <f>(Table1[[#This Row],[Daily Change]]/Table1[[#This Row],[Open]])</f>
        <v>1.3386787559768E-2</v>
      </c>
    </row>
    <row r="212" spans="1:12" x14ac:dyDescent="0.25">
      <c r="A212" s="1">
        <v>44993</v>
      </c>
      <c r="B212" s="2">
        <v>33248.199999999997</v>
      </c>
      <c r="C212" s="1">
        <v>44993</v>
      </c>
      <c r="D212" s="2">
        <v>34757.57</v>
      </c>
      <c r="E212" s="2">
        <v>34842.620000000003</v>
      </c>
      <c r="F212" s="2">
        <v>34661.949999999997</v>
      </c>
      <c r="G212" s="4">
        <v>33248.199999999997</v>
      </c>
      <c r="H212" t="s">
        <v>213</v>
      </c>
      <c r="I212" s="3">
        <v>-2.9999999999999997E-4</v>
      </c>
      <c r="J212" s="5">
        <f>ABS(Table1[[#This Row],[Change %]])</f>
        <v>2.9999999999999997E-4</v>
      </c>
      <c r="K212" s="4">
        <f>(Table1[[#This Row],[High]]-Table1[[#This Row],[Low]])</f>
        <v>180.67000000000553</v>
      </c>
      <c r="L212" s="5">
        <f>(Table1[[#This Row],[Daily Change]]/Table1[[#This Row],[Open]])</f>
        <v>5.198004348405413E-3</v>
      </c>
    </row>
    <row r="213" spans="1:12" x14ac:dyDescent="0.25">
      <c r="A213" s="1">
        <v>44994</v>
      </c>
      <c r="B213" s="2">
        <v>33248.199999999997</v>
      </c>
      <c r="C213" s="1">
        <v>44994</v>
      </c>
      <c r="D213" s="2">
        <v>34509.72</v>
      </c>
      <c r="E213" s="2">
        <v>34975.19</v>
      </c>
      <c r="F213" s="2">
        <v>34509.72</v>
      </c>
      <c r="G213" s="4">
        <v>33248.199999999997</v>
      </c>
      <c r="H213" t="s">
        <v>214</v>
      </c>
      <c r="I213" s="3">
        <v>9.7999999999999997E-3</v>
      </c>
      <c r="J213" s="5">
        <f>ABS(Table1[[#This Row],[Change %]])</f>
        <v>9.7999999999999997E-3</v>
      </c>
      <c r="K213" s="4">
        <f>(Table1[[#This Row],[High]]-Table1[[#This Row],[Low]])</f>
        <v>465.47000000000116</v>
      </c>
      <c r="L213" s="5">
        <f>(Table1[[#This Row],[Daily Change]]/Table1[[#This Row],[Open]])</f>
        <v>1.3488083936931426E-2</v>
      </c>
    </row>
    <row r="214" spans="1:12" x14ac:dyDescent="0.25">
      <c r="A214" s="1">
        <v>44995</v>
      </c>
      <c r="B214" s="2">
        <v>33248.199999999997</v>
      </c>
      <c r="C214" s="1">
        <v>44995</v>
      </c>
      <c r="D214" s="2">
        <v>34198.959999999999</v>
      </c>
      <c r="E214" s="2">
        <v>34432.68</v>
      </c>
      <c r="F214" s="2">
        <v>33854.69</v>
      </c>
      <c r="G214" s="4">
        <v>33248.199999999997</v>
      </c>
      <c r="H214" t="s">
        <v>215</v>
      </c>
      <c r="I214" s="3">
        <v>3.0000000000000001E-3</v>
      </c>
      <c r="J214" s="5">
        <f>ABS(Table1[[#This Row],[Change %]])</f>
        <v>3.0000000000000001E-3</v>
      </c>
      <c r="K214" s="4">
        <f>(Table1[[#This Row],[High]]-Table1[[#This Row],[Low]])</f>
        <v>577.98999999999796</v>
      </c>
      <c r="L214" s="5">
        <f>(Table1[[#This Row],[Daily Change]]/Table1[[#This Row],[Open]])</f>
        <v>1.6900806340309705E-2</v>
      </c>
    </row>
    <row r="215" spans="1:12" x14ac:dyDescent="0.25">
      <c r="A215" s="1">
        <v>44996</v>
      </c>
      <c r="B215" s="2">
        <v>33248.199999999997</v>
      </c>
      <c r="C215" s="1">
        <v>44996</v>
      </c>
      <c r="D215" s="2">
        <v>34035.25</v>
      </c>
      <c r="E215" s="2">
        <v>34490.949999999997</v>
      </c>
      <c r="F215" s="2">
        <v>34035.25</v>
      </c>
      <c r="G215" s="4">
        <v>33248.199999999997</v>
      </c>
      <c r="H215" t="s">
        <v>216</v>
      </c>
      <c r="I215" s="3">
        <v>9.1999999999999998E-3</v>
      </c>
      <c r="J215" s="5">
        <f>ABS(Table1[[#This Row],[Change %]])</f>
        <v>9.1999999999999998E-3</v>
      </c>
      <c r="K215" s="4">
        <f>(Table1[[#This Row],[High]]-Table1[[#This Row],[Low]])</f>
        <v>455.69999999999709</v>
      </c>
      <c r="L215" s="5">
        <f>(Table1[[#This Row],[Daily Change]]/Table1[[#This Row],[Open]])</f>
        <v>1.3389059871750526E-2</v>
      </c>
    </row>
    <row r="216" spans="1:12" x14ac:dyDescent="0.25">
      <c r="A216" s="1">
        <v>44997</v>
      </c>
      <c r="B216" s="2">
        <v>33248.199999999997</v>
      </c>
      <c r="C216" s="1">
        <v>44997</v>
      </c>
      <c r="D216" s="2">
        <v>34312.959999999999</v>
      </c>
      <c r="E216" s="2">
        <v>34410.28</v>
      </c>
      <c r="F216" s="2">
        <v>33821.58</v>
      </c>
      <c r="G216" s="4">
        <v>33248.199999999997</v>
      </c>
      <c r="H216" t="s">
        <v>217</v>
      </c>
      <c r="I216" s="3">
        <v>-9.4000000000000004E-3</v>
      </c>
      <c r="J216" s="5">
        <f>ABS(Table1[[#This Row],[Change %]])</f>
        <v>9.4000000000000004E-3</v>
      </c>
      <c r="K216" s="4">
        <f>(Table1[[#This Row],[High]]-Table1[[#This Row],[Low]])</f>
        <v>588.69999999999709</v>
      </c>
      <c r="L216" s="5">
        <f>(Table1[[#This Row],[Daily Change]]/Table1[[#This Row],[Open]])</f>
        <v>1.7156782743313229E-2</v>
      </c>
    </row>
    <row r="217" spans="1:12" x14ac:dyDescent="0.25">
      <c r="A217" s="1">
        <v>44998</v>
      </c>
      <c r="B217" s="2">
        <v>33248.199999999997</v>
      </c>
      <c r="C217" s="1">
        <v>44998</v>
      </c>
      <c r="D217" s="2">
        <v>33930.699999999997</v>
      </c>
      <c r="E217" s="2">
        <v>34490.559999999998</v>
      </c>
      <c r="F217" s="2">
        <v>33785.54</v>
      </c>
      <c r="G217" s="4">
        <v>33248.199999999997</v>
      </c>
      <c r="H217" t="s">
        <v>218</v>
      </c>
      <c r="I217" s="3">
        <v>1.43E-2</v>
      </c>
      <c r="J217" s="5">
        <f>ABS(Table1[[#This Row],[Change %]])</f>
        <v>1.43E-2</v>
      </c>
      <c r="K217" s="4">
        <f>(Table1[[#This Row],[High]]-Table1[[#This Row],[Low]])</f>
        <v>705.0199999999968</v>
      </c>
      <c r="L217" s="5">
        <f>(Table1[[#This Row],[Daily Change]]/Table1[[#This Row],[Open]])</f>
        <v>2.0778233281364571E-2</v>
      </c>
    </row>
    <row r="218" spans="1:12" x14ac:dyDescent="0.25">
      <c r="A218" s="1">
        <v>44999</v>
      </c>
      <c r="B218" s="2">
        <v>33248.199999999997</v>
      </c>
      <c r="C218" s="1">
        <v>44999</v>
      </c>
      <c r="D218" s="2">
        <v>34467.980000000003</v>
      </c>
      <c r="E218" s="2">
        <v>34557.370000000003</v>
      </c>
      <c r="F218" s="2">
        <v>33833.32</v>
      </c>
      <c r="G218" s="4">
        <v>33248.199999999997</v>
      </c>
      <c r="H218" t="s">
        <v>219</v>
      </c>
      <c r="I218" s="3">
        <v>-1.5900000000000001E-2</v>
      </c>
      <c r="J218" s="5">
        <f>ABS(Table1[[#This Row],[Change %]])</f>
        <v>1.5900000000000001E-2</v>
      </c>
      <c r="K218" s="4">
        <f>(Table1[[#This Row],[High]]-Table1[[#This Row],[Low]])</f>
        <v>724.05000000000291</v>
      </c>
      <c r="L218" s="5">
        <f>(Table1[[#This Row],[Daily Change]]/Table1[[#This Row],[Open]])</f>
        <v>2.1006452945603511E-2</v>
      </c>
    </row>
    <row r="219" spans="1:12" x14ac:dyDescent="0.25">
      <c r="A219" s="1">
        <v>45000</v>
      </c>
      <c r="B219" s="2">
        <v>33248.199999999997</v>
      </c>
      <c r="C219" s="1">
        <v>45000</v>
      </c>
      <c r="D219" s="2">
        <v>34360.080000000002</v>
      </c>
      <c r="E219" s="2">
        <v>34580.42</v>
      </c>
      <c r="F219" s="2">
        <v>34305.96</v>
      </c>
      <c r="G219" s="4">
        <v>33248.199999999997</v>
      </c>
      <c r="H219" t="s">
        <v>220</v>
      </c>
      <c r="I219" s="3">
        <v>2.5999999999999999E-3</v>
      </c>
      <c r="J219" s="5">
        <f>ABS(Table1[[#This Row],[Change %]])</f>
        <v>2.5999999999999999E-3</v>
      </c>
      <c r="K219" s="4">
        <f>(Table1[[#This Row],[High]]-Table1[[#This Row],[Low]])</f>
        <v>274.45999999999913</v>
      </c>
      <c r="L219" s="5">
        <f>(Table1[[#This Row],[Daily Change]]/Table1[[#This Row],[Open]])</f>
        <v>7.9877578864775371E-3</v>
      </c>
    </row>
    <row r="220" spans="1:12" x14ac:dyDescent="0.25">
      <c r="A220" s="1">
        <v>45001</v>
      </c>
      <c r="B220" s="2">
        <v>33248.199999999997</v>
      </c>
      <c r="C220" s="1">
        <v>45001</v>
      </c>
      <c r="D220" s="2">
        <v>34747.699999999997</v>
      </c>
      <c r="E220" s="2">
        <v>34798.21</v>
      </c>
      <c r="F220" s="2">
        <v>34254.65</v>
      </c>
      <c r="G220" s="4">
        <v>33248.199999999997</v>
      </c>
      <c r="H220" t="s">
        <v>221</v>
      </c>
      <c r="I220" s="3">
        <v>-1.6299999999999999E-2</v>
      </c>
      <c r="J220" s="5">
        <f>ABS(Table1[[#This Row],[Change %]])</f>
        <v>1.6299999999999999E-2</v>
      </c>
      <c r="K220" s="4">
        <f>(Table1[[#This Row],[High]]-Table1[[#This Row],[Low]])</f>
        <v>543.55999999999767</v>
      </c>
      <c r="L220" s="5">
        <f>(Table1[[#This Row],[Daily Change]]/Table1[[#This Row],[Open]])</f>
        <v>1.5643049755811111E-2</v>
      </c>
    </row>
    <row r="221" spans="1:12" x14ac:dyDescent="0.25">
      <c r="A221" s="1">
        <v>45002</v>
      </c>
      <c r="B221" s="2">
        <v>33248.199999999997</v>
      </c>
      <c r="C221" s="1">
        <v>45002</v>
      </c>
      <c r="D221" s="2">
        <v>34739.269999999997</v>
      </c>
      <c r="E221" s="2">
        <v>35061.120000000003</v>
      </c>
      <c r="F221" s="2">
        <v>34739.269999999997</v>
      </c>
      <c r="G221" s="4">
        <v>33248.199999999997</v>
      </c>
      <c r="H221" t="s">
        <v>222</v>
      </c>
      <c r="I221" s="3">
        <v>2.0999999999999999E-3</v>
      </c>
      <c r="J221" s="5">
        <f>ABS(Table1[[#This Row],[Change %]])</f>
        <v>2.0999999999999999E-3</v>
      </c>
      <c r="K221" s="4">
        <f>(Table1[[#This Row],[High]]-Table1[[#This Row],[Low]])</f>
        <v>321.85000000000582</v>
      </c>
      <c r="L221" s="5">
        <f>(Table1[[#This Row],[Daily Change]]/Table1[[#This Row],[Open]])</f>
        <v>9.2647312393152152E-3</v>
      </c>
    </row>
    <row r="222" spans="1:12" x14ac:dyDescent="0.25">
      <c r="A222" s="1">
        <v>45003</v>
      </c>
      <c r="B222" s="2">
        <v>33248.199999999997</v>
      </c>
      <c r="C222" s="1">
        <v>45003</v>
      </c>
      <c r="D222" s="2">
        <v>34762.31</v>
      </c>
      <c r="E222" s="2">
        <v>34857.06</v>
      </c>
      <c r="F222" s="2">
        <v>34648.080000000002</v>
      </c>
      <c r="G222" s="4">
        <v>33248.199999999997</v>
      </c>
      <c r="H222" t="s">
        <v>223</v>
      </c>
      <c r="I222" s="3">
        <v>1E-3</v>
      </c>
      <c r="J222" s="5">
        <f>ABS(Table1[[#This Row],[Change %]])</f>
        <v>1E-3</v>
      </c>
      <c r="K222" s="4">
        <f>(Table1[[#This Row],[High]]-Table1[[#This Row],[Low]])</f>
        <v>208.97999999999593</v>
      </c>
      <c r="L222" s="5">
        <f>(Table1[[#This Row],[Daily Change]]/Table1[[#This Row],[Open]])</f>
        <v>6.0116833432529637E-3</v>
      </c>
    </row>
    <row r="223" spans="1:12" x14ac:dyDescent="0.25">
      <c r="A223" s="1">
        <v>45004</v>
      </c>
      <c r="B223" s="2">
        <v>33248.199999999997</v>
      </c>
      <c r="C223" s="1">
        <v>45004</v>
      </c>
      <c r="D223" s="2">
        <v>34296.300000000003</v>
      </c>
      <c r="E223" s="2">
        <v>34879.78</v>
      </c>
      <c r="F223" s="2">
        <v>34296.300000000003</v>
      </c>
      <c r="G223" s="4">
        <v>33248.199999999997</v>
      </c>
      <c r="H223" t="s">
        <v>224</v>
      </c>
      <c r="I223" s="3">
        <v>1.4800000000000001E-2</v>
      </c>
      <c r="J223" s="5">
        <f>ABS(Table1[[#This Row],[Change %]])</f>
        <v>1.4800000000000001E-2</v>
      </c>
      <c r="K223" s="4">
        <f>(Table1[[#This Row],[High]]-Table1[[#This Row],[Low]])</f>
        <v>583.47999999999593</v>
      </c>
      <c r="L223" s="5">
        <f>(Table1[[#This Row],[Daily Change]]/Table1[[#This Row],[Open]])</f>
        <v>1.7012913929490815E-2</v>
      </c>
    </row>
    <row r="224" spans="1:12" x14ac:dyDescent="0.25">
      <c r="A224" s="1">
        <v>45005</v>
      </c>
      <c r="B224" s="2">
        <v>33248.199999999997</v>
      </c>
      <c r="C224" s="1">
        <v>45005</v>
      </c>
      <c r="D224" s="2">
        <v>34006.870000000003</v>
      </c>
      <c r="E224" s="2">
        <v>34440.42</v>
      </c>
      <c r="F224" s="2">
        <v>34006.870000000003</v>
      </c>
      <c r="G224" s="4">
        <v>33248.199999999997</v>
      </c>
      <c r="H224" t="s">
        <v>225</v>
      </c>
      <c r="I224" s="3">
        <v>0.01</v>
      </c>
      <c r="J224" s="5">
        <f>ABS(Table1[[#This Row],[Change %]])</f>
        <v>0.01</v>
      </c>
      <c r="K224" s="4">
        <f>(Table1[[#This Row],[High]]-Table1[[#This Row],[Low]])</f>
        <v>433.54999999999563</v>
      </c>
      <c r="L224" s="5">
        <f>(Table1[[#This Row],[Daily Change]]/Table1[[#This Row],[Open]])</f>
        <v>1.2748894561598747E-2</v>
      </c>
    </row>
    <row r="225" spans="1:12" x14ac:dyDescent="0.25">
      <c r="A225" s="1">
        <v>45006</v>
      </c>
      <c r="B225" s="2">
        <v>33248.199999999997</v>
      </c>
      <c r="C225" s="1">
        <v>45006</v>
      </c>
      <c r="D225" s="2">
        <v>34025.61</v>
      </c>
      <c r="E225" s="2">
        <v>34313.879999999997</v>
      </c>
      <c r="F225" s="2">
        <v>33914.019999999997</v>
      </c>
      <c r="G225" s="4">
        <v>33248.199999999997</v>
      </c>
      <c r="H225" t="s">
        <v>226</v>
      </c>
      <c r="I225" s="3">
        <v>-1.5E-3</v>
      </c>
      <c r="J225" s="5">
        <f>ABS(Table1[[#This Row],[Change %]])</f>
        <v>1.5E-3</v>
      </c>
      <c r="K225" s="4">
        <f>(Table1[[#This Row],[High]]-Table1[[#This Row],[Low]])</f>
        <v>399.86000000000058</v>
      </c>
      <c r="L225" s="5">
        <f>(Table1[[#This Row],[Daily Change]]/Table1[[#This Row],[Open]])</f>
        <v>1.1751736412660951E-2</v>
      </c>
    </row>
    <row r="226" spans="1:12" x14ac:dyDescent="0.25">
      <c r="A226" s="1">
        <v>45007</v>
      </c>
      <c r="B226" s="2">
        <v>33248.199999999997</v>
      </c>
      <c r="C226" s="1">
        <v>45007</v>
      </c>
      <c r="D226" s="2">
        <v>34459.72</v>
      </c>
      <c r="E226" s="2">
        <v>34459.72</v>
      </c>
      <c r="F226" s="2">
        <v>33613.03</v>
      </c>
      <c r="G226" s="4">
        <v>33248.199999999997</v>
      </c>
      <c r="H226" t="s">
        <v>227</v>
      </c>
      <c r="I226" s="3">
        <v>-1.78E-2</v>
      </c>
      <c r="J226" s="5">
        <f>ABS(Table1[[#This Row],[Change %]])</f>
        <v>1.78E-2</v>
      </c>
      <c r="K226" s="4">
        <f>(Table1[[#This Row],[High]]-Table1[[#This Row],[Low]])</f>
        <v>846.69000000000233</v>
      </c>
      <c r="L226" s="5">
        <f>(Table1[[#This Row],[Daily Change]]/Table1[[#This Row],[Open]])</f>
        <v>2.4570425993014521E-2</v>
      </c>
    </row>
    <row r="227" spans="1:12" x14ac:dyDescent="0.25">
      <c r="A227" s="1">
        <v>45008</v>
      </c>
      <c r="B227" s="2">
        <v>33248.199999999997</v>
      </c>
      <c r="C227" s="1">
        <v>45008</v>
      </c>
      <c r="D227" s="2">
        <v>34737.86</v>
      </c>
      <c r="E227" s="2">
        <v>34779.86</v>
      </c>
      <c r="F227" s="2">
        <v>34519.629999999997</v>
      </c>
      <c r="G227" s="4">
        <v>33248.199999999997</v>
      </c>
      <c r="H227" t="s">
        <v>228</v>
      </c>
      <c r="I227" s="3">
        <v>-4.7999999999999996E-3</v>
      </c>
      <c r="J227" s="5">
        <f>ABS(Table1[[#This Row],[Change %]])</f>
        <v>4.7999999999999996E-3</v>
      </c>
      <c r="K227" s="4">
        <f>(Table1[[#This Row],[High]]-Table1[[#This Row],[Low]])</f>
        <v>260.2300000000032</v>
      </c>
      <c r="L227" s="5">
        <f>(Table1[[#This Row],[Daily Change]]/Table1[[#This Row],[Open]])</f>
        <v>7.491250180638738E-3</v>
      </c>
    </row>
    <row r="228" spans="1:12" x14ac:dyDescent="0.25">
      <c r="A228" s="1">
        <v>45009</v>
      </c>
      <c r="B228" s="2">
        <v>33248.199999999997</v>
      </c>
      <c r="C228" s="1">
        <v>45009</v>
      </c>
      <c r="D228" s="2">
        <v>34810.269999999997</v>
      </c>
      <c r="E228" s="2">
        <v>34943.550000000003</v>
      </c>
      <c r="F228" s="2">
        <v>34540.11</v>
      </c>
      <c r="G228" s="4">
        <v>33248.199999999997</v>
      </c>
      <c r="H228" t="s">
        <v>229</v>
      </c>
      <c r="I228" s="3">
        <v>-1.8E-3</v>
      </c>
      <c r="J228" s="5">
        <f>ABS(Table1[[#This Row],[Change %]])</f>
        <v>1.8E-3</v>
      </c>
      <c r="K228" s="4">
        <f>(Table1[[#This Row],[High]]-Table1[[#This Row],[Low]])</f>
        <v>403.44000000000233</v>
      </c>
      <c r="L228" s="5">
        <f>(Table1[[#This Row],[Daily Change]]/Table1[[#This Row],[Open]])</f>
        <v>1.158968315959636E-2</v>
      </c>
    </row>
    <row r="229" spans="1:12" x14ac:dyDescent="0.25">
      <c r="A229" s="1">
        <v>45010</v>
      </c>
      <c r="B229" s="2">
        <v>33248.199999999997</v>
      </c>
      <c r="C229" s="1">
        <v>45010</v>
      </c>
      <c r="D229" s="2">
        <v>34580.949999999997</v>
      </c>
      <c r="E229" s="2">
        <v>34880.769999999997</v>
      </c>
      <c r="F229" s="2">
        <v>34522.03</v>
      </c>
      <c r="G229" s="4">
        <v>33248.199999999997</v>
      </c>
      <c r="H229" t="s">
        <v>230</v>
      </c>
      <c r="I229" s="3">
        <v>6.7999999999999996E-3</v>
      </c>
      <c r="J229" s="5">
        <f>ABS(Table1[[#This Row],[Change %]])</f>
        <v>6.7999999999999996E-3</v>
      </c>
      <c r="K229" s="4">
        <f>(Table1[[#This Row],[High]]-Table1[[#This Row],[Low]])</f>
        <v>358.73999999999796</v>
      </c>
      <c r="L229" s="5">
        <f>(Table1[[#This Row],[Daily Change]]/Table1[[#This Row],[Open]])</f>
        <v>1.037391974483055E-2</v>
      </c>
    </row>
    <row r="230" spans="1:12" x14ac:dyDescent="0.25">
      <c r="A230" s="1">
        <v>45011</v>
      </c>
      <c r="B230" s="2">
        <v>33248.199999999997</v>
      </c>
      <c r="C230" s="1">
        <v>45011</v>
      </c>
      <c r="D230" s="2">
        <v>34906.9</v>
      </c>
      <c r="E230" s="2">
        <v>34990.36</v>
      </c>
      <c r="F230" s="2">
        <v>34510.300000000003</v>
      </c>
      <c r="G230" s="4">
        <v>33248.199999999997</v>
      </c>
      <c r="H230" t="s">
        <v>231</v>
      </c>
      <c r="I230" s="3">
        <v>-8.3999999999999995E-3</v>
      </c>
      <c r="J230" s="5">
        <f>ABS(Table1[[#This Row],[Change %]])</f>
        <v>8.3999999999999995E-3</v>
      </c>
      <c r="K230" s="4">
        <f>(Table1[[#This Row],[High]]-Table1[[#This Row],[Low]])</f>
        <v>480.05999999999767</v>
      </c>
      <c r="L230" s="5">
        <f>(Table1[[#This Row],[Daily Change]]/Table1[[#This Row],[Open]])</f>
        <v>1.3752581867768196E-2</v>
      </c>
    </row>
    <row r="231" spans="1:12" x14ac:dyDescent="0.25">
      <c r="A231" s="1">
        <v>45012</v>
      </c>
      <c r="B231" s="2">
        <v>33248.199999999997</v>
      </c>
      <c r="C231" s="1">
        <v>45012</v>
      </c>
      <c r="D231" s="2">
        <v>34665.5</v>
      </c>
      <c r="E231" s="2">
        <v>34939.1</v>
      </c>
      <c r="F231" s="2">
        <v>34665.5</v>
      </c>
      <c r="G231" s="4">
        <v>33248.199999999997</v>
      </c>
      <c r="H231" t="s">
        <v>232</v>
      </c>
      <c r="I231" s="3">
        <v>7.6E-3</v>
      </c>
      <c r="J231" s="5">
        <f>ABS(Table1[[#This Row],[Change %]])</f>
        <v>7.6E-3</v>
      </c>
      <c r="K231" s="4">
        <f>(Table1[[#This Row],[High]]-Table1[[#This Row],[Low]])</f>
        <v>273.59999999999854</v>
      </c>
      <c r="L231" s="5">
        <f>(Table1[[#This Row],[Daily Change]]/Table1[[#This Row],[Open]])</f>
        <v>7.8925733077555068E-3</v>
      </c>
    </row>
    <row r="232" spans="1:12" x14ac:dyDescent="0.25">
      <c r="A232" s="1">
        <v>45013</v>
      </c>
      <c r="B232" s="2">
        <v>33248.199999999997</v>
      </c>
      <c r="C232" s="1">
        <v>45013</v>
      </c>
      <c r="D232" s="2">
        <v>34949.589999999997</v>
      </c>
      <c r="E232" s="2">
        <v>35104.25</v>
      </c>
      <c r="F232" s="2">
        <v>34599.61</v>
      </c>
      <c r="G232" s="4">
        <v>33248.199999999997</v>
      </c>
      <c r="H232" t="s">
        <v>233</v>
      </c>
      <c r="I232" s="3">
        <v>-7.7999999999999996E-3</v>
      </c>
      <c r="J232" s="5">
        <f>ABS(Table1[[#This Row],[Change %]])</f>
        <v>7.7999999999999996E-3</v>
      </c>
      <c r="K232" s="4">
        <f>(Table1[[#This Row],[High]]-Table1[[#This Row],[Low]])</f>
        <v>504.63999999999942</v>
      </c>
      <c r="L232" s="5">
        <f>(Table1[[#This Row],[Daily Change]]/Table1[[#This Row],[Open]])</f>
        <v>1.4439082117987634E-2</v>
      </c>
    </row>
    <row r="233" spans="1:12" x14ac:dyDescent="0.25">
      <c r="A233" s="1">
        <v>45014</v>
      </c>
      <c r="B233" s="2">
        <v>33248.199999999997</v>
      </c>
      <c r="C233" s="1">
        <v>45014</v>
      </c>
      <c r="D233" s="2">
        <v>35013.08</v>
      </c>
      <c r="E233" s="2">
        <v>35199.89</v>
      </c>
      <c r="F233" s="2">
        <v>34847.300000000003</v>
      </c>
      <c r="G233" s="4">
        <v>33248.199999999997</v>
      </c>
      <c r="H233" t="s">
        <v>234</v>
      </c>
      <c r="I233" s="3">
        <v>-4.3E-3</v>
      </c>
      <c r="J233" s="5">
        <f>ABS(Table1[[#This Row],[Change %]])</f>
        <v>4.3E-3</v>
      </c>
      <c r="K233" s="4">
        <f>(Table1[[#This Row],[High]]-Table1[[#This Row],[Low]])</f>
        <v>352.58999999999651</v>
      </c>
      <c r="L233" s="5">
        <f>(Table1[[#This Row],[Daily Change]]/Table1[[#This Row],[Open]])</f>
        <v>1.0070236608718698E-2</v>
      </c>
    </row>
    <row r="234" spans="1:12" x14ac:dyDescent="0.25">
      <c r="A234" s="1">
        <v>45015</v>
      </c>
      <c r="B234" s="2">
        <v>33248.199999999997</v>
      </c>
      <c r="C234" s="1">
        <v>45015</v>
      </c>
      <c r="D234" s="2">
        <v>35087.449999999997</v>
      </c>
      <c r="E234" s="2">
        <v>35175.15</v>
      </c>
      <c r="F234" s="2">
        <v>34925.61</v>
      </c>
      <c r="G234" s="4">
        <v>33248.199999999997</v>
      </c>
      <c r="H234" t="s">
        <v>235</v>
      </c>
      <c r="I234" s="3">
        <v>-2E-3</v>
      </c>
      <c r="J234" s="5">
        <f>ABS(Table1[[#This Row],[Change %]])</f>
        <v>2E-3</v>
      </c>
      <c r="K234" s="4">
        <f>(Table1[[#This Row],[High]]-Table1[[#This Row],[Low]])</f>
        <v>249.54000000000087</v>
      </c>
      <c r="L234" s="5">
        <f>(Table1[[#This Row],[Daily Change]]/Table1[[#This Row],[Open]])</f>
        <v>7.1119445841747089E-3</v>
      </c>
    </row>
    <row r="235" spans="1:12" x14ac:dyDescent="0.25">
      <c r="A235" s="1">
        <v>45016</v>
      </c>
      <c r="B235" s="2">
        <v>33248.199999999997</v>
      </c>
      <c r="C235" s="1">
        <v>45016</v>
      </c>
      <c r="D235" s="2">
        <v>35373.24</v>
      </c>
      <c r="E235" s="2">
        <v>35373.24</v>
      </c>
      <c r="F235" s="2">
        <v>35060.9</v>
      </c>
      <c r="G235" s="4">
        <v>33248.199999999997</v>
      </c>
      <c r="H235" t="s">
        <v>162</v>
      </c>
      <c r="I235" s="3">
        <v>-7.6E-3</v>
      </c>
      <c r="J235" s="5">
        <f>ABS(Table1[[#This Row],[Change %]])</f>
        <v>7.6E-3</v>
      </c>
      <c r="K235" s="4">
        <f>(Table1[[#This Row],[High]]-Table1[[#This Row],[Low]])</f>
        <v>312.33999999999651</v>
      </c>
      <c r="L235" s="5">
        <f>(Table1[[#This Row],[Daily Change]]/Table1[[#This Row],[Open]])</f>
        <v>8.8298386011571601E-3</v>
      </c>
    </row>
    <row r="236" spans="1:12" x14ac:dyDescent="0.25">
      <c r="A236" s="1">
        <v>45017</v>
      </c>
      <c r="B236" s="2">
        <v>33248.199999999997</v>
      </c>
      <c r="C236" s="1">
        <v>45017</v>
      </c>
      <c r="D236" s="2">
        <v>35401.730000000003</v>
      </c>
      <c r="E236" s="2">
        <v>35422.71</v>
      </c>
      <c r="F236" s="2">
        <v>35269.4</v>
      </c>
      <c r="G236" s="4">
        <v>33248.199999999997</v>
      </c>
      <c r="H236" t="s">
        <v>236</v>
      </c>
      <c r="I236" s="3">
        <v>-2.0999999999999999E-3</v>
      </c>
      <c r="J236" s="5">
        <f>ABS(Table1[[#This Row],[Change %]])</f>
        <v>2.0999999999999999E-3</v>
      </c>
      <c r="K236" s="4">
        <f>(Table1[[#This Row],[High]]-Table1[[#This Row],[Low]])</f>
        <v>153.30999999999767</v>
      </c>
      <c r="L236" s="5">
        <f>(Table1[[#This Row],[Daily Change]]/Table1[[#This Row],[Open]])</f>
        <v>4.3305793247956428E-3</v>
      </c>
    </row>
    <row r="237" spans="1:12" x14ac:dyDescent="0.25">
      <c r="A237" s="1">
        <v>45018</v>
      </c>
      <c r="B237" s="2">
        <v>33248.199999999997</v>
      </c>
      <c r="C237" s="1">
        <v>45018</v>
      </c>
      <c r="D237" s="2">
        <v>35353.06</v>
      </c>
      <c r="E237" s="2">
        <v>35475.4</v>
      </c>
      <c r="F237" s="2">
        <v>35348.480000000003</v>
      </c>
      <c r="G237" s="4">
        <v>33248.199999999997</v>
      </c>
      <c r="H237" t="s">
        <v>237</v>
      </c>
      <c r="I237" s="3">
        <v>3.7000000000000002E-3</v>
      </c>
      <c r="J237" s="5">
        <f>ABS(Table1[[#This Row],[Change %]])</f>
        <v>3.7000000000000002E-3</v>
      </c>
      <c r="K237" s="4">
        <f>(Table1[[#This Row],[High]]-Table1[[#This Row],[Low]])</f>
        <v>126.91999999999825</v>
      </c>
      <c r="L237" s="5">
        <f>(Table1[[#This Row],[Daily Change]]/Table1[[#This Row],[Open]])</f>
        <v>3.5900711282134635E-3</v>
      </c>
    </row>
    <row r="238" spans="1:12" x14ac:dyDescent="0.25">
      <c r="A238" s="1">
        <v>45019</v>
      </c>
      <c r="B238" s="2">
        <v>33248.199999999997</v>
      </c>
      <c r="C238" s="1">
        <v>45019</v>
      </c>
      <c r="D238" s="2">
        <v>35387.550000000003</v>
      </c>
      <c r="E238" s="2">
        <v>35407.370000000003</v>
      </c>
      <c r="F238" s="2">
        <v>35287.050000000003</v>
      </c>
      <c r="G238" s="4">
        <v>33248.199999999997</v>
      </c>
      <c r="H238" t="s">
        <v>238</v>
      </c>
      <c r="I238" s="3">
        <v>-1.4E-3</v>
      </c>
      <c r="J238" s="5">
        <f>ABS(Table1[[#This Row],[Change %]])</f>
        <v>1.4E-3</v>
      </c>
      <c r="K238" s="4">
        <f>(Table1[[#This Row],[High]]-Table1[[#This Row],[Low]])</f>
        <v>120.31999999999971</v>
      </c>
      <c r="L238" s="5">
        <f>(Table1[[#This Row],[Daily Change]]/Table1[[#This Row],[Open]])</f>
        <v>3.4000658423654563E-3</v>
      </c>
    </row>
    <row r="239" spans="1:12" x14ac:dyDescent="0.25">
      <c r="A239" s="1">
        <v>45020</v>
      </c>
      <c r="B239" s="2">
        <v>33248.199999999997</v>
      </c>
      <c r="C239" s="1">
        <v>45020</v>
      </c>
      <c r="D239" s="2">
        <v>35391.379999999997</v>
      </c>
      <c r="E239" s="2">
        <v>35449.79</v>
      </c>
      <c r="F239" s="2">
        <v>35289.86</v>
      </c>
      <c r="G239" s="4">
        <v>33248.199999999997</v>
      </c>
      <c r="H239" t="s">
        <v>239</v>
      </c>
      <c r="I239" s="3">
        <v>-1.1000000000000001E-3</v>
      </c>
      <c r="J239" s="5">
        <f>ABS(Table1[[#This Row],[Change %]])</f>
        <v>1.1000000000000001E-3</v>
      </c>
      <c r="K239" s="4">
        <f>(Table1[[#This Row],[High]]-Table1[[#This Row],[Low]])</f>
        <v>159.93000000000029</v>
      </c>
      <c r="L239" s="5">
        <f>(Table1[[#This Row],[Daily Change]]/Table1[[#This Row],[Open]])</f>
        <v>4.5188969743479995E-3</v>
      </c>
    </row>
    <row r="240" spans="1:12" x14ac:dyDescent="0.25">
      <c r="A240" s="1">
        <v>45021</v>
      </c>
      <c r="B240" s="2">
        <v>33248.199999999997</v>
      </c>
      <c r="C240" s="1">
        <v>45021</v>
      </c>
      <c r="D240" s="2">
        <v>35471.800000000003</v>
      </c>
      <c r="E240" s="2">
        <v>35510.71</v>
      </c>
      <c r="F240" s="2">
        <v>35374.46</v>
      </c>
      <c r="G240" s="4">
        <v>33248.199999999997</v>
      </c>
      <c r="H240" t="s">
        <v>240</v>
      </c>
      <c r="I240" s="3">
        <v>-1.6000000000000001E-3</v>
      </c>
      <c r="J240" s="5">
        <f>ABS(Table1[[#This Row],[Change %]])</f>
        <v>1.6000000000000001E-3</v>
      </c>
      <c r="K240" s="4">
        <f>(Table1[[#This Row],[High]]-Table1[[#This Row],[Low]])</f>
        <v>136.25</v>
      </c>
      <c r="L240" s="5">
        <f>(Table1[[#This Row],[Daily Change]]/Table1[[#This Row],[Open]])</f>
        <v>3.8410793926442976E-3</v>
      </c>
    </row>
    <row r="241" spans="1:12" x14ac:dyDescent="0.25">
      <c r="A241" s="1">
        <v>45022</v>
      </c>
      <c r="B241" s="2">
        <v>33248.199999999997</v>
      </c>
      <c r="C241" s="1">
        <v>45022</v>
      </c>
      <c r="D241" s="2">
        <v>35231.11</v>
      </c>
      <c r="E241" s="2">
        <v>35479.18</v>
      </c>
      <c r="F241" s="2">
        <v>35231.11</v>
      </c>
      <c r="G241" s="4">
        <v>33248.199999999997</v>
      </c>
      <c r="H241" t="s">
        <v>241</v>
      </c>
      <c r="I241" s="3">
        <v>6.8999999999999999E-3</v>
      </c>
      <c r="J241" s="5">
        <f>ABS(Table1[[#This Row],[Change %]])</f>
        <v>6.8999999999999999E-3</v>
      </c>
      <c r="K241" s="4">
        <f>(Table1[[#This Row],[High]]-Table1[[#This Row],[Low]])</f>
        <v>248.06999999999971</v>
      </c>
      <c r="L241" s="5">
        <f>(Table1[[#This Row],[Daily Change]]/Table1[[#This Row],[Open]])</f>
        <v>7.0412201034823971E-3</v>
      </c>
    </row>
    <row r="242" spans="1:12" x14ac:dyDescent="0.25">
      <c r="A242" s="1">
        <v>45023</v>
      </c>
      <c r="B242" s="2">
        <v>33248.199999999997</v>
      </c>
      <c r="C242" s="1">
        <v>45023</v>
      </c>
      <c r="D242" s="2">
        <v>35449.68</v>
      </c>
      <c r="E242" s="2">
        <v>35498.449999999997</v>
      </c>
      <c r="F242" s="2">
        <v>35205.1</v>
      </c>
      <c r="G242" s="4">
        <v>33248.199999999997</v>
      </c>
      <c r="H242" t="s">
        <v>242</v>
      </c>
      <c r="I242" s="3">
        <v>-5.4000000000000003E-3</v>
      </c>
      <c r="J242" s="5">
        <f>ABS(Table1[[#This Row],[Change %]])</f>
        <v>5.4000000000000003E-3</v>
      </c>
      <c r="K242" s="4">
        <f>(Table1[[#This Row],[High]]-Table1[[#This Row],[Low]])</f>
        <v>293.34999999999854</v>
      </c>
      <c r="L242" s="5">
        <f>(Table1[[#This Row],[Daily Change]]/Table1[[#This Row],[Open]])</f>
        <v>8.2751099586794163E-3</v>
      </c>
    </row>
    <row r="243" spans="1:12" x14ac:dyDescent="0.25">
      <c r="A243" s="1">
        <v>45024</v>
      </c>
      <c r="B243" s="2">
        <v>33248.199999999997</v>
      </c>
      <c r="C243" s="1">
        <v>45024</v>
      </c>
      <c r="D243" s="2">
        <v>35388.769999999997</v>
      </c>
      <c r="E243" s="2">
        <v>35501.14</v>
      </c>
      <c r="F243" s="2">
        <v>35287.629999999997</v>
      </c>
      <c r="G243" s="4">
        <v>33248.199999999997</v>
      </c>
      <c r="H243" t="s">
        <v>243</v>
      </c>
      <c r="I243" s="3">
        <v>1.1000000000000001E-3</v>
      </c>
      <c r="J243" s="5">
        <f>ABS(Table1[[#This Row],[Change %]])</f>
        <v>1.1000000000000001E-3</v>
      </c>
      <c r="K243" s="4">
        <f>(Table1[[#This Row],[High]]-Table1[[#This Row],[Low]])</f>
        <v>213.51000000000204</v>
      </c>
      <c r="L243" s="5">
        <f>(Table1[[#This Row],[Daily Change]]/Table1[[#This Row],[Open]])</f>
        <v>6.0332698762913224E-3</v>
      </c>
    </row>
    <row r="244" spans="1:12" x14ac:dyDescent="0.25">
      <c r="A244" s="1">
        <v>45025</v>
      </c>
      <c r="B244" s="2">
        <v>33248.199999999997</v>
      </c>
      <c r="C244" s="1">
        <v>45025</v>
      </c>
      <c r="D244" s="2">
        <v>35382.720000000001</v>
      </c>
      <c r="E244" s="2">
        <v>35445.47</v>
      </c>
      <c r="F244" s="2">
        <v>35356.18</v>
      </c>
      <c r="G244" s="4">
        <v>33248.199999999997</v>
      </c>
      <c r="H244" t="s">
        <v>244</v>
      </c>
      <c r="I244" s="3">
        <v>8.9999999999999998E-4</v>
      </c>
      <c r="J244" s="5">
        <f>ABS(Table1[[#This Row],[Change %]])</f>
        <v>8.9999999999999998E-4</v>
      </c>
      <c r="K244" s="4">
        <f>(Table1[[#This Row],[High]]-Table1[[#This Row],[Low]])</f>
        <v>89.290000000000873</v>
      </c>
      <c r="L244" s="5">
        <f>(Table1[[#This Row],[Daily Change]]/Table1[[#This Row],[Open]])</f>
        <v>2.523548217887174E-3</v>
      </c>
    </row>
    <row r="245" spans="1:12" x14ac:dyDescent="0.25">
      <c r="A245" s="1">
        <v>45026</v>
      </c>
      <c r="B245" s="2">
        <v>33248.199999999997</v>
      </c>
      <c r="C245" s="1">
        <v>45026</v>
      </c>
      <c r="D245" s="2">
        <v>35160.97</v>
      </c>
      <c r="E245" s="2">
        <v>35428.910000000003</v>
      </c>
      <c r="F245" s="2">
        <v>35160.97</v>
      </c>
      <c r="G245" s="4">
        <v>33248.199999999997</v>
      </c>
      <c r="H245" t="s">
        <v>245</v>
      </c>
      <c r="I245" s="3">
        <v>6.1000000000000004E-3</v>
      </c>
      <c r="J245" s="5">
        <f>ABS(Table1[[#This Row],[Change %]])</f>
        <v>6.1000000000000004E-3</v>
      </c>
      <c r="K245" s="4">
        <f>(Table1[[#This Row],[High]]-Table1[[#This Row],[Low]])</f>
        <v>267.94000000000233</v>
      </c>
      <c r="L245" s="5">
        <f>(Table1[[#This Row],[Daily Change]]/Table1[[#This Row],[Open]])</f>
        <v>7.6203813489787772E-3</v>
      </c>
    </row>
    <row r="246" spans="1:12" x14ac:dyDescent="0.25">
      <c r="A246" s="1">
        <v>45027</v>
      </c>
      <c r="B246" s="2">
        <v>33248.199999999997</v>
      </c>
      <c r="C246" s="1">
        <v>45027</v>
      </c>
      <c r="D246" s="2">
        <v>34917.96</v>
      </c>
      <c r="E246" s="2">
        <v>35177.26</v>
      </c>
      <c r="F246" s="2">
        <v>34867.07</v>
      </c>
      <c r="G246" s="4">
        <v>33248.199999999997</v>
      </c>
      <c r="H246" t="s">
        <v>246</v>
      </c>
      <c r="I246" s="3">
        <v>6.4999999999999997E-3</v>
      </c>
      <c r="J246" s="5">
        <f>ABS(Table1[[#This Row],[Change %]])</f>
        <v>6.4999999999999997E-3</v>
      </c>
      <c r="K246" s="4">
        <f>(Table1[[#This Row],[High]]-Table1[[#This Row],[Low]])</f>
        <v>310.19000000000233</v>
      </c>
      <c r="L246" s="5">
        <f>(Table1[[#This Row],[Daily Change]]/Table1[[#This Row],[Open]])</f>
        <v>8.8833941043520975E-3</v>
      </c>
    </row>
    <row r="247" spans="1:12" x14ac:dyDescent="0.25">
      <c r="A247" s="1">
        <v>45028</v>
      </c>
      <c r="B247" s="2">
        <v>33248.199999999997</v>
      </c>
      <c r="C247" s="1">
        <v>45028</v>
      </c>
      <c r="D247" s="2">
        <v>34874.67</v>
      </c>
      <c r="E247" s="2">
        <v>34997.81</v>
      </c>
      <c r="F247" s="2">
        <v>34690.25</v>
      </c>
      <c r="G247" s="4">
        <v>33248.199999999997</v>
      </c>
      <c r="H247" t="s">
        <v>247</v>
      </c>
      <c r="I247" s="3">
        <v>-1.9E-3</v>
      </c>
      <c r="J247" s="5">
        <f>ABS(Table1[[#This Row],[Change %]])</f>
        <v>1.9E-3</v>
      </c>
      <c r="K247" s="4">
        <f>(Table1[[#This Row],[High]]-Table1[[#This Row],[Low]])</f>
        <v>307.55999999999767</v>
      </c>
      <c r="L247" s="5">
        <f>(Table1[[#This Row],[Daily Change]]/Table1[[#This Row],[Open]])</f>
        <v>8.819008179862281E-3</v>
      </c>
    </row>
    <row r="248" spans="1:12" x14ac:dyDescent="0.25">
      <c r="A248" s="1">
        <v>45029</v>
      </c>
      <c r="B248" s="2">
        <v>33248.199999999997</v>
      </c>
      <c r="C248" s="1">
        <v>45029</v>
      </c>
      <c r="D248" s="2">
        <v>35310.199999999997</v>
      </c>
      <c r="E248" s="2">
        <v>35356.800000000003</v>
      </c>
      <c r="F248" s="2">
        <v>34943.410000000003</v>
      </c>
      <c r="G248" s="4">
        <v>33248.199999999997</v>
      </c>
      <c r="H248" t="s">
        <v>248</v>
      </c>
      <c r="I248" s="3">
        <v>-1.0800000000000001E-2</v>
      </c>
      <c r="J248" s="5">
        <f>ABS(Table1[[#This Row],[Change %]])</f>
        <v>1.0800000000000001E-2</v>
      </c>
      <c r="K248" s="4">
        <f>(Table1[[#This Row],[High]]-Table1[[#This Row],[Low]])</f>
        <v>413.38999999999942</v>
      </c>
      <c r="L248" s="5">
        <f>(Table1[[#This Row],[Daily Change]]/Table1[[#This Row],[Open]])</f>
        <v>1.1707382002933982E-2</v>
      </c>
    </row>
    <row r="249" spans="1:12" x14ac:dyDescent="0.25">
      <c r="A249" s="1">
        <v>45030</v>
      </c>
      <c r="B249" s="2">
        <v>33248.199999999997</v>
      </c>
      <c r="C249" s="1">
        <v>45030</v>
      </c>
      <c r="D249" s="2">
        <v>35500.01</v>
      </c>
      <c r="E249" s="2">
        <v>35500.01</v>
      </c>
      <c r="F249" s="2">
        <v>35120.31</v>
      </c>
      <c r="G249" s="4">
        <v>33248.199999999997</v>
      </c>
      <c r="H249" t="s">
        <v>249</v>
      </c>
      <c r="I249" s="3">
        <v>-7.9000000000000008E-3</v>
      </c>
      <c r="J249" s="5">
        <f>ABS(Table1[[#This Row],[Change %]])</f>
        <v>7.9000000000000008E-3</v>
      </c>
      <c r="K249" s="4">
        <f>(Table1[[#This Row],[High]]-Table1[[#This Row],[Low]])</f>
        <v>379.70000000000437</v>
      </c>
      <c r="L249" s="5">
        <f>(Table1[[#This Row],[Daily Change]]/Table1[[#This Row],[Open]])</f>
        <v>1.0695771634994028E-2</v>
      </c>
    </row>
    <row r="250" spans="1:12" x14ac:dyDescent="0.25">
      <c r="A250" s="1">
        <v>45031</v>
      </c>
      <c r="B250" s="2">
        <v>33248.199999999997</v>
      </c>
      <c r="C250" s="1">
        <v>45031</v>
      </c>
      <c r="D250" s="2">
        <v>35490.83</v>
      </c>
      <c r="E250" s="2">
        <v>35631.19</v>
      </c>
      <c r="F250" s="2">
        <v>35231.870000000003</v>
      </c>
      <c r="G250" s="4">
        <v>33248.199999999997</v>
      </c>
      <c r="H250" t="s">
        <v>250</v>
      </c>
      <c r="I250" s="3">
        <v>3.0999999999999999E-3</v>
      </c>
      <c r="J250" s="5">
        <f>ABS(Table1[[#This Row],[Change %]])</f>
        <v>3.0999999999999999E-3</v>
      </c>
      <c r="K250" s="4">
        <f>(Table1[[#This Row],[High]]-Table1[[#This Row],[Low]])</f>
        <v>399.31999999999971</v>
      </c>
      <c r="L250" s="5">
        <f>(Table1[[#This Row],[Daily Change]]/Table1[[#This Row],[Open]])</f>
        <v>1.1251357040677822E-2</v>
      </c>
    </row>
    <row r="251" spans="1:12" x14ac:dyDescent="0.25">
      <c r="A251" s="1">
        <v>45032</v>
      </c>
      <c r="B251" s="2">
        <v>33248.199999999997</v>
      </c>
      <c r="C251" s="1">
        <v>45032</v>
      </c>
      <c r="D251" s="2">
        <v>35551.56</v>
      </c>
      <c r="E251" s="2">
        <v>35610.57</v>
      </c>
      <c r="F251" s="2">
        <v>35474.78</v>
      </c>
      <c r="G251" s="4">
        <v>33248.199999999997</v>
      </c>
      <c r="H251" t="s">
        <v>251</v>
      </c>
      <c r="I251" s="3">
        <v>4.0000000000000002E-4</v>
      </c>
      <c r="J251" s="5">
        <f>ABS(Table1[[#This Row],[Change %]])</f>
        <v>4.0000000000000002E-4</v>
      </c>
      <c r="K251" s="4">
        <f>(Table1[[#This Row],[High]]-Table1[[#This Row],[Low]])</f>
        <v>135.79000000000087</v>
      </c>
      <c r="L251" s="5">
        <f>(Table1[[#This Row],[Daily Change]]/Table1[[#This Row],[Open]])</f>
        <v>3.8195229688936542E-3</v>
      </c>
    </row>
    <row r="252" spans="1:12" x14ac:dyDescent="0.25">
      <c r="A252" s="1">
        <v>45033</v>
      </c>
      <c r="B252" s="2">
        <v>33248.199999999997</v>
      </c>
      <c r="C252" s="1">
        <v>45033</v>
      </c>
      <c r="D252" s="2">
        <v>35481.94</v>
      </c>
      <c r="E252" s="2">
        <v>35510.769999999997</v>
      </c>
      <c r="F252" s="2">
        <v>35352.53</v>
      </c>
      <c r="G252" s="4">
        <v>33248.199999999997</v>
      </c>
      <c r="H252" t="s">
        <v>252</v>
      </c>
      <c r="I252" s="3">
        <v>4.0000000000000002E-4</v>
      </c>
      <c r="J252" s="5">
        <f>ABS(Table1[[#This Row],[Change %]])</f>
        <v>4.0000000000000002E-4</v>
      </c>
      <c r="K252" s="4">
        <f>(Table1[[#This Row],[High]]-Table1[[#This Row],[Low]])</f>
        <v>158.23999999999796</v>
      </c>
      <c r="L252" s="5">
        <f>(Table1[[#This Row],[Daily Change]]/Table1[[#This Row],[Open]])</f>
        <v>4.4597335996847398E-3</v>
      </c>
    </row>
    <row r="253" spans="1:12" x14ac:dyDescent="0.25">
      <c r="A253" s="1">
        <v>45034</v>
      </c>
      <c r="B253" s="2">
        <v>33248.199999999997</v>
      </c>
      <c r="C253" s="1">
        <v>45034</v>
      </c>
      <c r="D253" s="2">
        <v>35300.89</v>
      </c>
      <c r="E253" s="2">
        <v>35501.160000000003</v>
      </c>
      <c r="F253" s="2">
        <v>35300.89</v>
      </c>
      <c r="G253" s="4">
        <v>33248.199999999997</v>
      </c>
      <c r="H253" t="s">
        <v>253</v>
      </c>
      <c r="I253" s="3">
        <v>6.1999999999999998E-3</v>
      </c>
      <c r="J253" s="5">
        <f>ABS(Table1[[#This Row],[Change %]])</f>
        <v>6.1999999999999998E-3</v>
      </c>
      <c r="K253" s="4">
        <f>(Table1[[#This Row],[High]]-Table1[[#This Row],[Low]])</f>
        <v>200.27000000000407</v>
      </c>
      <c r="L253" s="5">
        <f>(Table1[[#This Row],[Daily Change]]/Table1[[#This Row],[Open]])</f>
        <v>5.6732280687541896E-3</v>
      </c>
    </row>
    <row r="254" spans="1:12" x14ac:dyDescent="0.25">
      <c r="A254" s="1">
        <v>45035</v>
      </c>
      <c r="B254" s="2">
        <v>33248.199999999997</v>
      </c>
      <c r="C254" s="1">
        <v>45035</v>
      </c>
      <c r="D254" s="2">
        <v>35135.17</v>
      </c>
      <c r="E254" s="2">
        <v>35285.160000000003</v>
      </c>
      <c r="F254" s="2">
        <v>35091.910000000003</v>
      </c>
      <c r="G254" s="4">
        <v>33248.199999999997</v>
      </c>
      <c r="H254" t="s">
        <v>254</v>
      </c>
      <c r="I254" s="3">
        <v>4.5999999999999999E-3</v>
      </c>
      <c r="J254" s="5">
        <f>ABS(Table1[[#This Row],[Change %]])</f>
        <v>4.5999999999999999E-3</v>
      </c>
      <c r="K254" s="4">
        <f>(Table1[[#This Row],[High]]-Table1[[#This Row],[Low]])</f>
        <v>193.25</v>
      </c>
      <c r="L254" s="5">
        <f>(Table1[[#This Row],[Daily Change]]/Table1[[#This Row],[Open]])</f>
        <v>5.5001868498145874E-3</v>
      </c>
    </row>
  </sheetData>
  <mergeCells count="4">
    <mergeCell ref="AH4:AN4"/>
    <mergeCell ref="AH5:AI5"/>
    <mergeCell ref="AJ5:AK5"/>
    <mergeCell ref="AL5:AM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 Jones Industrial Average Hi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2022-08-10T18:44:52Z</dcterms:created>
  <dcterms:modified xsi:type="dcterms:W3CDTF">2022-08-10T18:44:53Z</dcterms:modified>
</cp:coreProperties>
</file>