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3475" windowHeight="10050" tabRatio="187"/>
  </bookViews>
  <sheets>
    <sheet name="Sheet1" sheetId="1" r:id="rId1"/>
    <sheet name="DASHBOAR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2" i="1" l="1"/>
  <c r="B22" i="1" s="1"/>
  <c r="C22" i="1"/>
  <c r="D22" i="1"/>
  <c r="E22" i="1" s="1"/>
  <c r="F22" i="1"/>
  <c r="H22" i="1"/>
  <c r="I22" i="1"/>
  <c r="K22" i="1"/>
  <c r="L22" i="1"/>
  <c r="Q22" i="1"/>
  <c r="CQ22" i="1" s="1"/>
  <c r="S22" i="1"/>
  <c r="T22" i="1" s="1"/>
  <c r="A23" i="1"/>
  <c r="B23" i="1" s="1"/>
  <c r="C23" i="1"/>
  <c r="D23" i="1"/>
  <c r="E23" i="1" s="1"/>
  <c r="F23" i="1"/>
  <c r="H23" i="1"/>
  <c r="I23" i="1"/>
  <c r="K23" i="1"/>
  <c r="L23" i="1"/>
  <c r="Q23" i="1"/>
  <c r="CQ23" i="1" s="1"/>
  <c r="S23" i="1"/>
  <c r="T23" i="1" s="1"/>
  <c r="A24" i="1"/>
  <c r="B24" i="1" s="1"/>
  <c r="C24" i="1"/>
  <c r="D24" i="1"/>
  <c r="E24" i="1" s="1"/>
  <c r="F24" i="1"/>
  <c r="H24" i="1"/>
  <c r="I24" i="1"/>
  <c r="K24" i="1"/>
  <c r="L24" i="1"/>
  <c r="S24" i="1"/>
  <c r="T24" i="1" s="1"/>
  <c r="CE24" i="1" s="1"/>
  <c r="A25" i="1"/>
  <c r="B25" i="1" s="1"/>
  <c r="C25" i="1"/>
  <c r="D25" i="1"/>
  <c r="E25" i="1" s="1"/>
  <c r="F25" i="1"/>
  <c r="H25" i="1"/>
  <c r="I25" i="1"/>
  <c r="K25" i="1"/>
  <c r="L25" i="1"/>
  <c r="Q25" i="1"/>
  <c r="CQ25" i="1" s="1"/>
  <c r="S25" i="1"/>
  <c r="T25" i="1" s="1"/>
  <c r="A26" i="1"/>
  <c r="B26" i="1" s="1"/>
  <c r="C26" i="1"/>
  <c r="D26" i="1"/>
  <c r="E26" i="1" s="1"/>
  <c r="F26" i="1"/>
  <c r="H26" i="1"/>
  <c r="I26" i="1"/>
  <c r="K26" i="1"/>
  <c r="L26" i="1"/>
  <c r="S26" i="1"/>
  <c r="T26" i="1" s="1"/>
  <c r="CE26" i="1" s="1"/>
  <c r="A27" i="1"/>
  <c r="B27" i="1" s="1"/>
  <c r="C27" i="1"/>
  <c r="D27" i="1"/>
  <c r="E27" i="1" s="1"/>
  <c r="F27" i="1"/>
  <c r="H27" i="1"/>
  <c r="I27" i="1"/>
  <c r="K27" i="1"/>
  <c r="L27" i="1"/>
  <c r="Q27" i="1"/>
  <c r="CQ27" i="1" s="1"/>
  <c r="S27" i="1"/>
  <c r="T27" i="1" s="1"/>
  <c r="A28" i="1"/>
  <c r="B28" i="1" s="1"/>
  <c r="C28" i="1"/>
  <c r="D28" i="1"/>
  <c r="E28" i="1" s="1"/>
  <c r="F28" i="1"/>
  <c r="H28" i="1"/>
  <c r="I28" i="1"/>
  <c r="K28" i="1"/>
  <c r="L28" i="1"/>
  <c r="S28" i="1"/>
  <c r="T28" i="1" s="1"/>
  <c r="CE28" i="1" s="1"/>
  <c r="A29" i="1"/>
  <c r="B29" i="1" s="1"/>
  <c r="C29" i="1"/>
  <c r="D29" i="1"/>
  <c r="E29" i="1" s="1"/>
  <c r="F29" i="1"/>
  <c r="H29" i="1"/>
  <c r="I29" i="1"/>
  <c r="K29" i="1"/>
  <c r="L29" i="1"/>
  <c r="Q29" i="1"/>
  <c r="CQ29" i="1" s="1"/>
  <c r="S29" i="1"/>
  <c r="T29" i="1" s="1"/>
  <c r="A30" i="1"/>
  <c r="B30" i="1" s="1"/>
  <c r="C30" i="1"/>
  <c r="D30" i="1"/>
  <c r="E30" i="1" s="1"/>
  <c r="F30" i="1"/>
  <c r="H30" i="1"/>
  <c r="I30" i="1"/>
  <c r="K30" i="1"/>
  <c r="L30" i="1"/>
  <c r="S30" i="1"/>
  <c r="T30" i="1" s="1"/>
  <c r="CE30" i="1" s="1"/>
  <c r="A31" i="1"/>
  <c r="B31" i="1" s="1"/>
  <c r="C31" i="1"/>
  <c r="D31" i="1"/>
  <c r="E31" i="1" s="1"/>
  <c r="F31" i="1"/>
  <c r="H31" i="1"/>
  <c r="I31" i="1"/>
  <c r="K31" i="1"/>
  <c r="L31" i="1"/>
  <c r="Q31" i="1"/>
  <c r="CQ31" i="1" s="1"/>
  <c r="S31" i="1"/>
  <c r="T31" i="1" s="1"/>
  <c r="A32" i="1"/>
  <c r="B32" i="1" s="1"/>
  <c r="C32" i="1"/>
  <c r="D32" i="1"/>
  <c r="E32" i="1" s="1"/>
  <c r="F32" i="1"/>
  <c r="H32" i="1"/>
  <c r="I32" i="1"/>
  <c r="K32" i="1"/>
  <c r="L32" i="1"/>
  <c r="S32" i="1"/>
  <c r="T32" i="1" s="1"/>
  <c r="CE32" i="1" s="1"/>
  <c r="A33" i="1"/>
  <c r="B33" i="1" s="1"/>
  <c r="C33" i="1"/>
  <c r="D33" i="1"/>
  <c r="E33" i="1" s="1"/>
  <c r="F33" i="1"/>
  <c r="H33" i="1"/>
  <c r="I33" i="1"/>
  <c r="K33" i="1"/>
  <c r="L33" i="1"/>
  <c r="Q33" i="1"/>
  <c r="CQ33" i="1" s="1"/>
  <c r="S33" i="1"/>
  <c r="T33" i="1" s="1"/>
  <c r="A34" i="1"/>
  <c r="B34" i="1" s="1"/>
  <c r="C34" i="1"/>
  <c r="D34" i="1"/>
  <c r="E34" i="1" s="1"/>
  <c r="F34" i="1"/>
  <c r="H34" i="1"/>
  <c r="I34" i="1"/>
  <c r="K34" i="1"/>
  <c r="L34" i="1"/>
  <c r="S34" i="1"/>
  <c r="T34" i="1" s="1"/>
  <c r="CE34" i="1" s="1"/>
  <c r="A35" i="1"/>
  <c r="B35" i="1" s="1"/>
  <c r="C35" i="1"/>
  <c r="D35" i="1"/>
  <c r="E35" i="1" s="1"/>
  <c r="F35" i="1"/>
  <c r="H35" i="1"/>
  <c r="I35" i="1"/>
  <c r="K35" i="1"/>
  <c r="L35" i="1"/>
  <c r="Q35" i="1"/>
  <c r="CQ35" i="1" s="1"/>
  <c r="S35" i="1"/>
  <c r="T35" i="1" s="1"/>
  <c r="A36" i="1"/>
  <c r="B36" i="1" s="1"/>
  <c r="C36" i="1"/>
  <c r="D36" i="1"/>
  <c r="E36" i="1" s="1"/>
  <c r="F36" i="1"/>
  <c r="H36" i="1"/>
  <c r="I36" i="1"/>
  <c r="K36" i="1"/>
  <c r="L36" i="1"/>
  <c r="S36" i="1"/>
  <c r="T36" i="1" s="1"/>
  <c r="CE36" i="1" s="1"/>
  <c r="A37" i="1"/>
  <c r="B37" i="1" s="1"/>
  <c r="C37" i="1"/>
  <c r="D37" i="1"/>
  <c r="E37" i="1" s="1"/>
  <c r="F37" i="1"/>
  <c r="H37" i="1"/>
  <c r="I37" i="1"/>
  <c r="K37" i="1"/>
  <c r="L37" i="1"/>
  <c r="Q37" i="1"/>
  <c r="CQ37" i="1" s="1"/>
  <c r="S37" i="1"/>
  <c r="T37" i="1" s="1"/>
  <c r="A38" i="1"/>
  <c r="B38" i="1" s="1"/>
  <c r="C38" i="1"/>
  <c r="D38" i="1"/>
  <c r="E38" i="1" s="1"/>
  <c r="F38" i="1"/>
  <c r="H38" i="1"/>
  <c r="I38" i="1"/>
  <c r="K38" i="1"/>
  <c r="L38" i="1"/>
  <c r="S38" i="1"/>
  <c r="T38" i="1" s="1"/>
  <c r="CE38" i="1" s="1"/>
  <c r="A39" i="1"/>
  <c r="B39" i="1" s="1"/>
  <c r="C39" i="1"/>
  <c r="D39" i="1"/>
  <c r="E39" i="1" s="1"/>
  <c r="F39" i="1"/>
  <c r="H39" i="1"/>
  <c r="I39" i="1"/>
  <c r="K39" i="1"/>
  <c r="L39" i="1"/>
  <c r="Q39" i="1"/>
  <c r="CQ39" i="1" s="1"/>
  <c r="S39" i="1"/>
  <c r="T39" i="1" s="1"/>
  <c r="A40" i="1"/>
  <c r="B40" i="1" s="1"/>
  <c r="C40" i="1"/>
  <c r="D40" i="1"/>
  <c r="E40" i="1" s="1"/>
  <c r="F40" i="1"/>
  <c r="H40" i="1"/>
  <c r="I40" i="1"/>
  <c r="K40" i="1"/>
  <c r="L40" i="1"/>
  <c r="S40" i="1"/>
  <c r="T40" i="1" s="1"/>
  <c r="CE40" i="1" s="1"/>
  <c r="A41" i="1"/>
  <c r="B41" i="1" s="1"/>
  <c r="C41" i="1"/>
  <c r="D41" i="1"/>
  <c r="E41" i="1" s="1"/>
  <c r="F41" i="1"/>
  <c r="H41" i="1"/>
  <c r="I41" i="1"/>
  <c r="K41" i="1"/>
  <c r="L41" i="1"/>
  <c r="Q41" i="1"/>
  <c r="CQ41" i="1" s="1"/>
  <c r="S41" i="1"/>
  <c r="T41" i="1" s="1"/>
  <c r="A42" i="1"/>
  <c r="B42" i="1" s="1"/>
  <c r="C42" i="1"/>
  <c r="D42" i="1"/>
  <c r="E42" i="1" s="1"/>
  <c r="F42" i="1"/>
  <c r="H42" i="1"/>
  <c r="I42" i="1"/>
  <c r="K42" i="1"/>
  <c r="L42" i="1"/>
  <c r="S42" i="1"/>
  <c r="T42" i="1" s="1"/>
  <c r="CE42" i="1" s="1"/>
  <c r="A43" i="1"/>
  <c r="B43" i="1" s="1"/>
  <c r="C43" i="1"/>
  <c r="D43" i="1"/>
  <c r="E43" i="1" s="1"/>
  <c r="F43" i="1"/>
  <c r="H43" i="1"/>
  <c r="I43" i="1"/>
  <c r="K43" i="1"/>
  <c r="L43" i="1"/>
  <c r="Q43" i="1"/>
  <c r="CQ43" i="1" s="1"/>
  <c r="S43" i="1"/>
  <c r="T43" i="1" s="1"/>
  <c r="A44" i="1"/>
  <c r="B44" i="1" s="1"/>
  <c r="C44" i="1"/>
  <c r="D44" i="1"/>
  <c r="E44" i="1" s="1"/>
  <c r="F44" i="1"/>
  <c r="H44" i="1"/>
  <c r="I44" i="1"/>
  <c r="K44" i="1"/>
  <c r="L44" i="1"/>
  <c r="S44" i="1"/>
  <c r="T44" i="1" s="1"/>
  <c r="CE44" i="1" s="1"/>
  <c r="A45" i="1"/>
  <c r="B45" i="1" s="1"/>
  <c r="C45" i="1"/>
  <c r="D45" i="1"/>
  <c r="E45" i="1" s="1"/>
  <c r="F45" i="1"/>
  <c r="H45" i="1"/>
  <c r="I45" i="1"/>
  <c r="K45" i="1"/>
  <c r="L45" i="1"/>
  <c r="Q45" i="1"/>
  <c r="CQ45" i="1" s="1"/>
  <c r="S45" i="1"/>
  <c r="T45" i="1" s="1"/>
  <c r="A46" i="1"/>
  <c r="B46" i="1" s="1"/>
  <c r="C46" i="1"/>
  <c r="D46" i="1"/>
  <c r="E46" i="1" s="1"/>
  <c r="F46" i="1"/>
  <c r="H46" i="1"/>
  <c r="I46" i="1"/>
  <c r="K46" i="1"/>
  <c r="L46" i="1"/>
  <c r="S46" i="1"/>
  <c r="T46" i="1" s="1"/>
  <c r="CE46" i="1" s="1"/>
  <c r="A47" i="1"/>
  <c r="B47" i="1" s="1"/>
  <c r="C47" i="1"/>
  <c r="D47" i="1"/>
  <c r="E47" i="1" s="1"/>
  <c r="F47" i="1"/>
  <c r="H47" i="1"/>
  <c r="I47" i="1"/>
  <c r="K47" i="1"/>
  <c r="L47" i="1"/>
  <c r="Q47" i="1"/>
  <c r="CQ47" i="1" s="1"/>
  <c r="S47" i="1"/>
  <c r="T47" i="1" s="1"/>
  <c r="A48" i="1"/>
  <c r="B48" i="1" s="1"/>
  <c r="C48" i="1"/>
  <c r="D48" i="1"/>
  <c r="E48" i="1" s="1"/>
  <c r="F48" i="1"/>
  <c r="H48" i="1"/>
  <c r="I48" i="1"/>
  <c r="K48" i="1"/>
  <c r="L48" i="1"/>
  <c r="S48" i="1"/>
  <c r="T48" i="1" s="1"/>
  <c r="CE48" i="1" s="1"/>
  <c r="A49" i="1"/>
  <c r="B49" i="1" s="1"/>
  <c r="C49" i="1"/>
  <c r="D49" i="1"/>
  <c r="E49" i="1" s="1"/>
  <c r="F49" i="1"/>
  <c r="H49" i="1"/>
  <c r="I49" i="1"/>
  <c r="K49" i="1"/>
  <c r="L49" i="1"/>
  <c r="Q49" i="1"/>
  <c r="CQ49" i="1" s="1"/>
  <c r="S49" i="1"/>
  <c r="T49" i="1" s="1"/>
  <c r="A50" i="1"/>
  <c r="B50" i="1" s="1"/>
  <c r="C50" i="1"/>
  <c r="D50" i="1"/>
  <c r="E50" i="1" s="1"/>
  <c r="F50" i="1"/>
  <c r="H50" i="1"/>
  <c r="I50" i="1"/>
  <c r="K50" i="1"/>
  <c r="L50" i="1"/>
  <c r="S50" i="1"/>
  <c r="T50" i="1" s="1"/>
  <c r="CE50" i="1" s="1"/>
  <c r="A51" i="1"/>
  <c r="B51" i="1" s="1"/>
  <c r="C51" i="1"/>
  <c r="D51" i="1"/>
  <c r="E51" i="1" s="1"/>
  <c r="F51" i="1"/>
  <c r="H51" i="1"/>
  <c r="I51" i="1"/>
  <c r="K51" i="1"/>
  <c r="L51" i="1"/>
  <c r="Q51" i="1"/>
  <c r="CQ51" i="1" s="1"/>
  <c r="S51" i="1"/>
  <c r="T51" i="1" s="1"/>
  <c r="A52" i="1"/>
  <c r="B52" i="1" s="1"/>
  <c r="C52" i="1"/>
  <c r="D52" i="1"/>
  <c r="E52" i="1" s="1"/>
  <c r="F52" i="1"/>
  <c r="H52" i="1"/>
  <c r="I52" i="1"/>
  <c r="K52" i="1"/>
  <c r="L52" i="1"/>
  <c r="S52" i="1"/>
  <c r="T52" i="1" s="1"/>
  <c r="CE52" i="1" s="1"/>
  <c r="A53" i="1"/>
  <c r="B53" i="1" s="1"/>
  <c r="C53" i="1"/>
  <c r="D53" i="1"/>
  <c r="E53" i="1" s="1"/>
  <c r="F53" i="1"/>
  <c r="H53" i="1"/>
  <c r="I53" i="1"/>
  <c r="K53" i="1"/>
  <c r="L53" i="1"/>
  <c r="Q53" i="1"/>
  <c r="CQ53" i="1" s="1"/>
  <c r="S53" i="1"/>
  <c r="T53" i="1" s="1"/>
  <c r="A54" i="1"/>
  <c r="B54" i="1" s="1"/>
  <c r="C54" i="1"/>
  <c r="D54" i="1"/>
  <c r="E54" i="1" s="1"/>
  <c r="F54" i="1"/>
  <c r="H54" i="1"/>
  <c r="I54" i="1"/>
  <c r="K54" i="1"/>
  <c r="L54" i="1"/>
  <c r="S54" i="1"/>
  <c r="T54" i="1" s="1"/>
  <c r="CE54" i="1" s="1"/>
  <c r="A55" i="1"/>
  <c r="B55" i="1" s="1"/>
  <c r="C55" i="1"/>
  <c r="D55" i="1"/>
  <c r="E55" i="1" s="1"/>
  <c r="F55" i="1"/>
  <c r="H55" i="1"/>
  <c r="I55" i="1"/>
  <c r="K55" i="1"/>
  <c r="L55" i="1"/>
  <c r="Q55" i="1"/>
  <c r="CQ55" i="1" s="1"/>
  <c r="S55" i="1"/>
  <c r="T55" i="1" s="1"/>
  <c r="A56" i="1"/>
  <c r="B56" i="1" s="1"/>
  <c r="C56" i="1"/>
  <c r="D56" i="1"/>
  <c r="E56" i="1" s="1"/>
  <c r="F56" i="1"/>
  <c r="H56" i="1"/>
  <c r="I56" i="1"/>
  <c r="K56" i="1"/>
  <c r="L56" i="1"/>
  <c r="S56" i="1"/>
  <c r="T56" i="1" s="1"/>
  <c r="CE56" i="1" s="1"/>
  <c r="A57" i="1"/>
  <c r="B57" i="1" s="1"/>
  <c r="C57" i="1"/>
  <c r="D57" i="1"/>
  <c r="E57" i="1" s="1"/>
  <c r="F57" i="1"/>
  <c r="H57" i="1"/>
  <c r="I57" i="1"/>
  <c r="K57" i="1"/>
  <c r="L57" i="1"/>
  <c r="Q57" i="1"/>
  <c r="CQ57" i="1" s="1"/>
  <c r="S57" i="1"/>
  <c r="T57" i="1" s="1"/>
  <c r="A58" i="1"/>
  <c r="B58" i="1" s="1"/>
  <c r="C58" i="1"/>
  <c r="D58" i="1"/>
  <c r="E58" i="1" s="1"/>
  <c r="F58" i="1"/>
  <c r="H58" i="1"/>
  <c r="I58" i="1"/>
  <c r="K58" i="1"/>
  <c r="L58" i="1"/>
  <c r="S58" i="1"/>
  <c r="T58" i="1" s="1"/>
  <c r="CE58" i="1" s="1"/>
  <c r="A59" i="1"/>
  <c r="B59" i="1" s="1"/>
  <c r="C59" i="1"/>
  <c r="D59" i="1"/>
  <c r="E59" i="1" s="1"/>
  <c r="F59" i="1"/>
  <c r="H59" i="1"/>
  <c r="I59" i="1"/>
  <c r="K59" i="1"/>
  <c r="L59" i="1"/>
  <c r="Q59" i="1"/>
  <c r="CQ59" i="1" s="1"/>
  <c r="S59" i="1"/>
  <c r="T59" i="1" s="1"/>
  <c r="A60" i="1"/>
  <c r="B60" i="1" s="1"/>
  <c r="C60" i="1"/>
  <c r="D60" i="1"/>
  <c r="E60" i="1" s="1"/>
  <c r="F60" i="1"/>
  <c r="H60" i="1"/>
  <c r="I60" i="1"/>
  <c r="K60" i="1"/>
  <c r="L60" i="1"/>
  <c r="S60" i="1"/>
  <c r="T60" i="1" s="1"/>
  <c r="CE60" i="1" s="1"/>
  <c r="A61" i="1"/>
  <c r="B61" i="1" s="1"/>
  <c r="C61" i="1"/>
  <c r="D61" i="1"/>
  <c r="E61" i="1" s="1"/>
  <c r="F61" i="1"/>
  <c r="H61" i="1"/>
  <c r="I61" i="1"/>
  <c r="K61" i="1"/>
  <c r="L61" i="1"/>
  <c r="Q61" i="1"/>
  <c r="CQ61" i="1" s="1"/>
  <c r="S61" i="1"/>
  <c r="T61" i="1" s="1"/>
  <c r="A62" i="1"/>
  <c r="B62" i="1" s="1"/>
  <c r="C62" i="1"/>
  <c r="D62" i="1"/>
  <c r="E62" i="1" s="1"/>
  <c r="F62" i="1"/>
  <c r="H62" i="1"/>
  <c r="I62" i="1"/>
  <c r="K62" i="1"/>
  <c r="L62" i="1"/>
  <c r="S62" i="1"/>
  <c r="T62" i="1" s="1"/>
  <c r="CE62" i="1" s="1"/>
  <c r="A63" i="1"/>
  <c r="B63" i="1" s="1"/>
  <c r="C63" i="1"/>
  <c r="D63" i="1"/>
  <c r="E63" i="1" s="1"/>
  <c r="F63" i="1"/>
  <c r="H63" i="1"/>
  <c r="I63" i="1"/>
  <c r="K63" i="1"/>
  <c r="L63" i="1"/>
  <c r="Q63" i="1"/>
  <c r="CQ63" i="1" s="1"/>
  <c r="S63" i="1"/>
  <c r="T63" i="1" s="1"/>
  <c r="A64" i="1"/>
  <c r="B64" i="1" s="1"/>
  <c r="C64" i="1"/>
  <c r="D64" i="1"/>
  <c r="E64" i="1" s="1"/>
  <c r="F64" i="1"/>
  <c r="H64" i="1"/>
  <c r="I64" i="1"/>
  <c r="K64" i="1"/>
  <c r="L64" i="1"/>
  <c r="N64" i="1"/>
  <c r="S64" i="1"/>
  <c r="T64" i="1" s="1"/>
  <c r="A65" i="1"/>
  <c r="B65" i="1" s="1"/>
  <c r="C65" i="1"/>
  <c r="D65" i="1"/>
  <c r="E65" i="1" s="1"/>
  <c r="F65" i="1"/>
  <c r="H65" i="1"/>
  <c r="I65" i="1"/>
  <c r="K65" i="1"/>
  <c r="L65" i="1"/>
  <c r="N65" i="1"/>
  <c r="S65" i="1"/>
  <c r="T65" i="1" s="1"/>
  <c r="A66" i="1"/>
  <c r="B66" i="1" s="1"/>
  <c r="C66" i="1"/>
  <c r="D66" i="1"/>
  <c r="E66" i="1" s="1"/>
  <c r="F66" i="1"/>
  <c r="H66" i="1"/>
  <c r="I66" i="1"/>
  <c r="K66" i="1"/>
  <c r="L66" i="1"/>
  <c r="N66" i="1"/>
  <c r="S66" i="1"/>
  <c r="T66" i="1" s="1"/>
  <c r="A67" i="1"/>
  <c r="B67" i="1" s="1"/>
  <c r="C67" i="1"/>
  <c r="D67" i="1"/>
  <c r="E67" i="1" s="1"/>
  <c r="F67" i="1"/>
  <c r="H67" i="1"/>
  <c r="I67" i="1"/>
  <c r="K67" i="1"/>
  <c r="L67" i="1"/>
  <c r="N67" i="1"/>
  <c r="S67" i="1"/>
  <c r="T67" i="1" s="1"/>
  <c r="A68" i="1"/>
  <c r="B68" i="1" s="1"/>
  <c r="C68" i="1"/>
  <c r="D68" i="1"/>
  <c r="E68" i="1" s="1"/>
  <c r="F68" i="1"/>
  <c r="H68" i="1"/>
  <c r="I68" i="1"/>
  <c r="K68" i="1"/>
  <c r="L68" i="1"/>
  <c r="N68" i="1"/>
  <c r="S68" i="1"/>
  <c r="T68" i="1" s="1"/>
  <c r="A69" i="1"/>
  <c r="B69" i="1" s="1"/>
  <c r="C69" i="1"/>
  <c r="D69" i="1"/>
  <c r="E69" i="1" s="1"/>
  <c r="F69" i="1"/>
  <c r="H69" i="1"/>
  <c r="I69" i="1"/>
  <c r="K69" i="1"/>
  <c r="L69" i="1"/>
  <c r="N69" i="1"/>
  <c r="S69" i="1"/>
  <c r="T69" i="1" s="1"/>
  <c r="A70" i="1"/>
  <c r="B70" i="1" s="1"/>
  <c r="C70" i="1"/>
  <c r="D70" i="1"/>
  <c r="E70" i="1" s="1"/>
  <c r="F70" i="1"/>
  <c r="H70" i="1"/>
  <c r="I70" i="1"/>
  <c r="K70" i="1"/>
  <c r="L70" i="1"/>
  <c r="N70" i="1"/>
  <c r="S70" i="1"/>
  <c r="T70" i="1" s="1"/>
  <c r="A71" i="1"/>
  <c r="B71" i="1" s="1"/>
  <c r="C71" i="1"/>
  <c r="D71" i="1"/>
  <c r="E71" i="1" s="1"/>
  <c r="F71" i="1"/>
  <c r="H71" i="1"/>
  <c r="I71" i="1"/>
  <c r="K71" i="1"/>
  <c r="L71" i="1"/>
  <c r="N71" i="1"/>
  <c r="S71" i="1"/>
  <c r="T71" i="1" s="1"/>
  <c r="A72" i="1"/>
  <c r="B72" i="1" s="1"/>
  <c r="C72" i="1"/>
  <c r="D72" i="1"/>
  <c r="E72" i="1" s="1"/>
  <c r="F72" i="1"/>
  <c r="H72" i="1"/>
  <c r="I72" i="1"/>
  <c r="K72" i="1"/>
  <c r="L72" i="1"/>
  <c r="N72" i="1"/>
  <c r="S72" i="1"/>
  <c r="T72" i="1" s="1"/>
  <c r="A73" i="1"/>
  <c r="B73" i="1" s="1"/>
  <c r="C73" i="1"/>
  <c r="D73" i="1"/>
  <c r="E73" i="1" s="1"/>
  <c r="F73" i="1"/>
  <c r="H73" i="1"/>
  <c r="I73" i="1"/>
  <c r="K73" i="1"/>
  <c r="L73" i="1"/>
  <c r="N73" i="1"/>
  <c r="S73" i="1"/>
  <c r="T73" i="1" s="1"/>
  <c r="A74" i="1"/>
  <c r="B74" i="1" s="1"/>
  <c r="C74" i="1"/>
  <c r="D74" i="1"/>
  <c r="E74" i="1" s="1"/>
  <c r="F74" i="1"/>
  <c r="H74" i="1"/>
  <c r="I74" i="1"/>
  <c r="K74" i="1"/>
  <c r="L74" i="1"/>
  <c r="N74" i="1"/>
  <c r="S74" i="1"/>
  <c r="T74" i="1" s="1"/>
  <c r="A75" i="1"/>
  <c r="B75" i="1" s="1"/>
  <c r="C75" i="1"/>
  <c r="D75" i="1"/>
  <c r="E75" i="1" s="1"/>
  <c r="F75" i="1"/>
  <c r="H75" i="1"/>
  <c r="I75" i="1"/>
  <c r="K75" i="1"/>
  <c r="L75" i="1"/>
  <c r="N75" i="1"/>
  <c r="S75" i="1"/>
  <c r="T75" i="1" s="1"/>
  <c r="A76" i="1"/>
  <c r="B76" i="1" s="1"/>
  <c r="C76" i="1"/>
  <c r="D76" i="1"/>
  <c r="E76" i="1" s="1"/>
  <c r="F76" i="1"/>
  <c r="H76" i="1"/>
  <c r="I76" i="1"/>
  <c r="K76" i="1"/>
  <c r="L76" i="1"/>
  <c r="N76" i="1"/>
  <c r="S76" i="1"/>
  <c r="T76" i="1" s="1"/>
  <c r="A77" i="1"/>
  <c r="B77" i="1" s="1"/>
  <c r="C77" i="1"/>
  <c r="D77" i="1"/>
  <c r="E77" i="1" s="1"/>
  <c r="F77" i="1"/>
  <c r="H77" i="1"/>
  <c r="I77" i="1"/>
  <c r="K77" i="1"/>
  <c r="N77" i="1" s="1"/>
  <c r="L77" i="1"/>
  <c r="S77" i="1"/>
  <c r="T77" i="1" s="1"/>
  <c r="A78" i="1"/>
  <c r="B78" i="1" s="1"/>
  <c r="C78" i="1"/>
  <c r="D78" i="1"/>
  <c r="E78" i="1" s="1"/>
  <c r="F78" i="1"/>
  <c r="H78" i="1"/>
  <c r="I78" i="1"/>
  <c r="K78" i="1"/>
  <c r="L78" i="1"/>
  <c r="N78" i="1"/>
  <c r="S78" i="1"/>
  <c r="T78" i="1" s="1"/>
  <c r="A79" i="1"/>
  <c r="B79" i="1" s="1"/>
  <c r="C79" i="1"/>
  <c r="D79" i="1"/>
  <c r="E79" i="1" s="1"/>
  <c r="F79" i="1"/>
  <c r="H79" i="1"/>
  <c r="I79" i="1"/>
  <c r="K79" i="1"/>
  <c r="L79" i="1"/>
  <c r="N79" i="1"/>
  <c r="S79" i="1"/>
  <c r="T79" i="1" s="1"/>
  <c r="A80" i="1"/>
  <c r="B80" i="1" s="1"/>
  <c r="C80" i="1"/>
  <c r="D80" i="1"/>
  <c r="E80" i="1" s="1"/>
  <c r="F80" i="1"/>
  <c r="H80" i="1"/>
  <c r="I80" i="1"/>
  <c r="K80" i="1"/>
  <c r="L80" i="1"/>
  <c r="N80" i="1"/>
  <c r="S80" i="1"/>
  <c r="T80" i="1" s="1"/>
  <c r="A81" i="1"/>
  <c r="B81" i="1" s="1"/>
  <c r="C81" i="1"/>
  <c r="D81" i="1"/>
  <c r="E81" i="1" s="1"/>
  <c r="F81" i="1"/>
  <c r="H81" i="1"/>
  <c r="I81" i="1"/>
  <c r="K81" i="1"/>
  <c r="L81" i="1"/>
  <c r="N81" i="1"/>
  <c r="S81" i="1"/>
  <c r="T81" i="1" s="1"/>
  <c r="A82" i="1"/>
  <c r="B82" i="1" s="1"/>
  <c r="C82" i="1"/>
  <c r="D82" i="1"/>
  <c r="E82" i="1" s="1"/>
  <c r="F82" i="1"/>
  <c r="H82" i="1"/>
  <c r="I82" i="1"/>
  <c r="K82" i="1"/>
  <c r="L82" i="1"/>
  <c r="N82" i="1"/>
  <c r="S82" i="1"/>
  <c r="T82" i="1" s="1"/>
  <c r="A83" i="1"/>
  <c r="B83" i="1" s="1"/>
  <c r="C83" i="1"/>
  <c r="D83" i="1"/>
  <c r="E83" i="1" s="1"/>
  <c r="F83" i="1"/>
  <c r="H83" i="1"/>
  <c r="I83" i="1"/>
  <c r="K83" i="1"/>
  <c r="L83" i="1"/>
  <c r="Q83" i="1"/>
  <c r="CQ83" i="1" s="1"/>
  <c r="S83" i="1"/>
  <c r="T83" i="1" s="1"/>
  <c r="A84" i="1"/>
  <c r="B84" i="1" s="1"/>
  <c r="C84" i="1"/>
  <c r="D84" i="1"/>
  <c r="E84" i="1" s="1"/>
  <c r="F84" i="1"/>
  <c r="H84" i="1"/>
  <c r="I84" i="1"/>
  <c r="K84" i="1"/>
  <c r="L84" i="1"/>
  <c r="S84" i="1"/>
  <c r="T84" i="1" s="1"/>
  <c r="CE84" i="1" s="1"/>
  <c r="A85" i="1"/>
  <c r="B85" i="1" s="1"/>
  <c r="C85" i="1"/>
  <c r="D85" i="1"/>
  <c r="E85" i="1" s="1"/>
  <c r="F85" i="1"/>
  <c r="H85" i="1"/>
  <c r="I85" i="1"/>
  <c r="K85" i="1"/>
  <c r="L85" i="1"/>
  <c r="Q85" i="1"/>
  <c r="CQ85" i="1" s="1"/>
  <c r="S85" i="1"/>
  <c r="T85" i="1" s="1"/>
  <c r="A86" i="1"/>
  <c r="B86" i="1" s="1"/>
  <c r="C86" i="1"/>
  <c r="D86" i="1"/>
  <c r="E86" i="1" s="1"/>
  <c r="F86" i="1"/>
  <c r="H86" i="1"/>
  <c r="I86" i="1"/>
  <c r="K86" i="1"/>
  <c r="L86" i="1"/>
  <c r="S86" i="1"/>
  <c r="T86" i="1" s="1"/>
  <c r="CE86" i="1" s="1"/>
  <c r="A87" i="1"/>
  <c r="B87" i="1" s="1"/>
  <c r="C87" i="1"/>
  <c r="D87" i="1"/>
  <c r="E87" i="1" s="1"/>
  <c r="F87" i="1"/>
  <c r="H87" i="1"/>
  <c r="I87" i="1"/>
  <c r="K87" i="1"/>
  <c r="Q87" i="1" s="1"/>
  <c r="CQ87" i="1" s="1"/>
  <c r="L87" i="1"/>
  <c r="S87" i="1"/>
  <c r="T87" i="1" s="1"/>
  <c r="A88" i="1"/>
  <c r="B88" i="1" s="1"/>
  <c r="C88" i="1"/>
  <c r="D88" i="1"/>
  <c r="E88" i="1" s="1"/>
  <c r="F88" i="1"/>
  <c r="H88" i="1"/>
  <c r="I88" i="1"/>
  <c r="K88" i="1"/>
  <c r="L88" i="1"/>
  <c r="S88" i="1"/>
  <c r="T88" i="1" s="1"/>
  <c r="CE88" i="1" s="1"/>
  <c r="A89" i="1"/>
  <c r="B89" i="1" s="1"/>
  <c r="C89" i="1"/>
  <c r="D89" i="1"/>
  <c r="E89" i="1" s="1"/>
  <c r="F89" i="1"/>
  <c r="H89" i="1"/>
  <c r="I89" i="1"/>
  <c r="K89" i="1"/>
  <c r="L89" i="1"/>
  <c r="Q89" i="1"/>
  <c r="CQ89" i="1" s="1"/>
  <c r="S89" i="1"/>
  <c r="T89" i="1" s="1"/>
  <c r="A90" i="1"/>
  <c r="B90" i="1" s="1"/>
  <c r="C90" i="1"/>
  <c r="D90" i="1"/>
  <c r="E90" i="1" s="1"/>
  <c r="F90" i="1"/>
  <c r="H90" i="1"/>
  <c r="I90" i="1"/>
  <c r="K90" i="1"/>
  <c r="L90" i="1"/>
  <c r="S90" i="1"/>
  <c r="T90" i="1" s="1"/>
  <c r="CE90" i="1" s="1"/>
  <c r="A91" i="1"/>
  <c r="B91" i="1" s="1"/>
  <c r="C91" i="1"/>
  <c r="D91" i="1"/>
  <c r="E91" i="1" s="1"/>
  <c r="F91" i="1"/>
  <c r="H91" i="1"/>
  <c r="I91" i="1"/>
  <c r="K91" i="1"/>
  <c r="L91" i="1"/>
  <c r="Q91" i="1"/>
  <c r="CQ91" i="1" s="1"/>
  <c r="S91" i="1"/>
  <c r="T91" i="1" s="1"/>
  <c r="A92" i="1"/>
  <c r="B92" i="1" s="1"/>
  <c r="C92" i="1"/>
  <c r="D92" i="1"/>
  <c r="E92" i="1" s="1"/>
  <c r="F92" i="1"/>
  <c r="H92" i="1"/>
  <c r="I92" i="1"/>
  <c r="K92" i="1"/>
  <c r="L92" i="1"/>
  <c r="S92" i="1"/>
  <c r="T92" i="1" s="1"/>
  <c r="CE92" i="1" s="1"/>
  <c r="A93" i="1"/>
  <c r="B93" i="1" s="1"/>
  <c r="C93" i="1"/>
  <c r="D93" i="1"/>
  <c r="E93" i="1" s="1"/>
  <c r="F93" i="1"/>
  <c r="H93" i="1"/>
  <c r="I93" i="1"/>
  <c r="K93" i="1"/>
  <c r="L93" i="1"/>
  <c r="Q93" i="1"/>
  <c r="CQ93" i="1" s="1"/>
  <c r="S93" i="1"/>
  <c r="T93" i="1" s="1"/>
  <c r="A94" i="1"/>
  <c r="B94" i="1" s="1"/>
  <c r="C94" i="1"/>
  <c r="D94" i="1"/>
  <c r="E94" i="1" s="1"/>
  <c r="F94" i="1"/>
  <c r="H94" i="1"/>
  <c r="I94" i="1"/>
  <c r="K94" i="1"/>
  <c r="L94" i="1"/>
  <c r="S94" i="1"/>
  <c r="T94" i="1" s="1"/>
  <c r="CE94" i="1" s="1"/>
  <c r="A95" i="1"/>
  <c r="B95" i="1" s="1"/>
  <c r="C95" i="1"/>
  <c r="D95" i="1"/>
  <c r="E95" i="1" s="1"/>
  <c r="F95" i="1"/>
  <c r="H95" i="1"/>
  <c r="I95" i="1"/>
  <c r="K95" i="1"/>
  <c r="L95" i="1"/>
  <c r="Q95" i="1"/>
  <c r="CQ95" i="1" s="1"/>
  <c r="S95" i="1"/>
  <c r="T95" i="1" s="1"/>
  <c r="A96" i="1"/>
  <c r="B96" i="1" s="1"/>
  <c r="C96" i="1"/>
  <c r="D96" i="1"/>
  <c r="E96" i="1" s="1"/>
  <c r="F96" i="1"/>
  <c r="H96" i="1"/>
  <c r="I96" i="1"/>
  <c r="K96" i="1"/>
  <c r="L96" i="1"/>
  <c r="S96" i="1"/>
  <c r="T96" i="1" s="1"/>
  <c r="CE96" i="1" s="1"/>
  <c r="A97" i="1"/>
  <c r="B97" i="1" s="1"/>
  <c r="C97" i="1"/>
  <c r="D97" i="1"/>
  <c r="E97" i="1" s="1"/>
  <c r="F97" i="1"/>
  <c r="H97" i="1"/>
  <c r="I97" i="1"/>
  <c r="K97" i="1"/>
  <c r="L97" i="1"/>
  <c r="Q97" i="1"/>
  <c r="CQ97" i="1" s="1"/>
  <c r="S97" i="1"/>
  <c r="T97" i="1" s="1"/>
  <c r="A98" i="1"/>
  <c r="B98" i="1" s="1"/>
  <c r="C98" i="1"/>
  <c r="D98" i="1"/>
  <c r="E98" i="1" s="1"/>
  <c r="F98" i="1"/>
  <c r="H98" i="1"/>
  <c r="I98" i="1"/>
  <c r="K98" i="1"/>
  <c r="L98" i="1"/>
  <c r="S98" i="1"/>
  <c r="T98" i="1" s="1"/>
  <c r="CE98" i="1" s="1"/>
  <c r="A99" i="1"/>
  <c r="B99" i="1" s="1"/>
  <c r="C99" i="1"/>
  <c r="D99" i="1"/>
  <c r="E99" i="1" s="1"/>
  <c r="F99" i="1"/>
  <c r="H99" i="1"/>
  <c r="I99" i="1"/>
  <c r="K99" i="1"/>
  <c r="Q99" i="1" s="1"/>
  <c r="CQ99" i="1" s="1"/>
  <c r="L99" i="1"/>
  <c r="S99" i="1"/>
  <c r="T99" i="1" s="1"/>
  <c r="A100" i="1"/>
  <c r="B100" i="1" s="1"/>
  <c r="C100" i="1"/>
  <c r="D100" i="1"/>
  <c r="E100" i="1" s="1"/>
  <c r="F100" i="1"/>
  <c r="H100" i="1"/>
  <c r="I100" i="1"/>
  <c r="K100" i="1"/>
  <c r="L100" i="1"/>
  <c r="S100" i="1"/>
  <c r="T100" i="1" s="1"/>
  <c r="CE100" i="1" s="1"/>
  <c r="A101" i="1"/>
  <c r="B101" i="1" s="1"/>
  <c r="C101" i="1"/>
  <c r="D101" i="1"/>
  <c r="E101" i="1" s="1"/>
  <c r="F101" i="1"/>
  <c r="H101" i="1"/>
  <c r="I101" i="1"/>
  <c r="K101" i="1"/>
  <c r="L101" i="1"/>
  <c r="Q101" i="1"/>
  <c r="CQ101" i="1" s="1"/>
  <c r="S101" i="1"/>
  <c r="T101" i="1" s="1"/>
  <c r="A102" i="1"/>
  <c r="B102" i="1" s="1"/>
  <c r="C102" i="1"/>
  <c r="D102" i="1"/>
  <c r="E102" i="1" s="1"/>
  <c r="F102" i="1"/>
  <c r="H102" i="1"/>
  <c r="I102" i="1"/>
  <c r="K102" i="1"/>
  <c r="L102" i="1"/>
  <c r="S102" i="1"/>
  <c r="T102" i="1" s="1"/>
  <c r="CE102" i="1" s="1"/>
  <c r="A103" i="1"/>
  <c r="B103" i="1" s="1"/>
  <c r="C103" i="1"/>
  <c r="D103" i="1"/>
  <c r="E103" i="1" s="1"/>
  <c r="F103" i="1"/>
  <c r="H103" i="1"/>
  <c r="I103" i="1"/>
  <c r="K103" i="1"/>
  <c r="L103" i="1"/>
  <c r="Q103" i="1"/>
  <c r="CQ103" i="1" s="1"/>
  <c r="S103" i="1"/>
  <c r="T103" i="1" s="1"/>
  <c r="A104" i="1"/>
  <c r="B104" i="1" s="1"/>
  <c r="C104" i="1"/>
  <c r="D104" i="1"/>
  <c r="E104" i="1" s="1"/>
  <c r="F104" i="1"/>
  <c r="H104" i="1"/>
  <c r="I104" i="1"/>
  <c r="K104" i="1"/>
  <c r="L104" i="1"/>
  <c r="S104" i="1"/>
  <c r="T104" i="1" s="1"/>
  <c r="CE104" i="1" s="1"/>
  <c r="A105" i="1"/>
  <c r="B105" i="1" s="1"/>
  <c r="C105" i="1"/>
  <c r="D105" i="1"/>
  <c r="E105" i="1" s="1"/>
  <c r="F105" i="1"/>
  <c r="H105" i="1"/>
  <c r="I105" i="1"/>
  <c r="K105" i="1"/>
  <c r="L105" i="1"/>
  <c r="Q105" i="1"/>
  <c r="CQ105" i="1" s="1"/>
  <c r="S105" i="1"/>
  <c r="T105" i="1" s="1"/>
  <c r="A106" i="1"/>
  <c r="B106" i="1" s="1"/>
  <c r="C106" i="1"/>
  <c r="D106" i="1"/>
  <c r="E106" i="1" s="1"/>
  <c r="F106" i="1"/>
  <c r="H106" i="1"/>
  <c r="I106" i="1"/>
  <c r="K106" i="1"/>
  <c r="L106" i="1"/>
  <c r="S106" i="1"/>
  <c r="T106" i="1" s="1"/>
  <c r="CE106" i="1" s="1"/>
  <c r="A107" i="1"/>
  <c r="B107" i="1" s="1"/>
  <c r="C107" i="1"/>
  <c r="D107" i="1"/>
  <c r="E107" i="1" s="1"/>
  <c r="F107" i="1"/>
  <c r="H107" i="1"/>
  <c r="I107" i="1"/>
  <c r="K107" i="1"/>
  <c r="L107" i="1"/>
  <c r="Q107" i="1"/>
  <c r="CQ107" i="1" s="1"/>
  <c r="S107" i="1"/>
  <c r="T107" i="1" s="1"/>
  <c r="A108" i="1"/>
  <c r="B108" i="1" s="1"/>
  <c r="C108" i="1"/>
  <c r="D108" i="1"/>
  <c r="E108" i="1" s="1"/>
  <c r="F108" i="1"/>
  <c r="H108" i="1"/>
  <c r="I108" i="1"/>
  <c r="K108" i="1"/>
  <c r="L108" i="1"/>
  <c r="S108" i="1"/>
  <c r="T108" i="1" s="1"/>
  <c r="CE108" i="1" s="1"/>
  <c r="A109" i="1"/>
  <c r="B109" i="1" s="1"/>
  <c r="C109" i="1"/>
  <c r="D109" i="1"/>
  <c r="E109" i="1" s="1"/>
  <c r="F109" i="1"/>
  <c r="H109" i="1"/>
  <c r="I109" i="1"/>
  <c r="K109" i="1"/>
  <c r="L109" i="1"/>
  <c r="Q109" i="1"/>
  <c r="CQ109" i="1" s="1"/>
  <c r="S109" i="1"/>
  <c r="T109" i="1" s="1"/>
  <c r="A110" i="1"/>
  <c r="B110" i="1" s="1"/>
  <c r="C110" i="1"/>
  <c r="D110" i="1"/>
  <c r="E110" i="1" s="1"/>
  <c r="F110" i="1"/>
  <c r="H110" i="1"/>
  <c r="I110" i="1"/>
  <c r="K110" i="1"/>
  <c r="L110" i="1"/>
  <c r="S110" i="1"/>
  <c r="T110" i="1" s="1"/>
  <c r="CE110" i="1" s="1"/>
  <c r="A111" i="1"/>
  <c r="B111" i="1" s="1"/>
  <c r="C111" i="1"/>
  <c r="D111" i="1"/>
  <c r="E111" i="1" s="1"/>
  <c r="F111" i="1"/>
  <c r="H111" i="1"/>
  <c r="I111" i="1"/>
  <c r="K111" i="1"/>
  <c r="L111" i="1"/>
  <c r="S111" i="1"/>
  <c r="T111" i="1" s="1"/>
  <c r="CE111" i="1" s="1"/>
  <c r="A112" i="1"/>
  <c r="B112" i="1" s="1"/>
  <c r="C112" i="1"/>
  <c r="D112" i="1"/>
  <c r="E112" i="1" s="1"/>
  <c r="F112" i="1"/>
  <c r="H112" i="1"/>
  <c r="I112" i="1"/>
  <c r="K112" i="1"/>
  <c r="L112" i="1"/>
  <c r="S112" i="1"/>
  <c r="T112" i="1" s="1"/>
  <c r="CE112" i="1" s="1"/>
  <c r="A113" i="1"/>
  <c r="B113" i="1" s="1"/>
  <c r="C113" i="1"/>
  <c r="D113" i="1"/>
  <c r="E113" i="1" s="1"/>
  <c r="F113" i="1"/>
  <c r="H113" i="1"/>
  <c r="I113" i="1"/>
  <c r="K113" i="1"/>
  <c r="L113" i="1"/>
  <c r="Q113" i="1"/>
  <c r="CQ113" i="1" s="1"/>
  <c r="S113" i="1"/>
  <c r="T113" i="1" s="1"/>
  <c r="A114" i="1"/>
  <c r="B114" i="1" s="1"/>
  <c r="C114" i="1"/>
  <c r="D114" i="1"/>
  <c r="E114" i="1" s="1"/>
  <c r="F114" i="1"/>
  <c r="H114" i="1"/>
  <c r="I114" i="1"/>
  <c r="K114" i="1"/>
  <c r="L114" i="1"/>
  <c r="S114" i="1"/>
  <c r="T114" i="1" s="1"/>
  <c r="CE114" i="1" s="1"/>
  <c r="A115" i="1"/>
  <c r="B115" i="1" s="1"/>
  <c r="C115" i="1"/>
  <c r="D115" i="1"/>
  <c r="E115" i="1" s="1"/>
  <c r="F115" i="1"/>
  <c r="H115" i="1"/>
  <c r="I115" i="1"/>
  <c r="K115" i="1"/>
  <c r="L115" i="1"/>
  <c r="Q115" i="1"/>
  <c r="CQ115" i="1" s="1"/>
  <c r="S115" i="1"/>
  <c r="T115" i="1" s="1"/>
  <c r="A116" i="1"/>
  <c r="B116" i="1" s="1"/>
  <c r="C116" i="1"/>
  <c r="D116" i="1"/>
  <c r="E116" i="1" s="1"/>
  <c r="F116" i="1"/>
  <c r="H116" i="1"/>
  <c r="I116" i="1"/>
  <c r="K116" i="1"/>
  <c r="L116" i="1"/>
  <c r="S116" i="1"/>
  <c r="T116" i="1" s="1"/>
  <c r="CE116" i="1" s="1"/>
  <c r="A117" i="1"/>
  <c r="B117" i="1" s="1"/>
  <c r="C117" i="1"/>
  <c r="D117" i="1"/>
  <c r="E117" i="1" s="1"/>
  <c r="F117" i="1"/>
  <c r="H117" i="1"/>
  <c r="I117" i="1"/>
  <c r="K117" i="1"/>
  <c r="Q117" i="1" s="1"/>
  <c r="CQ117" i="1" s="1"/>
  <c r="L117" i="1"/>
  <c r="S117" i="1"/>
  <c r="T117" i="1" s="1"/>
  <c r="A118" i="1"/>
  <c r="B118" i="1" s="1"/>
  <c r="C118" i="1"/>
  <c r="D118" i="1"/>
  <c r="E118" i="1" s="1"/>
  <c r="F118" i="1"/>
  <c r="H118" i="1"/>
  <c r="I118" i="1"/>
  <c r="K118" i="1"/>
  <c r="L118" i="1"/>
  <c r="S118" i="1"/>
  <c r="T118" i="1" s="1"/>
  <c r="CE118" i="1" s="1"/>
  <c r="A119" i="1"/>
  <c r="B119" i="1" s="1"/>
  <c r="C119" i="1"/>
  <c r="D119" i="1"/>
  <c r="E119" i="1" s="1"/>
  <c r="F119" i="1"/>
  <c r="H119" i="1"/>
  <c r="I119" i="1"/>
  <c r="K119" i="1"/>
  <c r="L119" i="1"/>
  <c r="Q119" i="1"/>
  <c r="CQ119" i="1" s="1"/>
  <c r="S119" i="1"/>
  <c r="T119" i="1" s="1"/>
  <c r="A120" i="1"/>
  <c r="B120" i="1" s="1"/>
  <c r="C120" i="1"/>
  <c r="D120" i="1"/>
  <c r="E120" i="1" s="1"/>
  <c r="F120" i="1"/>
  <c r="H120" i="1"/>
  <c r="I120" i="1"/>
  <c r="K120" i="1"/>
  <c r="L120" i="1"/>
  <c r="S120" i="1"/>
  <c r="T120" i="1" s="1"/>
  <c r="CE120" i="1" s="1"/>
  <c r="A121" i="1"/>
  <c r="B121" i="1" s="1"/>
  <c r="C121" i="1"/>
  <c r="D121" i="1"/>
  <c r="E121" i="1" s="1"/>
  <c r="F121" i="1"/>
  <c r="H121" i="1"/>
  <c r="I121" i="1"/>
  <c r="K121" i="1"/>
  <c r="Q121" i="1" s="1"/>
  <c r="CQ121" i="1" s="1"/>
  <c r="L121" i="1"/>
  <c r="S121" i="1"/>
  <c r="T121" i="1" s="1"/>
  <c r="A122" i="1"/>
  <c r="B122" i="1" s="1"/>
  <c r="C122" i="1"/>
  <c r="D122" i="1"/>
  <c r="E122" i="1" s="1"/>
  <c r="F122" i="1"/>
  <c r="H122" i="1"/>
  <c r="I122" i="1"/>
  <c r="K122" i="1"/>
  <c r="L122" i="1"/>
  <c r="S122" i="1"/>
  <c r="T122" i="1" s="1"/>
  <c r="CE122" i="1" s="1"/>
  <c r="A123" i="1"/>
  <c r="B123" i="1" s="1"/>
  <c r="C123" i="1"/>
  <c r="D123" i="1"/>
  <c r="E123" i="1" s="1"/>
  <c r="F123" i="1"/>
  <c r="H123" i="1"/>
  <c r="I123" i="1"/>
  <c r="K123" i="1"/>
  <c r="L123" i="1"/>
  <c r="Q123" i="1"/>
  <c r="CQ123" i="1" s="1"/>
  <c r="S123" i="1"/>
  <c r="T123" i="1" s="1"/>
  <c r="A124" i="1"/>
  <c r="B124" i="1" s="1"/>
  <c r="C124" i="1"/>
  <c r="D124" i="1"/>
  <c r="E124" i="1" s="1"/>
  <c r="F124" i="1"/>
  <c r="H124" i="1"/>
  <c r="I124" i="1"/>
  <c r="K124" i="1"/>
  <c r="L124" i="1"/>
  <c r="S124" i="1"/>
  <c r="T124" i="1" s="1"/>
  <c r="CE124" i="1" s="1"/>
  <c r="A125" i="1"/>
  <c r="B125" i="1" s="1"/>
  <c r="C125" i="1"/>
  <c r="D125" i="1"/>
  <c r="E125" i="1" s="1"/>
  <c r="F125" i="1"/>
  <c r="H125" i="1"/>
  <c r="I125" i="1"/>
  <c r="K125" i="1"/>
  <c r="L125" i="1"/>
  <c r="Q125" i="1"/>
  <c r="CQ125" i="1" s="1"/>
  <c r="S125" i="1"/>
  <c r="T125" i="1" s="1"/>
  <c r="A126" i="1"/>
  <c r="B126" i="1" s="1"/>
  <c r="C126" i="1"/>
  <c r="D126" i="1"/>
  <c r="E126" i="1" s="1"/>
  <c r="F126" i="1"/>
  <c r="H126" i="1"/>
  <c r="I126" i="1"/>
  <c r="K126" i="1"/>
  <c r="L126" i="1"/>
  <c r="S126" i="1"/>
  <c r="T126" i="1" s="1"/>
  <c r="CE126" i="1" s="1"/>
  <c r="A127" i="1"/>
  <c r="B127" i="1" s="1"/>
  <c r="C127" i="1"/>
  <c r="D127" i="1"/>
  <c r="E127" i="1" s="1"/>
  <c r="F127" i="1"/>
  <c r="H127" i="1"/>
  <c r="I127" i="1"/>
  <c r="K127" i="1"/>
  <c r="L127" i="1"/>
  <c r="Q127" i="1"/>
  <c r="CQ127" i="1" s="1"/>
  <c r="S127" i="1"/>
  <c r="T127" i="1" s="1"/>
  <c r="A128" i="1"/>
  <c r="B128" i="1" s="1"/>
  <c r="C128" i="1"/>
  <c r="D128" i="1"/>
  <c r="E128" i="1" s="1"/>
  <c r="F128" i="1"/>
  <c r="H128" i="1"/>
  <c r="I128" i="1"/>
  <c r="K128" i="1"/>
  <c r="L128" i="1"/>
  <c r="S128" i="1"/>
  <c r="T128" i="1" s="1"/>
  <c r="CE128" i="1" s="1"/>
  <c r="A129" i="1"/>
  <c r="B129" i="1" s="1"/>
  <c r="C129" i="1"/>
  <c r="D129" i="1"/>
  <c r="E129" i="1" s="1"/>
  <c r="F129" i="1"/>
  <c r="H129" i="1"/>
  <c r="I129" i="1"/>
  <c r="K129" i="1"/>
  <c r="L129" i="1"/>
  <c r="Q129" i="1"/>
  <c r="CQ129" i="1" s="1"/>
  <c r="S129" i="1"/>
  <c r="T129" i="1" s="1"/>
  <c r="A130" i="1"/>
  <c r="B130" i="1" s="1"/>
  <c r="C130" i="1"/>
  <c r="D130" i="1"/>
  <c r="E130" i="1" s="1"/>
  <c r="F130" i="1"/>
  <c r="H130" i="1"/>
  <c r="I130" i="1"/>
  <c r="K130" i="1"/>
  <c r="L130" i="1"/>
  <c r="S130" i="1"/>
  <c r="T130" i="1" s="1"/>
  <c r="CE130" i="1" s="1"/>
  <c r="A131" i="1"/>
  <c r="B131" i="1" s="1"/>
  <c r="C131" i="1"/>
  <c r="D131" i="1"/>
  <c r="E131" i="1" s="1"/>
  <c r="F131" i="1"/>
  <c r="H131" i="1"/>
  <c r="I131" i="1"/>
  <c r="K131" i="1"/>
  <c r="L131" i="1"/>
  <c r="Q131" i="1"/>
  <c r="CQ131" i="1" s="1"/>
  <c r="S131" i="1"/>
  <c r="T131" i="1" s="1"/>
  <c r="A132" i="1"/>
  <c r="B132" i="1" s="1"/>
  <c r="C132" i="1"/>
  <c r="D132" i="1"/>
  <c r="E132" i="1" s="1"/>
  <c r="F132" i="1"/>
  <c r="H132" i="1"/>
  <c r="I132" i="1"/>
  <c r="K132" i="1"/>
  <c r="L132" i="1"/>
  <c r="S132" i="1"/>
  <c r="T132" i="1" s="1"/>
  <c r="CE132" i="1" s="1"/>
  <c r="A133" i="1"/>
  <c r="B133" i="1" s="1"/>
  <c r="C133" i="1"/>
  <c r="D133" i="1"/>
  <c r="E133" i="1" s="1"/>
  <c r="F133" i="1"/>
  <c r="H133" i="1"/>
  <c r="I133" i="1"/>
  <c r="K133" i="1"/>
  <c r="Q133" i="1" s="1"/>
  <c r="CQ133" i="1" s="1"/>
  <c r="L133" i="1"/>
  <c r="S133" i="1"/>
  <c r="T133" i="1" s="1"/>
  <c r="A134" i="1"/>
  <c r="B134" i="1" s="1"/>
  <c r="C134" i="1"/>
  <c r="D134" i="1"/>
  <c r="E134" i="1" s="1"/>
  <c r="F134" i="1"/>
  <c r="H134" i="1"/>
  <c r="I134" i="1"/>
  <c r="K134" i="1"/>
  <c r="L134" i="1"/>
  <c r="S134" i="1"/>
  <c r="T134" i="1" s="1"/>
  <c r="CE134" i="1" s="1"/>
  <c r="A135" i="1"/>
  <c r="B135" i="1" s="1"/>
  <c r="C135" i="1"/>
  <c r="D135" i="1"/>
  <c r="E135" i="1" s="1"/>
  <c r="F135" i="1"/>
  <c r="H135" i="1"/>
  <c r="I135" i="1"/>
  <c r="K135" i="1"/>
  <c r="L135" i="1"/>
  <c r="Q135" i="1"/>
  <c r="CQ135" i="1" s="1"/>
  <c r="S135" i="1"/>
  <c r="T135" i="1" s="1"/>
  <c r="A136" i="1"/>
  <c r="B136" i="1" s="1"/>
  <c r="C136" i="1"/>
  <c r="D136" i="1"/>
  <c r="E136" i="1" s="1"/>
  <c r="F136" i="1"/>
  <c r="H136" i="1"/>
  <c r="I136" i="1"/>
  <c r="K136" i="1"/>
  <c r="L136" i="1"/>
  <c r="S136" i="1"/>
  <c r="T136" i="1" s="1"/>
  <c r="CE136" i="1" s="1"/>
  <c r="A137" i="1"/>
  <c r="B137" i="1" s="1"/>
  <c r="C137" i="1"/>
  <c r="D137" i="1"/>
  <c r="E137" i="1" s="1"/>
  <c r="F137" i="1"/>
  <c r="H137" i="1"/>
  <c r="I137" i="1"/>
  <c r="K137" i="1"/>
  <c r="Q137" i="1" s="1"/>
  <c r="CQ137" i="1" s="1"/>
  <c r="L137" i="1"/>
  <c r="S137" i="1"/>
  <c r="T137" i="1" s="1"/>
  <c r="A138" i="1"/>
  <c r="B138" i="1" s="1"/>
  <c r="C138" i="1"/>
  <c r="D138" i="1"/>
  <c r="E138" i="1" s="1"/>
  <c r="F138" i="1"/>
  <c r="H138" i="1"/>
  <c r="I138" i="1"/>
  <c r="K138" i="1"/>
  <c r="L138" i="1"/>
  <c r="S138" i="1"/>
  <c r="T138" i="1" s="1"/>
  <c r="CE138" i="1" s="1"/>
  <c r="A139" i="1"/>
  <c r="B139" i="1" s="1"/>
  <c r="C139" i="1"/>
  <c r="D139" i="1"/>
  <c r="E139" i="1" s="1"/>
  <c r="F139" i="1"/>
  <c r="H139" i="1"/>
  <c r="I139" i="1"/>
  <c r="K139" i="1"/>
  <c r="L139" i="1"/>
  <c r="Q139" i="1"/>
  <c r="CQ139" i="1" s="1"/>
  <c r="S139" i="1"/>
  <c r="T139" i="1" s="1"/>
  <c r="A140" i="1"/>
  <c r="B140" i="1" s="1"/>
  <c r="C140" i="1"/>
  <c r="D140" i="1"/>
  <c r="E140" i="1" s="1"/>
  <c r="F140" i="1"/>
  <c r="H140" i="1"/>
  <c r="I140" i="1"/>
  <c r="K140" i="1"/>
  <c r="L140" i="1"/>
  <c r="S140" i="1"/>
  <c r="T140" i="1" s="1"/>
  <c r="CE140" i="1" s="1"/>
  <c r="A141" i="1"/>
  <c r="B141" i="1" s="1"/>
  <c r="C141" i="1"/>
  <c r="D141" i="1"/>
  <c r="E141" i="1" s="1"/>
  <c r="F141" i="1"/>
  <c r="H141" i="1"/>
  <c r="I141" i="1"/>
  <c r="K141" i="1"/>
  <c r="L141" i="1"/>
  <c r="Q141" i="1"/>
  <c r="CQ141" i="1" s="1"/>
  <c r="S141" i="1"/>
  <c r="T141" i="1" s="1"/>
  <c r="A142" i="1"/>
  <c r="B142" i="1" s="1"/>
  <c r="C142" i="1"/>
  <c r="D142" i="1"/>
  <c r="E142" i="1" s="1"/>
  <c r="F142" i="1"/>
  <c r="H142" i="1"/>
  <c r="I142" i="1"/>
  <c r="K142" i="1"/>
  <c r="L142" i="1"/>
  <c r="S142" i="1"/>
  <c r="T142" i="1" s="1"/>
  <c r="CE142" i="1" s="1"/>
  <c r="A143" i="1"/>
  <c r="B143" i="1" s="1"/>
  <c r="C143" i="1"/>
  <c r="D143" i="1"/>
  <c r="E143" i="1" s="1"/>
  <c r="F143" i="1"/>
  <c r="H143" i="1"/>
  <c r="I143" i="1"/>
  <c r="K143" i="1"/>
  <c r="L143" i="1"/>
  <c r="Q143" i="1"/>
  <c r="CQ143" i="1" s="1"/>
  <c r="S143" i="1"/>
  <c r="T143" i="1" s="1"/>
  <c r="A144" i="1"/>
  <c r="B144" i="1" s="1"/>
  <c r="C144" i="1"/>
  <c r="D144" i="1"/>
  <c r="E144" i="1" s="1"/>
  <c r="F144" i="1"/>
  <c r="H144" i="1"/>
  <c r="I144" i="1"/>
  <c r="K144" i="1"/>
  <c r="L144" i="1"/>
  <c r="S144" i="1"/>
  <c r="T144" i="1" s="1"/>
  <c r="CE144" i="1" s="1"/>
  <c r="A145" i="1"/>
  <c r="B145" i="1" s="1"/>
  <c r="C145" i="1"/>
  <c r="D145" i="1"/>
  <c r="E145" i="1" s="1"/>
  <c r="F145" i="1"/>
  <c r="H145" i="1"/>
  <c r="I145" i="1"/>
  <c r="K145" i="1"/>
  <c r="L145" i="1"/>
  <c r="Q145" i="1"/>
  <c r="CQ145" i="1" s="1"/>
  <c r="S145" i="1"/>
  <c r="T145" i="1" s="1"/>
  <c r="A146" i="1"/>
  <c r="B146" i="1" s="1"/>
  <c r="C146" i="1"/>
  <c r="D146" i="1"/>
  <c r="E146" i="1" s="1"/>
  <c r="F146" i="1"/>
  <c r="H146" i="1"/>
  <c r="I146" i="1"/>
  <c r="K146" i="1"/>
  <c r="L146" i="1"/>
  <c r="S146" i="1"/>
  <c r="T146" i="1" s="1"/>
  <c r="CE146" i="1" s="1"/>
  <c r="A147" i="1"/>
  <c r="B147" i="1" s="1"/>
  <c r="C147" i="1"/>
  <c r="D147" i="1"/>
  <c r="E147" i="1" s="1"/>
  <c r="F147" i="1"/>
  <c r="H147" i="1"/>
  <c r="I147" i="1"/>
  <c r="K147" i="1"/>
  <c r="L147" i="1"/>
  <c r="Q147" i="1"/>
  <c r="CQ147" i="1" s="1"/>
  <c r="S147" i="1"/>
  <c r="T147" i="1" s="1"/>
  <c r="A148" i="1"/>
  <c r="B148" i="1" s="1"/>
  <c r="C148" i="1"/>
  <c r="D148" i="1"/>
  <c r="E148" i="1" s="1"/>
  <c r="F148" i="1"/>
  <c r="H148" i="1"/>
  <c r="I148" i="1"/>
  <c r="K148" i="1"/>
  <c r="L148" i="1"/>
  <c r="S148" i="1"/>
  <c r="T148" i="1" s="1"/>
  <c r="CE148" i="1" s="1"/>
  <c r="A149" i="1"/>
  <c r="B149" i="1" s="1"/>
  <c r="C149" i="1"/>
  <c r="D149" i="1"/>
  <c r="E149" i="1" s="1"/>
  <c r="F149" i="1"/>
  <c r="H149" i="1"/>
  <c r="I149" i="1"/>
  <c r="K149" i="1"/>
  <c r="L149" i="1"/>
  <c r="Q149" i="1"/>
  <c r="CQ149" i="1" s="1"/>
  <c r="S149" i="1"/>
  <c r="T149" i="1" s="1"/>
  <c r="A150" i="1"/>
  <c r="B150" i="1" s="1"/>
  <c r="C150" i="1"/>
  <c r="D150" i="1"/>
  <c r="E150" i="1" s="1"/>
  <c r="F150" i="1"/>
  <c r="H150" i="1"/>
  <c r="I150" i="1"/>
  <c r="K150" i="1"/>
  <c r="L150" i="1"/>
  <c r="S150" i="1"/>
  <c r="T150" i="1" s="1"/>
  <c r="CE150" i="1" s="1"/>
  <c r="A151" i="1"/>
  <c r="B151" i="1" s="1"/>
  <c r="C151" i="1"/>
  <c r="D151" i="1"/>
  <c r="E151" i="1" s="1"/>
  <c r="F151" i="1"/>
  <c r="H151" i="1"/>
  <c r="I151" i="1"/>
  <c r="K151" i="1"/>
  <c r="L151" i="1"/>
  <c r="Q151" i="1"/>
  <c r="CQ151" i="1" s="1"/>
  <c r="S151" i="1"/>
  <c r="T151" i="1" s="1"/>
  <c r="A152" i="1"/>
  <c r="B152" i="1" s="1"/>
  <c r="C152" i="1"/>
  <c r="D152" i="1"/>
  <c r="E152" i="1" s="1"/>
  <c r="F152" i="1"/>
  <c r="H152" i="1"/>
  <c r="I152" i="1"/>
  <c r="K152" i="1"/>
  <c r="L152" i="1"/>
  <c r="S152" i="1"/>
  <c r="T152" i="1" s="1"/>
  <c r="CE152" i="1" s="1"/>
  <c r="A153" i="1"/>
  <c r="B153" i="1" s="1"/>
  <c r="C153" i="1"/>
  <c r="D153" i="1"/>
  <c r="E153" i="1" s="1"/>
  <c r="F153" i="1"/>
  <c r="H153" i="1"/>
  <c r="I153" i="1"/>
  <c r="K153" i="1"/>
  <c r="L153" i="1"/>
  <c r="Q153" i="1"/>
  <c r="CQ153" i="1" s="1"/>
  <c r="S153" i="1"/>
  <c r="T153" i="1" s="1"/>
  <c r="A154" i="1"/>
  <c r="B154" i="1" s="1"/>
  <c r="C154" i="1"/>
  <c r="D154" i="1"/>
  <c r="E154" i="1" s="1"/>
  <c r="F154" i="1"/>
  <c r="H154" i="1"/>
  <c r="I154" i="1"/>
  <c r="K154" i="1"/>
  <c r="L154" i="1"/>
  <c r="S154" i="1"/>
  <c r="T154" i="1" s="1"/>
  <c r="CE154" i="1" s="1"/>
  <c r="A155" i="1"/>
  <c r="B155" i="1" s="1"/>
  <c r="C155" i="1"/>
  <c r="D155" i="1"/>
  <c r="E155" i="1" s="1"/>
  <c r="F155" i="1"/>
  <c r="H155" i="1"/>
  <c r="I155" i="1"/>
  <c r="K155" i="1"/>
  <c r="L155" i="1"/>
  <c r="Q155" i="1"/>
  <c r="CQ155" i="1" s="1"/>
  <c r="S155" i="1"/>
  <c r="T155" i="1" s="1"/>
  <c r="A156" i="1"/>
  <c r="B156" i="1" s="1"/>
  <c r="C156" i="1"/>
  <c r="D156" i="1"/>
  <c r="E156" i="1" s="1"/>
  <c r="F156" i="1"/>
  <c r="H156" i="1"/>
  <c r="I156" i="1"/>
  <c r="K156" i="1"/>
  <c r="L156" i="1"/>
  <c r="S156" i="1"/>
  <c r="T156" i="1" s="1"/>
  <c r="CE156" i="1" s="1"/>
  <c r="A157" i="1"/>
  <c r="B157" i="1" s="1"/>
  <c r="C157" i="1"/>
  <c r="D157" i="1"/>
  <c r="E157" i="1" s="1"/>
  <c r="F157" i="1"/>
  <c r="H157" i="1"/>
  <c r="I157" i="1"/>
  <c r="K157" i="1"/>
  <c r="L157" i="1"/>
  <c r="Q157" i="1"/>
  <c r="CQ157" i="1" s="1"/>
  <c r="S157" i="1"/>
  <c r="T157" i="1" s="1"/>
  <c r="A158" i="1"/>
  <c r="B158" i="1" s="1"/>
  <c r="C158" i="1"/>
  <c r="D158" i="1"/>
  <c r="E158" i="1" s="1"/>
  <c r="F158" i="1"/>
  <c r="H158" i="1"/>
  <c r="I158" i="1"/>
  <c r="K158" i="1"/>
  <c r="L158" i="1"/>
  <c r="S158" i="1"/>
  <c r="T158" i="1" s="1"/>
  <c r="CE158" i="1" s="1"/>
  <c r="A159" i="1"/>
  <c r="B159" i="1" s="1"/>
  <c r="C159" i="1"/>
  <c r="D159" i="1"/>
  <c r="E159" i="1" s="1"/>
  <c r="F159" i="1"/>
  <c r="H159" i="1"/>
  <c r="I159" i="1"/>
  <c r="K159" i="1"/>
  <c r="L159" i="1"/>
  <c r="Q159" i="1"/>
  <c r="CQ159" i="1" s="1"/>
  <c r="S159" i="1"/>
  <c r="T159" i="1" s="1"/>
  <c r="A160" i="1"/>
  <c r="B160" i="1" s="1"/>
  <c r="C160" i="1"/>
  <c r="D160" i="1"/>
  <c r="E160" i="1" s="1"/>
  <c r="F160" i="1"/>
  <c r="H160" i="1"/>
  <c r="I160" i="1"/>
  <c r="K160" i="1"/>
  <c r="L160" i="1"/>
  <c r="S160" i="1"/>
  <c r="T160" i="1" s="1"/>
  <c r="CE160" i="1" s="1"/>
  <c r="A161" i="1"/>
  <c r="B161" i="1" s="1"/>
  <c r="C161" i="1"/>
  <c r="D161" i="1"/>
  <c r="E161" i="1" s="1"/>
  <c r="F161" i="1"/>
  <c r="H161" i="1"/>
  <c r="I161" i="1"/>
  <c r="K161" i="1"/>
  <c r="Q161" i="1" s="1"/>
  <c r="CQ161" i="1" s="1"/>
  <c r="L161" i="1"/>
  <c r="S161" i="1"/>
  <c r="T161" i="1" s="1"/>
  <c r="A162" i="1"/>
  <c r="B162" i="1" s="1"/>
  <c r="C162" i="1"/>
  <c r="D162" i="1"/>
  <c r="E162" i="1" s="1"/>
  <c r="F162" i="1"/>
  <c r="H162" i="1"/>
  <c r="I162" i="1"/>
  <c r="K162" i="1"/>
  <c r="L162" i="1"/>
  <c r="S162" i="1"/>
  <c r="T162" i="1" s="1"/>
  <c r="CE162" i="1" s="1"/>
  <c r="A163" i="1"/>
  <c r="B163" i="1" s="1"/>
  <c r="C163" i="1"/>
  <c r="D163" i="1"/>
  <c r="E163" i="1" s="1"/>
  <c r="F163" i="1"/>
  <c r="H163" i="1"/>
  <c r="I163" i="1"/>
  <c r="K163" i="1"/>
  <c r="L163" i="1"/>
  <c r="Q163" i="1"/>
  <c r="CQ163" i="1" s="1"/>
  <c r="S163" i="1"/>
  <c r="T163" i="1" s="1"/>
  <c r="A164" i="1"/>
  <c r="B164" i="1" s="1"/>
  <c r="C164" i="1"/>
  <c r="D164" i="1"/>
  <c r="E164" i="1" s="1"/>
  <c r="F164" i="1"/>
  <c r="H164" i="1"/>
  <c r="I164" i="1"/>
  <c r="K164" i="1"/>
  <c r="L164" i="1"/>
  <c r="S164" i="1"/>
  <c r="T164" i="1" s="1"/>
  <c r="CE164" i="1" s="1"/>
  <c r="A165" i="1"/>
  <c r="B165" i="1" s="1"/>
  <c r="C165" i="1"/>
  <c r="D165" i="1"/>
  <c r="E165" i="1" s="1"/>
  <c r="F165" i="1"/>
  <c r="H165" i="1"/>
  <c r="I165" i="1"/>
  <c r="K165" i="1"/>
  <c r="Q165" i="1" s="1"/>
  <c r="CQ165" i="1" s="1"/>
  <c r="L165" i="1"/>
  <c r="S165" i="1"/>
  <c r="T165" i="1" s="1"/>
  <c r="A166" i="1"/>
  <c r="B166" i="1" s="1"/>
  <c r="C166" i="1"/>
  <c r="D166" i="1"/>
  <c r="E166" i="1" s="1"/>
  <c r="F166" i="1"/>
  <c r="H166" i="1"/>
  <c r="I166" i="1"/>
  <c r="K166" i="1"/>
  <c r="L166" i="1"/>
  <c r="S166" i="1"/>
  <c r="T166" i="1" s="1"/>
  <c r="CE166" i="1" s="1"/>
  <c r="A167" i="1"/>
  <c r="B167" i="1" s="1"/>
  <c r="C167" i="1"/>
  <c r="D167" i="1"/>
  <c r="E167" i="1" s="1"/>
  <c r="F167" i="1"/>
  <c r="H167" i="1"/>
  <c r="I167" i="1"/>
  <c r="K167" i="1"/>
  <c r="L167" i="1"/>
  <c r="N167" i="1"/>
  <c r="S167" i="1"/>
  <c r="T167" i="1" s="1"/>
  <c r="A168" i="1"/>
  <c r="B168" i="1" s="1"/>
  <c r="C168" i="1"/>
  <c r="D168" i="1"/>
  <c r="E168" i="1" s="1"/>
  <c r="F168" i="1"/>
  <c r="H168" i="1"/>
  <c r="I168" i="1"/>
  <c r="K168" i="1"/>
  <c r="L168" i="1"/>
  <c r="N168" i="1"/>
  <c r="S168" i="1"/>
  <c r="T168" i="1" s="1"/>
  <c r="A169" i="1"/>
  <c r="B169" i="1" s="1"/>
  <c r="C169" i="1"/>
  <c r="D169" i="1"/>
  <c r="E169" i="1" s="1"/>
  <c r="F169" i="1"/>
  <c r="H169" i="1"/>
  <c r="I169" i="1"/>
  <c r="K169" i="1"/>
  <c r="L169" i="1"/>
  <c r="N169" i="1"/>
  <c r="S169" i="1"/>
  <c r="T169" i="1" s="1"/>
  <c r="A170" i="1"/>
  <c r="B170" i="1" s="1"/>
  <c r="C170" i="1"/>
  <c r="D170" i="1"/>
  <c r="E170" i="1" s="1"/>
  <c r="F170" i="1"/>
  <c r="H170" i="1"/>
  <c r="I170" i="1"/>
  <c r="K170" i="1"/>
  <c r="L170" i="1"/>
  <c r="N170" i="1"/>
  <c r="S170" i="1"/>
  <c r="T170" i="1" s="1"/>
  <c r="A171" i="1"/>
  <c r="B171" i="1" s="1"/>
  <c r="C171" i="1"/>
  <c r="D171" i="1"/>
  <c r="E171" i="1" s="1"/>
  <c r="F171" i="1"/>
  <c r="H171" i="1"/>
  <c r="I171" i="1"/>
  <c r="K171" i="1"/>
  <c r="L171" i="1"/>
  <c r="N171" i="1"/>
  <c r="S171" i="1"/>
  <c r="T171" i="1" s="1"/>
  <c r="A172" i="1"/>
  <c r="B172" i="1" s="1"/>
  <c r="C172" i="1"/>
  <c r="D172" i="1"/>
  <c r="E172" i="1" s="1"/>
  <c r="F172" i="1"/>
  <c r="H172" i="1"/>
  <c r="I172" i="1"/>
  <c r="K172" i="1"/>
  <c r="L172" i="1"/>
  <c r="N172" i="1"/>
  <c r="S172" i="1"/>
  <c r="T172" i="1" s="1"/>
  <c r="A173" i="1"/>
  <c r="B173" i="1" s="1"/>
  <c r="C173" i="1"/>
  <c r="D173" i="1"/>
  <c r="E173" i="1" s="1"/>
  <c r="F173" i="1"/>
  <c r="H173" i="1"/>
  <c r="I173" i="1"/>
  <c r="K173" i="1"/>
  <c r="L173" i="1"/>
  <c r="N173" i="1"/>
  <c r="S173" i="1"/>
  <c r="T173" i="1" s="1"/>
  <c r="A174" i="1"/>
  <c r="B174" i="1" s="1"/>
  <c r="C174" i="1"/>
  <c r="D174" i="1"/>
  <c r="E174" i="1" s="1"/>
  <c r="F174" i="1"/>
  <c r="H174" i="1"/>
  <c r="I174" i="1"/>
  <c r="K174" i="1"/>
  <c r="L174" i="1"/>
  <c r="N174" i="1"/>
  <c r="S174" i="1"/>
  <c r="T174" i="1" s="1"/>
  <c r="A175" i="1"/>
  <c r="B175" i="1" s="1"/>
  <c r="C175" i="1"/>
  <c r="D175" i="1"/>
  <c r="E175" i="1" s="1"/>
  <c r="F175" i="1"/>
  <c r="H175" i="1"/>
  <c r="I175" i="1"/>
  <c r="K175" i="1"/>
  <c r="L175" i="1"/>
  <c r="N175" i="1"/>
  <c r="S175" i="1"/>
  <c r="T175" i="1" s="1"/>
  <c r="A176" i="1"/>
  <c r="B176" i="1" s="1"/>
  <c r="C176" i="1"/>
  <c r="D176" i="1"/>
  <c r="E176" i="1" s="1"/>
  <c r="F176" i="1"/>
  <c r="H176" i="1"/>
  <c r="I176" i="1"/>
  <c r="K176" i="1"/>
  <c r="L176" i="1"/>
  <c r="N176" i="1"/>
  <c r="S176" i="1"/>
  <c r="T176" i="1" s="1"/>
  <c r="A177" i="1"/>
  <c r="B177" i="1" s="1"/>
  <c r="C177" i="1"/>
  <c r="D177" i="1"/>
  <c r="E177" i="1" s="1"/>
  <c r="F177" i="1"/>
  <c r="H177" i="1"/>
  <c r="I177" i="1"/>
  <c r="K177" i="1"/>
  <c r="L177" i="1"/>
  <c r="N177" i="1"/>
  <c r="S177" i="1"/>
  <c r="T177" i="1" s="1"/>
  <c r="A178" i="1"/>
  <c r="B178" i="1" s="1"/>
  <c r="C178" i="1"/>
  <c r="D178" i="1"/>
  <c r="E178" i="1" s="1"/>
  <c r="F178" i="1"/>
  <c r="H178" i="1"/>
  <c r="I178" i="1"/>
  <c r="K178" i="1"/>
  <c r="L178" i="1"/>
  <c r="N178" i="1"/>
  <c r="S178" i="1"/>
  <c r="T178" i="1" s="1"/>
  <c r="A179" i="1"/>
  <c r="B179" i="1" s="1"/>
  <c r="C179" i="1"/>
  <c r="D179" i="1"/>
  <c r="E179" i="1" s="1"/>
  <c r="F179" i="1"/>
  <c r="H179" i="1"/>
  <c r="I179" i="1"/>
  <c r="K179" i="1"/>
  <c r="L179" i="1"/>
  <c r="N179" i="1"/>
  <c r="S179" i="1"/>
  <c r="T179" i="1" s="1"/>
  <c r="A180" i="1"/>
  <c r="B180" i="1" s="1"/>
  <c r="C180" i="1"/>
  <c r="D180" i="1"/>
  <c r="E180" i="1" s="1"/>
  <c r="F180" i="1"/>
  <c r="H180" i="1"/>
  <c r="I180" i="1"/>
  <c r="K180" i="1"/>
  <c r="L180" i="1"/>
  <c r="N180" i="1"/>
  <c r="S180" i="1"/>
  <c r="T180" i="1" s="1"/>
  <c r="A181" i="1"/>
  <c r="B181" i="1" s="1"/>
  <c r="C181" i="1"/>
  <c r="D181" i="1"/>
  <c r="E181" i="1" s="1"/>
  <c r="F181" i="1"/>
  <c r="H181" i="1"/>
  <c r="I181" i="1"/>
  <c r="K181" i="1"/>
  <c r="L181" i="1"/>
  <c r="N181" i="1"/>
  <c r="S181" i="1"/>
  <c r="T181" i="1" s="1"/>
  <c r="A182" i="1"/>
  <c r="B182" i="1" s="1"/>
  <c r="C182" i="1"/>
  <c r="D182" i="1"/>
  <c r="E182" i="1" s="1"/>
  <c r="F182" i="1"/>
  <c r="H182" i="1"/>
  <c r="I182" i="1"/>
  <c r="K182" i="1"/>
  <c r="L182" i="1"/>
  <c r="N182" i="1"/>
  <c r="S182" i="1"/>
  <c r="T182" i="1" s="1"/>
  <c r="A183" i="1"/>
  <c r="B183" i="1" s="1"/>
  <c r="C183" i="1"/>
  <c r="D183" i="1"/>
  <c r="E183" i="1" s="1"/>
  <c r="F183" i="1"/>
  <c r="H183" i="1"/>
  <c r="I183" i="1"/>
  <c r="K183" i="1"/>
  <c r="L183" i="1"/>
  <c r="N183" i="1"/>
  <c r="S183" i="1"/>
  <c r="T183" i="1" s="1"/>
  <c r="A184" i="1"/>
  <c r="B184" i="1" s="1"/>
  <c r="C184" i="1"/>
  <c r="D184" i="1"/>
  <c r="E184" i="1" s="1"/>
  <c r="F184" i="1"/>
  <c r="H184" i="1"/>
  <c r="I184" i="1"/>
  <c r="K184" i="1"/>
  <c r="L184" i="1"/>
  <c r="N184" i="1"/>
  <c r="S184" i="1"/>
  <c r="T184" i="1" s="1"/>
  <c r="A185" i="1"/>
  <c r="B185" i="1" s="1"/>
  <c r="C185" i="1"/>
  <c r="D185" i="1"/>
  <c r="E185" i="1" s="1"/>
  <c r="F185" i="1"/>
  <c r="H185" i="1"/>
  <c r="I185" i="1"/>
  <c r="K185" i="1"/>
  <c r="L185" i="1"/>
  <c r="N185" i="1"/>
  <c r="S185" i="1"/>
  <c r="T185" i="1" s="1"/>
  <c r="A186" i="1"/>
  <c r="B186" i="1" s="1"/>
  <c r="C186" i="1"/>
  <c r="D186" i="1"/>
  <c r="E186" i="1" s="1"/>
  <c r="F186" i="1"/>
  <c r="H186" i="1"/>
  <c r="I186" i="1"/>
  <c r="K186" i="1"/>
  <c r="L186" i="1"/>
  <c r="N186" i="1"/>
  <c r="S186" i="1"/>
  <c r="T186" i="1" s="1"/>
  <c r="A187" i="1"/>
  <c r="B187" i="1" s="1"/>
  <c r="C187" i="1"/>
  <c r="D187" i="1"/>
  <c r="E187" i="1" s="1"/>
  <c r="F187" i="1"/>
  <c r="H187" i="1"/>
  <c r="I187" i="1"/>
  <c r="K187" i="1"/>
  <c r="L187" i="1"/>
  <c r="N187" i="1"/>
  <c r="S187" i="1"/>
  <c r="T187" i="1" s="1"/>
  <c r="A188" i="1"/>
  <c r="B188" i="1" s="1"/>
  <c r="C188" i="1"/>
  <c r="D188" i="1"/>
  <c r="E188" i="1" s="1"/>
  <c r="F188" i="1"/>
  <c r="H188" i="1"/>
  <c r="I188" i="1"/>
  <c r="K188" i="1"/>
  <c r="L188" i="1"/>
  <c r="N188" i="1"/>
  <c r="S188" i="1"/>
  <c r="T188" i="1" s="1"/>
  <c r="A189" i="1"/>
  <c r="B189" i="1" s="1"/>
  <c r="C189" i="1"/>
  <c r="D189" i="1"/>
  <c r="E189" i="1" s="1"/>
  <c r="F189" i="1"/>
  <c r="H189" i="1"/>
  <c r="I189" i="1"/>
  <c r="K189" i="1"/>
  <c r="L189" i="1"/>
  <c r="N189" i="1"/>
  <c r="S189" i="1"/>
  <c r="T189" i="1" s="1"/>
  <c r="A190" i="1"/>
  <c r="B190" i="1" s="1"/>
  <c r="C190" i="1"/>
  <c r="D190" i="1"/>
  <c r="E190" i="1" s="1"/>
  <c r="F190" i="1"/>
  <c r="H190" i="1"/>
  <c r="I190" i="1"/>
  <c r="K190" i="1"/>
  <c r="L190" i="1"/>
  <c r="N190" i="1"/>
  <c r="S190" i="1"/>
  <c r="T190" i="1" s="1"/>
  <c r="A191" i="1"/>
  <c r="B191" i="1" s="1"/>
  <c r="C191" i="1"/>
  <c r="D191" i="1"/>
  <c r="E191" i="1" s="1"/>
  <c r="F191" i="1"/>
  <c r="H191" i="1"/>
  <c r="I191" i="1"/>
  <c r="K191" i="1"/>
  <c r="L191" i="1"/>
  <c r="N191" i="1"/>
  <c r="S191" i="1"/>
  <c r="T191" i="1" s="1"/>
  <c r="A192" i="1"/>
  <c r="B192" i="1" s="1"/>
  <c r="C192" i="1"/>
  <c r="D192" i="1"/>
  <c r="E192" i="1" s="1"/>
  <c r="F192" i="1"/>
  <c r="H192" i="1"/>
  <c r="I192" i="1"/>
  <c r="K192" i="1"/>
  <c r="L192" i="1"/>
  <c r="N192" i="1"/>
  <c r="S192" i="1"/>
  <c r="T192" i="1" s="1"/>
  <c r="A193" i="1"/>
  <c r="B193" i="1" s="1"/>
  <c r="C193" i="1"/>
  <c r="D193" i="1"/>
  <c r="E193" i="1" s="1"/>
  <c r="F193" i="1"/>
  <c r="H193" i="1"/>
  <c r="I193" i="1"/>
  <c r="K193" i="1"/>
  <c r="L193" i="1"/>
  <c r="N193" i="1"/>
  <c r="S193" i="1"/>
  <c r="T193" i="1" s="1"/>
  <c r="A194" i="1"/>
  <c r="B194" i="1" s="1"/>
  <c r="C194" i="1"/>
  <c r="D194" i="1"/>
  <c r="E194" i="1" s="1"/>
  <c r="F194" i="1"/>
  <c r="H194" i="1"/>
  <c r="I194" i="1"/>
  <c r="K194" i="1"/>
  <c r="L194" i="1"/>
  <c r="N194" i="1"/>
  <c r="S194" i="1"/>
  <c r="T194" i="1" s="1"/>
  <c r="A195" i="1"/>
  <c r="B195" i="1" s="1"/>
  <c r="C195" i="1"/>
  <c r="D195" i="1"/>
  <c r="E195" i="1" s="1"/>
  <c r="F195" i="1"/>
  <c r="H195" i="1"/>
  <c r="I195" i="1"/>
  <c r="K195" i="1"/>
  <c r="L195" i="1"/>
  <c r="N195" i="1"/>
  <c r="S195" i="1"/>
  <c r="T195" i="1" s="1"/>
  <c r="A196" i="1"/>
  <c r="B196" i="1" s="1"/>
  <c r="C196" i="1"/>
  <c r="D196" i="1"/>
  <c r="E196" i="1" s="1"/>
  <c r="F196" i="1"/>
  <c r="H196" i="1"/>
  <c r="I196" i="1"/>
  <c r="K196" i="1"/>
  <c r="L196" i="1"/>
  <c r="N196" i="1"/>
  <c r="S196" i="1"/>
  <c r="T196" i="1" s="1"/>
  <c r="A197" i="1"/>
  <c r="B197" i="1" s="1"/>
  <c r="C197" i="1"/>
  <c r="D197" i="1"/>
  <c r="E197" i="1" s="1"/>
  <c r="F197" i="1"/>
  <c r="H197" i="1"/>
  <c r="I197" i="1"/>
  <c r="K197" i="1"/>
  <c r="L197" i="1"/>
  <c r="N197" i="1"/>
  <c r="S197" i="1"/>
  <c r="T197" i="1" s="1"/>
  <c r="A198" i="1"/>
  <c r="B198" i="1" s="1"/>
  <c r="C198" i="1"/>
  <c r="D198" i="1"/>
  <c r="E198" i="1" s="1"/>
  <c r="F198" i="1"/>
  <c r="H198" i="1"/>
  <c r="I198" i="1"/>
  <c r="K198" i="1"/>
  <c r="L198" i="1"/>
  <c r="N198" i="1"/>
  <c r="S198" i="1"/>
  <c r="T198" i="1" s="1"/>
  <c r="A199" i="1"/>
  <c r="B199" i="1" s="1"/>
  <c r="C199" i="1"/>
  <c r="D199" i="1"/>
  <c r="E199" i="1" s="1"/>
  <c r="F199" i="1"/>
  <c r="H199" i="1"/>
  <c r="I199" i="1"/>
  <c r="K199" i="1"/>
  <c r="L199" i="1"/>
  <c r="N199" i="1"/>
  <c r="S199" i="1"/>
  <c r="T199" i="1" s="1"/>
  <c r="A200" i="1"/>
  <c r="B200" i="1" s="1"/>
  <c r="C200" i="1"/>
  <c r="D200" i="1"/>
  <c r="E200" i="1" s="1"/>
  <c r="F200" i="1"/>
  <c r="H200" i="1"/>
  <c r="I200" i="1"/>
  <c r="K200" i="1"/>
  <c r="L200" i="1"/>
  <c r="N200" i="1"/>
  <c r="S200" i="1"/>
  <c r="T200" i="1" s="1"/>
  <c r="A201" i="1"/>
  <c r="B201" i="1" s="1"/>
  <c r="C201" i="1"/>
  <c r="D201" i="1"/>
  <c r="E201" i="1" s="1"/>
  <c r="F201" i="1"/>
  <c r="H201" i="1"/>
  <c r="I201" i="1"/>
  <c r="K201" i="1"/>
  <c r="L201" i="1"/>
  <c r="N201" i="1"/>
  <c r="S201" i="1"/>
  <c r="T201" i="1" s="1"/>
  <c r="A202" i="1"/>
  <c r="B202" i="1" s="1"/>
  <c r="C202" i="1"/>
  <c r="D202" i="1"/>
  <c r="E202" i="1" s="1"/>
  <c r="F202" i="1"/>
  <c r="H202" i="1"/>
  <c r="I202" i="1"/>
  <c r="K202" i="1"/>
  <c r="L202" i="1"/>
  <c r="N202" i="1"/>
  <c r="S202" i="1"/>
  <c r="T202" i="1" s="1"/>
  <c r="A203" i="1"/>
  <c r="B203" i="1" s="1"/>
  <c r="C203" i="1"/>
  <c r="D203" i="1"/>
  <c r="E203" i="1" s="1"/>
  <c r="F203" i="1"/>
  <c r="H203" i="1"/>
  <c r="I203" i="1"/>
  <c r="K203" i="1"/>
  <c r="L203" i="1"/>
  <c r="N203" i="1"/>
  <c r="S203" i="1"/>
  <c r="T203" i="1" s="1"/>
  <c r="A204" i="1"/>
  <c r="B204" i="1" s="1"/>
  <c r="C204" i="1"/>
  <c r="D204" i="1"/>
  <c r="E204" i="1" s="1"/>
  <c r="F204" i="1"/>
  <c r="H204" i="1"/>
  <c r="I204" i="1"/>
  <c r="K204" i="1"/>
  <c r="L204" i="1"/>
  <c r="N204" i="1"/>
  <c r="S204" i="1"/>
  <c r="T204" i="1" s="1"/>
  <c r="A205" i="1"/>
  <c r="B205" i="1" s="1"/>
  <c r="C205" i="1"/>
  <c r="D205" i="1"/>
  <c r="E205" i="1" s="1"/>
  <c r="F205" i="1"/>
  <c r="H205" i="1"/>
  <c r="I205" i="1"/>
  <c r="K205" i="1"/>
  <c r="L205" i="1"/>
  <c r="N205" i="1"/>
  <c r="S205" i="1"/>
  <c r="T205" i="1" s="1"/>
  <c r="A206" i="1"/>
  <c r="B206" i="1" s="1"/>
  <c r="C206" i="1"/>
  <c r="D206" i="1"/>
  <c r="E206" i="1" s="1"/>
  <c r="F206" i="1"/>
  <c r="H206" i="1"/>
  <c r="I206" i="1"/>
  <c r="K206" i="1"/>
  <c r="L206" i="1"/>
  <c r="N206" i="1"/>
  <c r="S206" i="1"/>
  <c r="T206" i="1" s="1"/>
  <c r="A207" i="1"/>
  <c r="B207" i="1" s="1"/>
  <c r="C207" i="1"/>
  <c r="D207" i="1"/>
  <c r="E207" i="1" s="1"/>
  <c r="F207" i="1"/>
  <c r="H207" i="1"/>
  <c r="I207" i="1"/>
  <c r="K207" i="1"/>
  <c r="L207" i="1"/>
  <c r="N207" i="1"/>
  <c r="S207" i="1"/>
  <c r="T207" i="1" s="1"/>
  <c r="A208" i="1"/>
  <c r="B208" i="1" s="1"/>
  <c r="C208" i="1"/>
  <c r="D208" i="1"/>
  <c r="E208" i="1" s="1"/>
  <c r="F208" i="1"/>
  <c r="H208" i="1"/>
  <c r="I208" i="1"/>
  <c r="K208" i="1"/>
  <c r="L208" i="1"/>
  <c r="N208" i="1"/>
  <c r="S208" i="1"/>
  <c r="T208" i="1" s="1"/>
  <c r="A209" i="1"/>
  <c r="B209" i="1" s="1"/>
  <c r="C209" i="1"/>
  <c r="D209" i="1"/>
  <c r="E209" i="1" s="1"/>
  <c r="F209" i="1"/>
  <c r="H209" i="1"/>
  <c r="I209" i="1"/>
  <c r="K209" i="1"/>
  <c r="L209" i="1"/>
  <c r="N209" i="1"/>
  <c r="S209" i="1"/>
  <c r="T209" i="1" s="1"/>
  <c r="A210" i="1"/>
  <c r="B210" i="1" s="1"/>
  <c r="C210" i="1"/>
  <c r="D210" i="1"/>
  <c r="E210" i="1" s="1"/>
  <c r="F210" i="1"/>
  <c r="H210" i="1"/>
  <c r="I210" i="1"/>
  <c r="K210" i="1"/>
  <c r="L210" i="1"/>
  <c r="N210" i="1"/>
  <c r="S210" i="1"/>
  <c r="T210" i="1" s="1"/>
  <c r="A211" i="1"/>
  <c r="B211" i="1" s="1"/>
  <c r="C211" i="1"/>
  <c r="D211" i="1"/>
  <c r="E211" i="1" s="1"/>
  <c r="F211" i="1"/>
  <c r="H211" i="1"/>
  <c r="I211" i="1"/>
  <c r="K211" i="1"/>
  <c r="L211" i="1"/>
  <c r="N211" i="1"/>
  <c r="S211" i="1"/>
  <c r="T211" i="1" s="1"/>
  <c r="A212" i="1"/>
  <c r="B212" i="1" s="1"/>
  <c r="C212" i="1"/>
  <c r="D212" i="1"/>
  <c r="E212" i="1" s="1"/>
  <c r="F212" i="1"/>
  <c r="H212" i="1"/>
  <c r="I212" i="1"/>
  <c r="K212" i="1"/>
  <c r="L212" i="1"/>
  <c r="N212" i="1"/>
  <c r="S212" i="1"/>
  <c r="T212" i="1" s="1"/>
  <c r="A213" i="1"/>
  <c r="B213" i="1" s="1"/>
  <c r="C213" i="1"/>
  <c r="D213" i="1"/>
  <c r="E213" i="1" s="1"/>
  <c r="F213" i="1"/>
  <c r="H213" i="1"/>
  <c r="I213" i="1"/>
  <c r="K213" i="1"/>
  <c r="L213" i="1"/>
  <c r="N213" i="1"/>
  <c r="S213" i="1"/>
  <c r="T213" i="1" s="1"/>
  <c r="A214" i="1"/>
  <c r="B214" i="1" s="1"/>
  <c r="C214" i="1"/>
  <c r="D214" i="1"/>
  <c r="E214" i="1" s="1"/>
  <c r="F214" i="1"/>
  <c r="H214" i="1"/>
  <c r="I214" i="1"/>
  <c r="K214" i="1"/>
  <c r="L214" i="1"/>
  <c r="N214" i="1"/>
  <c r="S214" i="1"/>
  <c r="T214" i="1" s="1"/>
  <c r="A215" i="1"/>
  <c r="B215" i="1" s="1"/>
  <c r="C215" i="1"/>
  <c r="D215" i="1"/>
  <c r="E215" i="1" s="1"/>
  <c r="F215" i="1"/>
  <c r="H215" i="1"/>
  <c r="I215" i="1"/>
  <c r="K215" i="1"/>
  <c r="L215" i="1"/>
  <c r="N215" i="1"/>
  <c r="S215" i="1"/>
  <c r="T215" i="1" s="1"/>
  <c r="A216" i="1"/>
  <c r="B216" i="1" s="1"/>
  <c r="C216" i="1"/>
  <c r="D216" i="1"/>
  <c r="E216" i="1" s="1"/>
  <c r="F216" i="1"/>
  <c r="H216" i="1"/>
  <c r="I216" i="1"/>
  <c r="K216" i="1"/>
  <c r="L216" i="1"/>
  <c r="N216" i="1"/>
  <c r="S216" i="1"/>
  <c r="T216" i="1" s="1"/>
  <c r="A217" i="1"/>
  <c r="B217" i="1" s="1"/>
  <c r="C217" i="1"/>
  <c r="D217" i="1"/>
  <c r="E217" i="1" s="1"/>
  <c r="F217" i="1"/>
  <c r="H217" i="1"/>
  <c r="I217" i="1"/>
  <c r="K217" i="1"/>
  <c r="L217" i="1"/>
  <c r="N217" i="1"/>
  <c r="S217" i="1"/>
  <c r="T217" i="1" s="1"/>
  <c r="A218" i="1"/>
  <c r="B218" i="1" s="1"/>
  <c r="C218" i="1"/>
  <c r="D218" i="1"/>
  <c r="E218" i="1" s="1"/>
  <c r="F218" i="1"/>
  <c r="H218" i="1"/>
  <c r="I218" i="1"/>
  <c r="K218" i="1"/>
  <c r="L218" i="1"/>
  <c r="N218" i="1"/>
  <c r="S218" i="1"/>
  <c r="T218" i="1" s="1"/>
  <c r="A219" i="1"/>
  <c r="B219" i="1" s="1"/>
  <c r="C219" i="1"/>
  <c r="D219" i="1"/>
  <c r="E219" i="1" s="1"/>
  <c r="F219" i="1"/>
  <c r="H219" i="1"/>
  <c r="I219" i="1"/>
  <c r="K219" i="1"/>
  <c r="L219" i="1"/>
  <c r="N219" i="1"/>
  <c r="S219" i="1"/>
  <c r="T219" i="1" s="1"/>
  <c r="A220" i="1"/>
  <c r="B220" i="1" s="1"/>
  <c r="C220" i="1"/>
  <c r="D220" i="1"/>
  <c r="E220" i="1" s="1"/>
  <c r="F220" i="1"/>
  <c r="H220" i="1"/>
  <c r="I220" i="1"/>
  <c r="K220" i="1"/>
  <c r="L220" i="1"/>
  <c r="N220" i="1"/>
  <c r="S220" i="1"/>
  <c r="T220" i="1" s="1"/>
  <c r="A221" i="1"/>
  <c r="B221" i="1" s="1"/>
  <c r="C221" i="1"/>
  <c r="D221" i="1"/>
  <c r="E221" i="1" s="1"/>
  <c r="F221" i="1"/>
  <c r="H221" i="1"/>
  <c r="I221" i="1"/>
  <c r="K221" i="1"/>
  <c r="L221" i="1"/>
  <c r="N221" i="1"/>
  <c r="S221" i="1"/>
  <c r="T221" i="1" s="1"/>
  <c r="A222" i="1"/>
  <c r="B222" i="1" s="1"/>
  <c r="C222" i="1"/>
  <c r="D222" i="1"/>
  <c r="E222" i="1" s="1"/>
  <c r="F222" i="1"/>
  <c r="H222" i="1"/>
  <c r="I222" i="1"/>
  <c r="K222" i="1"/>
  <c r="L222" i="1"/>
  <c r="N222" i="1"/>
  <c r="S222" i="1"/>
  <c r="T222" i="1" s="1"/>
  <c r="A223" i="1"/>
  <c r="B223" i="1" s="1"/>
  <c r="C223" i="1"/>
  <c r="D223" i="1"/>
  <c r="E223" i="1" s="1"/>
  <c r="F223" i="1"/>
  <c r="H223" i="1"/>
  <c r="I223" i="1"/>
  <c r="K223" i="1"/>
  <c r="L223" i="1"/>
  <c r="N223" i="1"/>
  <c r="S223" i="1"/>
  <c r="T223" i="1" s="1"/>
  <c r="A224" i="1"/>
  <c r="B224" i="1" s="1"/>
  <c r="C224" i="1"/>
  <c r="D224" i="1"/>
  <c r="E224" i="1" s="1"/>
  <c r="F224" i="1"/>
  <c r="H224" i="1"/>
  <c r="I224" i="1"/>
  <c r="K224" i="1"/>
  <c r="L224" i="1"/>
  <c r="N224" i="1"/>
  <c r="S224" i="1"/>
  <c r="T224" i="1" s="1"/>
  <c r="A225" i="1"/>
  <c r="B225" i="1" s="1"/>
  <c r="C225" i="1"/>
  <c r="D225" i="1"/>
  <c r="E225" i="1" s="1"/>
  <c r="F225" i="1"/>
  <c r="H225" i="1"/>
  <c r="I225" i="1"/>
  <c r="K225" i="1"/>
  <c r="L225" i="1"/>
  <c r="N225" i="1"/>
  <c r="S225" i="1"/>
  <c r="T225" i="1" s="1"/>
  <c r="A226" i="1"/>
  <c r="B226" i="1" s="1"/>
  <c r="C226" i="1"/>
  <c r="D226" i="1"/>
  <c r="E226" i="1" s="1"/>
  <c r="F226" i="1"/>
  <c r="H226" i="1"/>
  <c r="I226" i="1"/>
  <c r="K226" i="1"/>
  <c r="L226" i="1"/>
  <c r="N226" i="1"/>
  <c r="S226" i="1"/>
  <c r="T226" i="1" s="1"/>
  <c r="A227" i="1"/>
  <c r="B227" i="1" s="1"/>
  <c r="C227" i="1"/>
  <c r="D227" i="1"/>
  <c r="E227" i="1" s="1"/>
  <c r="F227" i="1"/>
  <c r="H227" i="1"/>
  <c r="I227" i="1"/>
  <c r="K227" i="1"/>
  <c r="L227" i="1"/>
  <c r="N227" i="1"/>
  <c r="S227" i="1"/>
  <c r="T227" i="1" s="1"/>
  <c r="A228" i="1"/>
  <c r="B228" i="1" s="1"/>
  <c r="C228" i="1"/>
  <c r="D228" i="1"/>
  <c r="E228" i="1" s="1"/>
  <c r="F228" i="1"/>
  <c r="H228" i="1"/>
  <c r="I228" i="1"/>
  <c r="K228" i="1"/>
  <c r="L228" i="1"/>
  <c r="N228" i="1"/>
  <c r="S228" i="1"/>
  <c r="T228" i="1" s="1"/>
  <c r="A229" i="1"/>
  <c r="B229" i="1" s="1"/>
  <c r="C229" i="1"/>
  <c r="D229" i="1"/>
  <c r="E229" i="1" s="1"/>
  <c r="F229" i="1"/>
  <c r="H229" i="1"/>
  <c r="I229" i="1"/>
  <c r="K229" i="1"/>
  <c r="L229" i="1"/>
  <c r="N229" i="1"/>
  <c r="S229" i="1"/>
  <c r="T229" i="1" s="1"/>
  <c r="A230" i="1"/>
  <c r="B230" i="1" s="1"/>
  <c r="C230" i="1"/>
  <c r="D230" i="1"/>
  <c r="E230" i="1" s="1"/>
  <c r="F230" i="1"/>
  <c r="H230" i="1"/>
  <c r="I230" i="1"/>
  <c r="K230" i="1"/>
  <c r="L230" i="1"/>
  <c r="N230" i="1"/>
  <c r="S230" i="1"/>
  <c r="T230" i="1" s="1"/>
  <c r="A231" i="1"/>
  <c r="B231" i="1" s="1"/>
  <c r="C231" i="1"/>
  <c r="D231" i="1"/>
  <c r="E231" i="1" s="1"/>
  <c r="F231" i="1"/>
  <c r="H231" i="1"/>
  <c r="I231" i="1"/>
  <c r="K231" i="1"/>
  <c r="L231" i="1"/>
  <c r="N231" i="1"/>
  <c r="S231" i="1"/>
  <c r="T231" i="1" s="1"/>
  <c r="A232" i="1"/>
  <c r="B232" i="1" s="1"/>
  <c r="C232" i="1"/>
  <c r="D232" i="1"/>
  <c r="E232" i="1" s="1"/>
  <c r="F232" i="1"/>
  <c r="H232" i="1"/>
  <c r="I232" i="1"/>
  <c r="K232" i="1"/>
  <c r="L232" i="1"/>
  <c r="N232" i="1"/>
  <c r="S232" i="1"/>
  <c r="T232" i="1" s="1"/>
  <c r="A233" i="1"/>
  <c r="B233" i="1" s="1"/>
  <c r="C233" i="1"/>
  <c r="D233" i="1"/>
  <c r="E233" i="1" s="1"/>
  <c r="F233" i="1"/>
  <c r="H233" i="1"/>
  <c r="I233" i="1"/>
  <c r="K233" i="1"/>
  <c r="L233" i="1"/>
  <c r="N233" i="1"/>
  <c r="S233" i="1"/>
  <c r="T233" i="1" s="1"/>
  <c r="A234" i="1"/>
  <c r="B234" i="1" s="1"/>
  <c r="C234" i="1"/>
  <c r="D234" i="1"/>
  <c r="E234" i="1" s="1"/>
  <c r="F234" i="1"/>
  <c r="H234" i="1"/>
  <c r="I234" i="1"/>
  <c r="K234" i="1"/>
  <c r="L234" i="1"/>
  <c r="N234" i="1"/>
  <c r="S234" i="1"/>
  <c r="T234" i="1" s="1"/>
  <c r="A235" i="1"/>
  <c r="B235" i="1" s="1"/>
  <c r="C235" i="1"/>
  <c r="D235" i="1"/>
  <c r="E235" i="1" s="1"/>
  <c r="F235" i="1"/>
  <c r="H235" i="1"/>
  <c r="I235" i="1"/>
  <c r="K235" i="1"/>
  <c r="L235" i="1"/>
  <c r="N235" i="1"/>
  <c r="S235" i="1"/>
  <c r="T235" i="1" s="1"/>
  <c r="A236" i="1"/>
  <c r="B236" i="1" s="1"/>
  <c r="C236" i="1"/>
  <c r="D236" i="1"/>
  <c r="E236" i="1" s="1"/>
  <c r="F236" i="1"/>
  <c r="H236" i="1"/>
  <c r="I236" i="1"/>
  <c r="K236" i="1"/>
  <c r="L236" i="1"/>
  <c r="N236" i="1"/>
  <c r="S236" i="1"/>
  <c r="T236" i="1" s="1"/>
  <c r="A237" i="1"/>
  <c r="B237" i="1" s="1"/>
  <c r="C237" i="1"/>
  <c r="D237" i="1"/>
  <c r="E237" i="1" s="1"/>
  <c r="F237" i="1"/>
  <c r="H237" i="1"/>
  <c r="I237" i="1"/>
  <c r="K237" i="1"/>
  <c r="L237" i="1"/>
  <c r="N237" i="1"/>
  <c r="S237" i="1"/>
  <c r="T237" i="1" s="1"/>
  <c r="A238" i="1"/>
  <c r="B238" i="1" s="1"/>
  <c r="C238" i="1"/>
  <c r="D238" i="1"/>
  <c r="E238" i="1" s="1"/>
  <c r="F238" i="1"/>
  <c r="H238" i="1"/>
  <c r="I238" i="1"/>
  <c r="K238" i="1"/>
  <c r="L238" i="1"/>
  <c r="N238" i="1"/>
  <c r="S238" i="1"/>
  <c r="T238" i="1" s="1"/>
  <c r="A239" i="1"/>
  <c r="B239" i="1" s="1"/>
  <c r="C239" i="1"/>
  <c r="D239" i="1"/>
  <c r="E239" i="1" s="1"/>
  <c r="F239" i="1"/>
  <c r="H239" i="1"/>
  <c r="I239" i="1"/>
  <c r="K239" i="1"/>
  <c r="L239" i="1"/>
  <c r="N239" i="1"/>
  <c r="S239" i="1"/>
  <c r="T239" i="1" s="1"/>
  <c r="A240" i="1"/>
  <c r="B240" i="1" s="1"/>
  <c r="C240" i="1"/>
  <c r="D240" i="1"/>
  <c r="E240" i="1" s="1"/>
  <c r="F240" i="1"/>
  <c r="H240" i="1"/>
  <c r="I240" i="1"/>
  <c r="K240" i="1"/>
  <c r="L240" i="1"/>
  <c r="N240" i="1"/>
  <c r="S240" i="1"/>
  <c r="T240" i="1" s="1"/>
  <c r="A241" i="1"/>
  <c r="B241" i="1" s="1"/>
  <c r="C241" i="1"/>
  <c r="D241" i="1"/>
  <c r="E241" i="1" s="1"/>
  <c r="F241" i="1"/>
  <c r="H241" i="1"/>
  <c r="I241" i="1"/>
  <c r="K241" i="1"/>
  <c r="L241" i="1"/>
  <c r="N241" i="1"/>
  <c r="S241" i="1"/>
  <c r="T241" i="1" s="1"/>
  <c r="A242" i="1"/>
  <c r="B242" i="1" s="1"/>
  <c r="C242" i="1"/>
  <c r="D242" i="1"/>
  <c r="E242" i="1" s="1"/>
  <c r="F242" i="1"/>
  <c r="H242" i="1"/>
  <c r="I242" i="1"/>
  <c r="K242" i="1"/>
  <c r="L242" i="1"/>
  <c r="N242" i="1"/>
  <c r="S242" i="1"/>
  <c r="T242" i="1" s="1"/>
  <c r="A243" i="1"/>
  <c r="B243" i="1" s="1"/>
  <c r="C243" i="1"/>
  <c r="D243" i="1"/>
  <c r="E243" i="1" s="1"/>
  <c r="F243" i="1"/>
  <c r="H243" i="1"/>
  <c r="I243" i="1"/>
  <c r="K243" i="1"/>
  <c r="L243" i="1"/>
  <c r="N243" i="1"/>
  <c r="S243" i="1"/>
  <c r="T243" i="1" s="1"/>
  <c r="A244" i="1"/>
  <c r="B244" i="1" s="1"/>
  <c r="C244" i="1"/>
  <c r="D244" i="1"/>
  <c r="E244" i="1" s="1"/>
  <c r="F244" i="1"/>
  <c r="H244" i="1"/>
  <c r="I244" i="1"/>
  <c r="K244" i="1"/>
  <c r="L244" i="1"/>
  <c r="N244" i="1"/>
  <c r="S244" i="1"/>
  <c r="T244" i="1" s="1"/>
  <c r="A245" i="1"/>
  <c r="B245" i="1" s="1"/>
  <c r="C245" i="1"/>
  <c r="D245" i="1"/>
  <c r="E245" i="1" s="1"/>
  <c r="F245" i="1"/>
  <c r="H245" i="1"/>
  <c r="I245" i="1"/>
  <c r="K245" i="1"/>
  <c r="L245" i="1"/>
  <c r="N245" i="1"/>
  <c r="S245" i="1"/>
  <c r="T245" i="1" s="1"/>
  <c r="A246" i="1"/>
  <c r="B246" i="1" s="1"/>
  <c r="C246" i="1"/>
  <c r="D246" i="1"/>
  <c r="E246" i="1" s="1"/>
  <c r="F246" i="1"/>
  <c r="H246" i="1"/>
  <c r="I246" i="1"/>
  <c r="K246" i="1"/>
  <c r="L246" i="1"/>
  <c r="N246" i="1"/>
  <c r="S246" i="1"/>
  <c r="T246" i="1" s="1"/>
  <c r="A247" i="1"/>
  <c r="B247" i="1" s="1"/>
  <c r="C247" i="1"/>
  <c r="D247" i="1"/>
  <c r="E247" i="1" s="1"/>
  <c r="F247" i="1"/>
  <c r="H247" i="1"/>
  <c r="I247" i="1"/>
  <c r="K247" i="1"/>
  <c r="L247" i="1"/>
  <c r="N247" i="1"/>
  <c r="S247" i="1"/>
  <c r="T247" i="1" s="1"/>
  <c r="A248" i="1"/>
  <c r="B248" i="1" s="1"/>
  <c r="C248" i="1"/>
  <c r="D248" i="1"/>
  <c r="E248" i="1" s="1"/>
  <c r="F248" i="1"/>
  <c r="H248" i="1"/>
  <c r="I248" i="1"/>
  <c r="K248" i="1"/>
  <c r="L248" i="1"/>
  <c r="N248" i="1"/>
  <c r="S248" i="1"/>
  <c r="T248" i="1" s="1"/>
  <c r="A249" i="1"/>
  <c r="B249" i="1" s="1"/>
  <c r="C249" i="1"/>
  <c r="D249" i="1"/>
  <c r="E249" i="1" s="1"/>
  <c r="F249" i="1"/>
  <c r="H249" i="1"/>
  <c r="I249" i="1"/>
  <c r="K249" i="1"/>
  <c r="L249" i="1"/>
  <c r="N249" i="1"/>
  <c r="S249" i="1"/>
  <c r="T249" i="1" s="1"/>
  <c r="A250" i="1"/>
  <c r="B250" i="1" s="1"/>
  <c r="C250" i="1"/>
  <c r="D250" i="1"/>
  <c r="E250" i="1" s="1"/>
  <c r="F250" i="1"/>
  <c r="H250" i="1"/>
  <c r="I250" i="1"/>
  <c r="K250" i="1"/>
  <c r="L250" i="1"/>
  <c r="N250" i="1"/>
  <c r="S250" i="1"/>
  <c r="T250" i="1" s="1"/>
  <c r="A251" i="1"/>
  <c r="B251" i="1" s="1"/>
  <c r="C251" i="1"/>
  <c r="D251" i="1"/>
  <c r="E251" i="1" s="1"/>
  <c r="F251" i="1"/>
  <c r="H251" i="1"/>
  <c r="I251" i="1"/>
  <c r="K251" i="1"/>
  <c r="L251" i="1"/>
  <c r="N251" i="1"/>
  <c r="S251" i="1"/>
  <c r="T251" i="1" s="1"/>
  <c r="A252" i="1"/>
  <c r="B252" i="1" s="1"/>
  <c r="C252" i="1"/>
  <c r="D252" i="1"/>
  <c r="E252" i="1" s="1"/>
  <c r="F252" i="1"/>
  <c r="H252" i="1"/>
  <c r="I252" i="1"/>
  <c r="K252" i="1"/>
  <c r="L252" i="1"/>
  <c r="N252" i="1"/>
  <c r="S252" i="1"/>
  <c r="T252" i="1" s="1"/>
  <c r="A253" i="1"/>
  <c r="B253" i="1" s="1"/>
  <c r="C253" i="1"/>
  <c r="D253" i="1"/>
  <c r="E253" i="1" s="1"/>
  <c r="F253" i="1"/>
  <c r="H253" i="1"/>
  <c r="I253" i="1"/>
  <c r="K253" i="1"/>
  <c r="L253" i="1"/>
  <c r="N253" i="1"/>
  <c r="S253" i="1"/>
  <c r="T253" i="1" s="1"/>
  <c r="A254" i="1"/>
  <c r="B254" i="1" s="1"/>
  <c r="C254" i="1"/>
  <c r="D254" i="1"/>
  <c r="E254" i="1" s="1"/>
  <c r="F254" i="1"/>
  <c r="H254" i="1"/>
  <c r="I254" i="1"/>
  <c r="K254" i="1"/>
  <c r="L254" i="1"/>
  <c r="S254" i="1"/>
  <c r="T254" i="1" s="1"/>
  <c r="CE254" i="1" s="1"/>
  <c r="A255" i="1"/>
  <c r="B255" i="1" s="1"/>
  <c r="C255" i="1"/>
  <c r="D255" i="1"/>
  <c r="E255" i="1" s="1"/>
  <c r="F255" i="1"/>
  <c r="H255" i="1"/>
  <c r="I255" i="1"/>
  <c r="K255" i="1"/>
  <c r="N255" i="1" s="1"/>
  <c r="L255" i="1"/>
  <c r="S255" i="1"/>
  <c r="T255" i="1" s="1"/>
  <c r="A256" i="1"/>
  <c r="B256" i="1" s="1"/>
  <c r="C256" i="1"/>
  <c r="D256" i="1"/>
  <c r="E256" i="1" s="1"/>
  <c r="F256" i="1"/>
  <c r="H256" i="1"/>
  <c r="I256" i="1"/>
  <c r="K256" i="1"/>
  <c r="L256" i="1"/>
  <c r="N256" i="1"/>
  <c r="S256" i="1"/>
  <c r="T256" i="1" s="1"/>
  <c r="A257" i="1"/>
  <c r="B257" i="1" s="1"/>
  <c r="C257" i="1"/>
  <c r="D257" i="1"/>
  <c r="E257" i="1" s="1"/>
  <c r="F257" i="1"/>
  <c r="H257" i="1"/>
  <c r="I257" i="1"/>
  <c r="K257" i="1"/>
  <c r="N257" i="1" s="1"/>
  <c r="L257" i="1"/>
  <c r="S257" i="1"/>
  <c r="T257" i="1" s="1"/>
  <c r="A258" i="1"/>
  <c r="B258" i="1" s="1"/>
  <c r="C258" i="1"/>
  <c r="D258" i="1"/>
  <c r="E258" i="1" s="1"/>
  <c r="F258" i="1"/>
  <c r="H258" i="1"/>
  <c r="I258" i="1"/>
  <c r="K258" i="1"/>
  <c r="L258" i="1"/>
  <c r="S258" i="1"/>
  <c r="T258" i="1" s="1"/>
  <c r="CE258" i="1" s="1"/>
  <c r="A259" i="1"/>
  <c r="B259" i="1" s="1"/>
  <c r="C259" i="1"/>
  <c r="D259" i="1"/>
  <c r="E259" i="1" s="1"/>
  <c r="F259" i="1"/>
  <c r="H259" i="1"/>
  <c r="I259" i="1"/>
  <c r="K259" i="1"/>
  <c r="L259" i="1"/>
  <c r="S259" i="1"/>
  <c r="T259" i="1" s="1"/>
  <c r="CE259" i="1" s="1"/>
  <c r="A260" i="1"/>
  <c r="B260" i="1" s="1"/>
  <c r="C260" i="1"/>
  <c r="D260" i="1"/>
  <c r="E260" i="1" s="1"/>
  <c r="F260" i="1"/>
  <c r="H260" i="1"/>
  <c r="I260" i="1"/>
  <c r="K260" i="1"/>
  <c r="L260" i="1"/>
  <c r="S260" i="1"/>
  <c r="T260" i="1" s="1"/>
  <c r="CE260" i="1" s="1"/>
  <c r="A261" i="1"/>
  <c r="B261" i="1" s="1"/>
  <c r="C261" i="1"/>
  <c r="D261" i="1"/>
  <c r="E261" i="1" s="1"/>
  <c r="F261" i="1"/>
  <c r="H261" i="1"/>
  <c r="I261" i="1"/>
  <c r="K261" i="1"/>
  <c r="L261" i="1"/>
  <c r="S261" i="1"/>
  <c r="T261" i="1" s="1"/>
  <c r="CE261" i="1" s="1"/>
  <c r="A262" i="1"/>
  <c r="B262" i="1" s="1"/>
  <c r="C262" i="1"/>
  <c r="D262" i="1"/>
  <c r="E262" i="1" s="1"/>
  <c r="F262" i="1"/>
  <c r="H262" i="1"/>
  <c r="I262" i="1"/>
  <c r="K262" i="1"/>
  <c r="L262" i="1"/>
  <c r="N262" i="1"/>
  <c r="S262" i="1"/>
  <c r="T262" i="1" s="1"/>
  <c r="A263" i="1"/>
  <c r="B263" i="1" s="1"/>
  <c r="C263" i="1"/>
  <c r="D263" i="1"/>
  <c r="E263" i="1" s="1"/>
  <c r="F263" i="1"/>
  <c r="H263" i="1"/>
  <c r="I263" i="1"/>
  <c r="K263" i="1"/>
  <c r="L263" i="1"/>
  <c r="S263" i="1"/>
  <c r="T263" i="1" s="1"/>
  <c r="CE263" i="1" s="1"/>
  <c r="A264" i="1"/>
  <c r="B264" i="1" s="1"/>
  <c r="C264" i="1"/>
  <c r="D264" i="1"/>
  <c r="E264" i="1" s="1"/>
  <c r="F264" i="1"/>
  <c r="H264" i="1"/>
  <c r="I264" i="1"/>
  <c r="K264" i="1"/>
  <c r="L264" i="1"/>
  <c r="N264" i="1"/>
  <c r="S264" i="1"/>
  <c r="T264" i="1" s="1"/>
  <c r="A265" i="1"/>
  <c r="B265" i="1" s="1"/>
  <c r="C265" i="1"/>
  <c r="D265" i="1"/>
  <c r="E265" i="1" s="1"/>
  <c r="F265" i="1"/>
  <c r="H265" i="1"/>
  <c r="I265" i="1"/>
  <c r="K265" i="1"/>
  <c r="L265" i="1"/>
  <c r="S265" i="1"/>
  <c r="T265" i="1" s="1"/>
  <c r="CE265" i="1" s="1"/>
  <c r="A266" i="1"/>
  <c r="B266" i="1" s="1"/>
  <c r="C266" i="1"/>
  <c r="D266" i="1"/>
  <c r="E266" i="1" s="1"/>
  <c r="F266" i="1"/>
  <c r="H266" i="1"/>
  <c r="I266" i="1"/>
  <c r="K266" i="1"/>
  <c r="L266" i="1"/>
  <c r="S266" i="1"/>
  <c r="T266" i="1" s="1"/>
  <c r="CE266" i="1" s="1"/>
  <c r="A267" i="1"/>
  <c r="B267" i="1" s="1"/>
  <c r="C267" i="1"/>
  <c r="D267" i="1"/>
  <c r="E267" i="1" s="1"/>
  <c r="F267" i="1"/>
  <c r="H267" i="1"/>
  <c r="I267" i="1"/>
  <c r="K267" i="1"/>
  <c r="L267" i="1"/>
  <c r="N267" i="1"/>
  <c r="S267" i="1"/>
  <c r="T267" i="1" s="1"/>
  <c r="A268" i="1"/>
  <c r="B268" i="1" s="1"/>
  <c r="C268" i="1"/>
  <c r="D268" i="1"/>
  <c r="E268" i="1" s="1"/>
  <c r="F268" i="1"/>
  <c r="H268" i="1"/>
  <c r="I268" i="1"/>
  <c r="K268" i="1"/>
  <c r="L268" i="1"/>
  <c r="S268" i="1"/>
  <c r="T268" i="1" s="1"/>
  <c r="CE268" i="1" s="1"/>
  <c r="A269" i="1"/>
  <c r="B269" i="1" s="1"/>
  <c r="C269" i="1"/>
  <c r="D269" i="1"/>
  <c r="E269" i="1" s="1"/>
  <c r="F269" i="1"/>
  <c r="H269" i="1"/>
  <c r="I269" i="1"/>
  <c r="K269" i="1"/>
  <c r="L269" i="1"/>
  <c r="S269" i="1"/>
  <c r="T269" i="1" s="1"/>
  <c r="CE269" i="1" s="1"/>
  <c r="A270" i="1"/>
  <c r="B270" i="1" s="1"/>
  <c r="C270" i="1"/>
  <c r="D270" i="1"/>
  <c r="E270" i="1" s="1"/>
  <c r="F270" i="1"/>
  <c r="H270" i="1"/>
  <c r="I270" i="1"/>
  <c r="K270" i="1"/>
  <c r="L270" i="1"/>
  <c r="S270" i="1"/>
  <c r="T270" i="1" s="1"/>
  <c r="CE270" i="1" s="1"/>
  <c r="A271" i="1"/>
  <c r="B271" i="1" s="1"/>
  <c r="C271" i="1"/>
  <c r="D271" i="1"/>
  <c r="E271" i="1" s="1"/>
  <c r="F271" i="1"/>
  <c r="H271" i="1"/>
  <c r="I271" i="1"/>
  <c r="K271" i="1"/>
  <c r="L271" i="1"/>
  <c r="S271" i="1"/>
  <c r="T271" i="1" s="1"/>
  <c r="CE271" i="1" s="1"/>
  <c r="A272" i="1"/>
  <c r="B272" i="1" s="1"/>
  <c r="C272" i="1"/>
  <c r="D272" i="1"/>
  <c r="E272" i="1" s="1"/>
  <c r="F272" i="1"/>
  <c r="H272" i="1"/>
  <c r="I272" i="1"/>
  <c r="K272" i="1"/>
  <c r="L272" i="1"/>
  <c r="S272" i="1"/>
  <c r="T272" i="1" s="1"/>
  <c r="CE272" i="1" s="1"/>
  <c r="A273" i="1"/>
  <c r="B273" i="1" s="1"/>
  <c r="C273" i="1"/>
  <c r="D273" i="1"/>
  <c r="E273" i="1" s="1"/>
  <c r="F273" i="1"/>
  <c r="H273" i="1"/>
  <c r="I273" i="1"/>
  <c r="K273" i="1"/>
  <c r="L273" i="1"/>
  <c r="N273" i="1"/>
  <c r="S273" i="1"/>
  <c r="T273" i="1" s="1"/>
  <c r="A274" i="1"/>
  <c r="B274" i="1" s="1"/>
  <c r="C274" i="1"/>
  <c r="D274" i="1"/>
  <c r="E274" i="1" s="1"/>
  <c r="F274" i="1"/>
  <c r="H274" i="1"/>
  <c r="I274" i="1"/>
  <c r="K274" i="1"/>
  <c r="N274" i="1" s="1"/>
  <c r="L274" i="1"/>
  <c r="S274" i="1"/>
  <c r="T274" i="1" s="1"/>
  <c r="CE274" i="1" s="1"/>
  <c r="A275" i="1"/>
  <c r="B275" i="1" s="1"/>
  <c r="C275" i="1"/>
  <c r="D275" i="1"/>
  <c r="E275" i="1" s="1"/>
  <c r="F275" i="1"/>
  <c r="H275" i="1"/>
  <c r="I275" i="1"/>
  <c r="K275" i="1"/>
  <c r="L275" i="1"/>
  <c r="S275" i="1"/>
  <c r="T275" i="1" s="1"/>
  <c r="CE275" i="1" s="1"/>
  <c r="A276" i="1"/>
  <c r="B276" i="1" s="1"/>
  <c r="C276" i="1"/>
  <c r="D276" i="1"/>
  <c r="E276" i="1" s="1"/>
  <c r="F276" i="1"/>
  <c r="H276" i="1"/>
  <c r="I276" i="1"/>
  <c r="K276" i="1"/>
  <c r="L276" i="1"/>
  <c r="S276" i="1"/>
  <c r="T276" i="1" s="1"/>
  <c r="CE276" i="1" s="1"/>
  <c r="A277" i="1"/>
  <c r="B277" i="1" s="1"/>
  <c r="C277" i="1"/>
  <c r="D277" i="1"/>
  <c r="E277" i="1" s="1"/>
  <c r="F277" i="1"/>
  <c r="H277" i="1"/>
  <c r="I277" i="1"/>
  <c r="K277" i="1"/>
  <c r="L277" i="1"/>
  <c r="S277" i="1"/>
  <c r="T277" i="1" s="1"/>
  <c r="CE277" i="1" s="1"/>
  <c r="A278" i="1"/>
  <c r="B278" i="1" s="1"/>
  <c r="C278" i="1"/>
  <c r="D278" i="1"/>
  <c r="E278" i="1" s="1"/>
  <c r="F278" i="1"/>
  <c r="H278" i="1"/>
  <c r="I278" i="1"/>
  <c r="K278" i="1"/>
  <c r="L278" i="1"/>
  <c r="S278" i="1"/>
  <c r="T278" i="1" s="1"/>
  <c r="CE278" i="1" s="1"/>
  <c r="A279" i="1"/>
  <c r="B279" i="1" s="1"/>
  <c r="C279" i="1"/>
  <c r="D279" i="1"/>
  <c r="E279" i="1" s="1"/>
  <c r="F279" i="1"/>
  <c r="H279" i="1"/>
  <c r="I279" i="1"/>
  <c r="K279" i="1"/>
  <c r="N279" i="1" s="1"/>
  <c r="L279" i="1"/>
  <c r="S279" i="1"/>
  <c r="T279" i="1" s="1"/>
  <c r="A280" i="1"/>
  <c r="B280" i="1" s="1"/>
  <c r="C280" i="1"/>
  <c r="D280" i="1"/>
  <c r="E280" i="1" s="1"/>
  <c r="F280" i="1"/>
  <c r="H280" i="1"/>
  <c r="I280" i="1"/>
  <c r="K280" i="1"/>
  <c r="L280" i="1"/>
  <c r="N280" i="1"/>
  <c r="S280" i="1"/>
  <c r="T280" i="1" s="1"/>
  <c r="A281" i="1"/>
  <c r="B281" i="1" s="1"/>
  <c r="C281" i="1"/>
  <c r="D281" i="1"/>
  <c r="E281" i="1" s="1"/>
  <c r="F281" i="1"/>
  <c r="H281" i="1"/>
  <c r="I281" i="1"/>
  <c r="K281" i="1"/>
  <c r="L281" i="1"/>
  <c r="S281" i="1"/>
  <c r="T281" i="1" s="1"/>
  <c r="CE281" i="1" s="1"/>
  <c r="A282" i="1"/>
  <c r="B282" i="1" s="1"/>
  <c r="C282" i="1"/>
  <c r="D282" i="1"/>
  <c r="E282" i="1" s="1"/>
  <c r="F282" i="1"/>
  <c r="H282" i="1"/>
  <c r="I282" i="1"/>
  <c r="K282" i="1"/>
  <c r="L282" i="1"/>
  <c r="S282" i="1"/>
  <c r="T282" i="1" s="1"/>
  <c r="CE282" i="1" s="1"/>
  <c r="A283" i="1"/>
  <c r="B283" i="1" s="1"/>
  <c r="C283" i="1"/>
  <c r="D283" i="1"/>
  <c r="E283" i="1" s="1"/>
  <c r="F283" i="1"/>
  <c r="H283" i="1"/>
  <c r="I283" i="1"/>
  <c r="K283" i="1"/>
  <c r="L283" i="1"/>
  <c r="S283" i="1"/>
  <c r="T283" i="1" s="1"/>
  <c r="CE283" i="1" s="1"/>
  <c r="A284" i="1"/>
  <c r="B284" i="1" s="1"/>
  <c r="C284" i="1"/>
  <c r="D284" i="1"/>
  <c r="E284" i="1" s="1"/>
  <c r="F284" i="1"/>
  <c r="H284" i="1"/>
  <c r="I284" i="1"/>
  <c r="K284" i="1"/>
  <c r="L284" i="1"/>
  <c r="S284" i="1"/>
  <c r="T284" i="1" s="1"/>
  <c r="CE284" i="1" s="1"/>
  <c r="A285" i="1"/>
  <c r="B285" i="1" s="1"/>
  <c r="C285" i="1"/>
  <c r="D285" i="1"/>
  <c r="E285" i="1" s="1"/>
  <c r="F285" i="1"/>
  <c r="H285" i="1"/>
  <c r="I285" i="1"/>
  <c r="K285" i="1"/>
  <c r="L285" i="1"/>
  <c r="S285" i="1"/>
  <c r="T285" i="1" s="1"/>
  <c r="CE285" i="1" s="1"/>
  <c r="A286" i="1"/>
  <c r="B286" i="1" s="1"/>
  <c r="C286" i="1"/>
  <c r="D286" i="1"/>
  <c r="E286" i="1" s="1"/>
  <c r="F286" i="1"/>
  <c r="H286" i="1"/>
  <c r="I286" i="1"/>
  <c r="K286" i="1"/>
  <c r="L286" i="1"/>
  <c r="S286" i="1"/>
  <c r="T286" i="1" s="1"/>
  <c r="CE286" i="1" s="1"/>
  <c r="A287" i="1"/>
  <c r="B287" i="1" s="1"/>
  <c r="C287" i="1"/>
  <c r="D287" i="1"/>
  <c r="E287" i="1" s="1"/>
  <c r="F287" i="1"/>
  <c r="H287" i="1"/>
  <c r="I287" i="1"/>
  <c r="K287" i="1"/>
  <c r="L287" i="1"/>
  <c r="N287" i="1"/>
  <c r="S287" i="1"/>
  <c r="T287" i="1" s="1"/>
  <c r="A288" i="1"/>
  <c r="B288" i="1" s="1"/>
  <c r="C288" i="1"/>
  <c r="D288" i="1"/>
  <c r="E288" i="1" s="1"/>
  <c r="F288" i="1"/>
  <c r="H288" i="1"/>
  <c r="I288" i="1"/>
  <c r="K288" i="1"/>
  <c r="N288" i="1" s="1"/>
  <c r="L288" i="1"/>
  <c r="S288" i="1"/>
  <c r="T288" i="1" s="1"/>
  <c r="A289" i="1"/>
  <c r="B289" i="1" s="1"/>
  <c r="C289" i="1"/>
  <c r="D289" i="1"/>
  <c r="E289" i="1" s="1"/>
  <c r="F289" i="1"/>
  <c r="H289" i="1"/>
  <c r="I289" i="1"/>
  <c r="K289" i="1"/>
  <c r="L289" i="1"/>
  <c r="S289" i="1"/>
  <c r="T289" i="1" s="1"/>
  <c r="CE289" i="1" s="1"/>
  <c r="A290" i="1"/>
  <c r="B290" i="1" s="1"/>
  <c r="C290" i="1"/>
  <c r="D290" i="1"/>
  <c r="E290" i="1" s="1"/>
  <c r="F290" i="1"/>
  <c r="H290" i="1"/>
  <c r="I290" i="1"/>
  <c r="K290" i="1"/>
  <c r="N290" i="1" s="1"/>
  <c r="L290" i="1"/>
  <c r="S290" i="1"/>
  <c r="T290" i="1" s="1"/>
  <c r="A291" i="1"/>
  <c r="B291" i="1" s="1"/>
  <c r="C291" i="1"/>
  <c r="D291" i="1"/>
  <c r="E291" i="1" s="1"/>
  <c r="F291" i="1"/>
  <c r="H291" i="1"/>
  <c r="I291" i="1"/>
  <c r="K291" i="1"/>
  <c r="N291" i="1" s="1"/>
  <c r="L291" i="1"/>
  <c r="S291" i="1"/>
  <c r="T291" i="1" s="1"/>
  <c r="A292" i="1"/>
  <c r="B292" i="1" s="1"/>
  <c r="C292" i="1"/>
  <c r="D292" i="1"/>
  <c r="E292" i="1" s="1"/>
  <c r="F292" i="1"/>
  <c r="H292" i="1"/>
  <c r="I292" i="1"/>
  <c r="K292" i="1"/>
  <c r="L292" i="1"/>
  <c r="S292" i="1"/>
  <c r="T292" i="1" s="1"/>
  <c r="CE292" i="1" s="1"/>
  <c r="A293" i="1"/>
  <c r="B293" i="1" s="1"/>
  <c r="C293" i="1"/>
  <c r="D293" i="1"/>
  <c r="E293" i="1" s="1"/>
  <c r="F293" i="1"/>
  <c r="H293" i="1"/>
  <c r="I293" i="1"/>
  <c r="K293" i="1"/>
  <c r="L293" i="1"/>
  <c r="S293" i="1"/>
  <c r="T293" i="1" s="1"/>
  <c r="CE293" i="1" s="1"/>
  <c r="A294" i="1"/>
  <c r="B294" i="1" s="1"/>
  <c r="C294" i="1"/>
  <c r="D294" i="1"/>
  <c r="E294" i="1" s="1"/>
  <c r="F294" i="1"/>
  <c r="H294" i="1"/>
  <c r="I294" i="1"/>
  <c r="K294" i="1"/>
  <c r="L294" i="1"/>
  <c r="S294" i="1"/>
  <c r="T294" i="1" s="1"/>
  <c r="CE294" i="1" s="1"/>
  <c r="A295" i="1"/>
  <c r="B295" i="1" s="1"/>
  <c r="C295" i="1"/>
  <c r="D295" i="1"/>
  <c r="E295" i="1" s="1"/>
  <c r="F295" i="1"/>
  <c r="H295" i="1"/>
  <c r="I295" i="1"/>
  <c r="K295" i="1"/>
  <c r="L295" i="1"/>
  <c r="N295" i="1"/>
  <c r="S295" i="1"/>
  <c r="T295" i="1" s="1"/>
  <c r="A296" i="1"/>
  <c r="B296" i="1" s="1"/>
  <c r="C296" i="1"/>
  <c r="D296" i="1"/>
  <c r="E296" i="1" s="1"/>
  <c r="F296" i="1"/>
  <c r="H296" i="1"/>
  <c r="I296" i="1"/>
  <c r="K296" i="1"/>
  <c r="N296" i="1" s="1"/>
  <c r="L296" i="1"/>
  <c r="S296" i="1"/>
  <c r="T296" i="1" s="1"/>
  <c r="A297" i="1"/>
  <c r="B297" i="1" s="1"/>
  <c r="C297" i="1"/>
  <c r="D297" i="1"/>
  <c r="E297" i="1" s="1"/>
  <c r="F297" i="1"/>
  <c r="H297" i="1"/>
  <c r="I297" i="1"/>
  <c r="K297" i="1"/>
  <c r="L297" i="1"/>
  <c r="S297" i="1"/>
  <c r="T297" i="1" s="1"/>
  <c r="CE297" i="1" s="1"/>
  <c r="A298" i="1"/>
  <c r="B298" i="1" s="1"/>
  <c r="C298" i="1"/>
  <c r="D298" i="1"/>
  <c r="E298" i="1" s="1"/>
  <c r="F298" i="1"/>
  <c r="H298" i="1"/>
  <c r="I298" i="1"/>
  <c r="K298" i="1"/>
  <c r="L298" i="1"/>
  <c r="S298" i="1"/>
  <c r="T298" i="1" s="1"/>
  <c r="CE298" i="1" s="1"/>
  <c r="A299" i="1"/>
  <c r="B299" i="1" s="1"/>
  <c r="C299" i="1"/>
  <c r="D299" i="1"/>
  <c r="E299" i="1" s="1"/>
  <c r="F299" i="1"/>
  <c r="H299" i="1"/>
  <c r="I299" i="1"/>
  <c r="K299" i="1"/>
  <c r="L299" i="1"/>
  <c r="S299" i="1"/>
  <c r="T299" i="1" s="1"/>
  <c r="CE299" i="1" s="1"/>
  <c r="A300" i="1"/>
  <c r="B300" i="1" s="1"/>
  <c r="C300" i="1"/>
  <c r="D300" i="1"/>
  <c r="E300" i="1" s="1"/>
  <c r="F300" i="1"/>
  <c r="H300" i="1"/>
  <c r="I300" i="1"/>
  <c r="K300" i="1"/>
  <c r="L300" i="1"/>
  <c r="S300" i="1"/>
  <c r="T300" i="1" s="1"/>
  <c r="CE300" i="1" s="1"/>
  <c r="A301" i="1"/>
  <c r="B301" i="1" s="1"/>
  <c r="C301" i="1"/>
  <c r="D301" i="1"/>
  <c r="E301" i="1" s="1"/>
  <c r="F301" i="1"/>
  <c r="H301" i="1"/>
  <c r="I301" i="1"/>
  <c r="K301" i="1"/>
  <c r="L301" i="1"/>
  <c r="N301" i="1"/>
  <c r="S301" i="1"/>
  <c r="T301" i="1" s="1"/>
  <c r="A302" i="1"/>
  <c r="B302" i="1" s="1"/>
  <c r="C302" i="1"/>
  <c r="D302" i="1"/>
  <c r="E302" i="1" s="1"/>
  <c r="F302" i="1"/>
  <c r="H302" i="1"/>
  <c r="I302" i="1"/>
  <c r="K302" i="1"/>
  <c r="N302" i="1" s="1"/>
  <c r="L302" i="1"/>
  <c r="S302" i="1"/>
  <c r="T302" i="1" s="1"/>
  <c r="A303" i="1"/>
  <c r="B303" i="1" s="1"/>
  <c r="C303" i="1"/>
  <c r="D303" i="1"/>
  <c r="E303" i="1" s="1"/>
  <c r="F303" i="1"/>
  <c r="H303" i="1"/>
  <c r="I303" i="1"/>
  <c r="K303" i="1"/>
  <c r="L303" i="1"/>
  <c r="S303" i="1"/>
  <c r="T303" i="1" s="1"/>
  <c r="CE303" i="1" s="1"/>
  <c r="A304" i="1"/>
  <c r="B304" i="1" s="1"/>
  <c r="C304" i="1"/>
  <c r="D304" i="1"/>
  <c r="E304" i="1" s="1"/>
  <c r="F304" i="1"/>
  <c r="H304" i="1"/>
  <c r="I304" i="1"/>
  <c r="K304" i="1"/>
  <c r="L304" i="1"/>
  <c r="S304" i="1"/>
  <c r="T304" i="1" s="1"/>
  <c r="CE304" i="1" s="1"/>
  <c r="A305" i="1"/>
  <c r="B305" i="1" s="1"/>
  <c r="C305" i="1"/>
  <c r="D305" i="1"/>
  <c r="E305" i="1" s="1"/>
  <c r="F305" i="1"/>
  <c r="H305" i="1"/>
  <c r="I305" i="1"/>
  <c r="K305" i="1"/>
  <c r="L305" i="1"/>
  <c r="N305" i="1"/>
  <c r="S305" i="1"/>
  <c r="T305" i="1" s="1"/>
  <c r="A306" i="1"/>
  <c r="B306" i="1" s="1"/>
  <c r="C306" i="1"/>
  <c r="D306" i="1"/>
  <c r="E306" i="1" s="1"/>
  <c r="F306" i="1"/>
  <c r="H306" i="1"/>
  <c r="I306" i="1"/>
  <c r="K306" i="1"/>
  <c r="N306" i="1" s="1"/>
  <c r="L306" i="1"/>
  <c r="S306" i="1"/>
  <c r="T306" i="1" s="1"/>
  <c r="A307" i="1"/>
  <c r="B307" i="1" s="1"/>
  <c r="C307" i="1"/>
  <c r="D307" i="1"/>
  <c r="E307" i="1" s="1"/>
  <c r="F307" i="1"/>
  <c r="H307" i="1"/>
  <c r="I307" i="1"/>
  <c r="K307" i="1"/>
  <c r="L307" i="1"/>
  <c r="S307" i="1"/>
  <c r="T307" i="1" s="1"/>
  <c r="CE307" i="1" s="1"/>
  <c r="A308" i="1"/>
  <c r="B308" i="1" s="1"/>
  <c r="C308" i="1"/>
  <c r="D308" i="1"/>
  <c r="E308" i="1" s="1"/>
  <c r="F308" i="1"/>
  <c r="H308" i="1"/>
  <c r="I308" i="1"/>
  <c r="K308" i="1"/>
  <c r="L308" i="1"/>
  <c r="S308" i="1"/>
  <c r="T308" i="1" s="1"/>
  <c r="CE308" i="1" s="1"/>
  <c r="A309" i="1"/>
  <c r="B309" i="1" s="1"/>
  <c r="C309" i="1"/>
  <c r="D309" i="1"/>
  <c r="E309" i="1" s="1"/>
  <c r="F309" i="1"/>
  <c r="H309" i="1"/>
  <c r="I309" i="1"/>
  <c r="K309" i="1"/>
  <c r="L309" i="1"/>
  <c r="S309" i="1"/>
  <c r="T309" i="1" s="1"/>
  <c r="CE309" i="1" s="1"/>
  <c r="A310" i="1"/>
  <c r="B310" i="1" s="1"/>
  <c r="C310" i="1"/>
  <c r="D310" i="1"/>
  <c r="E310" i="1" s="1"/>
  <c r="F310" i="1"/>
  <c r="H310" i="1"/>
  <c r="I310" i="1"/>
  <c r="K310" i="1"/>
  <c r="L310" i="1"/>
  <c r="S310" i="1"/>
  <c r="T310" i="1" s="1"/>
  <c r="CE310" i="1" s="1"/>
  <c r="A311" i="1"/>
  <c r="B311" i="1" s="1"/>
  <c r="C311" i="1"/>
  <c r="D311" i="1"/>
  <c r="E311" i="1" s="1"/>
  <c r="F311" i="1"/>
  <c r="H311" i="1"/>
  <c r="I311" i="1"/>
  <c r="K311" i="1"/>
  <c r="L311" i="1"/>
  <c r="S311" i="1"/>
  <c r="T311" i="1" s="1"/>
  <c r="CE311" i="1" s="1"/>
  <c r="A312" i="1"/>
  <c r="B312" i="1" s="1"/>
  <c r="C312" i="1"/>
  <c r="D312" i="1"/>
  <c r="E312" i="1" s="1"/>
  <c r="F312" i="1"/>
  <c r="H312" i="1"/>
  <c r="I312" i="1"/>
  <c r="K312" i="1"/>
  <c r="L312" i="1"/>
  <c r="S312" i="1"/>
  <c r="T312" i="1" s="1"/>
  <c r="CE312" i="1" s="1"/>
  <c r="A313" i="1"/>
  <c r="B313" i="1" s="1"/>
  <c r="C313" i="1"/>
  <c r="D313" i="1"/>
  <c r="E313" i="1" s="1"/>
  <c r="F313" i="1"/>
  <c r="H313" i="1"/>
  <c r="I313" i="1"/>
  <c r="K313" i="1"/>
  <c r="N313" i="1" s="1"/>
  <c r="L313" i="1"/>
  <c r="S313" i="1"/>
  <c r="T313" i="1" s="1"/>
  <c r="A314" i="1"/>
  <c r="B314" i="1" s="1"/>
  <c r="C314" i="1"/>
  <c r="D314" i="1"/>
  <c r="E314" i="1" s="1"/>
  <c r="F314" i="1"/>
  <c r="H314" i="1"/>
  <c r="I314" i="1"/>
  <c r="K314" i="1"/>
  <c r="L314" i="1"/>
  <c r="S314" i="1"/>
  <c r="T314" i="1" s="1"/>
  <c r="CE314" i="1" s="1"/>
  <c r="A315" i="1"/>
  <c r="B315" i="1" s="1"/>
  <c r="C315" i="1"/>
  <c r="D315" i="1"/>
  <c r="E315" i="1" s="1"/>
  <c r="F315" i="1"/>
  <c r="H315" i="1"/>
  <c r="I315" i="1"/>
  <c r="K315" i="1"/>
  <c r="L315" i="1"/>
  <c r="N315" i="1"/>
  <c r="S315" i="1"/>
  <c r="T315" i="1" s="1"/>
  <c r="A316" i="1"/>
  <c r="B316" i="1" s="1"/>
  <c r="C316" i="1"/>
  <c r="D316" i="1"/>
  <c r="E316" i="1" s="1"/>
  <c r="F316" i="1"/>
  <c r="H316" i="1"/>
  <c r="I316" i="1"/>
  <c r="K316" i="1"/>
  <c r="L316" i="1"/>
  <c r="S316" i="1"/>
  <c r="T316" i="1" s="1"/>
  <c r="CE316" i="1" s="1"/>
  <c r="A317" i="1"/>
  <c r="B317" i="1" s="1"/>
  <c r="C317" i="1"/>
  <c r="D317" i="1"/>
  <c r="E317" i="1" s="1"/>
  <c r="F317" i="1"/>
  <c r="H317" i="1"/>
  <c r="I317" i="1"/>
  <c r="K317" i="1"/>
  <c r="N317" i="1" s="1"/>
  <c r="L317" i="1"/>
  <c r="S317" i="1"/>
  <c r="T317" i="1" s="1"/>
  <c r="A318" i="1"/>
  <c r="B318" i="1" s="1"/>
  <c r="C318" i="1"/>
  <c r="D318" i="1"/>
  <c r="E318" i="1" s="1"/>
  <c r="F318" i="1"/>
  <c r="H318" i="1"/>
  <c r="I318" i="1"/>
  <c r="K318" i="1"/>
  <c r="L318" i="1"/>
  <c r="S318" i="1"/>
  <c r="T318" i="1" s="1"/>
  <c r="CE318" i="1" s="1"/>
  <c r="A319" i="1"/>
  <c r="B319" i="1" s="1"/>
  <c r="C319" i="1"/>
  <c r="D319" i="1"/>
  <c r="E319" i="1" s="1"/>
  <c r="F319" i="1"/>
  <c r="H319" i="1"/>
  <c r="I319" i="1"/>
  <c r="K319" i="1"/>
  <c r="L319" i="1"/>
  <c r="S319" i="1"/>
  <c r="T319" i="1" s="1"/>
  <c r="CE319" i="1" s="1"/>
  <c r="A320" i="1"/>
  <c r="B320" i="1" s="1"/>
  <c r="C320" i="1"/>
  <c r="D320" i="1"/>
  <c r="E320" i="1" s="1"/>
  <c r="F320" i="1"/>
  <c r="H320" i="1"/>
  <c r="I320" i="1"/>
  <c r="K320" i="1"/>
  <c r="L320" i="1"/>
  <c r="N320" i="1"/>
  <c r="S320" i="1"/>
  <c r="T320" i="1" s="1"/>
  <c r="A321" i="1"/>
  <c r="B321" i="1" s="1"/>
  <c r="C321" i="1"/>
  <c r="D321" i="1"/>
  <c r="E321" i="1" s="1"/>
  <c r="F321" i="1"/>
  <c r="H321" i="1"/>
  <c r="I321" i="1"/>
  <c r="K321" i="1"/>
  <c r="N321" i="1" s="1"/>
  <c r="L321" i="1"/>
  <c r="S321" i="1"/>
  <c r="T321" i="1" s="1"/>
  <c r="CE321" i="1" s="1"/>
  <c r="A322" i="1"/>
  <c r="B322" i="1" s="1"/>
  <c r="C322" i="1"/>
  <c r="D322" i="1"/>
  <c r="E322" i="1" s="1"/>
  <c r="F322" i="1"/>
  <c r="H322" i="1"/>
  <c r="I322" i="1"/>
  <c r="K322" i="1"/>
  <c r="L322" i="1"/>
  <c r="S322" i="1"/>
  <c r="T322" i="1" s="1"/>
  <c r="CE322" i="1" s="1"/>
  <c r="A323" i="1"/>
  <c r="B323" i="1" s="1"/>
  <c r="C323" i="1"/>
  <c r="D323" i="1"/>
  <c r="E323" i="1" s="1"/>
  <c r="F323" i="1"/>
  <c r="H323" i="1"/>
  <c r="I323" i="1"/>
  <c r="K323" i="1"/>
  <c r="L323" i="1"/>
  <c r="N323" i="1"/>
  <c r="S323" i="1"/>
  <c r="T323" i="1" s="1"/>
  <c r="A324" i="1"/>
  <c r="B324" i="1" s="1"/>
  <c r="C324" i="1"/>
  <c r="D324" i="1"/>
  <c r="E324" i="1" s="1"/>
  <c r="F324" i="1"/>
  <c r="H324" i="1"/>
  <c r="I324" i="1"/>
  <c r="K324" i="1"/>
  <c r="L324" i="1"/>
  <c r="S324" i="1"/>
  <c r="T324" i="1" s="1"/>
  <c r="CE324" i="1" s="1"/>
  <c r="A325" i="1"/>
  <c r="B325" i="1" s="1"/>
  <c r="C325" i="1"/>
  <c r="D325" i="1"/>
  <c r="E325" i="1" s="1"/>
  <c r="F325" i="1"/>
  <c r="H325" i="1"/>
  <c r="I325" i="1"/>
  <c r="K325" i="1"/>
  <c r="L325" i="1"/>
  <c r="S325" i="1"/>
  <c r="T325" i="1" s="1"/>
  <c r="CE325" i="1" s="1"/>
  <c r="A326" i="1"/>
  <c r="B326" i="1" s="1"/>
  <c r="C326" i="1"/>
  <c r="D326" i="1"/>
  <c r="E326" i="1" s="1"/>
  <c r="F326" i="1"/>
  <c r="H326" i="1"/>
  <c r="I326" i="1"/>
  <c r="K326" i="1"/>
  <c r="L326" i="1"/>
  <c r="N326" i="1"/>
  <c r="S326" i="1"/>
  <c r="T326" i="1" s="1"/>
  <c r="A327" i="1"/>
  <c r="B327" i="1" s="1"/>
  <c r="C327" i="1"/>
  <c r="D327" i="1"/>
  <c r="E327" i="1" s="1"/>
  <c r="F327" i="1"/>
  <c r="H327" i="1"/>
  <c r="I327" i="1"/>
  <c r="K327" i="1"/>
  <c r="L327" i="1"/>
  <c r="S327" i="1"/>
  <c r="T327" i="1" s="1"/>
  <c r="CE327" i="1" s="1"/>
  <c r="A328" i="1"/>
  <c r="B328" i="1" s="1"/>
  <c r="C328" i="1"/>
  <c r="D328" i="1"/>
  <c r="E328" i="1" s="1"/>
  <c r="F328" i="1"/>
  <c r="H328" i="1"/>
  <c r="I328" i="1"/>
  <c r="K328" i="1"/>
  <c r="L328" i="1"/>
  <c r="S328" i="1"/>
  <c r="T328" i="1" s="1"/>
  <c r="CE328" i="1" s="1"/>
  <c r="A329" i="1"/>
  <c r="B329" i="1" s="1"/>
  <c r="C329" i="1"/>
  <c r="D329" i="1"/>
  <c r="E329" i="1" s="1"/>
  <c r="F329" i="1"/>
  <c r="H329" i="1"/>
  <c r="I329" i="1"/>
  <c r="K329" i="1"/>
  <c r="L329" i="1"/>
  <c r="N329" i="1"/>
  <c r="S329" i="1"/>
  <c r="T329" i="1" s="1"/>
  <c r="A330" i="1"/>
  <c r="B330" i="1" s="1"/>
  <c r="C330" i="1"/>
  <c r="D330" i="1"/>
  <c r="E330" i="1" s="1"/>
  <c r="F330" i="1"/>
  <c r="H330" i="1"/>
  <c r="I330" i="1"/>
  <c r="K330" i="1"/>
  <c r="L330" i="1"/>
  <c r="S330" i="1"/>
  <c r="T330" i="1" s="1"/>
  <c r="CE330" i="1" s="1"/>
  <c r="A331" i="1"/>
  <c r="B331" i="1" s="1"/>
  <c r="C331" i="1"/>
  <c r="D331" i="1"/>
  <c r="E331" i="1" s="1"/>
  <c r="F331" i="1"/>
  <c r="H331" i="1"/>
  <c r="I331" i="1"/>
  <c r="K331" i="1"/>
  <c r="L331" i="1"/>
  <c r="N331" i="1"/>
  <c r="S331" i="1"/>
  <c r="T331" i="1" s="1"/>
  <c r="A332" i="1"/>
  <c r="B332" i="1" s="1"/>
  <c r="C332" i="1"/>
  <c r="D332" i="1"/>
  <c r="E332" i="1" s="1"/>
  <c r="F332" i="1"/>
  <c r="H332" i="1"/>
  <c r="I332" i="1"/>
  <c r="K332" i="1"/>
  <c r="L332" i="1"/>
  <c r="S332" i="1"/>
  <c r="T332" i="1" s="1"/>
  <c r="CE332" i="1" s="1"/>
  <c r="A333" i="1"/>
  <c r="B333" i="1" s="1"/>
  <c r="C333" i="1"/>
  <c r="D333" i="1"/>
  <c r="E333" i="1" s="1"/>
  <c r="F333" i="1"/>
  <c r="H333" i="1"/>
  <c r="I333" i="1"/>
  <c r="K333" i="1"/>
  <c r="L333" i="1"/>
  <c r="S333" i="1"/>
  <c r="T333" i="1" s="1"/>
  <c r="CE333" i="1" s="1"/>
  <c r="A334" i="1"/>
  <c r="B334" i="1" s="1"/>
  <c r="C334" i="1"/>
  <c r="D334" i="1"/>
  <c r="E334" i="1" s="1"/>
  <c r="F334" i="1"/>
  <c r="H334" i="1"/>
  <c r="I334" i="1"/>
  <c r="K334" i="1"/>
  <c r="L334" i="1"/>
  <c r="S334" i="1"/>
  <c r="T334" i="1" s="1"/>
  <c r="CE334" i="1" s="1"/>
  <c r="A335" i="1"/>
  <c r="B335" i="1" s="1"/>
  <c r="C335" i="1"/>
  <c r="D335" i="1"/>
  <c r="E335" i="1" s="1"/>
  <c r="F335" i="1"/>
  <c r="H335" i="1"/>
  <c r="I335" i="1"/>
  <c r="K335" i="1"/>
  <c r="L335" i="1"/>
  <c r="Q335" i="1"/>
  <c r="CQ335" i="1" s="1"/>
  <c r="S335" i="1"/>
  <c r="T335" i="1" s="1"/>
  <c r="A336" i="1"/>
  <c r="B336" i="1" s="1"/>
  <c r="C336" i="1"/>
  <c r="D336" i="1"/>
  <c r="E336" i="1" s="1"/>
  <c r="F336" i="1"/>
  <c r="H336" i="1"/>
  <c r="I336" i="1"/>
  <c r="K336" i="1"/>
  <c r="L336" i="1"/>
  <c r="S336" i="1"/>
  <c r="T336" i="1" s="1"/>
  <c r="CE336" i="1" s="1"/>
  <c r="A337" i="1"/>
  <c r="B337" i="1" s="1"/>
  <c r="C337" i="1"/>
  <c r="D337" i="1"/>
  <c r="E337" i="1" s="1"/>
  <c r="F337" i="1"/>
  <c r="H337" i="1"/>
  <c r="I337" i="1"/>
  <c r="K337" i="1"/>
  <c r="L337" i="1"/>
  <c r="Q337" i="1"/>
  <c r="CQ337" i="1" s="1"/>
  <c r="S337" i="1"/>
  <c r="T337" i="1" s="1"/>
  <c r="A338" i="1"/>
  <c r="B338" i="1" s="1"/>
  <c r="C338" i="1"/>
  <c r="D338" i="1"/>
  <c r="E338" i="1" s="1"/>
  <c r="F338" i="1"/>
  <c r="H338" i="1"/>
  <c r="I338" i="1"/>
  <c r="K338" i="1"/>
  <c r="L338" i="1"/>
  <c r="S338" i="1"/>
  <c r="T338" i="1" s="1"/>
  <c r="CE338" i="1" s="1"/>
  <c r="A339" i="1"/>
  <c r="B339" i="1" s="1"/>
  <c r="C339" i="1"/>
  <c r="D339" i="1"/>
  <c r="E339" i="1" s="1"/>
  <c r="F339" i="1"/>
  <c r="H339" i="1"/>
  <c r="I339" i="1"/>
  <c r="K339" i="1"/>
  <c r="L339" i="1"/>
  <c r="Q339" i="1"/>
  <c r="CQ339" i="1" s="1"/>
  <c r="S339" i="1"/>
  <c r="T339" i="1" s="1"/>
  <c r="A340" i="1"/>
  <c r="B340" i="1" s="1"/>
  <c r="C340" i="1"/>
  <c r="D340" i="1"/>
  <c r="E340" i="1" s="1"/>
  <c r="F340" i="1"/>
  <c r="H340" i="1"/>
  <c r="I340" i="1"/>
  <c r="K340" i="1"/>
  <c r="L340" i="1"/>
  <c r="S340" i="1"/>
  <c r="T340" i="1" s="1"/>
  <c r="CE340" i="1" s="1"/>
  <c r="A341" i="1"/>
  <c r="B341" i="1" s="1"/>
  <c r="C341" i="1"/>
  <c r="D341" i="1"/>
  <c r="E341" i="1" s="1"/>
  <c r="F341" i="1"/>
  <c r="H341" i="1"/>
  <c r="I341" i="1"/>
  <c r="K341" i="1"/>
  <c r="L341" i="1"/>
  <c r="Q341" i="1"/>
  <c r="CQ341" i="1" s="1"/>
  <c r="S341" i="1"/>
  <c r="T341" i="1" s="1"/>
  <c r="A342" i="1"/>
  <c r="B342" i="1" s="1"/>
  <c r="C342" i="1"/>
  <c r="D342" i="1"/>
  <c r="E342" i="1" s="1"/>
  <c r="F342" i="1"/>
  <c r="H342" i="1"/>
  <c r="I342" i="1"/>
  <c r="K342" i="1"/>
  <c r="L342" i="1"/>
  <c r="S342" i="1"/>
  <c r="T342" i="1" s="1"/>
  <c r="CE342" i="1" s="1"/>
  <c r="A343" i="1"/>
  <c r="B343" i="1" s="1"/>
  <c r="C343" i="1"/>
  <c r="D343" i="1"/>
  <c r="E343" i="1" s="1"/>
  <c r="F343" i="1"/>
  <c r="H343" i="1"/>
  <c r="I343" i="1"/>
  <c r="K343" i="1"/>
  <c r="L343" i="1"/>
  <c r="Q343" i="1"/>
  <c r="CQ343" i="1" s="1"/>
  <c r="S343" i="1"/>
  <c r="T343" i="1" s="1"/>
  <c r="A344" i="1"/>
  <c r="B344" i="1" s="1"/>
  <c r="C344" i="1"/>
  <c r="D344" i="1"/>
  <c r="E344" i="1" s="1"/>
  <c r="F344" i="1"/>
  <c r="H344" i="1"/>
  <c r="I344" i="1"/>
  <c r="K344" i="1"/>
  <c r="L344" i="1"/>
  <c r="S344" i="1"/>
  <c r="T344" i="1" s="1"/>
  <c r="CE344" i="1" s="1"/>
  <c r="A345" i="1"/>
  <c r="B345" i="1" s="1"/>
  <c r="C345" i="1"/>
  <c r="D345" i="1"/>
  <c r="E345" i="1" s="1"/>
  <c r="F345" i="1"/>
  <c r="H345" i="1"/>
  <c r="I345" i="1"/>
  <c r="K345" i="1"/>
  <c r="L345" i="1"/>
  <c r="Q345" i="1"/>
  <c r="CQ345" i="1" s="1"/>
  <c r="S345" i="1"/>
  <c r="T345" i="1" s="1"/>
  <c r="A346" i="1"/>
  <c r="B346" i="1" s="1"/>
  <c r="C346" i="1"/>
  <c r="D346" i="1"/>
  <c r="E346" i="1" s="1"/>
  <c r="F346" i="1"/>
  <c r="H346" i="1"/>
  <c r="I346" i="1"/>
  <c r="K346" i="1"/>
  <c r="L346" i="1"/>
  <c r="S346" i="1"/>
  <c r="T346" i="1" s="1"/>
  <c r="CE346" i="1" s="1"/>
  <c r="A347" i="1"/>
  <c r="B347" i="1" s="1"/>
  <c r="C347" i="1"/>
  <c r="D347" i="1"/>
  <c r="E347" i="1" s="1"/>
  <c r="F347" i="1"/>
  <c r="H347" i="1"/>
  <c r="I347" i="1"/>
  <c r="K347" i="1"/>
  <c r="Q347" i="1" s="1"/>
  <c r="CQ347" i="1" s="1"/>
  <c r="L347" i="1"/>
  <c r="S347" i="1"/>
  <c r="T347" i="1" s="1"/>
  <c r="A348" i="1"/>
  <c r="B348" i="1" s="1"/>
  <c r="C348" i="1"/>
  <c r="D348" i="1"/>
  <c r="E348" i="1" s="1"/>
  <c r="F348" i="1"/>
  <c r="H348" i="1"/>
  <c r="I348" i="1"/>
  <c r="K348" i="1"/>
  <c r="L348" i="1"/>
  <c r="S348" i="1"/>
  <c r="T348" i="1" s="1"/>
  <c r="CE348" i="1" s="1"/>
  <c r="A349" i="1"/>
  <c r="B349" i="1" s="1"/>
  <c r="C349" i="1"/>
  <c r="D349" i="1"/>
  <c r="E349" i="1" s="1"/>
  <c r="F349" i="1"/>
  <c r="H349" i="1"/>
  <c r="I349" i="1"/>
  <c r="K349" i="1"/>
  <c r="L349" i="1"/>
  <c r="Q349" i="1"/>
  <c r="CQ349" i="1" s="1"/>
  <c r="S349" i="1"/>
  <c r="T349" i="1" s="1"/>
  <c r="A350" i="1"/>
  <c r="B350" i="1" s="1"/>
  <c r="C350" i="1"/>
  <c r="D350" i="1"/>
  <c r="E350" i="1" s="1"/>
  <c r="F350" i="1"/>
  <c r="H350" i="1"/>
  <c r="I350" i="1"/>
  <c r="K350" i="1"/>
  <c r="L350" i="1"/>
  <c r="S350" i="1"/>
  <c r="T350" i="1" s="1"/>
  <c r="CE350" i="1" s="1"/>
  <c r="A351" i="1"/>
  <c r="B351" i="1" s="1"/>
  <c r="C351" i="1"/>
  <c r="D351" i="1"/>
  <c r="E351" i="1" s="1"/>
  <c r="F351" i="1"/>
  <c r="H351" i="1"/>
  <c r="I351" i="1"/>
  <c r="K351" i="1"/>
  <c r="L351" i="1"/>
  <c r="Q351" i="1"/>
  <c r="CQ351" i="1" s="1"/>
  <c r="S351" i="1"/>
  <c r="T351" i="1" s="1"/>
  <c r="A352" i="1"/>
  <c r="B352" i="1" s="1"/>
  <c r="C352" i="1"/>
  <c r="D352" i="1"/>
  <c r="E352" i="1" s="1"/>
  <c r="F352" i="1"/>
  <c r="H352" i="1"/>
  <c r="I352" i="1"/>
  <c r="K352" i="1"/>
  <c r="L352" i="1"/>
  <c r="S352" i="1"/>
  <c r="T352" i="1" s="1"/>
  <c r="CE352" i="1" s="1"/>
  <c r="A353" i="1"/>
  <c r="B353" i="1" s="1"/>
  <c r="C353" i="1"/>
  <c r="D353" i="1"/>
  <c r="E353" i="1" s="1"/>
  <c r="F353" i="1"/>
  <c r="H353" i="1"/>
  <c r="I353" i="1"/>
  <c r="K353" i="1"/>
  <c r="Q353" i="1" s="1"/>
  <c r="CQ353" i="1" s="1"/>
  <c r="L353" i="1"/>
  <c r="S353" i="1"/>
  <c r="T353" i="1" s="1"/>
  <c r="A354" i="1"/>
  <c r="B354" i="1" s="1"/>
  <c r="C354" i="1"/>
  <c r="D354" i="1"/>
  <c r="E354" i="1" s="1"/>
  <c r="F354" i="1"/>
  <c r="H354" i="1"/>
  <c r="I354" i="1"/>
  <c r="K354" i="1"/>
  <c r="L354" i="1"/>
  <c r="S354" i="1"/>
  <c r="T354" i="1" s="1"/>
  <c r="CE354" i="1" s="1"/>
  <c r="A355" i="1"/>
  <c r="B355" i="1" s="1"/>
  <c r="C355" i="1"/>
  <c r="D355" i="1"/>
  <c r="E355" i="1" s="1"/>
  <c r="F355" i="1"/>
  <c r="H355" i="1"/>
  <c r="I355" i="1"/>
  <c r="K355" i="1"/>
  <c r="L355" i="1"/>
  <c r="Q355" i="1"/>
  <c r="CQ355" i="1" s="1"/>
  <c r="S355" i="1"/>
  <c r="T355" i="1" s="1"/>
  <c r="A356" i="1"/>
  <c r="B356" i="1" s="1"/>
  <c r="C356" i="1"/>
  <c r="D356" i="1"/>
  <c r="E356" i="1" s="1"/>
  <c r="F356" i="1"/>
  <c r="H356" i="1"/>
  <c r="I356" i="1"/>
  <c r="K356" i="1"/>
  <c r="L356" i="1"/>
  <c r="S356" i="1"/>
  <c r="T356" i="1" s="1"/>
  <c r="CE356" i="1" s="1"/>
  <c r="A357" i="1"/>
  <c r="B357" i="1" s="1"/>
  <c r="C357" i="1"/>
  <c r="D357" i="1"/>
  <c r="E357" i="1" s="1"/>
  <c r="F357" i="1"/>
  <c r="H357" i="1"/>
  <c r="I357" i="1"/>
  <c r="K357" i="1"/>
  <c r="Q357" i="1" s="1"/>
  <c r="CQ357" i="1" s="1"/>
  <c r="L357" i="1"/>
  <c r="S357" i="1"/>
  <c r="T357" i="1" s="1"/>
  <c r="A358" i="1"/>
  <c r="B358" i="1" s="1"/>
  <c r="C358" i="1"/>
  <c r="D358" i="1"/>
  <c r="E358" i="1" s="1"/>
  <c r="F358" i="1"/>
  <c r="H358" i="1"/>
  <c r="I358" i="1"/>
  <c r="K358" i="1"/>
  <c r="L358" i="1"/>
  <c r="S358" i="1"/>
  <c r="T358" i="1" s="1"/>
  <c r="CE358" i="1" s="1"/>
  <c r="A359" i="1"/>
  <c r="B359" i="1" s="1"/>
  <c r="C359" i="1"/>
  <c r="D359" i="1"/>
  <c r="E359" i="1" s="1"/>
  <c r="F359" i="1"/>
  <c r="H359" i="1"/>
  <c r="I359" i="1"/>
  <c r="K359" i="1"/>
  <c r="Q359" i="1" s="1"/>
  <c r="CQ359" i="1" s="1"/>
  <c r="L359" i="1"/>
  <c r="S359" i="1"/>
  <c r="T359" i="1" s="1"/>
  <c r="A360" i="1"/>
  <c r="B360" i="1" s="1"/>
  <c r="C360" i="1"/>
  <c r="D360" i="1"/>
  <c r="E360" i="1" s="1"/>
  <c r="F360" i="1"/>
  <c r="H360" i="1"/>
  <c r="I360" i="1"/>
  <c r="K360" i="1"/>
  <c r="L360" i="1"/>
  <c r="S360" i="1"/>
  <c r="T360" i="1" s="1"/>
  <c r="CE360" i="1" s="1"/>
  <c r="A361" i="1"/>
  <c r="B361" i="1" s="1"/>
  <c r="C361" i="1"/>
  <c r="D361" i="1"/>
  <c r="E361" i="1" s="1"/>
  <c r="F361" i="1"/>
  <c r="H361" i="1"/>
  <c r="I361" i="1"/>
  <c r="K361" i="1"/>
  <c r="Q361" i="1" s="1"/>
  <c r="CQ361" i="1" s="1"/>
  <c r="L361" i="1"/>
  <c r="S361" i="1"/>
  <c r="T361" i="1" s="1"/>
  <c r="A362" i="1"/>
  <c r="B362" i="1" s="1"/>
  <c r="C362" i="1"/>
  <c r="D362" i="1"/>
  <c r="E362" i="1" s="1"/>
  <c r="F362" i="1"/>
  <c r="H362" i="1"/>
  <c r="I362" i="1"/>
  <c r="K362" i="1"/>
  <c r="L362" i="1"/>
  <c r="S362" i="1"/>
  <c r="T362" i="1" s="1"/>
  <c r="CE362" i="1" s="1"/>
  <c r="A363" i="1"/>
  <c r="B363" i="1" s="1"/>
  <c r="C363" i="1"/>
  <c r="D363" i="1"/>
  <c r="E363" i="1" s="1"/>
  <c r="F363" i="1"/>
  <c r="H363" i="1"/>
  <c r="I363" i="1"/>
  <c r="K363" i="1"/>
  <c r="Q363" i="1" s="1"/>
  <c r="CQ363" i="1" s="1"/>
  <c r="L363" i="1"/>
  <c r="S363" i="1"/>
  <c r="T363" i="1" s="1"/>
  <c r="A364" i="1"/>
  <c r="B364" i="1" s="1"/>
  <c r="C364" i="1"/>
  <c r="D364" i="1"/>
  <c r="E364" i="1" s="1"/>
  <c r="F364" i="1"/>
  <c r="H364" i="1"/>
  <c r="I364" i="1"/>
  <c r="K364" i="1"/>
  <c r="L364" i="1"/>
  <c r="S364" i="1"/>
  <c r="T364" i="1" s="1"/>
  <c r="CE364" i="1" s="1"/>
  <c r="A365" i="1"/>
  <c r="B365" i="1" s="1"/>
  <c r="C365" i="1"/>
  <c r="D365" i="1"/>
  <c r="E365" i="1" s="1"/>
  <c r="F365" i="1"/>
  <c r="H365" i="1"/>
  <c r="I365" i="1"/>
  <c r="K365" i="1"/>
  <c r="Q365" i="1" s="1"/>
  <c r="CQ365" i="1" s="1"/>
  <c r="L365" i="1"/>
  <c r="S365" i="1"/>
  <c r="T365" i="1" s="1"/>
  <c r="A366" i="1"/>
  <c r="B366" i="1" s="1"/>
  <c r="C366" i="1"/>
  <c r="D366" i="1"/>
  <c r="E366" i="1" s="1"/>
  <c r="F366" i="1"/>
  <c r="H366" i="1"/>
  <c r="I366" i="1"/>
  <c r="K366" i="1"/>
  <c r="L366" i="1"/>
  <c r="S366" i="1"/>
  <c r="T366" i="1" s="1"/>
  <c r="CE366" i="1" s="1"/>
  <c r="A367" i="1"/>
  <c r="B367" i="1" s="1"/>
  <c r="C367" i="1"/>
  <c r="D367" i="1"/>
  <c r="E367" i="1" s="1"/>
  <c r="F367" i="1"/>
  <c r="H367" i="1"/>
  <c r="I367" i="1"/>
  <c r="K367" i="1"/>
  <c r="Q367" i="1" s="1"/>
  <c r="CQ367" i="1" s="1"/>
  <c r="L367" i="1"/>
  <c r="S367" i="1"/>
  <c r="T367" i="1" s="1"/>
  <c r="A368" i="1"/>
  <c r="B368" i="1" s="1"/>
  <c r="C368" i="1"/>
  <c r="D368" i="1"/>
  <c r="E368" i="1" s="1"/>
  <c r="F368" i="1"/>
  <c r="H368" i="1"/>
  <c r="I368" i="1"/>
  <c r="K368" i="1"/>
  <c r="L368" i="1"/>
  <c r="S368" i="1"/>
  <c r="T368" i="1" s="1"/>
  <c r="CE368" i="1" s="1"/>
  <c r="A369" i="1"/>
  <c r="B369" i="1" s="1"/>
  <c r="C369" i="1"/>
  <c r="D369" i="1"/>
  <c r="E369" i="1" s="1"/>
  <c r="F369" i="1"/>
  <c r="H369" i="1"/>
  <c r="I369" i="1"/>
  <c r="K369" i="1"/>
  <c r="Q369" i="1" s="1"/>
  <c r="CQ369" i="1" s="1"/>
  <c r="L369" i="1"/>
  <c r="S369" i="1"/>
  <c r="T369" i="1" s="1"/>
  <c r="A370" i="1"/>
  <c r="B370" i="1" s="1"/>
  <c r="C370" i="1"/>
  <c r="D370" i="1"/>
  <c r="E370" i="1" s="1"/>
  <c r="F370" i="1"/>
  <c r="H370" i="1"/>
  <c r="I370" i="1"/>
  <c r="K370" i="1"/>
  <c r="L370" i="1"/>
  <c r="S370" i="1"/>
  <c r="T370" i="1" s="1"/>
  <c r="CE370" i="1" s="1"/>
  <c r="A371" i="1"/>
  <c r="B371" i="1" s="1"/>
  <c r="C371" i="1"/>
  <c r="D371" i="1"/>
  <c r="E371" i="1" s="1"/>
  <c r="F371" i="1"/>
  <c r="H371" i="1"/>
  <c r="I371" i="1"/>
  <c r="K371" i="1"/>
  <c r="Q371" i="1" s="1"/>
  <c r="CQ371" i="1" s="1"/>
  <c r="L371" i="1"/>
  <c r="S371" i="1"/>
  <c r="T371" i="1" s="1"/>
  <c r="A372" i="1"/>
  <c r="B372" i="1" s="1"/>
  <c r="C372" i="1"/>
  <c r="D372" i="1"/>
  <c r="E372" i="1" s="1"/>
  <c r="F372" i="1"/>
  <c r="H372" i="1"/>
  <c r="I372" i="1"/>
  <c r="K372" i="1"/>
  <c r="L372" i="1"/>
  <c r="S372" i="1"/>
  <c r="T372" i="1" s="1"/>
  <c r="CE372" i="1" s="1"/>
  <c r="A373" i="1"/>
  <c r="B373" i="1" s="1"/>
  <c r="C373" i="1"/>
  <c r="D373" i="1"/>
  <c r="E373" i="1" s="1"/>
  <c r="F373" i="1"/>
  <c r="H373" i="1"/>
  <c r="I373" i="1"/>
  <c r="K373" i="1"/>
  <c r="Q373" i="1" s="1"/>
  <c r="CQ373" i="1" s="1"/>
  <c r="L373" i="1"/>
  <c r="S373" i="1"/>
  <c r="T373" i="1" s="1"/>
  <c r="A374" i="1"/>
  <c r="B374" i="1" s="1"/>
  <c r="C374" i="1"/>
  <c r="D374" i="1"/>
  <c r="E374" i="1" s="1"/>
  <c r="F374" i="1"/>
  <c r="H374" i="1"/>
  <c r="I374" i="1"/>
  <c r="K374" i="1"/>
  <c r="L374" i="1"/>
  <c r="S374" i="1"/>
  <c r="T374" i="1" s="1"/>
  <c r="CE374" i="1" s="1"/>
  <c r="A375" i="1"/>
  <c r="B375" i="1" s="1"/>
  <c r="C375" i="1"/>
  <c r="D375" i="1"/>
  <c r="E375" i="1" s="1"/>
  <c r="F375" i="1"/>
  <c r="H375" i="1"/>
  <c r="I375" i="1"/>
  <c r="K375" i="1"/>
  <c r="Q375" i="1" s="1"/>
  <c r="CQ375" i="1" s="1"/>
  <c r="L375" i="1"/>
  <c r="S375" i="1"/>
  <c r="T375" i="1" s="1"/>
  <c r="A376" i="1"/>
  <c r="B376" i="1" s="1"/>
  <c r="C376" i="1"/>
  <c r="D376" i="1"/>
  <c r="E376" i="1" s="1"/>
  <c r="F376" i="1"/>
  <c r="H376" i="1"/>
  <c r="I376" i="1"/>
  <c r="K376" i="1"/>
  <c r="L376" i="1"/>
  <c r="S376" i="1"/>
  <c r="T376" i="1" s="1"/>
  <c r="CE376" i="1" s="1"/>
  <c r="A377" i="1"/>
  <c r="B377" i="1" s="1"/>
  <c r="C377" i="1"/>
  <c r="D377" i="1"/>
  <c r="E377" i="1" s="1"/>
  <c r="F377" i="1"/>
  <c r="H377" i="1"/>
  <c r="I377" i="1"/>
  <c r="K377" i="1"/>
  <c r="Q377" i="1" s="1"/>
  <c r="CQ377" i="1" s="1"/>
  <c r="L377" i="1"/>
  <c r="S377" i="1"/>
  <c r="T377" i="1" s="1"/>
  <c r="A378" i="1"/>
  <c r="B378" i="1" s="1"/>
  <c r="C378" i="1"/>
  <c r="D378" i="1"/>
  <c r="E378" i="1" s="1"/>
  <c r="F378" i="1"/>
  <c r="H378" i="1"/>
  <c r="I378" i="1"/>
  <c r="K378" i="1"/>
  <c r="L378" i="1"/>
  <c r="S378" i="1"/>
  <c r="T378" i="1" s="1"/>
  <c r="CE378" i="1" s="1"/>
  <c r="A379" i="1"/>
  <c r="B379" i="1" s="1"/>
  <c r="C379" i="1"/>
  <c r="D379" i="1"/>
  <c r="E379" i="1" s="1"/>
  <c r="F379" i="1"/>
  <c r="H379" i="1"/>
  <c r="I379" i="1"/>
  <c r="K379" i="1"/>
  <c r="Q379" i="1" s="1"/>
  <c r="CQ379" i="1" s="1"/>
  <c r="L379" i="1"/>
  <c r="S379" i="1"/>
  <c r="T379" i="1" s="1"/>
  <c r="A380" i="1"/>
  <c r="B380" i="1" s="1"/>
  <c r="C380" i="1"/>
  <c r="D380" i="1"/>
  <c r="E380" i="1" s="1"/>
  <c r="F380" i="1"/>
  <c r="H380" i="1"/>
  <c r="I380" i="1"/>
  <c r="K380" i="1"/>
  <c r="L380" i="1"/>
  <c r="S380" i="1"/>
  <c r="T380" i="1" s="1"/>
  <c r="CE380" i="1" s="1"/>
  <c r="A381" i="1"/>
  <c r="B381" i="1" s="1"/>
  <c r="C381" i="1"/>
  <c r="D381" i="1"/>
  <c r="E381" i="1" s="1"/>
  <c r="F381" i="1"/>
  <c r="H381" i="1"/>
  <c r="I381" i="1"/>
  <c r="K381" i="1"/>
  <c r="Q381" i="1" s="1"/>
  <c r="CQ381" i="1" s="1"/>
  <c r="L381" i="1"/>
  <c r="S381" i="1"/>
  <c r="T381" i="1" s="1"/>
  <c r="A382" i="1"/>
  <c r="B382" i="1" s="1"/>
  <c r="C382" i="1"/>
  <c r="D382" i="1"/>
  <c r="E382" i="1" s="1"/>
  <c r="F382" i="1"/>
  <c r="H382" i="1"/>
  <c r="I382" i="1"/>
  <c r="K382" i="1"/>
  <c r="L382" i="1"/>
  <c r="S382" i="1"/>
  <c r="T382" i="1" s="1"/>
  <c r="CE382" i="1" s="1"/>
  <c r="A383" i="1"/>
  <c r="B383" i="1" s="1"/>
  <c r="C383" i="1"/>
  <c r="D383" i="1"/>
  <c r="E383" i="1" s="1"/>
  <c r="F383" i="1"/>
  <c r="H383" i="1"/>
  <c r="I383" i="1"/>
  <c r="K383" i="1"/>
  <c r="Q383" i="1" s="1"/>
  <c r="CQ383" i="1" s="1"/>
  <c r="L383" i="1"/>
  <c r="S383" i="1"/>
  <c r="T383" i="1" s="1"/>
  <c r="A384" i="1"/>
  <c r="B384" i="1" s="1"/>
  <c r="C384" i="1"/>
  <c r="D384" i="1"/>
  <c r="E384" i="1" s="1"/>
  <c r="F384" i="1"/>
  <c r="H384" i="1"/>
  <c r="I384" i="1"/>
  <c r="K384" i="1"/>
  <c r="L384" i="1"/>
  <c r="S384" i="1"/>
  <c r="T384" i="1" s="1"/>
  <c r="CE384" i="1" s="1"/>
  <c r="A385" i="1"/>
  <c r="B385" i="1" s="1"/>
  <c r="C385" i="1"/>
  <c r="D385" i="1"/>
  <c r="E385" i="1" s="1"/>
  <c r="F385" i="1"/>
  <c r="H385" i="1"/>
  <c r="I385" i="1"/>
  <c r="K385" i="1"/>
  <c r="Q385" i="1" s="1"/>
  <c r="CQ385" i="1" s="1"/>
  <c r="L385" i="1"/>
  <c r="S385" i="1"/>
  <c r="T385" i="1" s="1"/>
  <c r="A386" i="1"/>
  <c r="B386" i="1" s="1"/>
  <c r="C386" i="1"/>
  <c r="D386" i="1"/>
  <c r="E386" i="1" s="1"/>
  <c r="F386" i="1"/>
  <c r="H386" i="1"/>
  <c r="I386" i="1"/>
  <c r="K386" i="1"/>
  <c r="L386" i="1"/>
  <c r="S386" i="1"/>
  <c r="T386" i="1" s="1"/>
  <c r="CE386" i="1" s="1"/>
  <c r="A387" i="1"/>
  <c r="B387" i="1" s="1"/>
  <c r="C387" i="1"/>
  <c r="D387" i="1"/>
  <c r="E387" i="1" s="1"/>
  <c r="F387" i="1"/>
  <c r="H387" i="1"/>
  <c r="I387" i="1"/>
  <c r="K387" i="1"/>
  <c r="L387" i="1"/>
  <c r="S387" i="1"/>
  <c r="T387" i="1" s="1"/>
  <c r="CE387" i="1" s="1"/>
  <c r="A388" i="1"/>
  <c r="B388" i="1" s="1"/>
  <c r="C388" i="1"/>
  <c r="D388" i="1"/>
  <c r="E388" i="1" s="1"/>
  <c r="F388" i="1"/>
  <c r="H388" i="1"/>
  <c r="I388" i="1"/>
  <c r="K388" i="1"/>
  <c r="L388" i="1"/>
  <c r="S388" i="1"/>
  <c r="T388" i="1" s="1"/>
  <c r="CE388" i="1" s="1"/>
  <c r="A389" i="1"/>
  <c r="B389" i="1" s="1"/>
  <c r="C389" i="1"/>
  <c r="D389" i="1"/>
  <c r="E389" i="1" s="1"/>
  <c r="F389" i="1"/>
  <c r="H389" i="1"/>
  <c r="I389" i="1"/>
  <c r="K389" i="1"/>
  <c r="L389" i="1"/>
  <c r="Q389" i="1"/>
  <c r="CQ389" i="1" s="1"/>
  <c r="S389" i="1"/>
  <c r="T389" i="1" s="1"/>
  <c r="A390" i="1"/>
  <c r="B390" i="1" s="1"/>
  <c r="C390" i="1"/>
  <c r="D390" i="1"/>
  <c r="E390" i="1" s="1"/>
  <c r="F390" i="1"/>
  <c r="H390" i="1"/>
  <c r="I390" i="1"/>
  <c r="K390" i="1"/>
  <c r="L390" i="1"/>
  <c r="S390" i="1"/>
  <c r="T390" i="1" s="1"/>
  <c r="CE390" i="1" s="1"/>
  <c r="A391" i="1"/>
  <c r="B391" i="1" s="1"/>
  <c r="C391" i="1"/>
  <c r="D391" i="1"/>
  <c r="E391" i="1" s="1"/>
  <c r="F391" i="1"/>
  <c r="H391" i="1"/>
  <c r="I391" i="1"/>
  <c r="K391" i="1"/>
  <c r="Q391" i="1" s="1"/>
  <c r="CQ391" i="1" s="1"/>
  <c r="L391" i="1"/>
  <c r="S391" i="1"/>
  <c r="T391" i="1" s="1"/>
  <c r="A392" i="1"/>
  <c r="B392" i="1" s="1"/>
  <c r="C392" i="1"/>
  <c r="D392" i="1"/>
  <c r="E392" i="1" s="1"/>
  <c r="F392" i="1"/>
  <c r="H392" i="1"/>
  <c r="I392" i="1"/>
  <c r="K392" i="1"/>
  <c r="L392" i="1"/>
  <c r="S392" i="1"/>
  <c r="T392" i="1" s="1"/>
  <c r="CE392" i="1" s="1"/>
  <c r="A393" i="1"/>
  <c r="B393" i="1" s="1"/>
  <c r="C393" i="1"/>
  <c r="D393" i="1"/>
  <c r="E393" i="1" s="1"/>
  <c r="F393" i="1"/>
  <c r="H393" i="1"/>
  <c r="I393" i="1"/>
  <c r="K393" i="1"/>
  <c r="Q393" i="1" s="1"/>
  <c r="CQ393" i="1" s="1"/>
  <c r="L393" i="1"/>
  <c r="S393" i="1"/>
  <c r="T393" i="1" s="1"/>
  <c r="A394" i="1"/>
  <c r="B394" i="1" s="1"/>
  <c r="C394" i="1"/>
  <c r="D394" i="1"/>
  <c r="E394" i="1" s="1"/>
  <c r="F394" i="1"/>
  <c r="H394" i="1"/>
  <c r="I394" i="1"/>
  <c r="K394" i="1"/>
  <c r="L394" i="1"/>
  <c r="S394" i="1"/>
  <c r="T394" i="1" s="1"/>
  <c r="CE394" i="1" s="1"/>
  <c r="A395" i="1"/>
  <c r="B395" i="1" s="1"/>
  <c r="C395" i="1"/>
  <c r="D395" i="1"/>
  <c r="E395" i="1" s="1"/>
  <c r="F395" i="1"/>
  <c r="H395" i="1"/>
  <c r="I395" i="1"/>
  <c r="K395" i="1"/>
  <c r="Q395" i="1" s="1"/>
  <c r="CQ395" i="1" s="1"/>
  <c r="L395" i="1"/>
  <c r="S395" i="1"/>
  <c r="T395" i="1" s="1"/>
  <c r="A396" i="1"/>
  <c r="B396" i="1" s="1"/>
  <c r="C396" i="1"/>
  <c r="D396" i="1"/>
  <c r="E396" i="1" s="1"/>
  <c r="F396" i="1"/>
  <c r="H396" i="1"/>
  <c r="I396" i="1"/>
  <c r="K396" i="1"/>
  <c r="L396" i="1"/>
  <c r="S396" i="1"/>
  <c r="T396" i="1" s="1"/>
  <c r="CE396" i="1" s="1"/>
  <c r="A397" i="1"/>
  <c r="B397" i="1" s="1"/>
  <c r="C397" i="1"/>
  <c r="D397" i="1"/>
  <c r="E397" i="1" s="1"/>
  <c r="F397" i="1"/>
  <c r="H397" i="1"/>
  <c r="I397" i="1"/>
  <c r="K397" i="1"/>
  <c r="L397" i="1"/>
  <c r="Q397" i="1"/>
  <c r="CQ397" i="1" s="1"/>
  <c r="S397" i="1"/>
  <c r="T397" i="1" s="1"/>
  <c r="A398" i="1"/>
  <c r="B398" i="1" s="1"/>
  <c r="C398" i="1"/>
  <c r="D398" i="1"/>
  <c r="E398" i="1" s="1"/>
  <c r="F398" i="1"/>
  <c r="H398" i="1"/>
  <c r="I398" i="1"/>
  <c r="K398" i="1"/>
  <c r="L398" i="1"/>
  <c r="S398" i="1"/>
  <c r="T398" i="1" s="1"/>
  <c r="CE398" i="1" s="1"/>
  <c r="A399" i="1"/>
  <c r="B399" i="1" s="1"/>
  <c r="C399" i="1"/>
  <c r="D399" i="1"/>
  <c r="E399" i="1" s="1"/>
  <c r="F399" i="1"/>
  <c r="H399" i="1"/>
  <c r="I399" i="1"/>
  <c r="K399" i="1"/>
  <c r="L399" i="1"/>
  <c r="S399" i="1"/>
  <c r="T399" i="1" s="1"/>
  <c r="CE399" i="1" s="1"/>
  <c r="A400" i="1"/>
  <c r="B400" i="1" s="1"/>
  <c r="C400" i="1"/>
  <c r="D400" i="1"/>
  <c r="E400" i="1" s="1"/>
  <c r="F400" i="1"/>
  <c r="H400" i="1"/>
  <c r="I400" i="1"/>
  <c r="K400" i="1"/>
  <c r="L400" i="1"/>
  <c r="S400" i="1"/>
  <c r="T400" i="1" s="1"/>
  <c r="CE400" i="1" s="1"/>
  <c r="A401" i="1"/>
  <c r="B401" i="1" s="1"/>
  <c r="C401" i="1"/>
  <c r="D401" i="1"/>
  <c r="E401" i="1" s="1"/>
  <c r="F401" i="1"/>
  <c r="H401" i="1"/>
  <c r="I401" i="1"/>
  <c r="K401" i="1"/>
  <c r="L401" i="1"/>
  <c r="Q401" i="1"/>
  <c r="CQ401" i="1" s="1"/>
  <c r="S401" i="1"/>
  <c r="T401" i="1" s="1"/>
  <c r="A402" i="1"/>
  <c r="B402" i="1" s="1"/>
  <c r="C402" i="1"/>
  <c r="D402" i="1"/>
  <c r="E402" i="1" s="1"/>
  <c r="F402" i="1"/>
  <c r="H402" i="1"/>
  <c r="I402" i="1"/>
  <c r="K402" i="1"/>
  <c r="L402" i="1"/>
  <c r="S402" i="1"/>
  <c r="T402" i="1" s="1"/>
  <c r="CE402" i="1" s="1"/>
  <c r="A403" i="1"/>
  <c r="B403" i="1" s="1"/>
  <c r="C403" i="1"/>
  <c r="D403" i="1"/>
  <c r="E403" i="1" s="1"/>
  <c r="F403" i="1"/>
  <c r="H403" i="1"/>
  <c r="I403" i="1"/>
  <c r="K403" i="1"/>
  <c r="Q403" i="1" s="1"/>
  <c r="CQ403" i="1" s="1"/>
  <c r="L403" i="1"/>
  <c r="S403" i="1"/>
  <c r="T403" i="1" s="1"/>
  <c r="A404" i="1"/>
  <c r="B404" i="1" s="1"/>
  <c r="C404" i="1"/>
  <c r="D404" i="1"/>
  <c r="E404" i="1" s="1"/>
  <c r="F404" i="1"/>
  <c r="H404" i="1"/>
  <c r="I404" i="1"/>
  <c r="K404" i="1"/>
  <c r="L404" i="1"/>
  <c r="S404" i="1"/>
  <c r="T404" i="1" s="1"/>
  <c r="CE404" i="1" s="1"/>
  <c r="A405" i="1"/>
  <c r="B405" i="1" s="1"/>
  <c r="C405" i="1"/>
  <c r="D405" i="1"/>
  <c r="E405" i="1" s="1"/>
  <c r="F405" i="1"/>
  <c r="H405" i="1"/>
  <c r="I405" i="1"/>
  <c r="K405" i="1"/>
  <c r="L405" i="1"/>
  <c r="Q405" i="1"/>
  <c r="CQ405" i="1" s="1"/>
  <c r="S405" i="1"/>
  <c r="T405" i="1" s="1"/>
  <c r="A406" i="1"/>
  <c r="B406" i="1" s="1"/>
  <c r="C406" i="1"/>
  <c r="D406" i="1"/>
  <c r="E406" i="1" s="1"/>
  <c r="F406" i="1"/>
  <c r="H406" i="1"/>
  <c r="I406" i="1"/>
  <c r="K406" i="1"/>
  <c r="L406" i="1"/>
  <c r="S406" i="1"/>
  <c r="T406" i="1" s="1"/>
  <c r="CE406" i="1" s="1"/>
  <c r="A407" i="1"/>
  <c r="B407" i="1" s="1"/>
  <c r="C407" i="1"/>
  <c r="D407" i="1"/>
  <c r="E407" i="1" s="1"/>
  <c r="F407" i="1"/>
  <c r="H407" i="1"/>
  <c r="I407" i="1"/>
  <c r="K407" i="1"/>
  <c r="Q407" i="1" s="1"/>
  <c r="CQ407" i="1" s="1"/>
  <c r="L407" i="1"/>
  <c r="S407" i="1"/>
  <c r="T407" i="1" s="1"/>
  <c r="A408" i="1"/>
  <c r="B408" i="1" s="1"/>
  <c r="C408" i="1"/>
  <c r="D408" i="1"/>
  <c r="E408" i="1" s="1"/>
  <c r="F408" i="1"/>
  <c r="H408" i="1"/>
  <c r="I408" i="1"/>
  <c r="K408" i="1"/>
  <c r="L408" i="1"/>
  <c r="S408" i="1"/>
  <c r="T408" i="1" s="1"/>
  <c r="CE408" i="1" s="1"/>
  <c r="A409" i="1"/>
  <c r="B409" i="1" s="1"/>
  <c r="C409" i="1"/>
  <c r="D409" i="1"/>
  <c r="E409" i="1" s="1"/>
  <c r="F409" i="1"/>
  <c r="H409" i="1"/>
  <c r="I409" i="1"/>
  <c r="K409" i="1"/>
  <c r="Q409" i="1" s="1"/>
  <c r="CQ409" i="1" s="1"/>
  <c r="L409" i="1"/>
  <c r="S409" i="1"/>
  <c r="T409" i="1" s="1"/>
  <c r="A410" i="1"/>
  <c r="B410" i="1" s="1"/>
  <c r="C410" i="1"/>
  <c r="D410" i="1"/>
  <c r="E410" i="1" s="1"/>
  <c r="F410" i="1"/>
  <c r="H410" i="1"/>
  <c r="I410" i="1"/>
  <c r="K410" i="1"/>
  <c r="L410" i="1"/>
  <c r="S410" i="1"/>
  <c r="T410" i="1" s="1"/>
  <c r="CE410" i="1" s="1"/>
  <c r="A411" i="1"/>
  <c r="B411" i="1" s="1"/>
  <c r="C411" i="1"/>
  <c r="D411" i="1"/>
  <c r="E411" i="1" s="1"/>
  <c r="F411" i="1"/>
  <c r="H411" i="1"/>
  <c r="I411" i="1"/>
  <c r="K411" i="1"/>
  <c r="Q411" i="1" s="1"/>
  <c r="CQ411" i="1" s="1"/>
  <c r="L411" i="1"/>
  <c r="S411" i="1"/>
  <c r="T411" i="1" s="1"/>
  <c r="A412" i="1"/>
  <c r="B412" i="1" s="1"/>
  <c r="C412" i="1"/>
  <c r="D412" i="1"/>
  <c r="E412" i="1" s="1"/>
  <c r="F412" i="1"/>
  <c r="H412" i="1"/>
  <c r="I412" i="1"/>
  <c r="K412" i="1"/>
  <c r="L412" i="1"/>
  <c r="S412" i="1"/>
  <c r="T412" i="1" s="1"/>
  <c r="CE412" i="1" s="1"/>
  <c r="A413" i="1"/>
  <c r="B413" i="1" s="1"/>
  <c r="C413" i="1"/>
  <c r="D413" i="1"/>
  <c r="E413" i="1" s="1"/>
  <c r="F413" i="1"/>
  <c r="H413" i="1"/>
  <c r="I413" i="1"/>
  <c r="K413" i="1"/>
  <c r="Q413" i="1" s="1"/>
  <c r="CQ413" i="1" s="1"/>
  <c r="L413" i="1"/>
  <c r="S413" i="1"/>
  <c r="T413" i="1" s="1"/>
  <c r="A414" i="1"/>
  <c r="B414" i="1" s="1"/>
  <c r="C414" i="1"/>
  <c r="D414" i="1"/>
  <c r="E414" i="1" s="1"/>
  <c r="F414" i="1"/>
  <c r="H414" i="1"/>
  <c r="I414" i="1"/>
  <c r="K414" i="1"/>
  <c r="L414" i="1"/>
  <c r="S414" i="1"/>
  <c r="T414" i="1" s="1"/>
  <c r="CE414" i="1" s="1"/>
  <c r="A415" i="1"/>
  <c r="B415" i="1" s="1"/>
  <c r="C415" i="1"/>
  <c r="D415" i="1"/>
  <c r="E415" i="1" s="1"/>
  <c r="F415" i="1"/>
  <c r="H415" i="1"/>
  <c r="I415" i="1"/>
  <c r="K415" i="1"/>
  <c r="Q415" i="1" s="1"/>
  <c r="CQ415" i="1" s="1"/>
  <c r="L415" i="1"/>
  <c r="S415" i="1"/>
  <c r="T415" i="1" s="1"/>
  <c r="A416" i="1"/>
  <c r="B416" i="1" s="1"/>
  <c r="C416" i="1"/>
  <c r="D416" i="1"/>
  <c r="E416" i="1" s="1"/>
  <c r="F416" i="1"/>
  <c r="H416" i="1"/>
  <c r="I416" i="1"/>
  <c r="K416" i="1"/>
  <c r="L416" i="1"/>
  <c r="S416" i="1"/>
  <c r="T416" i="1" s="1"/>
  <c r="CE416" i="1" s="1"/>
  <c r="A417" i="1"/>
  <c r="B417" i="1" s="1"/>
  <c r="C417" i="1"/>
  <c r="D417" i="1"/>
  <c r="E417" i="1" s="1"/>
  <c r="F417" i="1"/>
  <c r="H417" i="1"/>
  <c r="I417" i="1"/>
  <c r="K417" i="1"/>
  <c r="Q417" i="1" s="1"/>
  <c r="CQ417" i="1" s="1"/>
  <c r="L417" i="1"/>
  <c r="S417" i="1"/>
  <c r="T417" i="1" s="1"/>
  <c r="A418" i="1"/>
  <c r="B418" i="1" s="1"/>
  <c r="C418" i="1"/>
  <c r="D418" i="1"/>
  <c r="E418" i="1" s="1"/>
  <c r="F418" i="1"/>
  <c r="H418" i="1"/>
  <c r="I418" i="1"/>
  <c r="K418" i="1"/>
  <c r="L418" i="1"/>
  <c r="S418" i="1"/>
  <c r="T418" i="1" s="1"/>
  <c r="CE418" i="1" s="1"/>
  <c r="A419" i="1"/>
  <c r="B419" i="1" s="1"/>
  <c r="C419" i="1"/>
  <c r="D419" i="1"/>
  <c r="E419" i="1" s="1"/>
  <c r="F419" i="1"/>
  <c r="H419" i="1"/>
  <c r="I419" i="1"/>
  <c r="K419" i="1"/>
  <c r="Q419" i="1" s="1"/>
  <c r="CQ419" i="1" s="1"/>
  <c r="L419" i="1"/>
  <c r="S419" i="1"/>
  <c r="T419" i="1" s="1"/>
  <c r="A420" i="1"/>
  <c r="B420" i="1" s="1"/>
  <c r="C420" i="1"/>
  <c r="D420" i="1"/>
  <c r="E420" i="1" s="1"/>
  <c r="F420" i="1"/>
  <c r="H420" i="1"/>
  <c r="I420" i="1"/>
  <c r="K420" i="1"/>
  <c r="L420" i="1"/>
  <c r="S420" i="1"/>
  <c r="T420" i="1" s="1"/>
  <c r="CE420" i="1" s="1"/>
  <c r="A421" i="1"/>
  <c r="B421" i="1" s="1"/>
  <c r="C421" i="1"/>
  <c r="D421" i="1"/>
  <c r="E421" i="1" s="1"/>
  <c r="F421" i="1"/>
  <c r="H421" i="1"/>
  <c r="I421" i="1"/>
  <c r="K421" i="1"/>
  <c r="Q421" i="1" s="1"/>
  <c r="CQ421" i="1" s="1"/>
  <c r="L421" i="1"/>
  <c r="S421" i="1"/>
  <c r="T421" i="1" s="1"/>
  <c r="A422" i="1"/>
  <c r="B422" i="1" s="1"/>
  <c r="C422" i="1"/>
  <c r="D422" i="1"/>
  <c r="E422" i="1" s="1"/>
  <c r="F422" i="1"/>
  <c r="H422" i="1"/>
  <c r="I422" i="1"/>
  <c r="K422" i="1"/>
  <c r="L422" i="1"/>
  <c r="S422" i="1"/>
  <c r="T422" i="1" s="1"/>
  <c r="CE422" i="1" s="1"/>
  <c r="A423" i="1"/>
  <c r="B423" i="1" s="1"/>
  <c r="C423" i="1"/>
  <c r="D423" i="1"/>
  <c r="E423" i="1" s="1"/>
  <c r="F423" i="1"/>
  <c r="H423" i="1"/>
  <c r="I423" i="1"/>
  <c r="K423" i="1"/>
  <c r="Q423" i="1" s="1"/>
  <c r="CQ423" i="1" s="1"/>
  <c r="L423" i="1"/>
  <c r="S423" i="1"/>
  <c r="T423" i="1" s="1"/>
  <c r="CE423" i="1" s="1"/>
  <c r="A424" i="1"/>
  <c r="B424" i="1" s="1"/>
  <c r="C424" i="1"/>
  <c r="D424" i="1"/>
  <c r="E424" i="1" s="1"/>
  <c r="F424" i="1"/>
  <c r="H424" i="1"/>
  <c r="I424" i="1"/>
  <c r="K424" i="1"/>
  <c r="L424" i="1"/>
  <c r="S424" i="1"/>
  <c r="T424" i="1" s="1"/>
  <c r="CE424" i="1" s="1"/>
  <c r="A425" i="1"/>
  <c r="B425" i="1" s="1"/>
  <c r="C425" i="1"/>
  <c r="D425" i="1"/>
  <c r="E425" i="1" s="1"/>
  <c r="F425" i="1"/>
  <c r="H425" i="1"/>
  <c r="I425" i="1"/>
  <c r="K425" i="1"/>
  <c r="L425" i="1"/>
  <c r="S425" i="1"/>
  <c r="T425" i="1" s="1"/>
  <c r="CE425" i="1" s="1"/>
  <c r="A426" i="1"/>
  <c r="B426" i="1" s="1"/>
  <c r="C426" i="1"/>
  <c r="D426" i="1"/>
  <c r="E426" i="1" s="1"/>
  <c r="F426" i="1"/>
  <c r="H426" i="1"/>
  <c r="I426" i="1"/>
  <c r="K426" i="1"/>
  <c r="L426" i="1"/>
  <c r="S426" i="1"/>
  <c r="T426" i="1" s="1"/>
  <c r="CE426" i="1" s="1"/>
  <c r="A427" i="1"/>
  <c r="B427" i="1" s="1"/>
  <c r="C427" i="1"/>
  <c r="D427" i="1"/>
  <c r="E427" i="1" s="1"/>
  <c r="F427" i="1"/>
  <c r="H427" i="1"/>
  <c r="I427" i="1"/>
  <c r="K427" i="1"/>
  <c r="L427" i="1"/>
  <c r="Q427" i="1"/>
  <c r="CQ427" i="1" s="1"/>
  <c r="S427" i="1"/>
  <c r="T427" i="1" s="1"/>
  <c r="A428" i="1"/>
  <c r="B428" i="1" s="1"/>
  <c r="C428" i="1"/>
  <c r="D428" i="1"/>
  <c r="E428" i="1" s="1"/>
  <c r="F428" i="1"/>
  <c r="H428" i="1"/>
  <c r="I428" i="1"/>
  <c r="K428" i="1"/>
  <c r="L428" i="1"/>
  <c r="S428" i="1"/>
  <c r="T428" i="1" s="1"/>
  <c r="CE428" i="1" s="1"/>
  <c r="A429" i="1"/>
  <c r="B429" i="1" s="1"/>
  <c r="C429" i="1"/>
  <c r="D429" i="1"/>
  <c r="E429" i="1" s="1"/>
  <c r="F429" i="1"/>
  <c r="H429" i="1"/>
  <c r="I429" i="1"/>
  <c r="K429" i="1"/>
  <c r="Q429" i="1" s="1"/>
  <c r="CQ429" i="1" s="1"/>
  <c r="L429" i="1"/>
  <c r="S429" i="1"/>
  <c r="T429" i="1" s="1"/>
  <c r="CE429" i="1" s="1"/>
  <c r="A430" i="1"/>
  <c r="B430" i="1" s="1"/>
  <c r="C430" i="1"/>
  <c r="D430" i="1"/>
  <c r="E430" i="1" s="1"/>
  <c r="F430" i="1"/>
  <c r="H430" i="1"/>
  <c r="I430" i="1"/>
  <c r="K430" i="1"/>
  <c r="L430" i="1"/>
  <c r="S430" i="1"/>
  <c r="T430" i="1" s="1"/>
  <c r="CE430" i="1" s="1"/>
  <c r="A431" i="1"/>
  <c r="B431" i="1" s="1"/>
  <c r="C431" i="1"/>
  <c r="D431" i="1"/>
  <c r="E431" i="1" s="1"/>
  <c r="F431" i="1"/>
  <c r="H431" i="1"/>
  <c r="I431" i="1"/>
  <c r="K431" i="1"/>
  <c r="Q431" i="1" s="1"/>
  <c r="CQ431" i="1" s="1"/>
  <c r="L431" i="1"/>
  <c r="S431" i="1"/>
  <c r="T431" i="1" s="1"/>
  <c r="A432" i="1"/>
  <c r="B432" i="1" s="1"/>
  <c r="C432" i="1"/>
  <c r="D432" i="1"/>
  <c r="E432" i="1" s="1"/>
  <c r="F432" i="1"/>
  <c r="H432" i="1"/>
  <c r="I432" i="1"/>
  <c r="K432" i="1"/>
  <c r="L432" i="1"/>
  <c r="S432" i="1"/>
  <c r="T432" i="1" s="1"/>
  <c r="CE432" i="1" s="1"/>
  <c r="A433" i="1"/>
  <c r="B433" i="1" s="1"/>
  <c r="C433" i="1"/>
  <c r="D433" i="1"/>
  <c r="E433" i="1" s="1"/>
  <c r="F433" i="1"/>
  <c r="H433" i="1"/>
  <c r="I433" i="1"/>
  <c r="K433" i="1"/>
  <c r="Q433" i="1" s="1"/>
  <c r="CQ433" i="1" s="1"/>
  <c r="L433" i="1"/>
  <c r="S433" i="1"/>
  <c r="T433" i="1" s="1"/>
  <c r="A434" i="1"/>
  <c r="B434" i="1" s="1"/>
  <c r="C434" i="1"/>
  <c r="D434" i="1"/>
  <c r="E434" i="1" s="1"/>
  <c r="F434" i="1"/>
  <c r="H434" i="1"/>
  <c r="I434" i="1"/>
  <c r="K434" i="1"/>
  <c r="L434" i="1"/>
  <c r="S434" i="1"/>
  <c r="T434" i="1" s="1"/>
  <c r="CE434" i="1" s="1"/>
  <c r="A435" i="1"/>
  <c r="B435" i="1" s="1"/>
  <c r="C435" i="1"/>
  <c r="D435" i="1"/>
  <c r="E435" i="1" s="1"/>
  <c r="F435" i="1"/>
  <c r="H435" i="1"/>
  <c r="I435" i="1"/>
  <c r="K435" i="1"/>
  <c r="Q435" i="1" s="1"/>
  <c r="CQ435" i="1" s="1"/>
  <c r="L435" i="1"/>
  <c r="S435" i="1"/>
  <c r="T435" i="1" s="1"/>
  <c r="A436" i="1"/>
  <c r="B436" i="1" s="1"/>
  <c r="C436" i="1"/>
  <c r="D436" i="1"/>
  <c r="E436" i="1" s="1"/>
  <c r="F436" i="1"/>
  <c r="H436" i="1"/>
  <c r="I436" i="1"/>
  <c r="K436" i="1"/>
  <c r="L436" i="1"/>
  <c r="S436" i="1"/>
  <c r="T436" i="1" s="1"/>
  <c r="CE436" i="1" s="1"/>
  <c r="A437" i="1"/>
  <c r="B437" i="1" s="1"/>
  <c r="C437" i="1"/>
  <c r="D437" i="1"/>
  <c r="E437" i="1" s="1"/>
  <c r="F437" i="1"/>
  <c r="H437" i="1"/>
  <c r="I437" i="1"/>
  <c r="K437" i="1"/>
  <c r="Q437" i="1" s="1"/>
  <c r="CQ437" i="1" s="1"/>
  <c r="L437" i="1"/>
  <c r="S437" i="1"/>
  <c r="T437" i="1" s="1"/>
  <c r="CE437" i="1" s="1"/>
  <c r="A438" i="1"/>
  <c r="B438" i="1" s="1"/>
  <c r="C438" i="1"/>
  <c r="D438" i="1"/>
  <c r="E438" i="1" s="1"/>
  <c r="F438" i="1"/>
  <c r="H438" i="1"/>
  <c r="I438" i="1"/>
  <c r="K438" i="1"/>
  <c r="L438" i="1"/>
  <c r="S438" i="1"/>
  <c r="T438" i="1" s="1"/>
  <c r="CE438" i="1" s="1"/>
  <c r="A439" i="1"/>
  <c r="B439" i="1" s="1"/>
  <c r="C439" i="1"/>
  <c r="D439" i="1"/>
  <c r="E439" i="1" s="1"/>
  <c r="F439" i="1"/>
  <c r="H439" i="1"/>
  <c r="I439" i="1"/>
  <c r="K439" i="1"/>
  <c r="L439" i="1"/>
  <c r="S439" i="1"/>
  <c r="T439" i="1" s="1"/>
  <c r="CE439" i="1" s="1"/>
  <c r="A440" i="1"/>
  <c r="B440" i="1" s="1"/>
  <c r="C440" i="1"/>
  <c r="D440" i="1"/>
  <c r="E440" i="1" s="1"/>
  <c r="F440" i="1"/>
  <c r="H440" i="1"/>
  <c r="I440" i="1"/>
  <c r="K440" i="1"/>
  <c r="L440" i="1"/>
  <c r="S440" i="1"/>
  <c r="T440" i="1" s="1"/>
  <c r="CE440" i="1" s="1"/>
  <c r="A441" i="1"/>
  <c r="B441" i="1" s="1"/>
  <c r="C441" i="1"/>
  <c r="D441" i="1"/>
  <c r="E441" i="1" s="1"/>
  <c r="F441" i="1"/>
  <c r="H441" i="1"/>
  <c r="I441" i="1"/>
  <c r="K441" i="1"/>
  <c r="L441" i="1"/>
  <c r="S441" i="1"/>
  <c r="T441" i="1" s="1"/>
  <c r="CE441" i="1" s="1"/>
  <c r="A442" i="1"/>
  <c r="B442" i="1" s="1"/>
  <c r="C442" i="1"/>
  <c r="D442" i="1"/>
  <c r="E442" i="1" s="1"/>
  <c r="F442" i="1"/>
  <c r="H442" i="1"/>
  <c r="I442" i="1"/>
  <c r="K442" i="1"/>
  <c r="L442" i="1"/>
  <c r="S442" i="1"/>
  <c r="T442" i="1" s="1"/>
  <c r="A443" i="1"/>
  <c r="B443" i="1" s="1"/>
  <c r="C443" i="1"/>
  <c r="D443" i="1"/>
  <c r="E443" i="1" s="1"/>
  <c r="F443" i="1"/>
  <c r="H443" i="1"/>
  <c r="I443" i="1"/>
  <c r="K443" i="1"/>
  <c r="L443" i="1"/>
  <c r="S443" i="1"/>
  <c r="T443" i="1" s="1"/>
  <c r="CE443" i="1" s="1"/>
  <c r="A444" i="1"/>
  <c r="B444" i="1" s="1"/>
  <c r="C444" i="1"/>
  <c r="D444" i="1"/>
  <c r="E444" i="1" s="1"/>
  <c r="F444" i="1"/>
  <c r="H444" i="1"/>
  <c r="I444" i="1"/>
  <c r="K444" i="1"/>
  <c r="L444" i="1"/>
  <c r="S444" i="1"/>
  <c r="T444" i="1" s="1"/>
  <c r="CE444" i="1" s="1"/>
  <c r="A445" i="1"/>
  <c r="B445" i="1" s="1"/>
  <c r="C445" i="1"/>
  <c r="D445" i="1"/>
  <c r="E445" i="1" s="1"/>
  <c r="F445" i="1"/>
  <c r="H445" i="1"/>
  <c r="I445" i="1"/>
  <c r="K445" i="1"/>
  <c r="Q445" i="1" s="1"/>
  <c r="CQ445" i="1" s="1"/>
  <c r="L445" i="1"/>
  <c r="S445" i="1"/>
  <c r="T445" i="1" s="1"/>
  <c r="A446" i="1"/>
  <c r="B446" i="1" s="1"/>
  <c r="C446" i="1"/>
  <c r="D446" i="1"/>
  <c r="E446" i="1" s="1"/>
  <c r="F446" i="1"/>
  <c r="H446" i="1"/>
  <c r="I446" i="1"/>
  <c r="K446" i="1"/>
  <c r="L446" i="1"/>
  <c r="S446" i="1"/>
  <c r="T446" i="1" s="1"/>
  <c r="CE446" i="1" s="1"/>
  <c r="A447" i="1"/>
  <c r="B447" i="1" s="1"/>
  <c r="C447" i="1"/>
  <c r="D447" i="1"/>
  <c r="E447" i="1" s="1"/>
  <c r="F447" i="1"/>
  <c r="H447" i="1"/>
  <c r="I447" i="1"/>
  <c r="K447" i="1"/>
  <c r="L447" i="1"/>
  <c r="S447" i="1"/>
  <c r="T447" i="1" s="1"/>
  <c r="CE447" i="1" s="1"/>
  <c r="A448" i="1"/>
  <c r="B448" i="1" s="1"/>
  <c r="C448" i="1"/>
  <c r="D448" i="1"/>
  <c r="E448" i="1" s="1"/>
  <c r="F448" i="1"/>
  <c r="H448" i="1"/>
  <c r="I448" i="1"/>
  <c r="K448" i="1"/>
  <c r="L448" i="1"/>
  <c r="S448" i="1"/>
  <c r="T448" i="1" s="1"/>
  <c r="CE448" i="1" s="1"/>
  <c r="A449" i="1"/>
  <c r="B449" i="1" s="1"/>
  <c r="C449" i="1"/>
  <c r="D449" i="1"/>
  <c r="E449" i="1" s="1"/>
  <c r="F449" i="1"/>
  <c r="H449" i="1"/>
  <c r="I449" i="1"/>
  <c r="K449" i="1"/>
  <c r="Q449" i="1" s="1"/>
  <c r="CQ449" i="1" s="1"/>
  <c r="L449" i="1"/>
  <c r="S449" i="1"/>
  <c r="T449" i="1" s="1"/>
  <c r="CE449" i="1" s="1"/>
  <c r="A450" i="1"/>
  <c r="B450" i="1" s="1"/>
  <c r="C450" i="1"/>
  <c r="D450" i="1"/>
  <c r="E450" i="1" s="1"/>
  <c r="F450" i="1"/>
  <c r="H450" i="1"/>
  <c r="I450" i="1"/>
  <c r="K450" i="1"/>
  <c r="L450" i="1"/>
  <c r="S450" i="1"/>
  <c r="T450" i="1" s="1"/>
  <c r="CE450" i="1" s="1"/>
  <c r="A451" i="1"/>
  <c r="B451" i="1" s="1"/>
  <c r="C451" i="1"/>
  <c r="D451" i="1"/>
  <c r="E451" i="1" s="1"/>
  <c r="F451" i="1"/>
  <c r="H451" i="1"/>
  <c r="I451" i="1"/>
  <c r="K451" i="1"/>
  <c r="Q451" i="1" s="1"/>
  <c r="CQ451" i="1" s="1"/>
  <c r="L451" i="1"/>
  <c r="S451" i="1"/>
  <c r="T451" i="1" s="1"/>
  <c r="A452" i="1"/>
  <c r="B452" i="1" s="1"/>
  <c r="C452" i="1"/>
  <c r="D452" i="1"/>
  <c r="E452" i="1" s="1"/>
  <c r="F452" i="1"/>
  <c r="H452" i="1"/>
  <c r="I452" i="1"/>
  <c r="K452" i="1"/>
  <c r="L452" i="1"/>
  <c r="S452" i="1"/>
  <c r="T452" i="1" s="1"/>
  <c r="CE452" i="1" s="1"/>
  <c r="A453" i="1"/>
  <c r="B453" i="1" s="1"/>
  <c r="C453" i="1"/>
  <c r="D453" i="1"/>
  <c r="E453" i="1" s="1"/>
  <c r="F453" i="1"/>
  <c r="H453" i="1"/>
  <c r="I453" i="1"/>
  <c r="K453" i="1"/>
  <c r="Q453" i="1" s="1"/>
  <c r="CQ453" i="1" s="1"/>
  <c r="L453" i="1"/>
  <c r="S453" i="1"/>
  <c r="T453" i="1" s="1"/>
  <c r="CE453" i="1" s="1"/>
  <c r="A454" i="1"/>
  <c r="B454" i="1" s="1"/>
  <c r="C454" i="1"/>
  <c r="D454" i="1"/>
  <c r="E454" i="1" s="1"/>
  <c r="F454" i="1"/>
  <c r="H454" i="1"/>
  <c r="I454" i="1"/>
  <c r="K454" i="1"/>
  <c r="L454" i="1"/>
  <c r="S454" i="1"/>
  <c r="T454" i="1" s="1"/>
  <c r="CE454" i="1" s="1"/>
  <c r="A455" i="1"/>
  <c r="B455" i="1" s="1"/>
  <c r="C455" i="1"/>
  <c r="D455" i="1"/>
  <c r="E455" i="1" s="1"/>
  <c r="F455" i="1"/>
  <c r="H455" i="1"/>
  <c r="I455" i="1"/>
  <c r="K455" i="1"/>
  <c r="Q455" i="1" s="1"/>
  <c r="CQ455" i="1" s="1"/>
  <c r="L455" i="1"/>
  <c r="S455" i="1"/>
  <c r="T455" i="1" s="1"/>
  <c r="A456" i="1"/>
  <c r="B456" i="1" s="1"/>
  <c r="C456" i="1"/>
  <c r="D456" i="1"/>
  <c r="E456" i="1" s="1"/>
  <c r="F456" i="1"/>
  <c r="H456" i="1"/>
  <c r="I456" i="1"/>
  <c r="K456" i="1"/>
  <c r="L456" i="1"/>
  <c r="S456" i="1"/>
  <c r="T456" i="1" s="1"/>
  <c r="CE456" i="1" s="1"/>
  <c r="A457" i="1"/>
  <c r="B457" i="1" s="1"/>
  <c r="C457" i="1"/>
  <c r="D457" i="1"/>
  <c r="E457" i="1" s="1"/>
  <c r="F457" i="1"/>
  <c r="H457" i="1"/>
  <c r="I457" i="1"/>
  <c r="K457" i="1"/>
  <c r="Q457" i="1" s="1"/>
  <c r="CQ457" i="1" s="1"/>
  <c r="L457" i="1"/>
  <c r="S457" i="1"/>
  <c r="T457" i="1" s="1"/>
  <c r="A458" i="1"/>
  <c r="B458" i="1" s="1"/>
  <c r="C458" i="1"/>
  <c r="D458" i="1"/>
  <c r="E458" i="1" s="1"/>
  <c r="F458" i="1"/>
  <c r="H458" i="1"/>
  <c r="I458" i="1"/>
  <c r="K458" i="1"/>
  <c r="L458" i="1"/>
  <c r="S458" i="1"/>
  <c r="T458" i="1" s="1"/>
  <c r="CE458" i="1" s="1"/>
  <c r="A459" i="1"/>
  <c r="B459" i="1" s="1"/>
  <c r="C459" i="1"/>
  <c r="D459" i="1"/>
  <c r="E459" i="1" s="1"/>
  <c r="F459" i="1"/>
  <c r="H459" i="1"/>
  <c r="I459" i="1"/>
  <c r="K459" i="1"/>
  <c r="Q459" i="1" s="1"/>
  <c r="CQ459" i="1" s="1"/>
  <c r="L459" i="1"/>
  <c r="S459" i="1"/>
  <c r="T459" i="1" s="1"/>
  <c r="A460" i="1"/>
  <c r="B460" i="1" s="1"/>
  <c r="C460" i="1"/>
  <c r="D460" i="1"/>
  <c r="E460" i="1" s="1"/>
  <c r="F460" i="1"/>
  <c r="H460" i="1"/>
  <c r="I460" i="1"/>
  <c r="K460" i="1"/>
  <c r="L460" i="1"/>
  <c r="S460" i="1"/>
  <c r="T460" i="1" s="1"/>
  <c r="CE460" i="1" s="1"/>
  <c r="A461" i="1"/>
  <c r="B461" i="1" s="1"/>
  <c r="C461" i="1"/>
  <c r="D461" i="1"/>
  <c r="E461" i="1" s="1"/>
  <c r="F461" i="1"/>
  <c r="H461" i="1"/>
  <c r="I461" i="1"/>
  <c r="K461" i="1"/>
  <c r="L461" i="1"/>
  <c r="S461" i="1"/>
  <c r="T461" i="1" s="1"/>
  <c r="CE461" i="1" s="1"/>
  <c r="A462" i="1"/>
  <c r="B462" i="1" s="1"/>
  <c r="C462" i="1"/>
  <c r="D462" i="1"/>
  <c r="E462" i="1" s="1"/>
  <c r="F462" i="1"/>
  <c r="H462" i="1"/>
  <c r="I462" i="1"/>
  <c r="K462" i="1"/>
  <c r="L462" i="1"/>
  <c r="S462" i="1"/>
  <c r="T462" i="1" s="1"/>
  <c r="CE462" i="1" s="1"/>
  <c r="A463" i="1"/>
  <c r="B463" i="1" s="1"/>
  <c r="C463" i="1"/>
  <c r="D463" i="1"/>
  <c r="E463" i="1" s="1"/>
  <c r="F463" i="1"/>
  <c r="H463" i="1"/>
  <c r="I463" i="1"/>
  <c r="K463" i="1"/>
  <c r="L463" i="1"/>
  <c r="S463" i="1"/>
  <c r="T463" i="1" s="1"/>
  <c r="CE463" i="1" s="1"/>
  <c r="A464" i="1"/>
  <c r="B464" i="1" s="1"/>
  <c r="C464" i="1"/>
  <c r="D464" i="1"/>
  <c r="E464" i="1" s="1"/>
  <c r="F464" i="1"/>
  <c r="H464" i="1"/>
  <c r="I464" i="1"/>
  <c r="K464" i="1"/>
  <c r="L464" i="1"/>
  <c r="S464" i="1"/>
  <c r="T464" i="1" s="1"/>
  <c r="CE464" i="1" s="1"/>
  <c r="A465" i="1"/>
  <c r="B465" i="1" s="1"/>
  <c r="C465" i="1"/>
  <c r="D465" i="1"/>
  <c r="E465" i="1" s="1"/>
  <c r="F465" i="1"/>
  <c r="H465" i="1"/>
  <c r="I465" i="1"/>
  <c r="K465" i="1"/>
  <c r="Q465" i="1" s="1"/>
  <c r="CQ465" i="1" s="1"/>
  <c r="L465" i="1"/>
  <c r="S465" i="1"/>
  <c r="T465" i="1" s="1"/>
  <c r="CE465" i="1" s="1"/>
  <c r="A466" i="1"/>
  <c r="B466" i="1" s="1"/>
  <c r="C466" i="1"/>
  <c r="D466" i="1"/>
  <c r="E466" i="1" s="1"/>
  <c r="F466" i="1"/>
  <c r="H466" i="1"/>
  <c r="I466" i="1"/>
  <c r="K466" i="1"/>
  <c r="L466" i="1"/>
  <c r="S466" i="1"/>
  <c r="T466" i="1" s="1"/>
  <c r="CE466" i="1" s="1"/>
  <c r="A467" i="1"/>
  <c r="B467" i="1" s="1"/>
  <c r="C467" i="1"/>
  <c r="D467" i="1"/>
  <c r="E467" i="1" s="1"/>
  <c r="F467" i="1"/>
  <c r="H467" i="1"/>
  <c r="I467" i="1"/>
  <c r="K467" i="1"/>
  <c r="Q467" i="1" s="1"/>
  <c r="CQ467" i="1" s="1"/>
  <c r="L467" i="1"/>
  <c r="S467" i="1"/>
  <c r="T467" i="1" s="1"/>
  <c r="CE467" i="1" s="1"/>
  <c r="A468" i="1"/>
  <c r="B468" i="1" s="1"/>
  <c r="C468" i="1"/>
  <c r="D468" i="1"/>
  <c r="E468" i="1" s="1"/>
  <c r="F468" i="1"/>
  <c r="H468" i="1"/>
  <c r="I468" i="1"/>
  <c r="K468" i="1"/>
  <c r="L468" i="1"/>
  <c r="S468" i="1"/>
  <c r="T468" i="1" s="1"/>
  <c r="CE468" i="1" s="1"/>
  <c r="A469" i="1"/>
  <c r="B469" i="1" s="1"/>
  <c r="C469" i="1"/>
  <c r="D469" i="1"/>
  <c r="E469" i="1" s="1"/>
  <c r="F469" i="1"/>
  <c r="H469" i="1"/>
  <c r="I469" i="1"/>
  <c r="K469" i="1"/>
  <c r="L469" i="1"/>
  <c r="S469" i="1"/>
  <c r="T469" i="1" s="1"/>
  <c r="CE469" i="1" s="1"/>
  <c r="A470" i="1"/>
  <c r="B470" i="1" s="1"/>
  <c r="C470" i="1"/>
  <c r="D470" i="1"/>
  <c r="E470" i="1" s="1"/>
  <c r="F470" i="1"/>
  <c r="H470" i="1"/>
  <c r="I470" i="1"/>
  <c r="K470" i="1"/>
  <c r="L470" i="1"/>
  <c r="S470" i="1"/>
  <c r="T470" i="1" s="1"/>
  <c r="CE470" i="1" s="1"/>
  <c r="A471" i="1"/>
  <c r="B471" i="1" s="1"/>
  <c r="C471" i="1"/>
  <c r="D471" i="1"/>
  <c r="E471" i="1" s="1"/>
  <c r="F471" i="1"/>
  <c r="H471" i="1"/>
  <c r="I471" i="1"/>
  <c r="K471" i="1"/>
  <c r="L471" i="1"/>
  <c r="Q471" i="1"/>
  <c r="CQ471" i="1" s="1"/>
  <c r="S471" i="1"/>
  <c r="T471" i="1" s="1"/>
  <c r="A472" i="1"/>
  <c r="B472" i="1" s="1"/>
  <c r="C472" i="1"/>
  <c r="D472" i="1"/>
  <c r="E472" i="1" s="1"/>
  <c r="F472" i="1"/>
  <c r="H472" i="1"/>
  <c r="I472" i="1"/>
  <c r="K472" i="1"/>
  <c r="L472" i="1"/>
  <c r="S472" i="1"/>
  <c r="T472" i="1" s="1"/>
  <c r="CE472" i="1" s="1"/>
  <c r="A473" i="1"/>
  <c r="B473" i="1" s="1"/>
  <c r="C473" i="1"/>
  <c r="D473" i="1"/>
  <c r="E473" i="1" s="1"/>
  <c r="F473" i="1"/>
  <c r="H473" i="1"/>
  <c r="I473" i="1"/>
  <c r="K473" i="1"/>
  <c r="Q473" i="1" s="1"/>
  <c r="CQ473" i="1" s="1"/>
  <c r="L473" i="1"/>
  <c r="S473" i="1"/>
  <c r="T473" i="1" s="1"/>
  <c r="A474" i="1"/>
  <c r="B474" i="1" s="1"/>
  <c r="C474" i="1"/>
  <c r="D474" i="1"/>
  <c r="E474" i="1" s="1"/>
  <c r="F474" i="1"/>
  <c r="H474" i="1"/>
  <c r="I474" i="1"/>
  <c r="K474" i="1"/>
  <c r="L474" i="1"/>
  <c r="S474" i="1"/>
  <c r="T474" i="1" s="1"/>
  <c r="CE474" i="1" s="1"/>
  <c r="A475" i="1"/>
  <c r="B475" i="1" s="1"/>
  <c r="C475" i="1"/>
  <c r="D475" i="1"/>
  <c r="E475" i="1" s="1"/>
  <c r="F475" i="1"/>
  <c r="H475" i="1"/>
  <c r="I475" i="1"/>
  <c r="K475" i="1"/>
  <c r="Q475" i="1" s="1"/>
  <c r="CQ475" i="1" s="1"/>
  <c r="L475" i="1"/>
  <c r="S475" i="1"/>
  <c r="T475" i="1" s="1"/>
  <c r="CE475" i="1" s="1"/>
  <c r="A476" i="1"/>
  <c r="B476" i="1" s="1"/>
  <c r="C476" i="1"/>
  <c r="D476" i="1"/>
  <c r="E476" i="1" s="1"/>
  <c r="F476" i="1"/>
  <c r="H476" i="1"/>
  <c r="I476" i="1"/>
  <c r="K476" i="1"/>
  <c r="L476" i="1"/>
  <c r="S476" i="1"/>
  <c r="T476" i="1" s="1"/>
  <c r="CE476" i="1" s="1"/>
  <c r="A477" i="1"/>
  <c r="B477" i="1" s="1"/>
  <c r="C477" i="1"/>
  <c r="D477" i="1"/>
  <c r="E477" i="1" s="1"/>
  <c r="F477" i="1"/>
  <c r="H477" i="1"/>
  <c r="I477" i="1"/>
  <c r="K477" i="1"/>
  <c r="L477" i="1"/>
  <c r="Q477" i="1"/>
  <c r="CQ477" i="1" s="1"/>
  <c r="S477" i="1"/>
  <c r="T477" i="1" s="1"/>
  <c r="A478" i="1"/>
  <c r="B478" i="1" s="1"/>
  <c r="C478" i="1"/>
  <c r="D478" i="1"/>
  <c r="E478" i="1" s="1"/>
  <c r="F478" i="1"/>
  <c r="H478" i="1"/>
  <c r="I478" i="1"/>
  <c r="K478" i="1"/>
  <c r="L478" i="1"/>
  <c r="S478" i="1"/>
  <c r="T478" i="1" s="1"/>
  <c r="CE478" i="1" s="1"/>
  <c r="A479" i="1"/>
  <c r="B479" i="1" s="1"/>
  <c r="C479" i="1"/>
  <c r="D479" i="1"/>
  <c r="E479" i="1" s="1"/>
  <c r="F479" i="1"/>
  <c r="H479" i="1"/>
  <c r="I479" i="1"/>
  <c r="K479" i="1"/>
  <c r="L479" i="1"/>
  <c r="S479" i="1"/>
  <c r="T479" i="1" s="1"/>
  <c r="CE479" i="1" s="1"/>
  <c r="A480" i="1"/>
  <c r="B480" i="1" s="1"/>
  <c r="C480" i="1"/>
  <c r="D480" i="1"/>
  <c r="E480" i="1" s="1"/>
  <c r="F480" i="1"/>
  <c r="H480" i="1"/>
  <c r="I480" i="1"/>
  <c r="K480" i="1"/>
  <c r="L480" i="1"/>
  <c r="S480" i="1"/>
  <c r="T480" i="1" s="1"/>
  <c r="CE480" i="1" s="1"/>
  <c r="A481" i="1"/>
  <c r="B481" i="1" s="1"/>
  <c r="C481" i="1"/>
  <c r="D481" i="1"/>
  <c r="E481" i="1" s="1"/>
  <c r="F481" i="1"/>
  <c r="H481" i="1"/>
  <c r="I481" i="1"/>
  <c r="K481" i="1"/>
  <c r="L481" i="1"/>
  <c r="S481" i="1"/>
  <c r="T481" i="1" s="1"/>
  <c r="CE481" i="1" s="1"/>
  <c r="A482" i="1"/>
  <c r="B482" i="1" s="1"/>
  <c r="C482" i="1"/>
  <c r="D482" i="1"/>
  <c r="E482" i="1" s="1"/>
  <c r="F482" i="1"/>
  <c r="H482" i="1"/>
  <c r="I482" i="1"/>
  <c r="K482" i="1"/>
  <c r="L482" i="1"/>
  <c r="S482" i="1"/>
  <c r="T482" i="1" s="1"/>
  <c r="CE482" i="1" s="1"/>
  <c r="A483" i="1"/>
  <c r="B483" i="1" s="1"/>
  <c r="C483" i="1"/>
  <c r="D483" i="1"/>
  <c r="E483" i="1" s="1"/>
  <c r="F483" i="1"/>
  <c r="H483" i="1"/>
  <c r="I483" i="1"/>
  <c r="K483" i="1"/>
  <c r="Q483" i="1" s="1"/>
  <c r="CQ483" i="1" s="1"/>
  <c r="L483" i="1"/>
  <c r="S483" i="1"/>
  <c r="T483" i="1" s="1"/>
  <c r="A484" i="1"/>
  <c r="B484" i="1" s="1"/>
  <c r="C484" i="1"/>
  <c r="D484" i="1"/>
  <c r="E484" i="1" s="1"/>
  <c r="F484" i="1"/>
  <c r="H484" i="1"/>
  <c r="I484" i="1"/>
  <c r="K484" i="1"/>
  <c r="L484" i="1"/>
  <c r="S484" i="1"/>
  <c r="T484" i="1" s="1"/>
  <c r="CE484" i="1" s="1"/>
  <c r="A485" i="1"/>
  <c r="B485" i="1" s="1"/>
  <c r="C485" i="1"/>
  <c r="D485" i="1"/>
  <c r="E485" i="1" s="1"/>
  <c r="F485" i="1"/>
  <c r="H485" i="1"/>
  <c r="I485" i="1"/>
  <c r="K485" i="1"/>
  <c r="Q485" i="1" s="1"/>
  <c r="CQ485" i="1" s="1"/>
  <c r="L485" i="1"/>
  <c r="S485" i="1"/>
  <c r="T485" i="1" s="1"/>
  <c r="A486" i="1"/>
  <c r="B486" i="1" s="1"/>
  <c r="C486" i="1"/>
  <c r="D486" i="1"/>
  <c r="E486" i="1" s="1"/>
  <c r="F486" i="1"/>
  <c r="H486" i="1"/>
  <c r="I486" i="1"/>
  <c r="K486" i="1"/>
  <c r="L486" i="1"/>
  <c r="S486" i="1"/>
  <c r="T486" i="1" s="1"/>
  <c r="CE486" i="1" s="1"/>
  <c r="A487" i="1"/>
  <c r="B487" i="1" s="1"/>
  <c r="C487" i="1"/>
  <c r="D487" i="1"/>
  <c r="E487" i="1" s="1"/>
  <c r="F487" i="1"/>
  <c r="H487" i="1"/>
  <c r="I487" i="1"/>
  <c r="K487" i="1"/>
  <c r="L487" i="1"/>
  <c r="S487" i="1"/>
  <c r="T487" i="1" s="1"/>
  <c r="CE487" i="1" s="1"/>
  <c r="A488" i="1"/>
  <c r="B488" i="1" s="1"/>
  <c r="C488" i="1"/>
  <c r="D488" i="1"/>
  <c r="E488" i="1" s="1"/>
  <c r="F488" i="1"/>
  <c r="H488" i="1"/>
  <c r="I488" i="1"/>
  <c r="K488" i="1"/>
  <c r="L488" i="1"/>
  <c r="S488" i="1"/>
  <c r="T488" i="1" s="1"/>
  <c r="CE488" i="1" s="1"/>
  <c r="A489" i="1"/>
  <c r="B489" i="1" s="1"/>
  <c r="C489" i="1"/>
  <c r="D489" i="1"/>
  <c r="E489" i="1" s="1"/>
  <c r="F489" i="1"/>
  <c r="H489" i="1"/>
  <c r="I489" i="1"/>
  <c r="K489" i="1"/>
  <c r="L489" i="1"/>
  <c r="S489" i="1"/>
  <c r="T489" i="1" s="1"/>
  <c r="CE489" i="1" s="1"/>
  <c r="A490" i="1"/>
  <c r="B490" i="1" s="1"/>
  <c r="C490" i="1"/>
  <c r="D490" i="1"/>
  <c r="E490" i="1" s="1"/>
  <c r="F490" i="1"/>
  <c r="H490" i="1"/>
  <c r="I490" i="1"/>
  <c r="K490" i="1"/>
  <c r="L490" i="1"/>
  <c r="S490" i="1"/>
  <c r="T490" i="1" s="1"/>
  <c r="CE490" i="1" s="1"/>
  <c r="A491" i="1"/>
  <c r="B491" i="1" s="1"/>
  <c r="C491" i="1"/>
  <c r="D491" i="1"/>
  <c r="E491" i="1" s="1"/>
  <c r="F491" i="1"/>
  <c r="H491" i="1"/>
  <c r="I491" i="1"/>
  <c r="K491" i="1"/>
  <c r="L491" i="1"/>
  <c r="S491" i="1"/>
  <c r="T491" i="1" s="1"/>
  <c r="CE491" i="1" s="1"/>
  <c r="A492" i="1"/>
  <c r="B492" i="1" s="1"/>
  <c r="C492" i="1"/>
  <c r="D492" i="1"/>
  <c r="E492" i="1" s="1"/>
  <c r="F492" i="1"/>
  <c r="H492" i="1"/>
  <c r="I492" i="1"/>
  <c r="K492" i="1"/>
  <c r="L492" i="1"/>
  <c r="S492" i="1"/>
  <c r="T492" i="1" s="1"/>
  <c r="CE492" i="1" s="1"/>
  <c r="A493" i="1"/>
  <c r="B493" i="1" s="1"/>
  <c r="C493" i="1"/>
  <c r="D493" i="1"/>
  <c r="E493" i="1" s="1"/>
  <c r="F493" i="1"/>
  <c r="H493" i="1"/>
  <c r="I493" i="1"/>
  <c r="K493" i="1"/>
  <c r="L493" i="1"/>
  <c r="Q493" i="1"/>
  <c r="CQ493" i="1" s="1"/>
  <c r="S493" i="1"/>
  <c r="T493" i="1" s="1"/>
  <c r="A494" i="1"/>
  <c r="B494" i="1" s="1"/>
  <c r="C494" i="1"/>
  <c r="D494" i="1"/>
  <c r="E494" i="1" s="1"/>
  <c r="F494" i="1"/>
  <c r="H494" i="1"/>
  <c r="I494" i="1"/>
  <c r="K494" i="1"/>
  <c r="L494" i="1"/>
  <c r="S494" i="1"/>
  <c r="T494" i="1" s="1"/>
  <c r="CE494" i="1" s="1"/>
  <c r="A495" i="1"/>
  <c r="B495" i="1" s="1"/>
  <c r="C495" i="1"/>
  <c r="D495" i="1"/>
  <c r="E495" i="1" s="1"/>
  <c r="F495" i="1"/>
  <c r="H495" i="1"/>
  <c r="I495" i="1"/>
  <c r="K495" i="1"/>
  <c r="L495" i="1"/>
  <c r="S495" i="1"/>
  <c r="T495" i="1" s="1"/>
  <c r="CE495" i="1" s="1"/>
  <c r="A496" i="1"/>
  <c r="B496" i="1" s="1"/>
  <c r="C496" i="1"/>
  <c r="D496" i="1"/>
  <c r="E496" i="1" s="1"/>
  <c r="F496" i="1"/>
  <c r="H496" i="1"/>
  <c r="I496" i="1"/>
  <c r="K496" i="1"/>
  <c r="L496" i="1"/>
  <c r="S496" i="1"/>
  <c r="T496" i="1" s="1"/>
  <c r="CE496" i="1" s="1"/>
  <c r="A497" i="1"/>
  <c r="B497" i="1" s="1"/>
  <c r="C497" i="1"/>
  <c r="D497" i="1"/>
  <c r="E497" i="1" s="1"/>
  <c r="F497" i="1"/>
  <c r="H497" i="1"/>
  <c r="I497" i="1"/>
  <c r="K497" i="1"/>
  <c r="L497" i="1"/>
  <c r="S497" i="1"/>
  <c r="T497" i="1" s="1"/>
  <c r="CE497" i="1" s="1"/>
  <c r="A498" i="1"/>
  <c r="B498" i="1" s="1"/>
  <c r="C498" i="1"/>
  <c r="D498" i="1"/>
  <c r="E498" i="1" s="1"/>
  <c r="F498" i="1"/>
  <c r="H498" i="1"/>
  <c r="I498" i="1"/>
  <c r="K498" i="1"/>
  <c r="L498" i="1"/>
  <c r="S498" i="1"/>
  <c r="T498" i="1" s="1"/>
  <c r="CE498" i="1" s="1"/>
  <c r="A499" i="1"/>
  <c r="B499" i="1" s="1"/>
  <c r="C499" i="1"/>
  <c r="D499" i="1"/>
  <c r="E499" i="1" s="1"/>
  <c r="F499" i="1"/>
  <c r="H499" i="1"/>
  <c r="I499" i="1"/>
  <c r="K499" i="1"/>
  <c r="L499" i="1"/>
  <c r="S499" i="1"/>
  <c r="T499" i="1" s="1"/>
  <c r="CE499" i="1" s="1"/>
  <c r="A500" i="1"/>
  <c r="B500" i="1" s="1"/>
  <c r="C500" i="1"/>
  <c r="D500" i="1"/>
  <c r="E500" i="1" s="1"/>
  <c r="F500" i="1"/>
  <c r="H500" i="1"/>
  <c r="I500" i="1"/>
  <c r="K500" i="1"/>
  <c r="L500" i="1"/>
  <c r="S500" i="1"/>
  <c r="T500" i="1" s="1"/>
  <c r="CE500" i="1" s="1"/>
  <c r="A4" i="1"/>
  <c r="B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6" i="1"/>
  <c r="D5" i="1"/>
  <c r="E5" i="1" s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E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A14" i="1"/>
  <c r="A15" i="1"/>
  <c r="A16" i="1"/>
  <c r="A17" i="1"/>
  <c r="B17" i="1" s="1"/>
  <c r="A18" i="1"/>
  <c r="B18" i="1" s="1"/>
  <c r="A19" i="1"/>
  <c r="B19" i="1" s="1"/>
  <c r="A20" i="1"/>
  <c r="B20" i="1" s="1"/>
  <c r="A21" i="1"/>
  <c r="B21" i="1" s="1"/>
  <c r="B14" i="1"/>
  <c r="B15" i="1"/>
  <c r="B16" i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S4" i="1"/>
  <c r="T4" i="1" s="1"/>
  <c r="L4" i="1"/>
  <c r="K4" i="1"/>
  <c r="I4" i="1"/>
  <c r="H4" i="1"/>
  <c r="F4" i="1"/>
  <c r="D4" i="1"/>
  <c r="E4" i="1" s="1"/>
  <c r="C4" i="1"/>
  <c r="CE442" i="1" l="1"/>
  <c r="CE288" i="1"/>
  <c r="CE349" i="1"/>
  <c r="CP19" i="1"/>
  <c r="CE65" i="1"/>
  <c r="CE43" i="1"/>
  <c r="CE357" i="1"/>
  <c r="CE306" i="1"/>
  <c r="CP300" i="1"/>
  <c r="CE256" i="1"/>
  <c r="CE317" i="1"/>
  <c r="CP217" i="1"/>
  <c r="CP15" i="1"/>
  <c r="CP5" i="1"/>
  <c r="CP115" i="1"/>
  <c r="CE373" i="1"/>
  <c r="CE341" i="1"/>
  <c r="CE331" i="1"/>
  <c r="CP204" i="1"/>
  <c r="CP13" i="1"/>
  <c r="CP7" i="1"/>
  <c r="CE305" i="1"/>
  <c r="CP425" i="1"/>
  <c r="CP21" i="1"/>
  <c r="CP11" i="1"/>
  <c r="CE395" i="1"/>
  <c r="CP239" i="1"/>
  <c r="CP216" i="1"/>
  <c r="CP464" i="1"/>
  <c r="CE483" i="1"/>
  <c r="CP207" i="1"/>
  <c r="CP155" i="1"/>
  <c r="CP23" i="1"/>
  <c r="CP459" i="1"/>
  <c r="CP61" i="1"/>
  <c r="CP337" i="1"/>
  <c r="CP147" i="1"/>
  <c r="CP470" i="1"/>
  <c r="CP267" i="1"/>
  <c r="CP191" i="1"/>
  <c r="CP497" i="1"/>
  <c r="CP313" i="1"/>
  <c r="CP113" i="1"/>
  <c r="CP408" i="1"/>
  <c r="CP179" i="1"/>
  <c r="CP160" i="1"/>
  <c r="CP357" i="1"/>
  <c r="CP435" i="1"/>
  <c r="CP394" i="1"/>
  <c r="CP326" i="1"/>
  <c r="CP98" i="1"/>
  <c r="CP453" i="1"/>
  <c r="CP269" i="1"/>
  <c r="CP9" i="1"/>
  <c r="CE493" i="1"/>
  <c r="CE345" i="1"/>
  <c r="CE296" i="1"/>
  <c r="CE83" i="1"/>
  <c r="CP37" i="1"/>
  <c r="CP374" i="1"/>
  <c r="CP121" i="1"/>
  <c r="CP457" i="1"/>
  <c r="CP384" i="1"/>
  <c r="CP352" i="1"/>
  <c r="CP276" i="1"/>
  <c r="CP116" i="1"/>
  <c r="CP385" i="1"/>
  <c r="CP306" i="1"/>
  <c r="CP390" i="1"/>
  <c r="CP343" i="1"/>
  <c r="CP268" i="1"/>
  <c r="CP248" i="1"/>
  <c r="CP106" i="1"/>
  <c r="CP289" i="1"/>
  <c r="CP257" i="1"/>
  <c r="CP141" i="1"/>
  <c r="CP351" i="1"/>
  <c r="CP220" i="1"/>
  <c r="CP124" i="1"/>
  <c r="CP165" i="1"/>
  <c r="CP129" i="1"/>
  <c r="CP107" i="1"/>
  <c r="CP185" i="1"/>
  <c r="CP334" i="1"/>
  <c r="CP158" i="1"/>
  <c r="CP499" i="1"/>
  <c r="CP418" i="1"/>
  <c r="CP270" i="1"/>
  <c r="CP218" i="1"/>
  <c r="CP189" i="1"/>
  <c r="CP171" i="1"/>
  <c r="CP130" i="1"/>
  <c r="CP68" i="1"/>
  <c r="CP43" i="1"/>
  <c r="CP486" i="1"/>
  <c r="CP440" i="1"/>
  <c r="CP412" i="1"/>
  <c r="CP232" i="1"/>
  <c r="CP26" i="1"/>
  <c r="CP362" i="1"/>
  <c r="CP256" i="1"/>
  <c r="CP146" i="1"/>
  <c r="CP96" i="1"/>
  <c r="CP88" i="1"/>
  <c r="CP70" i="1"/>
  <c r="CP22" i="1"/>
  <c r="CP462" i="1"/>
  <c r="CP451" i="1"/>
  <c r="CP340" i="1"/>
  <c r="CP241" i="1"/>
  <c r="CP237" i="1"/>
  <c r="CP433" i="1"/>
  <c r="CP413" i="1"/>
  <c r="CP297" i="1"/>
  <c r="CP262" i="1"/>
  <c r="CP103" i="1"/>
  <c r="CP389" i="1"/>
  <c r="CP249" i="1"/>
  <c r="CP245" i="1"/>
  <c r="CP212" i="1"/>
  <c r="CP172" i="1"/>
  <c r="CP46" i="1"/>
  <c r="CP34" i="1"/>
  <c r="CP417" i="1"/>
  <c r="CP72" i="1"/>
  <c r="CP66" i="1"/>
  <c r="CP485" i="1"/>
  <c r="CP438" i="1"/>
  <c r="CP416" i="1"/>
  <c r="CP329" i="1"/>
  <c r="CP282" i="1"/>
  <c r="CP251" i="1"/>
  <c r="CP209" i="1"/>
  <c r="CP187" i="1"/>
  <c r="CP119" i="1"/>
  <c r="CP38" i="1"/>
  <c r="CP456" i="1"/>
  <c r="CP405" i="1"/>
  <c r="CP260" i="1"/>
  <c r="CP44" i="1"/>
  <c r="CP35" i="1"/>
  <c r="CP31" i="1"/>
  <c r="CP292" i="1"/>
  <c r="CP253" i="1"/>
  <c r="CP225" i="1"/>
  <c r="CP196" i="1"/>
  <c r="CP190" i="1"/>
  <c r="CP182" i="1"/>
  <c r="CP169" i="1"/>
  <c r="CP112" i="1"/>
  <c r="CP85" i="1"/>
  <c r="CP493" i="1"/>
  <c r="CP489" i="1"/>
  <c r="CP373" i="1"/>
  <c r="CP56" i="1"/>
  <c r="CP471" i="1"/>
  <c r="CP421" i="1"/>
  <c r="CP330" i="1"/>
  <c r="CP236" i="1"/>
  <c r="CP229" i="1"/>
  <c r="CP228" i="1"/>
  <c r="CP199" i="1"/>
  <c r="CP183" i="1"/>
  <c r="CP152" i="1"/>
  <c r="CP144" i="1"/>
  <c r="CE23" i="1"/>
  <c r="CP484" i="1"/>
  <c r="CP463" i="1"/>
  <c r="CP458" i="1"/>
  <c r="CP420" i="1"/>
  <c r="CP281" i="1"/>
  <c r="CP142" i="1"/>
  <c r="CP492" i="1"/>
  <c r="CP363" i="1"/>
  <c r="CP348" i="1"/>
  <c r="CP234" i="1"/>
  <c r="CP224" i="1"/>
  <c r="CP206" i="1"/>
  <c r="CP194" i="1"/>
  <c r="CP192" i="1"/>
  <c r="CP180" i="1"/>
  <c r="CP159" i="1"/>
  <c r="CP131" i="1"/>
  <c r="CP53" i="1"/>
  <c r="CP498" i="1"/>
  <c r="CP370" i="1"/>
  <c r="CP346" i="1"/>
  <c r="CP301" i="1"/>
  <c r="CP117" i="1"/>
  <c r="CP95" i="1"/>
  <c r="CP77" i="1"/>
  <c r="CP36" i="1"/>
  <c r="CP431" i="1"/>
  <c r="CP375" i="1"/>
  <c r="CP315" i="1"/>
  <c r="CP312" i="1"/>
  <c r="CP291" i="1"/>
  <c r="CP278" i="1"/>
  <c r="CP231" i="1"/>
  <c r="CP219" i="1"/>
  <c r="CP215" i="1"/>
  <c r="CP195" i="1"/>
  <c r="CP178" i="1"/>
  <c r="CP177" i="1"/>
  <c r="CP41" i="1"/>
  <c r="CP18" i="1"/>
  <c r="CP448" i="1"/>
  <c r="CP445" i="1"/>
  <c r="CP399" i="1"/>
  <c r="CP382" i="1"/>
  <c r="CP377" i="1"/>
  <c r="CP366" i="1"/>
  <c r="CP311" i="1"/>
  <c r="CP111" i="1"/>
  <c r="CP84" i="1"/>
  <c r="CP454" i="1"/>
  <c r="CP393" i="1"/>
  <c r="CP367" i="1"/>
  <c r="CP360" i="1"/>
  <c r="CP336" i="1"/>
  <c r="CP294" i="1"/>
  <c r="CP252" i="1"/>
  <c r="CP250" i="1"/>
  <c r="CP238" i="1"/>
  <c r="CP221" i="1"/>
  <c r="CP193" i="1"/>
  <c r="CP170" i="1"/>
  <c r="CP168" i="1"/>
  <c r="CP148" i="1"/>
  <c r="CP94" i="1"/>
  <c r="CP57" i="1"/>
  <c r="CP25" i="1"/>
  <c r="CP481" i="1"/>
  <c r="CE421" i="1"/>
  <c r="CP391" i="1"/>
  <c r="CP345" i="1"/>
  <c r="CP325" i="1"/>
  <c r="CP317" i="1"/>
  <c r="CP283" i="1"/>
  <c r="CP275" i="1"/>
  <c r="CP273" i="1"/>
  <c r="CP150" i="1"/>
  <c r="CP137" i="1"/>
  <c r="CP99" i="1"/>
  <c r="CP82" i="1"/>
  <c r="CP59" i="1"/>
  <c r="CP495" i="1"/>
  <c r="CP449" i="1"/>
  <c r="CP429" i="1"/>
  <c r="CP426" i="1"/>
  <c r="CP383" i="1"/>
  <c r="CP324" i="1"/>
  <c r="CP264" i="1"/>
  <c r="CP259" i="1"/>
  <c r="CP243" i="1"/>
  <c r="CP208" i="1"/>
  <c r="CP205" i="1"/>
  <c r="CP202" i="1"/>
  <c r="CP174" i="1"/>
  <c r="CP167" i="1"/>
  <c r="CP156" i="1"/>
  <c r="CP110" i="1"/>
  <c r="CP105" i="1"/>
  <c r="CP20" i="1"/>
  <c r="CP12" i="1"/>
  <c r="CP473" i="1"/>
  <c r="CP450" i="1"/>
  <c r="CP443" i="1"/>
  <c r="CP428" i="1"/>
  <c r="CP395" i="1"/>
  <c r="CP392" i="1"/>
  <c r="CP378" i="1"/>
  <c r="CP328" i="1"/>
  <c r="CP305" i="1"/>
  <c r="CP285" i="1"/>
  <c r="CP118" i="1"/>
  <c r="CP91" i="1"/>
  <c r="CP87" i="1"/>
  <c r="CP79" i="1"/>
  <c r="CP63" i="1"/>
  <c r="CP51" i="1"/>
  <c r="CP27" i="1"/>
  <c r="CP488" i="1"/>
  <c r="CP447" i="1"/>
  <c r="CP344" i="1"/>
  <c r="CP327" i="1"/>
  <c r="CP304" i="1"/>
  <c r="CP254" i="1"/>
  <c r="CP247" i="1"/>
  <c r="CP226" i="1"/>
  <c r="CP211" i="1"/>
  <c r="CP203" i="1"/>
  <c r="CP173" i="1"/>
  <c r="CP136" i="1"/>
  <c r="CP132" i="1"/>
  <c r="CP128" i="1"/>
  <c r="CP127" i="1"/>
  <c r="CP90" i="1"/>
  <c r="CP54" i="1"/>
  <c r="CP42" i="1"/>
  <c r="CP466" i="1"/>
  <c r="CP434" i="1"/>
  <c r="CP414" i="1"/>
  <c r="CP322" i="1"/>
  <c r="CP321" i="1"/>
  <c r="CP320" i="1"/>
  <c r="CP303" i="1"/>
  <c r="CP302" i="1"/>
  <c r="CP279" i="1"/>
  <c r="CP274" i="1"/>
  <c r="CP258" i="1"/>
  <c r="CP166" i="1"/>
  <c r="CP157" i="1"/>
  <c r="CP149" i="1"/>
  <c r="CP145" i="1"/>
  <c r="CP122" i="1"/>
  <c r="CP104" i="1"/>
  <c r="CP28" i="1"/>
  <c r="CP490" i="1"/>
  <c r="CP467" i="1"/>
  <c r="CP432" i="1"/>
  <c r="CP411" i="1"/>
  <c r="CP404" i="1"/>
  <c r="CP398" i="1"/>
  <c r="CP372" i="1"/>
  <c r="CP335" i="1"/>
  <c r="CP333" i="1"/>
  <c r="CP323" i="1"/>
  <c r="CP286" i="1"/>
  <c r="CP244" i="1"/>
  <c r="CP233" i="1"/>
  <c r="CP213" i="1"/>
  <c r="CP198" i="1"/>
  <c r="CP186" i="1"/>
  <c r="CP164" i="1"/>
  <c r="CP163" i="1"/>
  <c r="CP143" i="1"/>
  <c r="CP140" i="1"/>
  <c r="CP62" i="1"/>
  <c r="CP50" i="1"/>
  <c r="CP29" i="1"/>
  <c r="CP496" i="1"/>
  <c r="CP483" i="1"/>
  <c r="CP476" i="1"/>
  <c r="CP437" i="1"/>
  <c r="CP427" i="1"/>
  <c r="CP410" i="1"/>
  <c r="CP361" i="1"/>
  <c r="CP153" i="1"/>
  <c r="CP138" i="1"/>
  <c r="CE115" i="1"/>
  <c r="CP108" i="1"/>
  <c r="CP78" i="1"/>
  <c r="CP75" i="1"/>
  <c r="CP32" i="1"/>
  <c r="CP24" i="1"/>
  <c r="CO17" i="1"/>
  <c r="CP17" i="1"/>
  <c r="CO482" i="1"/>
  <c r="CP482" i="1"/>
  <c r="CO480" i="1"/>
  <c r="CP480" i="1"/>
  <c r="CO478" i="1"/>
  <c r="CP478" i="1"/>
  <c r="CP477" i="1"/>
  <c r="CO475" i="1"/>
  <c r="CP475" i="1"/>
  <c r="CO472" i="1"/>
  <c r="CP472" i="1"/>
  <c r="CO469" i="1"/>
  <c r="CP469" i="1"/>
  <c r="CO460" i="1"/>
  <c r="CP460" i="1"/>
  <c r="CO452" i="1"/>
  <c r="CP452" i="1"/>
  <c r="CP444" i="1"/>
  <c r="CO442" i="1"/>
  <c r="CP442" i="1"/>
  <c r="CO436" i="1"/>
  <c r="CP436" i="1"/>
  <c r="CO424" i="1"/>
  <c r="CP424" i="1"/>
  <c r="CP422" i="1"/>
  <c r="CO415" i="1"/>
  <c r="CP415" i="1"/>
  <c r="CO407" i="1"/>
  <c r="CP407" i="1"/>
  <c r="CP403" i="1"/>
  <c r="CO400" i="1"/>
  <c r="CP400" i="1"/>
  <c r="CO397" i="1"/>
  <c r="CP397" i="1"/>
  <c r="CO387" i="1"/>
  <c r="CP387" i="1"/>
  <c r="CO380" i="1"/>
  <c r="CP380" i="1"/>
  <c r="CO379" i="1"/>
  <c r="CP379" i="1"/>
  <c r="CO376" i="1"/>
  <c r="CP376" i="1"/>
  <c r="CO371" i="1"/>
  <c r="CP371" i="1"/>
  <c r="CO368" i="1"/>
  <c r="CP368" i="1"/>
  <c r="CO364" i="1"/>
  <c r="CP364" i="1"/>
  <c r="CO359" i="1"/>
  <c r="CP359" i="1"/>
  <c r="CO356" i="1"/>
  <c r="CP356" i="1"/>
  <c r="CO355" i="1"/>
  <c r="CP355" i="1"/>
  <c r="CO347" i="1"/>
  <c r="CP347" i="1"/>
  <c r="CO339" i="1"/>
  <c r="CP339" i="1"/>
  <c r="CO319" i="1"/>
  <c r="CP319" i="1"/>
  <c r="CP316" i="1"/>
  <c r="CP310" i="1"/>
  <c r="CO308" i="1"/>
  <c r="CP308" i="1"/>
  <c r="CP298" i="1"/>
  <c r="CO290" i="1"/>
  <c r="CP290" i="1"/>
  <c r="CO284" i="1"/>
  <c r="CP284" i="1"/>
  <c r="CO272" i="1"/>
  <c r="CP272" i="1"/>
  <c r="CO265" i="1"/>
  <c r="CP265" i="1"/>
  <c r="CP261" i="1"/>
  <c r="CO246" i="1"/>
  <c r="CP246" i="1"/>
  <c r="CO242" i="1"/>
  <c r="CP242" i="1"/>
  <c r="CO240" i="1"/>
  <c r="CP240" i="1"/>
  <c r="CO235" i="1"/>
  <c r="CP235" i="1"/>
  <c r="CO230" i="1"/>
  <c r="CP230" i="1"/>
  <c r="CO227" i="1"/>
  <c r="CP227" i="1"/>
  <c r="CO223" i="1"/>
  <c r="CP223" i="1"/>
  <c r="CP222" i="1"/>
  <c r="CP214" i="1"/>
  <c r="CO210" i="1"/>
  <c r="CP210" i="1"/>
  <c r="CO201" i="1"/>
  <c r="CP201" i="1"/>
  <c r="CO200" i="1"/>
  <c r="CP200" i="1"/>
  <c r="CO197" i="1"/>
  <c r="CP197" i="1"/>
  <c r="CO188" i="1"/>
  <c r="CP188" i="1"/>
  <c r="CP184" i="1"/>
  <c r="CO181" i="1"/>
  <c r="CP181" i="1"/>
  <c r="CO176" i="1"/>
  <c r="CP176" i="1"/>
  <c r="CO175" i="1"/>
  <c r="CP175" i="1"/>
  <c r="CO151" i="1"/>
  <c r="CP151" i="1"/>
  <c r="CO139" i="1"/>
  <c r="CP139" i="1"/>
  <c r="CO135" i="1"/>
  <c r="CP135" i="1"/>
  <c r="CP123" i="1"/>
  <c r="CO120" i="1"/>
  <c r="CP120" i="1"/>
  <c r="CO109" i="1"/>
  <c r="CP109" i="1"/>
  <c r="CO102" i="1"/>
  <c r="CP102" i="1"/>
  <c r="CO101" i="1"/>
  <c r="CP101" i="1"/>
  <c r="CO97" i="1"/>
  <c r="CP97" i="1"/>
  <c r="CO93" i="1"/>
  <c r="CP93" i="1"/>
  <c r="CO89" i="1"/>
  <c r="CP89" i="1"/>
  <c r="CO86" i="1"/>
  <c r="CP86" i="1"/>
  <c r="CP58" i="1"/>
  <c r="CO49" i="1"/>
  <c r="CP49" i="1"/>
  <c r="CO45" i="1"/>
  <c r="CP45" i="1"/>
  <c r="CO33" i="1"/>
  <c r="CP33" i="1"/>
  <c r="CP30" i="1"/>
  <c r="CO6" i="1"/>
  <c r="CP6" i="1"/>
  <c r="CO16" i="1"/>
  <c r="CP16" i="1"/>
  <c r="CO14" i="1"/>
  <c r="CP14" i="1"/>
  <c r="CO10" i="1"/>
  <c r="CP10" i="1"/>
  <c r="CO8" i="1"/>
  <c r="CP8" i="1"/>
  <c r="CO500" i="1"/>
  <c r="CP500" i="1"/>
  <c r="CP494" i="1"/>
  <c r="CO491" i="1"/>
  <c r="CP491" i="1"/>
  <c r="CO487" i="1"/>
  <c r="CP487" i="1"/>
  <c r="CO479" i="1"/>
  <c r="CP479" i="1"/>
  <c r="CO474" i="1"/>
  <c r="CP474" i="1"/>
  <c r="CO468" i="1"/>
  <c r="CP468" i="1"/>
  <c r="CO465" i="1"/>
  <c r="CP465" i="1"/>
  <c r="CO461" i="1"/>
  <c r="CP461" i="1"/>
  <c r="CO455" i="1"/>
  <c r="CP455" i="1"/>
  <c r="CP446" i="1"/>
  <c r="CO441" i="1"/>
  <c r="CP441" i="1"/>
  <c r="CO439" i="1"/>
  <c r="CP439" i="1"/>
  <c r="CO430" i="1"/>
  <c r="CP430" i="1"/>
  <c r="CO423" i="1"/>
  <c r="CP423" i="1"/>
  <c r="CO419" i="1"/>
  <c r="CP419" i="1"/>
  <c r="CO409" i="1"/>
  <c r="CP409" i="1"/>
  <c r="CO406" i="1"/>
  <c r="CP406" i="1"/>
  <c r="CO402" i="1"/>
  <c r="CP402" i="1"/>
  <c r="CO401" i="1"/>
  <c r="CP401" i="1"/>
  <c r="CO396" i="1"/>
  <c r="CP396" i="1"/>
  <c r="CO388" i="1"/>
  <c r="CP388" i="1"/>
  <c r="CO386" i="1"/>
  <c r="CP386" i="1"/>
  <c r="CP381" i="1"/>
  <c r="CO369" i="1"/>
  <c r="CP369" i="1"/>
  <c r="CO365" i="1"/>
  <c r="CP365" i="1"/>
  <c r="CO358" i="1"/>
  <c r="CP358" i="1"/>
  <c r="CO354" i="1"/>
  <c r="CP354" i="1"/>
  <c r="CO353" i="1"/>
  <c r="CP353" i="1"/>
  <c r="CP350" i="1"/>
  <c r="CP349" i="1"/>
  <c r="CO342" i="1"/>
  <c r="CP342" i="1"/>
  <c r="CO341" i="1"/>
  <c r="CP341" i="1"/>
  <c r="CO338" i="1"/>
  <c r="CP338" i="1"/>
  <c r="CO332" i="1"/>
  <c r="CP332" i="1"/>
  <c r="CP331" i="1"/>
  <c r="CO318" i="1"/>
  <c r="CP318" i="1"/>
  <c r="CO314" i="1"/>
  <c r="CP314" i="1"/>
  <c r="CO309" i="1"/>
  <c r="CP309" i="1"/>
  <c r="CO307" i="1"/>
  <c r="CP307" i="1"/>
  <c r="CO299" i="1"/>
  <c r="CP299" i="1"/>
  <c r="CP296" i="1"/>
  <c r="CO295" i="1"/>
  <c r="CP295" i="1"/>
  <c r="CO293" i="1"/>
  <c r="CP293" i="1"/>
  <c r="CP288" i="1"/>
  <c r="CO287" i="1"/>
  <c r="CP287" i="1"/>
  <c r="CO280" i="1"/>
  <c r="CP280" i="1"/>
  <c r="CO277" i="1"/>
  <c r="CP277" i="1"/>
  <c r="CO271" i="1"/>
  <c r="CP271" i="1"/>
  <c r="CP266" i="1"/>
  <c r="CO263" i="1"/>
  <c r="CP263" i="1"/>
  <c r="CO255" i="1"/>
  <c r="CP255" i="1"/>
  <c r="CO162" i="1"/>
  <c r="CP162" i="1"/>
  <c r="CO161" i="1"/>
  <c r="CP161" i="1"/>
  <c r="CO154" i="1"/>
  <c r="CP154" i="1"/>
  <c r="CP134" i="1"/>
  <c r="CO133" i="1"/>
  <c r="CP133" i="1"/>
  <c r="CO126" i="1"/>
  <c r="CP126" i="1"/>
  <c r="CO125" i="1"/>
  <c r="CP125" i="1"/>
  <c r="CO114" i="1"/>
  <c r="CP114" i="1"/>
  <c r="CO100" i="1"/>
  <c r="CP100" i="1"/>
  <c r="CO92" i="1"/>
  <c r="CP92" i="1"/>
  <c r="CO83" i="1"/>
  <c r="CP83" i="1"/>
  <c r="CO81" i="1"/>
  <c r="CP81" i="1"/>
  <c r="CP80" i="1"/>
  <c r="CP76" i="1"/>
  <c r="CO74" i="1"/>
  <c r="CP74" i="1"/>
  <c r="CO73" i="1"/>
  <c r="CP73" i="1"/>
  <c r="CO71" i="1"/>
  <c r="CP71" i="1"/>
  <c r="CO69" i="1"/>
  <c r="CP69" i="1"/>
  <c r="CO67" i="1"/>
  <c r="CP67" i="1"/>
  <c r="CP65" i="1"/>
  <c r="CO64" i="1"/>
  <c r="CP64" i="1"/>
  <c r="CO60" i="1"/>
  <c r="CP60" i="1"/>
  <c r="CO55" i="1"/>
  <c r="CP55" i="1"/>
  <c r="CO52" i="1"/>
  <c r="CP52" i="1"/>
  <c r="CP48" i="1"/>
  <c r="CO47" i="1"/>
  <c r="CP47" i="1"/>
  <c r="CP40" i="1"/>
  <c r="CO39" i="1"/>
  <c r="CP39" i="1"/>
  <c r="CN21" i="1"/>
  <c r="CO21" i="1"/>
  <c r="CN19" i="1"/>
  <c r="CO19" i="1"/>
  <c r="CN15" i="1"/>
  <c r="CO15" i="1"/>
  <c r="CN13" i="1"/>
  <c r="CO13" i="1"/>
  <c r="CN11" i="1"/>
  <c r="CO11" i="1"/>
  <c r="CN9" i="1"/>
  <c r="CO9" i="1"/>
  <c r="CN7" i="1"/>
  <c r="CO7" i="1"/>
  <c r="CN5" i="1"/>
  <c r="CO5" i="1"/>
  <c r="CN499" i="1"/>
  <c r="CO499" i="1"/>
  <c r="CN497" i="1"/>
  <c r="CO497" i="1"/>
  <c r="CN495" i="1"/>
  <c r="CO495" i="1"/>
  <c r="CN492" i="1"/>
  <c r="CO492" i="1"/>
  <c r="CN490" i="1"/>
  <c r="CO490" i="1"/>
  <c r="CN488" i="1"/>
  <c r="CO488" i="1"/>
  <c r="CN486" i="1"/>
  <c r="CO486" i="1"/>
  <c r="CN485" i="1"/>
  <c r="CO485" i="1"/>
  <c r="CN477" i="1"/>
  <c r="CO477" i="1"/>
  <c r="CN471" i="1"/>
  <c r="CO471" i="1"/>
  <c r="CN467" i="1"/>
  <c r="CO467" i="1"/>
  <c r="CN464" i="1"/>
  <c r="CO464" i="1"/>
  <c r="CN462" i="1"/>
  <c r="CO462" i="1"/>
  <c r="CN459" i="1"/>
  <c r="CO459" i="1"/>
  <c r="CN457" i="1"/>
  <c r="CO457" i="1"/>
  <c r="CN454" i="1"/>
  <c r="CO454" i="1"/>
  <c r="CN451" i="1"/>
  <c r="CO451" i="1"/>
  <c r="CN449" i="1"/>
  <c r="CO449" i="1"/>
  <c r="CN447" i="1"/>
  <c r="CO447" i="1"/>
  <c r="CN444" i="1"/>
  <c r="CO444" i="1"/>
  <c r="CN440" i="1"/>
  <c r="CO440" i="1"/>
  <c r="CN438" i="1"/>
  <c r="CO438" i="1"/>
  <c r="CN435" i="1"/>
  <c r="CO435" i="1"/>
  <c r="CN432" i="1"/>
  <c r="CO432" i="1"/>
  <c r="CN431" i="1"/>
  <c r="CO431" i="1"/>
  <c r="CN429" i="1"/>
  <c r="CO429" i="1"/>
  <c r="CN426" i="1"/>
  <c r="CO426" i="1"/>
  <c r="CN422" i="1"/>
  <c r="CO422" i="1"/>
  <c r="CN421" i="1"/>
  <c r="CO421" i="1"/>
  <c r="CN418" i="1"/>
  <c r="CO418" i="1"/>
  <c r="CN416" i="1"/>
  <c r="CO416" i="1"/>
  <c r="CN412" i="1"/>
  <c r="CO412" i="1"/>
  <c r="CN411" i="1"/>
  <c r="CO411" i="1"/>
  <c r="CN408" i="1"/>
  <c r="CO408" i="1"/>
  <c r="CN404" i="1"/>
  <c r="CO404" i="1"/>
  <c r="CN403" i="1"/>
  <c r="CO403" i="1"/>
  <c r="CN398" i="1"/>
  <c r="CO398" i="1"/>
  <c r="CN394" i="1"/>
  <c r="CO394" i="1"/>
  <c r="CN393" i="1"/>
  <c r="CO393" i="1"/>
  <c r="CN390" i="1"/>
  <c r="CO390" i="1"/>
  <c r="CN389" i="1"/>
  <c r="CO389" i="1"/>
  <c r="CN384" i="1"/>
  <c r="CO384" i="1"/>
  <c r="CN383" i="1"/>
  <c r="CO383" i="1"/>
  <c r="CN375" i="1"/>
  <c r="CO375" i="1"/>
  <c r="CN372" i="1"/>
  <c r="CO372" i="1"/>
  <c r="CN367" i="1"/>
  <c r="CO367" i="1"/>
  <c r="CN363" i="1"/>
  <c r="CO363" i="1"/>
  <c r="CN360" i="1"/>
  <c r="CO360" i="1"/>
  <c r="CN352" i="1"/>
  <c r="CO352" i="1"/>
  <c r="CN351" i="1"/>
  <c r="CO351" i="1"/>
  <c r="CN348" i="1"/>
  <c r="CO348" i="1"/>
  <c r="CN344" i="1"/>
  <c r="CO344" i="1"/>
  <c r="CN343" i="1"/>
  <c r="CO343" i="1"/>
  <c r="CN340" i="1"/>
  <c r="CO340" i="1"/>
  <c r="CO336" i="1"/>
  <c r="CN335" i="1"/>
  <c r="CO335" i="1"/>
  <c r="CN333" i="1"/>
  <c r="CO333" i="1"/>
  <c r="CN330" i="1"/>
  <c r="CO330" i="1"/>
  <c r="CN329" i="1"/>
  <c r="CO329" i="1"/>
  <c r="CO327" i="1"/>
  <c r="CN326" i="1"/>
  <c r="CO326" i="1"/>
  <c r="CN324" i="1"/>
  <c r="CO324" i="1"/>
  <c r="CN323" i="1"/>
  <c r="CO323" i="1"/>
  <c r="CN316" i="1"/>
  <c r="CO316" i="1"/>
  <c r="CN315" i="1"/>
  <c r="CO315" i="1"/>
  <c r="CN312" i="1"/>
  <c r="CO312" i="1"/>
  <c r="CN310" i="1"/>
  <c r="CO310" i="1"/>
  <c r="CN304" i="1"/>
  <c r="CO304" i="1"/>
  <c r="CN300" i="1"/>
  <c r="CO300" i="1"/>
  <c r="CN298" i="1"/>
  <c r="CO298" i="1"/>
  <c r="CN294" i="1"/>
  <c r="CO294" i="1"/>
  <c r="CN292" i="1"/>
  <c r="CO292" i="1"/>
  <c r="CN291" i="1"/>
  <c r="CO291" i="1"/>
  <c r="CN286" i="1"/>
  <c r="CO286" i="1"/>
  <c r="CN282" i="1"/>
  <c r="CO282" i="1"/>
  <c r="CN278" i="1"/>
  <c r="CO278" i="1"/>
  <c r="CN276" i="1"/>
  <c r="CO276" i="1"/>
  <c r="CN270" i="1"/>
  <c r="CO270" i="1"/>
  <c r="CN268" i="1"/>
  <c r="CO268" i="1"/>
  <c r="CN267" i="1"/>
  <c r="CO267" i="1"/>
  <c r="CN264" i="1"/>
  <c r="CO264" i="1"/>
  <c r="CN261" i="1"/>
  <c r="CO261" i="1"/>
  <c r="CN259" i="1"/>
  <c r="CO259" i="1"/>
  <c r="CN254" i="1"/>
  <c r="CO254" i="1"/>
  <c r="CN253" i="1"/>
  <c r="CO253" i="1"/>
  <c r="CN252" i="1"/>
  <c r="CO252" i="1"/>
  <c r="CN251" i="1"/>
  <c r="CO251" i="1"/>
  <c r="CN250" i="1"/>
  <c r="CO250" i="1"/>
  <c r="CN249" i="1"/>
  <c r="CO249" i="1"/>
  <c r="CN248" i="1"/>
  <c r="CO248" i="1"/>
  <c r="CN247" i="1"/>
  <c r="CO247" i="1"/>
  <c r="CN245" i="1"/>
  <c r="CO245" i="1"/>
  <c r="CN244" i="1"/>
  <c r="CO244" i="1"/>
  <c r="CN243" i="1"/>
  <c r="CO243" i="1"/>
  <c r="CN241" i="1"/>
  <c r="CO241" i="1"/>
  <c r="CO239" i="1"/>
  <c r="CN238" i="1"/>
  <c r="CO238" i="1"/>
  <c r="CN237" i="1"/>
  <c r="CO237" i="1"/>
  <c r="CN236" i="1"/>
  <c r="CO236" i="1"/>
  <c r="CN234" i="1"/>
  <c r="CO234" i="1"/>
  <c r="CN233" i="1"/>
  <c r="CO233" i="1"/>
  <c r="CN232" i="1"/>
  <c r="CO232" i="1"/>
  <c r="CN231" i="1"/>
  <c r="CO231" i="1"/>
  <c r="CN229" i="1"/>
  <c r="CO229" i="1"/>
  <c r="CN228" i="1"/>
  <c r="CO228" i="1"/>
  <c r="CN226" i="1"/>
  <c r="CO226" i="1"/>
  <c r="CN225" i="1"/>
  <c r="CO225" i="1"/>
  <c r="CN224" i="1"/>
  <c r="CO224" i="1"/>
  <c r="CN222" i="1"/>
  <c r="CO222" i="1"/>
  <c r="CN221" i="1"/>
  <c r="CO221" i="1"/>
  <c r="CN220" i="1"/>
  <c r="CO220" i="1"/>
  <c r="CN219" i="1"/>
  <c r="CO219" i="1"/>
  <c r="CN218" i="1"/>
  <c r="CO218" i="1"/>
  <c r="CN217" i="1"/>
  <c r="CO217" i="1"/>
  <c r="CN216" i="1"/>
  <c r="CO216" i="1"/>
  <c r="CN215" i="1"/>
  <c r="CO215" i="1"/>
  <c r="CN214" i="1"/>
  <c r="CO214" i="1"/>
  <c r="CN213" i="1"/>
  <c r="CO213" i="1"/>
  <c r="CN212" i="1"/>
  <c r="CO212" i="1"/>
  <c r="CN211" i="1"/>
  <c r="CO211" i="1"/>
  <c r="CN209" i="1"/>
  <c r="CO209" i="1"/>
  <c r="CN208" i="1"/>
  <c r="CO208" i="1"/>
  <c r="CN207" i="1"/>
  <c r="CO207" i="1"/>
  <c r="CN206" i="1"/>
  <c r="CO206" i="1"/>
  <c r="CN205" i="1"/>
  <c r="CO205" i="1"/>
  <c r="CN204" i="1"/>
  <c r="CO204" i="1"/>
  <c r="CN203" i="1"/>
  <c r="CO203" i="1"/>
  <c r="CN202" i="1"/>
  <c r="CO202" i="1"/>
  <c r="CN199" i="1"/>
  <c r="CO199" i="1"/>
  <c r="CN198" i="1"/>
  <c r="CO198" i="1"/>
  <c r="CN196" i="1"/>
  <c r="CO196" i="1"/>
  <c r="CN195" i="1"/>
  <c r="CO195" i="1"/>
  <c r="CN194" i="1"/>
  <c r="CO194" i="1"/>
  <c r="CN193" i="1"/>
  <c r="CO193" i="1"/>
  <c r="CN192" i="1"/>
  <c r="CO192" i="1"/>
  <c r="CN191" i="1"/>
  <c r="CO191" i="1"/>
  <c r="CN190" i="1"/>
  <c r="CO190" i="1"/>
  <c r="CN189" i="1"/>
  <c r="CO189" i="1"/>
  <c r="CN187" i="1"/>
  <c r="CO187" i="1"/>
  <c r="CN186" i="1"/>
  <c r="CO186" i="1"/>
  <c r="CN185" i="1"/>
  <c r="CO185" i="1"/>
  <c r="CN184" i="1"/>
  <c r="CO184" i="1"/>
  <c r="CN183" i="1"/>
  <c r="CO183" i="1"/>
  <c r="CN182" i="1"/>
  <c r="CO182" i="1"/>
  <c r="CN180" i="1"/>
  <c r="CO180" i="1"/>
  <c r="CN179" i="1"/>
  <c r="CO179" i="1"/>
  <c r="CN178" i="1"/>
  <c r="CO178" i="1"/>
  <c r="CN177" i="1"/>
  <c r="CO177" i="1"/>
  <c r="CN174" i="1"/>
  <c r="CO174" i="1"/>
  <c r="CN173" i="1"/>
  <c r="CO173" i="1"/>
  <c r="CN172" i="1"/>
  <c r="CO172" i="1"/>
  <c r="CO171" i="1"/>
  <c r="CN170" i="1"/>
  <c r="CO170" i="1"/>
  <c r="CN169" i="1"/>
  <c r="CO169" i="1"/>
  <c r="CN168" i="1"/>
  <c r="CO168" i="1"/>
  <c r="CN167" i="1"/>
  <c r="CO167" i="1"/>
  <c r="CN164" i="1"/>
  <c r="CO164" i="1"/>
  <c r="CN163" i="1"/>
  <c r="CO163" i="1"/>
  <c r="CN160" i="1"/>
  <c r="CO160" i="1"/>
  <c r="CN159" i="1"/>
  <c r="CO159" i="1"/>
  <c r="CN156" i="1"/>
  <c r="CO156" i="1"/>
  <c r="CN155" i="1"/>
  <c r="CO155" i="1"/>
  <c r="CN152" i="1"/>
  <c r="CO152" i="1"/>
  <c r="CO148" i="1"/>
  <c r="CN147" i="1"/>
  <c r="CO147" i="1"/>
  <c r="CN144" i="1"/>
  <c r="CO144" i="1"/>
  <c r="CN143" i="1"/>
  <c r="CO143" i="1"/>
  <c r="CN140" i="1"/>
  <c r="CO140" i="1"/>
  <c r="CN136" i="1"/>
  <c r="CO136" i="1"/>
  <c r="CN132" i="1"/>
  <c r="CO132" i="1"/>
  <c r="CN131" i="1"/>
  <c r="CO131" i="1"/>
  <c r="CN128" i="1"/>
  <c r="CO128" i="1"/>
  <c r="CN127" i="1"/>
  <c r="CO127" i="1"/>
  <c r="CN124" i="1"/>
  <c r="CO124" i="1"/>
  <c r="CN123" i="1"/>
  <c r="CO123" i="1"/>
  <c r="CN119" i="1"/>
  <c r="CO119" i="1"/>
  <c r="CN116" i="1"/>
  <c r="CO116" i="1"/>
  <c r="CN115" i="1"/>
  <c r="CO115" i="1"/>
  <c r="CN112" i="1"/>
  <c r="CO112" i="1"/>
  <c r="CN110" i="1"/>
  <c r="CO110" i="1"/>
  <c r="CN106" i="1"/>
  <c r="CO106" i="1"/>
  <c r="CN105" i="1"/>
  <c r="CO105" i="1"/>
  <c r="CN98" i="1"/>
  <c r="CO98" i="1"/>
  <c r="CN94" i="1"/>
  <c r="CO94" i="1"/>
  <c r="CN90" i="1"/>
  <c r="CO90" i="1"/>
  <c r="CN85" i="1"/>
  <c r="CO85" i="1"/>
  <c r="CN62" i="1"/>
  <c r="CO62" i="1"/>
  <c r="CN61" i="1"/>
  <c r="CO61" i="1"/>
  <c r="CN58" i="1"/>
  <c r="CO58" i="1"/>
  <c r="CN57" i="1"/>
  <c r="CO57" i="1"/>
  <c r="CN54" i="1"/>
  <c r="CO54" i="1"/>
  <c r="CN53" i="1"/>
  <c r="CO53" i="1"/>
  <c r="CN50" i="1"/>
  <c r="CO50" i="1"/>
  <c r="CN46" i="1"/>
  <c r="CO46" i="1"/>
  <c r="CO42" i="1"/>
  <c r="CN41" i="1"/>
  <c r="CO41" i="1"/>
  <c r="CN38" i="1"/>
  <c r="CO38" i="1"/>
  <c r="CN37" i="1"/>
  <c r="CO37" i="1"/>
  <c r="CN34" i="1"/>
  <c r="CO34" i="1"/>
  <c r="CN30" i="1"/>
  <c r="CO30" i="1"/>
  <c r="CN29" i="1"/>
  <c r="CO29" i="1"/>
  <c r="CN26" i="1"/>
  <c r="CO26" i="1"/>
  <c r="CN25" i="1"/>
  <c r="CO25" i="1"/>
  <c r="CN20" i="1"/>
  <c r="CO20" i="1"/>
  <c r="CN18" i="1"/>
  <c r="CO18" i="1"/>
  <c r="CN12" i="1"/>
  <c r="CO12" i="1"/>
  <c r="CN498" i="1"/>
  <c r="CO498" i="1"/>
  <c r="CN496" i="1"/>
  <c r="CO496" i="1"/>
  <c r="CN494" i="1"/>
  <c r="CO494" i="1"/>
  <c r="CN493" i="1"/>
  <c r="CO493" i="1"/>
  <c r="CN489" i="1"/>
  <c r="CO489" i="1"/>
  <c r="CN484" i="1"/>
  <c r="CO484" i="1"/>
  <c r="CN483" i="1"/>
  <c r="CO483" i="1"/>
  <c r="CN481" i="1"/>
  <c r="CO481" i="1"/>
  <c r="CN476" i="1"/>
  <c r="CO476" i="1"/>
  <c r="CN473" i="1"/>
  <c r="CO473" i="1"/>
  <c r="CN470" i="1"/>
  <c r="CO470" i="1"/>
  <c r="CN466" i="1"/>
  <c r="CO466" i="1"/>
  <c r="CN463" i="1"/>
  <c r="CO463" i="1"/>
  <c r="CN458" i="1"/>
  <c r="CO458" i="1"/>
  <c r="CN456" i="1"/>
  <c r="CO456" i="1"/>
  <c r="CN453" i="1"/>
  <c r="CO453" i="1"/>
  <c r="CN450" i="1"/>
  <c r="CO450" i="1"/>
  <c r="CN448" i="1"/>
  <c r="CO448" i="1"/>
  <c r="CN446" i="1"/>
  <c r="CO446" i="1"/>
  <c r="CN445" i="1"/>
  <c r="CO445" i="1"/>
  <c r="CN443" i="1"/>
  <c r="CO443" i="1"/>
  <c r="CN437" i="1"/>
  <c r="CO437" i="1"/>
  <c r="CE435" i="1"/>
  <c r="CN434" i="1"/>
  <c r="CO434" i="1"/>
  <c r="CN433" i="1"/>
  <c r="CO433" i="1"/>
  <c r="CN428" i="1"/>
  <c r="CO428" i="1"/>
  <c r="CN427" i="1"/>
  <c r="CO427" i="1"/>
  <c r="CN425" i="1"/>
  <c r="CO425" i="1"/>
  <c r="CN420" i="1"/>
  <c r="CO420" i="1"/>
  <c r="CN417" i="1"/>
  <c r="CO417" i="1"/>
  <c r="CN414" i="1"/>
  <c r="CO414" i="1"/>
  <c r="CN413" i="1"/>
  <c r="CO413" i="1"/>
  <c r="CN410" i="1"/>
  <c r="CO410" i="1"/>
  <c r="CN405" i="1"/>
  <c r="CO405" i="1"/>
  <c r="CN399" i="1"/>
  <c r="CO399" i="1"/>
  <c r="CN395" i="1"/>
  <c r="CO395" i="1"/>
  <c r="CN392" i="1"/>
  <c r="CO392" i="1"/>
  <c r="CN391" i="1"/>
  <c r="CO391" i="1"/>
  <c r="CN385" i="1"/>
  <c r="CO385" i="1"/>
  <c r="CN382" i="1"/>
  <c r="CO382" i="1"/>
  <c r="CN381" i="1"/>
  <c r="CO381" i="1"/>
  <c r="CN378" i="1"/>
  <c r="CO378" i="1"/>
  <c r="CN377" i="1"/>
  <c r="CO377" i="1"/>
  <c r="CN374" i="1"/>
  <c r="CO374" i="1"/>
  <c r="CN373" i="1"/>
  <c r="CO373" i="1"/>
  <c r="CN370" i="1"/>
  <c r="CO370" i="1"/>
  <c r="CN366" i="1"/>
  <c r="CO366" i="1"/>
  <c r="CN362" i="1"/>
  <c r="CO362" i="1"/>
  <c r="CN361" i="1"/>
  <c r="CO361" i="1"/>
  <c r="CN357" i="1"/>
  <c r="CO357" i="1"/>
  <c r="CN350" i="1"/>
  <c r="CO350" i="1"/>
  <c r="CN349" i="1"/>
  <c r="CO349" i="1"/>
  <c r="CN346" i="1"/>
  <c r="CO346" i="1"/>
  <c r="CN345" i="1"/>
  <c r="CO345" i="1"/>
  <c r="CN337" i="1"/>
  <c r="CO337" i="1"/>
  <c r="CN334" i="1"/>
  <c r="CO334" i="1"/>
  <c r="CO331" i="1"/>
  <c r="CN328" i="1"/>
  <c r="CO328" i="1"/>
  <c r="CN325" i="1"/>
  <c r="CO325" i="1"/>
  <c r="CN322" i="1"/>
  <c r="CO322" i="1"/>
  <c r="CN321" i="1"/>
  <c r="CO321" i="1"/>
  <c r="CN320" i="1"/>
  <c r="CO320" i="1"/>
  <c r="CN317" i="1"/>
  <c r="CO317" i="1"/>
  <c r="CN313" i="1"/>
  <c r="CO313" i="1"/>
  <c r="CN311" i="1"/>
  <c r="CO311" i="1"/>
  <c r="CN306" i="1"/>
  <c r="CO306" i="1"/>
  <c r="CN305" i="1"/>
  <c r="CO305" i="1"/>
  <c r="CN303" i="1"/>
  <c r="CO303" i="1"/>
  <c r="CN302" i="1"/>
  <c r="CO302" i="1"/>
  <c r="CN301" i="1"/>
  <c r="CO301" i="1"/>
  <c r="CN297" i="1"/>
  <c r="CO297" i="1"/>
  <c r="CO296" i="1"/>
  <c r="CN289" i="1"/>
  <c r="CO289" i="1"/>
  <c r="CN288" i="1"/>
  <c r="CO288" i="1"/>
  <c r="CN285" i="1"/>
  <c r="CO285" i="1"/>
  <c r="CN283" i="1"/>
  <c r="CO283" i="1"/>
  <c r="CN281" i="1"/>
  <c r="CO281" i="1"/>
  <c r="CN279" i="1"/>
  <c r="CO279" i="1"/>
  <c r="CN275" i="1"/>
  <c r="CO275" i="1"/>
  <c r="CN274" i="1"/>
  <c r="CO274" i="1"/>
  <c r="CN273" i="1"/>
  <c r="CO273" i="1"/>
  <c r="CN269" i="1"/>
  <c r="CO269" i="1"/>
  <c r="CN266" i="1"/>
  <c r="CO266" i="1"/>
  <c r="CN262" i="1"/>
  <c r="CO262" i="1"/>
  <c r="CN260" i="1"/>
  <c r="CO260" i="1"/>
  <c r="CN258" i="1"/>
  <c r="CO258" i="1"/>
  <c r="CN257" i="1"/>
  <c r="CO257" i="1"/>
  <c r="CN256" i="1"/>
  <c r="CO256" i="1"/>
  <c r="CN166" i="1"/>
  <c r="CO166" i="1"/>
  <c r="CN165" i="1"/>
  <c r="CO165" i="1"/>
  <c r="CN158" i="1"/>
  <c r="CO158" i="1"/>
  <c r="CN157" i="1"/>
  <c r="CO157" i="1"/>
  <c r="CN153" i="1"/>
  <c r="CO153" i="1"/>
  <c r="CN150" i="1"/>
  <c r="CO150" i="1"/>
  <c r="CN149" i="1"/>
  <c r="CO149" i="1"/>
  <c r="CN146" i="1"/>
  <c r="CO146" i="1"/>
  <c r="CN145" i="1"/>
  <c r="CO145" i="1"/>
  <c r="CN142" i="1"/>
  <c r="CO142" i="1"/>
  <c r="CN141" i="1"/>
  <c r="CO141" i="1"/>
  <c r="CN138" i="1"/>
  <c r="CO138" i="1"/>
  <c r="CN137" i="1"/>
  <c r="CO137" i="1"/>
  <c r="CN134" i="1"/>
  <c r="CO134" i="1"/>
  <c r="CN130" i="1"/>
  <c r="CO130" i="1"/>
  <c r="CN129" i="1"/>
  <c r="CO129" i="1"/>
  <c r="CN122" i="1"/>
  <c r="CO122" i="1"/>
  <c r="CN121" i="1"/>
  <c r="CO121" i="1"/>
  <c r="CN118" i="1"/>
  <c r="CO118" i="1"/>
  <c r="CN117" i="1"/>
  <c r="CO117" i="1"/>
  <c r="CN113" i="1"/>
  <c r="CO113" i="1"/>
  <c r="CN111" i="1"/>
  <c r="CO111" i="1"/>
  <c r="CN108" i="1"/>
  <c r="CO108" i="1"/>
  <c r="CN107" i="1"/>
  <c r="CO107" i="1"/>
  <c r="CN104" i="1"/>
  <c r="CO104" i="1"/>
  <c r="CN103" i="1"/>
  <c r="CO103" i="1"/>
  <c r="CN99" i="1"/>
  <c r="CO99" i="1"/>
  <c r="CN96" i="1"/>
  <c r="CO96" i="1"/>
  <c r="CN95" i="1"/>
  <c r="CO95" i="1"/>
  <c r="CN91" i="1"/>
  <c r="CO91" i="1"/>
  <c r="CN88" i="1"/>
  <c r="CO88" i="1"/>
  <c r="CN87" i="1"/>
  <c r="CO87" i="1"/>
  <c r="CN84" i="1"/>
  <c r="CO84" i="1"/>
  <c r="CN82" i="1"/>
  <c r="CO82" i="1"/>
  <c r="CN80" i="1"/>
  <c r="CO80" i="1"/>
  <c r="CN79" i="1"/>
  <c r="CO79" i="1"/>
  <c r="CN78" i="1"/>
  <c r="CO78" i="1"/>
  <c r="CN77" i="1"/>
  <c r="CO77" i="1"/>
  <c r="CN76" i="1"/>
  <c r="CO76" i="1"/>
  <c r="CN75" i="1"/>
  <c r="CO75" i="1"/>
  <c r="CN72" i="1"/>
  <c r="CO72" i="1"/>
  <c r="CN70" i="1"/>
  <c r="CO70" i="1"/>
  <c r="CN68" i="1"/>
  <c r="CO68" i="1"/>
  <c r="CN66" i="1"/>
  <c r="CO66" i="1"/>
  <c r="CN65" i="1"/>
  <c r="CO65" i="1"/>
  <c r="CN63" i="1"/>
  <c r="CO63" i="1"/>
  <c r="CN59" i="1"/>
  <c r="CO59" i="1"/>
  <c r="CN56" i="1"/>
  <c r="CO56" i="1"/>
  <c r="CN51" i="1"/>
  <c r="CO51" i="1"/>
  <c r="CN48" i="1"/>
  <c r="CO48" i="1"/>
  <c r="CN44" i="1"/>
  <c r="CO44" i="1"/>
  <c r="CN43" i="1"/>
  <c r="CO43" i="1"/>
  <c r="CN40" i="1"/>
  <c r="CO40" i="1"/>
  <c r="CN36" i="1"/>
  <c r="CO36" i="1"/>
  <c r="CN35" i="1"/>
  <c r="CO35" i="1"/>
  <c r="CN32" i="1"/>
  <c r="CO32" i="1"/>
  <c r="CN31" i="1"/>
  <c r="CO31" i="1"/>
  <c r="CN28" i="1"/>
  <c r="CO28" i="1"/>
  <c r="CN27" i="1"/>
  <c r="CO27" i="1"/>
  <c r="CN24" i="1"/>
  <c r="CO24" i="1"/>
  <c r="CN23" i="1"/>
  <c r="CO23" i="1"/>
  <c r="CN22" i="1"/>
  <c r="CO22" i="1"/>
  <c r="CM17" i="1"/>
  <c r="CN17" i="1"/>
  <c r="CM482" i="1"/>
  <c r="CN482" i="1"/>
  <c r="CM480" i="1"/>
  <c r="CN480" i="1"/>
  <c r="CM478" i="1"/>
  <c r="CN478" i="1"/>
  <c r="CM475" i="1"/>
  <c r="CN475" i="1"/>
  <c r="CM472" i="1"/>
  <c r="CN472" i="1"/>
  <c r="CN469" i="1"/>
  <c r="CM460" i="1"/>
  <c r="CN460" i="1"/>
  <c r="CN452" i="1"/>
  <c r="CN442" i="1"/>
  <c r="CM436" i="1"/>
  <c r="CN436" i="1"/>
  <c r="CN424" i="1"/>
  <c r="CM415" i="1"/>
  <c r="CN415" i="1"/>
  <c r="CM407" i="1"/>
  <c r="CN407" i="1"/>
  <c r="CM400" i="1"/>
  <c r="CN400" i="1"/>
  <c r="CM397" i="1"/>
  <c r="CN397" i="1"/>
  <c r="CM387" i="1"/>
  <c r="CN387" i="1"/>
  <c r="CM380" i="1"/>
  <c r="CN380" i="1"/>
  <c r="CM379" i="1"/>
  <c r="CN379" i="1"/>
  <c r="CM376" i="1"/>
  <c r="CN376" i="1"/>
  <c r="CM371" i="1"/>
  <c r="CN371" i="1"/>
  <c r="CM368" i="1"/>
  <c r="CN368" i="1"/>
  <c r="CM364" i="1"/>
  <c r="CN364" i="1"/>
  <c r="CN359" i="1"/>
  <c r="CN356" i="1"/>
  <c r="CN355" i="1"/>
  <c r="CM347" i="1"/>
  <c r="CN347" i="1"/>
  <c r="CM339" i="1"/>
  <c r="CN339" i="1"/>
  <c r="CM336" i="1"/>
  <c r="CN336" i="1"/>
  <c r="CM327" i="1"/>
  <c r="CN327" i="1"/>
  <c r="CN319" i="1"/>
  <c r="CN308" i="1"/>
  <c r="CM290" i="1"/>
  <c r="CN290" i="1"/>
  <c r="CN284" i="1"/>
  <c r="CM272" i="1"/>
  <c r="CN272" i="1"/>
  <c r="CM265" i="1"/>
  <c r="CN265" i="1"/>
  <c r="CN246" i="1"/>
  <c r="CN242" i="1"/>
  <c r="CM240" i="1"/>
  <c r="CN240" i="1"/>
  <c r="CN239" i="1"/>
  <c r="CN235" i="1"/>
  <c r="CM230" i="1"/>
  <c r="CN230" i="1"/>
  <c r="CM227" i="1"/>
  <c r="CN227" i="1"/>
  <c r="CM223" i="1"/>
  <c r="CN223" i="1"/>
  <c r="CM210" i="1"/>
  <c r="CN210" i="1"/>
  <c r="CN201" i="1"/>
  <c r="CN200" i="1"/>
  <c r="CM197" i="1"/>
  <c r="CN197" i="1"/>
  <c r="CM188" i="1"/>
  <c r="CN188" i="1"/>
  <c r="CN181" i="1"/>
  <c r="CM176" i="1"/>
  <c r="CN176" i="1"/>
  <c r="CM175" i="1"/>
  <c r="CN175" i="1"/>
  <c r="CM171" i="1"/>
  <c r="CN171" i="1"/>
  <c r="CM151" i="1"/>
  <c r="CN151" i="1"/>
  <c r="CN148" i="1"/>
  <c r="CN139" i="1"/>
  <c r="CM135" i="1"/>
  <c r="CN135" i="1"/>
  <c r="CN120" i="1"/>
  <c r="CM109" i="1"/>
  <c r="CN109" i="1"/>
  <c r="CM102" i="1"/>
  <c r="CN102" i="1"/>
  <c r="CM101" i="1"/>
  <c r="CN101" i="1"/>
  <c r="CM97" i="1"/>
  <c r="CN97" i="1"/>
  <c r="CN93" i="1"/>
  <c r="CN89" i="1"/>
  <c r="CN86" i="1"/>
  <c r="CM49" i="1"/>
  <c r="CN49" i="1"/>
  <c r="CM45" i="1"/>
  <c r="CN45" i="1"/>
  <c r="CM42" i="1"/>
  <c r="CN42" i="1"/>
  <c r="CM33" i="1"/>
  <c r="CN33" i="1"/>
  <c r="CM6" i="1"/>
  <c r="CN6" i="1"/>
  <c r="CM16" i="1"/>
  <c r="CN16" i="1"/>
  <c r="CM14" i="1"/>
  <c r="CN14" i="1"/>
  <c r="CM10" i="1"/>
  <c r="CN10" i="1"/>
  <c r="CM8" i="1"/>
  <c r="CN8" i="1"/>
  <c r="CM500" i="1"/>
  <c r="CN500" i="1"/>
  <c r="CM491" i="1"/>
  <c r="CN491" i="1"/>
  <c r="CM487" i="1"/>
  <c r="CN487" i="1"/>
  <c r="CN479" i="1"/>
  <c r="CM474" i="1"/>
  <c r="CN474" i="1"/>
  <c r="CM468" i="1"/>
  <c r="CN468" i="1"/>
  <c r="CM465" i="1"/>
  <c r="CN465" i="1"/>
  <c r="CM461" i="1"/>
  <c r="CN461" i="1"/>
  <c r="CM455" i="1"/>
  <c r="CN455" i="1"/>
  <c r="CM441" i="1"/>
  <c r="CN441" i="1"/>
  <c r="CN439" i="1"/>
  <c r="CM430" i="1"/>
  <c r="CN430" i="1"/>
  <c r="CM423" i="1"/>
  <c r="CN423" i="1"/>
  <c r="CN419" i="1"/>
  <c r="CM409" i="1"/>
  <c r="CN409" i="1"/>
  <c r="CM406" i="1"/>
  <c r="CN406" i="1"/>
  <c r="CN402" i="1"/>
  <c r="CM401" i="1"/>
  <c r="CN401" i="1"/>
  <c r="CM396" i="1"/>
  <c r="CN396" i="1"/>
  <c r="CM388" i="1"/>
  <c r="CN388" i="1"/>
  <c r="CM386" i="1"/>
  <c r="CN386" i="1"/>
  <c r="CM369" i="1"/>
  <c r="CN369" i="1"/>
  <c r="CN365" i="1"/>
  <c r="CM358" i="1"/>
  <c r="CN358" i="1"/>
  <c r="CM354" i="1"/>
  <c r="CN354" i="1"/>
  <c r="CM353" i="1"/>
  <c r="CN353" i="1"/>
  <c r="CM342" i="1"/>
  <c r="CN342" i="1"/>
  <c r="CM341" i="1"/>
  <c r="CN341" i="1"/>
  <c r="CN338" i="1"/>
  <c r="CM332" i="1"/>
  <c r="CN332" i="1"/>
  <c r="CM331" i="1"/>
  <c r="CN331" i="1"/>
  <c r="CM318" i="1"/>
  <c r="CN318" i="1"/>
  <c r="CM314" i="1"/>
  <c r="CN314" i="1"/>
  <c r="CM309" i="1"/>
  <c r="CN309" i="1"/>
  <c r="CN307" i="1"/>
  <c r="CM299" i="1"/>
  <c r="CN299" i="1"/>
  <c r="CN296" i="1"/>
  <c r="CM295" i="1"/>
  <c r="CN295" i="1"/>
  <c r="CM293" i="1"/>
  <c r="CN293" i="1"/>
  <c r="CM287" i="1"/>
  <c r="CN287" i="1"/>
  <c r="CN280" i="1"/>
  <c r="CN277" i="1"/>
  <c r="CM271" i="1"/>
  <c r="CN271" i="1"/>
  <c r="CM263" i="1"/>
  <c r="CN263" i="1"/>
  <c r="CM255" i="1"/>
  <c r="CN255" i="1"/>
  <c r="CN162" i="1"/>
  <c r="CN161" i="1"/>
  <c r="CN154" i="1"/>
  <c r="CM133" i="1"/>
  <c r="CN133" i="1"/>
  <c r="CM126" i="1"/>
  <c r="CN126" i="1"/>
  <c r="CM125" i="1"/>
  <c r="CN125" i="1"/>
  <c r="CM114" i="1"/>
  <c r="CN114" i="1"/>
  <c r="CN100" i="1"/>
  <c r="CN92" i="1"/>
  <c r="CM83" i="1"/>
  <c r="CN83" i="1"/>
  <c r="CN81" i="1"/>
  <c r="CM74" i="1"/>
  <c r="CN74" i="1"/>
  <c r="CM73" i="1"/>
  <c r="CN73" i="1"/>
  <c r="CM71" i="1"/>
  <c r="CN71" i="1"/>
  <c r="CM69" i="1"/>
  <c r="CN69" i="1"/>
  <c r="CM67" i="1"/>
  <c r="CN67" i="1"/>
  <c r="CM64" i="1"/>
  <c r="CN64" i="1"/>
  <c r="CN60" i="1"/>
  <c r="CM55" i="1"/>
  <c r="CN55" i="1"/>
  <c r="CM52" i="1"/>
  <c r="CN52" i="1"/>
  <c r="CN47" i="1"/>
  <c r="CM39" i="1"/>
  <c r="CN39" i="1"/>
  <c r="CL20" i="1"/>
  <c r="CM20" i="1"/>
  <c r="CL12" i="1"/>
  <c r="CM12" i="1"/>
  <c r="CL496" i="1"/>
  <c r="CM496" i="1"/>
  <c r="CL489" i="1"/>
  <c r="CM489" i="1"/>
  <c r="CL483" i="1"/>
  <c r="CM483" i="1"/>
  <c r="CL473" i="1"/>
  <c r="CM473" i="1"/>
  <c r="CL463" i="1"/>
  <c r="CM463" i="1"/>
  <c r="CL457" i="1"/>
  <c r="CM457" i="1"/>
  <c r="CL454" i="1"/>
  <c r="CM454" i="1"/>
  <c r="CL451" i="1"/>
  <c r="CM451" i="1"/>
  <c r="CL442" i="1"/>
  <c r="CM442" i="1"/>
  <c r="CL431" i="1"/>
  <c r="CM431" i="1"/>
  <c r="CL429" i="1"/>
  <c r="CM429" i="1"/>
  <c r="CL426" i="1"/>
  <c r="CM426" i="1"/>
  <c r="CL424" i="1"/>
  <c r="CM424" i="1"/>
  <c r="CL422" i="1"/>
  <c r="CM422" i="1"/>
  <c r="CL421" i="1"/>
  <c r="CM421" i="1"/>
  <c r="CL418" i="1"/>
  <c r="CM418" i="1"/>
  <c r="CL414" i="1"/>
  <c r="CM414" i="1"/>
  <c r="CL413" i="1"/>
  <c r="CM413" i="1"/>
  <c r="CL410" i="1"/>
  <c r="CM410" i="1"/>
  <c r="CL402" i="1"/>
  <c r="CM402" i="1"/>
  <c r="CL399" i="1"/>
  <c r="CM399" i="1"/>
  <c r="CL395" i="1"/>
  <c r="CM395" i="1"/>
  <c r="CL392" i="1"/>
  <c r="CM392" i="1"/>
  <c r="CL391" i="1"/>
  <c r="CM391" i="1"/>
  <c r="CL385" i="1"/>
  <c r="CM385" i="1"/>
  <c r="CL382" i="1"/>
  <c r="CM382" i="1"/>
  <c r="CL378" i="1"/>
  <c r="CM378" i="1"/>
  <c r="CL374" i="1"/>
  <c r="CM374" i="1"/>
  <c r="CL373" i="1"/>
  <c r="CM373" i="1"/>
  <c r="CL366" i="1"/>
  <c r="CM366" i="1"/>
  <c r="CL365" i="1"/>
  <c r="CM365" i="1"/>
  <c r="CL362" i="1"/>
  <c r="CM362" i="1"/>
  <c r="CL21" i="1"/>
  <c r="CM21" i="1"/>
  <c r="CL19" i="1"/>
  <c r="CM19" i="1"/>
  <c r="CL15" i="1"/>
  <c r="CM15" i="1"/>
  <c r="CL13" i="1"/>
  <c r="CM13" i="1"/>
  <c r="CL11" i="1"/>
  <c r="CM11" i="1"/>
  <c r="CL9" i="1"/>
  <c r="CM9" i="1"/>
  <c r="CL7" i="1"/>
  <c r="CM7" i="1"/>
  <c r="CL5" i="1"/>
  <c r="CM5" i="1"/>
  <c r="CL499" i="1"/>
  <c r="CM499" i="1"/>
  <c r="CL497" i="1"/>
  <c r="CM497" i="1"/>
  <c r="CL495" i="1"/>
  <c r="CM495" i="1"/>
  <c r="CL492" i="1"/>
  <c r="CM492" i="1"/>
  <c r="CL490" i="1"/>
  <c r="CM490" i="1"/>
  <c r="CL488" i="1"/>
  <c r="CM488" i="1"/>
  <c r="CL486" i="1"/>
  <c r="CM486" i="1"/>
  <c r="CL485" i="1"/>
  <c r="CM485" i="1"/>
  <c r="CL477" i="1"/>
  <c r="CM477" i="1"/>
  <c r="CL471" i="1"/>
  <c r="CM471" i="1"/>
  <c r="CL469" i="1"/>
  <c r="CM469" i="1"/>
  <c r="CL467" i="1"/>
  <c r="CM467" i="1"/>
  <c r="CL464" i="1"/>
  <c r="CM464" i="1"/>
  <c r="CL462" i="1"/>
  <c r="CM462" i="1"/>
  <c r="CL459" i="1"/>
  <c r="CM459" i="1"/>
  <c r="CL456" i="1"/>
  <c r="CM456" i="1"/>
  <c r="CL453" i="1"/>
  <c r="CM453" i="1"/>
  <c r="CM450" i="1"/>
  <c r="CL448" i="1"/>
  <c r="CM448" i="1"/>
  <c r="CL446" i="1"/>
  <c r="CM446" i="1"/>
  <c r="CL445" i="1"/>
  <c r="CM445" i="1"/>
  <c r="CL443" i="1"/>
  <c r="CM443" i="1"/>
  <c r="CL439" i="1"/>
  <c r="CM439" i="1"/>
  <c r="CL437" i="1"/>
  <c r="CM437" i="1"/>
  <c r="CL434" i="1"/>
  <c r="CM434" i="1"/>
  <c r="CL433" i="1"/>
  <c r="CM433" i="1"/>
  <c r="CL428" i="1"/>
  <c r="CM428" i="1"/>
  <c r="CL427" i="1"/>
  <c r="CM427" i="1"/>
  <c r="CL425" i="1"/>
  <c r="CM425" i="1"/>
  <c r="CL420" i="1"/>
  <c r="CM420" i="1"/>
  <c r="CL419" i="1"/>
  <c r="CM419" i="1"/>
  <c r="CE417" i="1"/>
  <c r="CL416" i="1"/>
  <c r="CM416" i="1"/>
  <c r="CE413" i="1"/>
  <c r="CL412" i="1"/>
  <c r="CM412" i="1"/>
  <c r="CL411" i="1"/>
  <c r="CM411" i="1"/>
  <c r="CL408" i="1"/>
  <c r="CM408" i="1"/>
  <c r="CL404" i="1"/>
  <c r="CM404" i="1"/>
  <c r="CL403" i="1"/>
  <c r="CM403" i="1"/>
  <c r="CE401" i="1"/>
  <c r="CL398" i="1"/>
  <c r="CM398" i="1"/>
  <c r="CL394" i="1"/>
  <c r="CM394" i="1"/>
  <c r="CL393" i="1"/>
  <c r="CM393" i="1"/>
  <c r="CL390" i="1"/>
  <c r="CM390" i="1"/>
  <c r="CL389" i="1"/>
  <c r="CM389" i="1"/>
  <c r="CL384" i="1"/>
  <c r="CM384" i="1"/>
  <c r="CL383" i="1"/>
  <c r="CM383" i="1"/>
  <c r="CM375" i="1"/>
  <c r="CL372" i="1"/>
  <c r="CM372" i="1"/>
  <c r="CL367" i="1"/>
  <c r="CM367" i="1"/>
  <c r="CL363" i="1"/>
  <c r="CM363" i="1"/>
  <c r="CL360" i="1"/>
  <c r="CM360" i="1"/>
  <c r="CL359" i="1"/>
  <c r="CM359" i="1"/>
  <c r="CL356" i="1"/>
  <c r="CM356" i="1"/>
  <c r="CL355" i="1"/>
  <c r="CM355" i="1"/>
  <c r="CL352" i="1"/>
  <c r="CM352" i="1"/>
  <c r="CL351" i="1"/>
  <c r="CM351" i="1"/>
  <c r="CL348" i="1"/>
  <c r="CM348" i="1"/>
  <c r="CL344" i="1"/>
  <c r="CM344" i="1"/>
  <c r="CL343" i="1"/>
  <c r="CM343" i="1"/>
  <c r="CL340" i="1"/>
  <c r="CM340" i="1"/>
  <c r="CL335" i="1"/>
  <c r="CM335" i="1"/>
  <c r="CL333" i="1"/>
  <c r="CM333" i="1"/>
  <c r="CL330" i="1"/>
  <c r="CM330" i="1"/>
  <c r="CL329" i="1"/>
  <c r="CM329" i="1"/>
  <c r="CL326" i="1"/>
  <c r="CM326" i="1"/>
  <c r="CL324" i="1"/>
  <c r="CM324" i="1"/>
  <c r="CL323" i="1"/>
  <c r="CM323" i="1"/>
  <c r="CL319" i="1"/>
  <c r="CM319" i="1"/>
  <c r="CL316" i="1"/>
  <c r="CM316" i="1"/>
  <c r="CL315" i="1"/>
  <c r="CM315" i="1"/>
  <c r="CL312" i="1"/>
  <c r="CM312" i="1"/>
  <c r="CM310" i="1"/>
  <c r="CL308" i="1"/>
  <c r="CM308" i="1"/>
  <c r="CL304" i="1"/>
  <c r="CM304" i="1"/>
  <c r="CM300" i="1"/>
  <c r="CL298" i="1"/>
  <c r="CM298" i="1"/>
  <c r="CL294" i="1"/>
  <c r="CM294" i="1"/>
  <c r="CL292" i="1"/>
  <c r="CM292" i="1"/>
  <c r="CL291" i="1"/>
  <c r="CM291" i="1"/>
  <c r="CL286" i="1"/>
  <c r="CM286" i="1"/>
  <c r="CL284" i="1"/>
  <c r="CM284" i="1"/>
  <c r="CL282" i="1"/>
  <c r="CM282" i="1"/>
  <c r="CL278" i="1"/>
  <c r="CM278" i="1"/>
  <c r="CL276" i="1"/>
  <c r="CM276" i="1"/>
  <c r="CL270" i="1"/>
  <c r="CM270" i="1"/>
  <c r="CL268" i="1"/>
  <c r="CM268" i="1"/>
  <c r="CL267" i="1"/>
  <c r="CM267" i="1"/>
  <c r="CL264" i="1"/>
  <c r="CM264" i="1"/>
  <c r="CL261" i="1"/>
  <c r="CM261" i="1"/>
  <c r="CL259" i="1"/>
  <c r="CM259" i="1"/>
  <c r="CL254" i="1"/>
  <c r="CM254" i="1"/>
  <c r="CL253" i="1"/>
  <c r="CM253" i="1"/>
  <c r="CM252" i="1"/>
  <c r="CL251" i="1"/>
  <c r="CM251" i="1"/>
  <c r="CL250" i="1"/>
  <c r="CM250" i="1"/>
  <c r="CL249" i="1"/>
  <c r="CM249" i="1"/>
  <c r="CL248" i="1"/>
  <c r="CM248" i="1"/>
  <c r="CL247" i="1"/>
  <c r="CM247" i="1"/>
  <c r="CL246" i="1"/>
  <c r="CM246" i="1"/>
  <c r="CL245" i="1"/>
  <c r="CM245" i="1"/>
  <c r="CL244" i="1"/>
  <c r="CM244" i="1"/>
  <c r="CL243" i="1"/>
  <c r="CM243" i="1"/>
  <c r="CL242" i="1"/>
  <c r="CM242" i="1"/>
  <c r="CL241" i="1"/>
  <c r="CM241" i="1"/>
  <c r="CL239" i="1"/>
  <c r="CM239" i="1"/>
  <c r="CL238" i="1"/>
  <c r="CM238" i="1"/>
  <c r="CL237" i="1"/>
  <c r="CM237" i="1"/>
  <c r="CL236" i="1"/>
  <c r="CM236" i="1"/>
  <c r="CL235" i="1"/>
  <c r="CM235" i="1"/>
  <c r="CM234" i="1"/>
  <c r="CL233" i="1"/>
  <c r="CM233" i="1"/>
  <c r="CL232" i="1"/>
  <c r="CM232" i="1"/>
  <c r="CL231" i="1"/>
  <c r="CM231" i="1"/>
  <c r="CL229" i="1"/>
  <c r="CM229" i="1"/>
  <c r="CL228" i="1"/>
  <c r="CM228" i="1"/>
  <c r="CL226" i="1"/>
  <c r="CM226" i="1"/>
  <c r="CL225" i="1"/>
  <c r="CM225" i="1"/>
  <c r="CL224" i="1"/>
  <c r="CM224" i="1"/>
  <c r="CL222" i="1"/>
  <c r="CM222" i="1"/>
  <c r="CL221" i="1"/>
  <c r="CM221" i="1"/>
  <c r="CL220" i="1"/>
  <c r="CM220" i="1"/>
  <c r="CL219" i="1"/>
  <c r="CM219" i="1"/>
  <c r="CL218" i="1"/>
  <c r="CM218" i="1"/>
  <c r="CL217" i="1"/>
  <c r="CM217" i="1"/>
  <c r="CL216" i="1"/>
  <c r="CM216" i="1"/>
  <c r="CL215" i="1"/>
  <c r="CM215" i="1"/>
  <c r="CL214" i="1"/>
  <c r="CM214" i="1"/>
  <c r="CL213" i="1"/>
  <c r="CM213" i="1"/>
  <c r="CL212" i="1"/>
  <c r="CM212" i="1"/>
  <c r="CL211" i="1"/>
  <c r="CM211" i="1"/>
  <c r="CL209" i="1"/>
  <c r="CM209" i="1"/>
  <c r="CL208" i="1"/>
  <c r="CM208" i="1"/>
  <c r="CL207" i="1"/>
  <c r="CM207" i="1"/>
  <c r="CL206" i="1"/>
  <c r="CM206" i="1"/>
  <c r="CL205" i="1"/>
  <c r="CM205" i="1"/>
  <c r="CL204" i="1"/>
  <c r="CM204" i="1"/>
  <c r="CL203" i="1"/>
  <c r="CM203" i="1"/>
  <c r="CL202" i="1"/>
  <c r="CM202" i="1"/>
  <c r="CL201" i="1"/>
  <c r="CM201" i="1"/>
  <c r="CL200" i="1"/>
  <c r="CM200" i="1"/>
  <c r="CL199" i="1"/>
  <c r="CM199" i="1"/>
  <c r="CL198" i="1"/>
  <c r="CM198" i="1"/>
  <c r="CL196" i="1"/>
  <c r="CM196" i="1"/>
  <c r="CL195" i="1"/>
  <c r="CM195" i="1"/>
  <c r="CL194" i="1"/>
  <c r="CM194" i="1"/>
  <c r="CL193" i="1"/>
  <c r="CM193" i="1"/>
  <c r="CL192" i="1"/>
  <c r="CM192" i="1"/>
  <c r="CL191" i="1"/>
  <c r="CM191" i="1"/>
  <c r="CL190" i="1"/>
  <c r="CM190" i="1"/>
  <c r="CL189" i="1"/>
  <c r="CM189" i="1"/>
  <c r="CL187" i="1"/>
  <c r="CM187" i="1"/>
  <c r="CL186" i="1"/>
  <c r="CM186" i="1"/>
  <c r="CL185" i="1"/>
  <c r="CM185" i="1"/>
  <c r="CL184" i="1"/>
  <c r="CM184" i="1"/>
  <c r="CL183" i="1"/>
  <c r="CM183" i="1"/>
  <c r="CL182" i="1"/>
  <c r="CM182" i="1"/>
  <c r="CL181" i="1"/>
  <c r="CM181" i="1"/>
  <c r="CL180" i="1"/>
  <c r="CM180" i="1"/>
  <c r="CL179" i="1"/>
  <c r="CM179" i="1"/>
  <c r="CL178" i="1"/>
  <c r="CM178" i="1"/>
  <c r="CL177" i="1"/>
  <c r="CM177" i="1"/>
  <c r="CL174" i="1"/>
  <c r="CM174" i="1"/>
  <c r="CL173" i="1"/>
  <c r="CM173" i="1"/>
  <c r="CL172" i="1"/>
  <c r="CM172" i="1"/>
  <c r="CL170" i="1"/>
  <c r="CM170" i="1"/>
  <c r="CL169" i="1"/>
  <c r="CM169" i="1"/>
  <c r="CL168" i="1"/>
  <c r="CM168" i="1"/>
  <c r="CL167" i="1"/>
  <c r="CM167" i="1"/>
  <c r="CL164" i="1"/>
  <c r="CM164" i="1"/>
  <c r="CL163" i="1"/>
  <c r="CM163" i="1"/>
  <c r="CL160" i="1"/>
  <c r="CM160" i="1"/>
  <c r="CL159" i="1"/>
  <c r="CM159" i="1"/>
  <c r="CL156" i="1"/>
  <c r="CM156" i="1"/>
  <c r="CL155" i="1"/>
  <c r="CM155" i="1"/>
  <c r="CL152" i="1"/>
  <c r="CM152" i="1"/>
  <c r="CL148" i="1"/>
  <c r="CM148" i="1"/>
  <c r="CL147" i="1"/>
  <c r="CM147" i="1"/>
  <c r="CL144" i="1"/>
  <c r="CM144" i="1"/>
  <c r="CL143" i="1"/>
  <c r="CM143" i="1"/>
  <c r="CL140" i="1"/>
  <c r="CM140" i="1"/>
  <c r="CL139" i="1"/>
  <c r="CM139" i="1"/>
  <c r="CL136" i="1"/>
  <c r="CM136" i="1"/>
  <c r="CL132" i="1"/>
  <c r="CM132" i="1"/>
  <c r="CM131" i="1"/>
  <c r="CL128" i="1"/>
  <c r="CM128" i="1"/>
  <c r="CL127" i="1"/>
  <c r="CM127" i="1"/>
  <c r="CL124" i="1"/>
  <c r="CM124" i="1"/>
  <c r="CL123" i="1"/>
  <c r="CM123" i="1"/>
  <c r="CL120" i="1"/>
  <c r="CM120" i="1"/>
  <c r="CL119" i="1"/>
  <c r="CM119" i="1"/>
  <c r="CL116" i="1"/>
  <c r="CM116" i="1"/>
  <c r="CL115" i="1"/>
  <c r="CM115" i="1"/>
  <c r="CL112" i="1"/>
  <c r="CM112" i="1"/>
  <c r="CL110" i="1"/>
  <c r="CM110" i="1"/>
  <c r="CL106" i="1"/>
  <c r="CM106" i="1"/>
  <c r="CL105" i="1"/>
  <c r="CM105" i="1"/>
  <c r="CL98" i="1"/>
  <c r="CM98" i="1"/>
  <c r="CL94" i="1"/>
  <c r="CM94" i="1"/>
  <c r="CL93" i="1"/>
  <c r="CM93" i="1"/>
  <c r="CL90" i="1"/>
  <c r="CM90" i="1"/>
  <c r="CL89" i="1"/>
  <c r="CM89" i="1"/>
  <c r="CL86" i="1"/>
  <c r="CM86" i="1"/>
  <c r="CL85" i="1"/>
  <c r="CM85" i="1"/>
  <c r="CL62" i="1"/>
  <c r="CM62" i="1"/>
  <c r="CL61" i="1"/>
  <c r="CM61" i="1"/>
  <c r="CL58" i="1"/>
  <c r="CM58" i="1"/>
  <c r="CL57" i="1"/>
  <c r="CM57" i="1"/>
  <c r="CL54" i="1"/>
  <c r="CM54" i="1"/>
  <c r="CL53" i="1"/>
  <c r="CM53" i="1"/>
  <c r="CL50" i="1"/>
  <c r="CM50" i="1"/>
  <c r="CL46" i="1"/>
  <c r="CM46" i="1"/>
  <c r="CL41" i="1"/>
  <c r="CM41" i="1"/>
  <c r="CL38" i="1"/>
  <c r="CM38" i="1"/>
  <c r="CL37" i="1"/>
  <c r="CM37" i="1"/>
  <c r="CL34" i="1"/>
  <c r="CM34" i="1"/>
  <c r="CL30" i="1"/>
  <c r="CM30" i="1"/>
  <c r="CL29" i="1"/>
  <c r="CM29" i="1"/>
  <c r="CL26" i="1"/>
  <c r="CM26" i="1"/>
  <c r="CL25" i="1"/>
  <c r="CM25" i="1"/>
  <c r="CL18" i="1"/>
  <c r="CM18" i="1"/>
  <c r="CL498" i="1"/>
  <c r="CM498" i="1"/>
  <c r="CL494" i="1"/>
  <c r="CM494" i="1"/>
  <c r="CL493" i="1"/>
  <c r="CM493" i="1"/>
  <c r="CL484" i="1"/>
  <c r="CM484" i="1"/>
  <c r="CL481" i="1"/>
  <c r="CM481" i="1"/>
  <c r="CL479" i="1"/>
  <c r="CM479" i="1"/>
  <c r="CL476" i="1"/>
  <c r="CM476" i="1"/>
  <c r="CL470" i="1"/>
  <c r="CM470" i="1"/>
  <c r="CL466" i="1"/>
  <c r="CM466" i="1"/>
  <c r="CL458" i="1"/>
  <c r="CM458" i="1"/>
  <c r="CL452" i="1"/>
  <c r="CM452" i="1"/>
  <c r="CL449" i="1"/>
  <c r="CM449" i="1"/>
  <c r="CL447" i="1"/>
  <c r="CM447" i="1"/>
  <c r="CL444" i="1"/>
  <c r="CM444" i="1"/>
  <c r="CL440" i="1"/>
  <c r="CM440" i="1"/>
  <c r="CL438" i="1"/>
  <c r="CM438" i="1"/>
  <c r="CL435" i="1"/>
  <c r="CM435" i="1"/>
  <c r="CL432" i="1"/>
  <c r="CM432" i="1"/>
  <c r="CL417" i="1"/>
  <c r="CM417" i="1"/>
  <c r="CL405" i="1"/>
  <c r="CM405" i="1"/>
  <c r="CL381" i="1"/>
  <c r="CM381" i="1"/>
  <c r="CL377" i="1"/>
  <c r="CM377" i="1"/>
  <c r="CL370" i="1"/>
  <c r="CM370" i="1"/>
  <c r="CL361" i="1"/>
  <c r="CM361" i="1"/>
  <c r="CL357" i="1"/>
  <c r="CM357" i="1"/>
  <c r="CL350" i="1"/>
  <c r="CM350" i="1"/>
  <c r="CL349" i="1"/>
  <c r="CM349" i="1"/>
  <c r="CL346" i="1"/>
  <c r="CM346" i="1"/>
  <c r="CL345" i="1"/>
  <c r="CM345" i="1"/>
  <c r="CL338" i="1"/>
  <c r="CM338" i="1"/>
  <c r="CL337" i="1"/>
  <c r="CM337" i="1"/>
  <c r="CL334" i="1"/>
  <c r="CM334" i="1"/>
  <c r="CL328" i="1"/>
  <c r="CM328" i="1"/>
  <c r="CL325" i="1"/>
  <c r="CM325" i="1"/>
  <c r="CL322" i="1"/>
  <c r="CM322" i="1"/>
  <c r="CL321" i="1"/>
  <c r="CM321" i="1"/>
  <c r="CL320" i="1"/>
  <c r="CM320" i="1"/>
  <c r="CL317" i="1"/>
  <c r="CM317" i="1"/>
  <c r="CL313" i="1"/>
  <c r="CM313" i="1"/>
  <c r="CL311" i="1"/>
  <c r="CM311" i="1"/>
  <c r="CL307" i="1"/>
  <c r="CM307" i="1"/>
  <c r="CL306" i="1"/>
  <c r="CM306" i="1"/>
  <c r="CL305" i="1"/>
  <c r="CM305" i="1"/>
  <c r="CL303" i="1"/>
  <c r="CM303" i="1"/>
  <c r="CL302" i="1"/>
  <c r="CM302" i="1"/>
  <c r="CL301" i="1"/>
  <c r="CM301" i="1"/>
  <c r="CL297" i="1"/>
  <c r="CM297" i="1"/>
  <c r="CL296" i="1"/>
  <c r="CM296" i="1"/>
  <c r="CL289" i="1"/>
  <c r="CM289" i="1"/>
  <c r="CL288" i="1"/>
  <c r="CM288" i="1"/>
  <c r="CL285" i="1"/>
  <c r="CM285" i="1"/>
  <c r="CL283" i="1"/>
  <c r="CM283" i="1"/>
  <c r="CL281" i="1"/>
  <c r="CM281" i="1"/>
  <c r="CL280" i="1"/>
  <c r="CM280" i="1"/>
  <c r="CL279" i="1"/>
  <c r="CM279" i="1"/>
  <c r="CL277" i="1"/>
  <c r="CM277" i="1"/>
  <c r="CL275" i="1"/>
  <c r="CM275" i="1"/>
  <c r="CL274" i="1"/>
  <c r="CM274" i="1"/>
  <c r="CL273" i="1"/>
  <c r="CM273" i="1"/>
  <c r="CL269" i="1"/>
  <c r="CM269" i="1"/>
  <c r="CL266" i="1"/>
  <c r="CM266" i="1"/>
  <c r="CL262" i="1"/>
  <c r="CM262" i="1"/>
  <c r="CL260" i="1"/>
  <c r="CM260" i="1"/>
  <c r="CL258" i="1"/>
  <c r="CM258" i="1"/>
  <c r="CL257" i="1"/>
  <c r="CM257" i="1"/>
  <c r="CL256" i="1"/>
  <c r="CM256" i="1"/>
  <c r="CL166" i="1"/>
  <c r="CM166" i="1"/>
  <c r="CL165" i="1"/>
  <c r="CM165" i="1"/>
  <c r="CL162" i="1"/>
  <c r="CM162" i="1"/>
  <c r="CL161" i="1"/>
  <c r="CM161" i="1"/>
  <c r="CL158" i="1"/>
  <c r="CM158" i="1"/>
  <c r="CM157" i="1"/>
  <c r="CL154" i="1"/>
  <c r="CM154" i="1"/>
  <c r="CL153" i="1"/>
  <c r="CM153" i="1"/>
  <c r="CL150" i="1"/>
  <c r="CM150" i="1"/>
  <c r="CL149" i="1"/>
  <c r="CM149" i="1"/>
  <c r="CL146" i="1"/>
  <c r="CM146" i="1"/>
  <c r="CL145" i="1"/>
  <c r="CM145" i="1"/>
  <c r="CL142" i="1"/>
  <c r="CM142" i="1"/>
  <c r="CL141" i="1"/>
  <c r="CM141" i="1"/>
  <c r="CL138" i="1"/>
  <c r="CM138" i="1"/>
  <c r="CL137" i="1"/>
  <c r="CM137" i="1"/>
  <c r="CL134" i="1"/>
  <c r="CM134" i="1"/>
  <c r="CL130" i="1"/>
  <c r="CM130" i="1"/>
  <c r="CL129" i="1"/>
  <c r="CM129" i="1"/>
  <c r="CL122" i="1"/>
  <c r="CM122" i="1"/>
  <c r="CL121" i="1"/>
  <c r="CM121" i="1"/>
  <c r="CL118" i="1"/>
  <c r="CM118" i="1"/>
  <c r="CL117" i="1"/>
  <c r="CM117" i="1"/>
  <c r="CL113" i="1"/>
  <c r="CM113" i="1"/>
  <c r="CL111" i="1"/>
  <c r="CM111" i="1"/>
  <c r="CL108" i="1"/>
  <c r="CM108" i="1"/>
  <c r="CL107" i="1"/>
  <c r="CM107" i="1"/>
  <c r="CL104" i="1"/>
  <c r="CM104" i="1"/>
  <c r="CL103" i="1"/>
  <c r="CM103" i="1"/>
  <c r="CL100" i="1"/>
  <c r="CM100" i="1"/>
  <c r="CL99" i="1"/>
  <c r="CM99" i="1"/>
  <c r="CL96" i="1"/>
  <c r="CM96" i="1"/>
  <c r="CL95" i="1"/>
  <c r="CM95" i="1"/>
  <c r="CM92" i="1"/>
  <c r="CL91" i="1"/>
  <c r="CM91" i="1"/>
  <c r="CL88" i="1"/>
  <c r="CM88" i="1"/>
  <c r="CL87" i="1"/>
  <c r="CM87" i="1"/>
  <c r="CL84" i="1"/>
  <c r="CM84" i="1"/>
  <c r="CL82" i="1"/>
  <c r="CM82" i="1"/>
  <c r="CL81" i="1"/>
  <c r="CM81" i="1"/>
  <c r="CL80" i="1"/>
  <c r="CM80" i="1"/>
  <c r="CL79" i="1"/>
  <c r="CM79" i="1"/>
  <c r="CL78" i="1"/>
  <c r="CM78" i="1"/>
  <c r="CL77" i="1"/>
  <c r="CM77" i="1"/>
  <c r="CL76" i="1"/>
  <c r="CM76" i="1"/>
  <c r="CL75" i="1"/>
  <c r="CM75" i="1"/>
  <c r="CL72" i="1"/>
  <c r="CM72" i="1"/>
  <c r="CL70" i="1"/>
  <c r="CM70" i="1"/>
  <c r="CL68" i="1"/>
  <c r="CM68" i="1"/>
  <c r="CL66" i="1"/>
  <c r="CM66" i="1"/>
  <c r="CL65" i="1"/>
  <c r="CM65" i="1"/>
  <c r="CL63" i="1"/>
  <c r="CM63" i="1"/>
  <c r="CL60" i="1"/>
  <c r="CM60" i="1"/>
  <c r="CL59" i="1"/>
  <c r="CM59" i="1"/>
  <c r="CL56" i="1"/>
  <c r="CM56" i="1"/>
  <c r="CL51" i="1"/>
  <c r="CM51" i="1"/>
  <c r="CL48" i="1"/>
  <c r="CM48" i="1"/>
  <c r="CL47" i="1"/>
  <c r="CM47" i="1"/>
  <c r="CL44" i="1"/>
  <c r="CM44" i="1"/>
  <c r="CL43" i="1"/>
  <c r="CM43" i="1"/>
  <c r="CL40" i="1"/>
  <c r="CM40" i="1"/>
  <c r="CL36" i="1"/>
  <c r="CM36" i="1"/>
  <c r="CL35" i="1"/>
  <c r="CM35" i="1"/>
  <c r="CL32" i="1"/>
  <c r="CM32" i="1"/>
  <c r="CL31" i="1"/>
  <c r="CM31" i="1"/>
  <c r="CL28" i="1"/>
  <c r="CM28" i="1"/>
  <c r="CL27" i="1"/>
  <c r="CM27" i="1"/>
  <c r="CL24" i="1"/>
  <c r="CM24" i="1"/>
  <c r="CL23" i="1"/>
  <c r="CM23" i="1"/>
  <c r="CL22" i="1"/>
  <c r="CM22" i="1"/>
  <c r="CK17" i="1"/>
  <c r="CL17" i="1"/>
  <c r="CL482" i="1"/>
  <c r="CL480" i="1"/>
  <c r="CK478" i="1"/>
  <c r="CL478" i="1"/>
  <c r="CK475" i="1"/>
  <c r="CL475" i="1"/>
  <c r="CK472" i="1"/>
  <c r="CL472" i="1"/>
  <c r="CK460" i="1"/>
  <c r="CL460" i="1"/>
  <c r="CL455" i="1"/>
  <c r="CK450" i="1"/>
  <c r="CL450" i="1"/>
  <c r="CK441" i="1"/>
  <c r="CL441" i="1"/>
  <c r="CK430" i="1"/>
  <c r="CL430" i="1"/>
  <c r="CL423" i="1"/>
  <c r="CK415" i="1"/>
  <c r="CL415" i="1"/>
  <c r="CK407" i="1"/>
  <c r="CL407" i="1"/>
  <c r="CL400" i="1"/>
  <c r="CK397" i="1"/>
  <c r="CL397" i="1"/>
  <c r="CL387" i="1"/>
  <c r="CL380" i="1"/>
  <c r="CL379" i="1"/>
  <c r="CK376" i="1"/>
  <c r="CL376" i="1"/>
  <c r="CK375" i="1"/>
  <c r="CL375" i="1"/>
  <c r="CL371" i="1"/>
  <c r="CK368" i="1"/>
  <c r="CL368" i="1"/>
  <c r="CK364" i="1"/>
  <c r="CL364" i="1"/>
  <c r="CL347" i="1"/>
  <c r="CL339" i="1"/>
  <c r="CL336" i="1"/>
  <c r="CL327" i="1"/>
  <c r="CK310" i="1"/>
  <c r="CL310" i="1"/>
  <c r="CL300" i="1"/>
  <c r="CL290" i="1"/>
  <c r="CK272" i="1"/>
  <c r="CL272" i="1"/>
  <c r="CL265" i="1"/>
  <c r="CL252" i="1"/>
  <c r="CK240" i="1"/>
  <c r="CL240" i="1"/>
  <c r="CL234" i="1"/>
  <c r="CL230" i="1"/>
  <c r="CL227" i="1"/>
  <c r="CL223" i="1"/>
  <c r="CL210" i="1"/>
  <c r="CL197" i="1"/>
  <c r="CL188" i="1"/>
  <c r="CK176" i="1"/>
  <c r="CL176" i="1"/>
  <c r="CL175" i="1"/>
  <c r="CK171" i="1"/>
  <c r="CL171" i="1"/>
  <c r="CK151" i="1"/>
  <c r="CL151" i="1"/>
  <c r="CK135" i="1"/>
  <c r="CL135" i="1"/>
  <c r="CL131" i="1"/>
  <c r="CK109" i="1"/>
  <c r="CL109" i="1"/>
  <c r="CK102" i="1"/>
  <c r="CL102" i="1"/>
  <c r="CK101" i="1"/>
  <c r="CL101" i="1"/>
  <c r="CL97" i="1"/>
  <c r="CK49" i="1"/>
  <c r="CL49" i="1"/>
  <c r="CK45" i="1"/>
  <c r="CL45" i="1"/>
  <c r="CK42" i="1"/>
  <c r="CL42" i="1"/>
  <c r="CK33" i="1"/>
  <c r="CL33" i="1"/>
  <c r="CK6" i="1"/>
  <c r="CL6" i="1"/>
  <c r="CK16" i="1"/>
  <c r="CL16" i="1"/>
  <c r="CK14" i="1"/>
  <c r="CL14" i="1"/>
  <c r="CL10" i="1"/>
  <c r="CL8" i="1"/>
  <c r="CK500" i="1"/>
  <c r="CL500" i="1"/>
  <c r="CL491" i="1"/>
  <c r="CK487" i="1"/>
  <c r="CL487" i="1"/>
  <c r="CL474" i="1"/>
  <c r="CK468" i="1"/>
  <c r="CL468" i="1"/>
  <c r="CK465" i="1"/>
  <c r="CL465" i="1"/>
  <c r="CK461" i="1"/>
  <c r="CL461" i="1"/>
  <c r="CK436" i="1"/>
  <c r="CL436" i="1"/>
  <c r="CK409" i="1"/>
  <c r="CL409" i="1"/>
  <c r="CK406" i="1"/>
  <c r="CL406" i="1"/>
  <c r="CK401" i="1"/>
  <c r="CL401" i="1"/>
  <c r="CL396" i="1"/>
  <c r="CL388" i="1"/>
  <c r="CK386" i="1"/>
  <c r="CL386" i="1"/>
  <c r="CK369" i="1"/>
  <c r="CL369" i="1"/>
  <c r="CK358" i="1"/>
  <c r="CL358" i="1"/>
  <c r="CL354" i="1"/>
  <c r="CL353" i="1"/>
  <c r="CL342" i="1"/>
  <c r="CK341" i="1"/>
  <c r="CL341" i="1"/>
  <c r="CL332" i="1"/>
  <c r="CK331" i="1"/>
  <c r="CL331" i="1"/>
  <c r="CK318" i="1"/>
  <c r="CL318" i="1"/>
  <c r="CK314" i="1"/>
  <c r="CL314" i="1"/>
  <c r="CL309" i="1"/>
  <c r="CL299" i="1"/>
  <c r="CK295" i="1"/>
  <c r="CL295" i="1"/>
  <c r="CL293" i="1"/>
  <c r="CL287" i="1"/>
  <c r="CK271" i="1"/>
  <c r="CL271" i="1"/>
  <c r="CL263" i="1"/>
  <c r="CK255" i="1"/>
  <c r="CL255" i="1"/>
  <c r="CK157" i="1"/>
  <c r="CL157" i="1"/>
  <c r="CK133" i="1"/>
  <c r="CL133" i="1"/>
  <c r="CK126" i="1"/>
  <c r="CL126" i="1"/>
  <c r="CK125" i="1"/>
  <c r="CL125" i="1"/>
  <c r="CL114" i="1"/>
  <c r="CK92" i="1"/>
  <c r="CL92" i="1"/>
  <c r="CL83" i="1"/>
  <c r="CL74" i="1"/>
  <c r="CK73" i="1"/>
  <c r="CL73" i="1"/>
  <c r="CL71" i="1"/>
  <c r="CK69" i="1"/>
  <c r="CL69" i="1"/>
  <c r="CK67" i="1"/>
  <c r="CL67" i="1"/>
  <c r="CL64" i="1"/>
  <c r="CL55" i="1"/>
  <c r="CL52" i="1"/>
  <c r="CL39" i="1"/>
  <c r="CJ21" i="1"/>
  <c r="CK21" i="1"/>
  <c r="CJ19" i="1"/>
  <c r="CK19" i="1"/>
  <c r="CJ15" i="1"/>
  <c r="CK15" i="1"/>
  <c r="CJ13" i="1"/>
  <c r="CK13" i="1"/>
  <c r="CJ11" i="1"/>
  <c r="CK11" i="1"/>
  <c r="CJ9" i="1"/>
  <c r="CK9" i="1"/>
  <c r="CJ7" i="1"/>
  <c r="CK7" i="1"/>
  <c r="CJ5" i="1"/>
  <c r="CK5" i="1"/>
  <c r="CJ499" i="1"/>
  <c r="CK499" i="1"/>
  <c r="CJ497" i="1"/>
  <c r="CK497" i="1"/>
  <c r="CJ495" i="1"/>
  <c r="CK495" i="1"/>
  <c r="CJ492" i="1"/>
  <c r="CK492" i="1"/>
  <c r="CJ490" i="1"/>
  <c r="CK490" i="1"/>
  <c r="CJ488" i="1"/>
  <c r="CK488" i="1"/>
  <c r="CJ486" i="1"/>
  <c r="CK486" i="1"/>
  <c r="CJ485" i="1"/>
  <c r="CK485" i="1"/>
  <c r="CJ482" i="1"/>
  <c r="CK482" i="1"/>
  <c r="CJ480" i="1"/>
  <c r="CK480" i="1"/>
  <c r="CJ477" i="1"/>
  <c r="CK477" i="1"/>
  <c r="CJ471" i="1"/>
  <c r="CK471" i="1"/>
  <c r="CJ469" i="1"/>
  <c r="CK469" i="1"/>
  <c r="CJ467" i="1"/>
  <c r="CK467" i="1"/>
  <c r="CJ464" i="1"/>
  <c r="CK464" i="1"/>
  <c r="CJ462" i="1"/>
  <c r="CK462" i="1"/>
  <c r="CJ459" i="1"/>
  <c r="CK459" i="1"/>
  <c r="CJ456" i="1"/>
  <c r="CK456" i="1"/>
  <c r="CJ455" i="1"/>
  <c r="CK455" i="1"/>
  <c r="CJ453" i="1"/>
  <c r="CK453" i="1"/>
  <c r="CJ448" i="1"/>
  <c r="CK448" i="1"/>
  <c r="CJ446" i="1"/>
  <c r="CK446" i="1"/>
  <c r="CJ445" i="1"/>
  <c r="CK445" i="1"/>
  <c r="CJ443" i="1"/>
  <c r="CK443" i="1"/>
  <c r="CJ439" i="1"/>
  <c r="CK439" i="1"/>
  <c r="CJ437" i="1"/>
  <c r="CK437" i="1"/>
  <c r="CJ434" i="1"/>
  <c r="CK434" i="1"/>
  <c r="CJ433" i="1"/>
  <c r="CK433" i="1"/>
  <c r="CJ428" i="1"/>
  <c r="CK428" i="1"/>
  <c r="CJ427" i="1"/>
  <c r="CK427" i="1"/>
  <c r="CJ425" i="1"/>
  <c r="CK425" i="1"/>
  <c r="CJ423" i="1"/>
  <c r="CK423" i="1"/>
  <c r="CJ420" i="1"/>
  <c r="CK420" i="1"/>
  <c r="CJ419" i="1"/>
  <c r="CK419" i="1"/>
  <c r="CJ416" i="1"/>
  <c r="CK416" i="1"/>
  <c r="CJ412" i="1"/>
  <c r="CK412" i="1"/>
  <c r="CJ411" i="1"/>
  <c r="CK411" i="1"/>
  <c r="CJ408" i="1"/>
  <c r="CK408" i="1"/>
  <c r="CJ404" i="1"/>
  <c r="CK404" i="1"/>
  <c r="CJ403" i="1"/>
  <c r="CK403" i="1"/>
  <c r="CJ400" i="1"/>
  <c r="CK400" i="1"/>
  <c r="CJ398" i="1"/>
  <c r="CK398" i="1"/>
  <c r="CJ394" i="1"/>
  <c r="CK394" i="1"/>
  <c r="CJ393" i="1"/>
  <c r="CK393" i="1"/>
  <c r="CJ390" i="1"/>
  <c r="CK390" i="1"/>
  <c r="CJ389" i="1"/>
  <c r="CK389" i="1"/>
  <c r="CJ387" i="1"/>
  <c r="CK387" i="1"/>
  <c r="CJ384" i="1"/>
  <c r="CK384" i="1"/>
  <c r="CJ383" i="1"/>
  <c r="CK383" i="1"/>
  <c r="CJ380" i="1"/>
  <c r="CK380" i="1"/>
  <c r="CJ379" i="1"/>
  <c r="CK379" i="1"/>
  <c r="CJ372" i="1"/>
  <c r="CK372" i="1"/>
  <c r="CJ371" i="1"/>
  <c r="CK371" i="1"/>
  <c r="CJ367" i="1"/>
  <c r="CK367" i="1"/>
  <c r="CJ363" i="1"/>
  <c r="CK363" i="1"/>
  <c r="CJ360" i="1"/>
  <c r="CK360" i="1"/>
  <c r="CJ359" i="1"/>
  <c r="CK359" i="1"/>
  <c r="CJ356" i="1"/>
  <c r="CK356" i="1"/>
  <c r="CJ355" i="1"/>
  <c r="CK355" i="1"/>
  <c r="CJ352" i="1"/>
  <c r="CK352" i="1"/>
  <c r="CJ351" i="1"/>
  <c r="CK351" i="1"/>
  <c r="CK348" i="1"/>
  <c r="CJ347" i="1"/>
  <c r="CK347" i="1"/>
  <c r="CJ344" i="1"/>
  <c r="CK344" i="1"/>
  <c r="CJ343" i="1"/>
  <c r="CK343" i="1"/>
  <c r="CJ340" i="1"/>
  <c r="CK340" i="1"/>
  <c r="CJ339" i="1"/>
  <c r="CK339" i="1"/>
  <c r="CJ336" i="1"/>
  <c r="CK336" i="1"/>
  <c r="CJ335" i="1"/>
  <c r="CK335" i="1"/>
  <c r="CJ333" i="1"/>
  <c r="CK333" i="1"/>
  <c r="CJ330" i="1"/>
  <c r="CK330" i="1"/>
  <c r="CJ329" i="1"/>
  <c r="CK329" i="1"/>
  <c r="CJ327" i="1"/>
  <c r="CK327" i="1"/>
  <c r="CJ326" i="1"/>
  <c r="CK326" i="1"/>
  <c r="CJ324" i="1"/>
  <c r="CK324" i="1"/>
  <c r="CJ323" i="1"/>
  <c r="CK323" i="1"/>
  <c r="CJ319" i="1"/>
  <c r="CK319" i="1"/>
  <c r="CJ316" i="1"/>
  <c r="CK316" i="1"/>
  <c r="CJ315" i="1"/>
  <c r="CK315" i="1"/>
  <c r="CJ312" i="1"/>
  <c r="CK312" i="1"/>
  <c r="CJ308" i="1"/>
  <c r="CK308" i="1"/>
  <c r="CJ304" i="1"/>
  <c r="CK304" i="1"/>
  <c r="CJ300" i="1"/>
  <c r="CK300" i="1"/>
  <c r="CJ298" i="1"/>
  <c r="CK298" i="1"/>
  <c r="CJ294" i="1"/>
  <c r="CK294" i="1"/>
  <c r="CJ292" i="1"/>
  <c r="CK292" i="1"/>
  <c r="CJ291" i="1"/>
  <c r="CK291" i="1"/>
  <c r="CJ290" i="1"/>
  <c r="CK290" i="1"/>
  <c r="CJ286" i="1"/>
  <c r="CK286" i="1"/>
  <c r="CJ284" i="1"/>
  <c r="CK284" i="1"/>
  <c r="CJ282" i="1"/>
  <c r="CK282" i="1"/>
  <c r="CJ278" i="1"/>
  <c r="CK278" i="1"/>
  <c r="CJ276" i="1"/>
  <c r="CK276" i="1"/>
  <c r="CJ270" i="1"/>
  <c r="CK270" i="1"/>
  <c r="CK268" i="1"/>
  <c r="CJ267" i="1"/>
  <c r="CK267" i="1"/>
  <c r="CJ265" i="1"/>
  <c r="CK265" i="1"/>
  <c r="CJ264" i="1"/>
  <c r="CK264" i="1"/>
  <c r="CJ261" i="1"/>
  <c r="CK261" i="1"/>
  <c r="CJ259" i="1"/>
  <c r="CK259" i="1"/>
  <c r="CJ254" i="1"/>
  <c r="CK254" i="1"/>
  <c r="CJ253" i="1"/>
  <c r="CK253" i="1"/>
  <c r="CJ252" i="1"/>
  <c r="CK252" i="1"/>
  <c r="CJ251" i="1"/>
  <c r="CK251" i="1"/>
  <c r="CJ250" i="1"/>
  <c r="CK250" i="1"/>
  <c r="CJ249" i="1"/>
  <c r="CK249" i="1"/>
  <c r="CJ248" i="1"/>
  <c r="CK248" i="1"/>
  <c r="CJ247" i="1"/>
  <c r="CK247" i="1"/>
  <c r="CJ246" i="1"/>
  <c r="CK246" i="1"/>
  <c r="CJ245" i="1"/>
  <c r="CK245" i="1"/>
  <c r="CJ244" i="1"/>
  <c r="CK244" i="1"/>
  <c r="CJ243" i="1"/>
  <c r="CK243" i="1"/>
  <c r="CJ242" i="1"/>
  <c r="CK242" i="1"/>
  <c r="CJ241" i="1"/>
  <c r="CK241" i="1"/>
  <c r="CJ239" i="1"/>
  <c r="CK239" i="1"/>
  <c r="CJ238" i="1"/>
  <c r="CK238" i="1"/>
  <c r="CJ237" i="1"/>
  <c r="CK237" i="1"/>
  <c r="CJ236" i="1"/>
  <c r="CK236" i="1"/>
  <c r="CJ235" i="1"/>
  <c r="CK235" i="1"/>
  <c r="CJ234" i="1"/>
  <c r="CK234" i="1"/>
  <c r="CJ233" i="1"/>
  <c r="CK233" i="1"/>
  <c r="CJ232" i="1"/>
  <c r="CK232" i="1"/>
  <c r="CJ231" i="1"/>
  <c r="CK231" i="1"/>
  <c r="CJ230" i="1"/>
  <c r="CK230" i="1"/>
  <c r="CJ229" i="1"/>
  <c r="CK229" i="1"/>
  <c r="CJ228" i="1"/>
  <c r="CK228" i="1"/>
  <c r="CJ227" i="1"/>
  <c r="CK227" i="1"/>
  <c r="CJ226" i="1"/>
  <c r="CK226" i="1"/>
  <c r="CJ225" i="1"/>
  <c r="CK225" i="1"/>
  <c r="CJ224" i="1"/>
  <c r="CK224" i="1"/>
  <c r="CJ223" i="1"/>
  <c r="CK223" i="1"/>
  <c r="CJ222" i="1"/>
  <c r="CK222" i="1"/>
  <c r="CJ221" i="1"/>
  <c r="CK221" i="1"/>
  <c r="CJ220" i="1"/>
  <c r="CK220" i="1"/>
  <c r="CJ219" i="1"/>
  <c r="CK219" i="1"/>
  <c r="CJ218" i="1"/>
  <c r="CK218" i="1"/>
  <c r="CJ217" i="1"/>
  <c r="CK217" i="1"/>
  <c r="CJ216" i="1"/>
  <c r="CK216" i="1"/>
  <c r="CJ215" i="1"/>
  <c r="CK215" i="1"/>
  <c r="CJ214" i="1"/>
  <c r="CK214" i="1"/>
  <c r="CJ213" i="1"/>
  <c r="CK213" i="1"/>
  <c r="CJ212" i="1"/>
  <c r="CK212" i="1"/>
  <c r="CJ211" i="1"/>
  <c r="CK211" i="1"/>
  <c r="CJ210" i="1"/>
  <c r="CK210" i="1"/>
  <c r="CJ209" i="1"/>
  <c r="CK209" i="1"/>
  <c r="CJ208" i="1"/>
  <c r="CK208" i="1"/>
  <c r="CJ207" i="1"/>
  <c r="CK207" i="1"/>
  <c r="CJ206" i="1"/>
  <c r="CK206" i="1"/>
  <c r="CJ205" i="1"/>
  <c r="CK205" i="1"/>
  <c r="CJ204" i="1"/>
  <c r="CK204" i="1"/>
  <c r="CJ203" i="1"/>
  <c r="CK203" i="1"/>
  <c r="CJ202" i="1"/>
  <c r="CK202" i="1"/>
  <c r="CJ201" i="1"/>
  <c r="CK201" i="1"/>
  <c r="CJ200" i="1"/>
  <c r="CK200" i="1"/>
  <c r="CJ199" i="1"/>
  <c r="CK199" i="1"/>
  <c r="CJ198" i="1"/>
  <c r="CK198" i="1"/>
  <c r="CJ197" i="1"/>
  <c r="CK197" i="1"/>
  <c r="CJ196" i="1"/>
  <c r="CK196" i="1"/>
  <c r="CJ195" i="1"/>
  <c r="CK195" i="1"/>
  <c r="CJ194" i="1"/>
  <c r="CK194" i="1"/>
  <c r="CJ193" i="1"/>
  <c r="CK193" i="1"/>
  <c r="CJ192" i="1"/>
  <c r="CK192" i="1"/>
  <c r="CJ191" i="1"/>
  <c r="CK191" i="1"/>
  <c r="CJ190" i="1"/>
  <c r="CK190" i="1"/>
  <c r="CJ189" i="1"/>
  <c r="CK189" i="1"/>
  <c r="CK188" i="1"/>
  <c r="CJ187" i="1"/>
  <c r="CK187" i="1"/>
  <c r="CJ186" i="1"/>
  <c r="CK186" i="1"/>
  <c r="CJ185" i="1"/>
  <c r="CK185" i="1"/>
  <c r="CJ184" i="1"/>
  <c r="CK184" i="1"/>
  <c r="CJ183" i="1"/>
  <c r="CK183" i="1"/>
  <c r="CJ182" i="1"/>
  <c r="CK182" i="1"/>
  <c r="CJ181" i="1"/>
  <c r="CK181" i="1"/>
  <c r="CJ180" i="1"/>
  <c r="CK180" i="1"/>
  <c r="CJ179" i="1"/>
  <c r="CK179" i="1"/>
  <c r="CJ178" i="1"/>
  <c r="CK178" i="1"/>
  <c r="CJ177" i="1"/>
  <c r="CK177" i="1"/>
  <c r="CJ175" i="1"/>
  <c r="CK175" i="1"/>
  <c r="CJ174" i="1"/>
  <c r="CK174" i="1"/>
  <c r="CJ173" i="1"/>
  <c r="CK173" i="1"/>
  <c r="CJ172" i="1"/>
  <c r="CK172" i="1"/>
  <c r="CJ170" i="1"/>
  <c r="CK170" i="1"/>
  <c r="CJ169" i="1"/>
  <c r="CK169" i="1"/>
  <c r="CJ168" i="1"/>
  <c r="CK168" i="1"/>
  <c r="CJ167" i="1"/>
  <c r="CK167" i="1"/>
  <c r="CJ164" i="1"/>
  <c r="CK164" i="1"/>
  <c r="CJ163" i="1"/>
  <c r="CK163" i="1"/>
  <c r="CJ160" i="1"/>
  <c r="CK160" i="1"/>
  <c r="CJ159" i="1"/>
  <c r="CK159" i="1"/>
  <c r="CJ156" i="1"/>
  <c r="CK156" i="1"/>
  <c r="CJ155" i="1"/>
  <c r="CK155" i="1"/>
  <c r="CJ152" i="1"/>
  <c r="CK152" i="1"/>
  <c r="CJ148" i="1"/>
  <c r="CK148" i="1"/>
  <c r="CJ147" i="1"/>
  <c r="CK147" i="1"/>
  <c r="CJ144" i="1"/>
  <c r="CK144" i="1"/>
  <c r="CJ143" i="1"/>
  <c r="CK143" i="1"/>
  <c r="CJ140" i="1"/>
  <c r="CK140" i="1"/>
  <c r="CJ139" i="1"/>
  <c r="CK139" i="1"/>
  <c r="CJ136" i="1"/>
  <c r="CK136" i="1"/>
  <c r="CJ132" i="1"/>
  <c r="CK132" i="1"/>
  <c r="CJ131" i="1"/>
  <c r="CK131" i="1"/>
  <c r="CJ128" i="1"/>
  <c r="CK128" i="1"/>
  <c r="CJ127" i="1"/>
  <c r="CK127" i="1"/>
  <c r="CJ124" i="1"/>
  <c r="CK124" i="1"/>
  <c r="CJ123" i="1"/>
  <c r="CK123" i="1"/>
  <c r="CJ120" i="1"/>
  <c r="CK120" i="1"/>
  <c r="CJ119" i="1"/>
  <c r="CK119" i="1"/>
  <c r="CJ116" i="1"/>
  <c r="CK116" i="1"/>
  <c r="CJ115" i="1"/>
  <c r="CK115" i="1"/>
  <c r="CJ112" i="1"/>
  <c r="CK112" i="1"/>
  <c r="CJ110" i="1"/>
  <c r="CK110" i="1"/>
  <c r="CJ106" i="1"/>
  <c r="CK106" i="1"/>
  <c r="CJ105" i="1"/>
  <c r="CK105" i="1"/>
  <c r="CJ98" i="1"/>
  <c r="CK98" i="1"/>
  <c r="CJ97" i="1"/>
  <c r="CK97" i="1"/>
  <c r="CJ94" i="1"/>
  <c r="CK94" i="1"/>
  <c r="CJ93" i="1"/>
  <c r="CK93" i="1"/>
  <c r="CJ90" i="1"/>
  <c r="CK90" i="1"/>
  <c r="CJ89" i="1"/>
  <c r="CK89" i="1"/>
  <c r="CJ86" i="1"/>
  <c r="CK86" i="1"/>
  <c r="CJ85" i="1"/>
  <c r="CK85" i="1"/>
  <c r="CJ62" i="1"/>
  <c r="CK62" i="1"/>
  <c r="CJ61" i="1"/>
  <c r="CK61" i="1"/>
  <c r="CJ58" i="1"/>
  <c r="CK58" i="1"/>
  <c r="CJ57" i="1"/>
  <c r="CK57" i="1"/>
  <c r="CJ54" i="1"/>
  <c r="CK54" i="1"/>
  <c r="CJ53" i="1"/>
  <c r="CK53" i="1"/>
  <c r="CJ50" i="1"/>
  <c r="CK50" i="1"/>
  <c r="CJ46" i="1"/>
  <c r="CK46" i="1"/>
  <c r="CJ41" i="1"/>
  <c r="CK41" i="1"/>
  <c r="CJ38" i="1"/>
  <c r="CK38" i="1"/>
  <c r="CJ37" i="1"/>
  <c r="CK37" i="1"/>
  <c r="CJ34" i="1"/>
  <c r="CK34" i="1"/>
  <c r="CJ30" i="1"/>
  <c r="CK30" i="1"/>
  <c r="CJ29" i="1"/>
  <c r="CK29" i="1"/>
  <c r="CJ26" i="1"/>
  <c r="CK26" i="1"/>
  <c r="CJ25" i="1"/>
  <c r="CK25" i="1"/>
  <c r="CJ20" i="1"/>
  <c r="CK20" i="1"/>
  <c r="CJ18" i="1"/>
  <c r="CK18" i="1"/>
  <c r="CJ12" i="1"/>
  <c r="CK12" i="1"/>
  <c r="CJ10" i="1"/>
  <c r="CK10" i="1"/>
  <c r="CJ8" i="1"/>
  <c r="CK8" i="1"/>
  <c r="CJ498" i="1"/>
  <c r="CK498" i="1"/>
  <c r="CJ496" i="1"/>
  <c r="CK496" i="1"/>
  <c r="CJ494" i="1"/>
  <c r="CK494" i="1"/>
  <c r="CJ493" i="1"/>
  <c r="CK493" i="1"/>
  <c r="CJ491" i="1"/>
  <c r="CK491" i="1"/>
  <c r="CJ489" i="1"/>
  <c r="CK489" i="1"/>
  <c r="CJ484" i="1"/>
  <c r="CK484" i="1"/>
  <c r="CJ483" i="1"/>
  <c r="CK483" i="1"/>
  <c r="CJ481" i="1"/>
  <c r="CK481" i="1"/>
  <c r="CJ479" i="1"/>
  <c r="CK479" i="1"/>
  <c r="CJ476" i="1"/>
  <c r="CK476" i="1"/>
  <c r="CJ474" i="1"/>
  <c r="CK474" i="1"/>
  <c r="CJ473" i="1"/>
  <c r="CK473" i="1"/>
  <c r="CJ470" i="1"/>
  <c r="CK470" i="1"/>
  <c r="CJ466" i="1"/>
  <c r="CK466" i="1"/>
  <c r="CJ463" i="1"/>
  <c r="CK463" i="1"/>
  <c r="CJ458" i="1"/>
  <c r="CK458" i="1"/>
  <c r="CJ457" i="1"/>
  <c r="CK457" i="1"/>
  <c r="CJ454" i="1"/>
  <c r="CK454" i="1"/>
  <c r="CJ452" i="1"/>
  <c r="CK452" i="1"/>
  <c r="CJ451" i="1"/>
  <c r="CK451" i="1"/>
  <c r="CK449" i="1"/>
  <c r="CJ447" i="1"/>
  <c r="CK447" i="1"/>
  <c r="CJ444" i="1"/>
  <c r="CK444" i="1"/>
  <c r="CJ442" i="1"/>
  <c r="CK442" i="1"/>
  <c r="CJ440" i="1"/>
  <c r="CK440" i="1"/>
  <c r="CJ438" i="1"/>
  <c r="CK438" i="1"/>
  <c r="CJ435" i="1"/>
  <c r="CK435" i="1"/>
  <c r="CJ432" i="1"/>
  <c r="CK432" i="1"/>
  <c r="CJ431" i="1"/>
  <c r="CK431" i="1"/>
  <c r="CJ429" i="1"/>
  <c r="CK429" i="1"/>
  <c r="CJ426" i="1"/>
  <c r="CK426" i="1"/>
  <c r="CJ424" i="1"/>
  <c r="CK424" i="1"/>
  <c r="CJ422" i="1"/>
  <c r="CK422" i="1"/>
  <c r="CK421" i="1"/>
  <c r="CJ418" i="1"/>
  <c r="CK418" i="1"/>
  <c r="CJ417" i="1"/>
  <c r="CK417" i="1"/>
  <c r="CJ414" i="1"/>
  <c r="CK414" i="1"/>
  <c r="CJ413" i="1"/>
  <c r="CK413" i="1"/>
  <c r="CJ410" i="1"/>
  <c r="CK410" i="1"/>
  <c r="CJ405" i="1"/>
  <c r="CK405" i="1"/>
  <c r="CJ402" i="1"/>
  <c r="CK402" i="1"/>
  <c r="CJ399" i="1"/>
  <c r="CK399" i="1"/>
  <c r="CJ396" i="1"/>
  <c r="CK396" i="1"/>
  <c r="CJ395" i="1"/>
  <c r="CK395" i="1"/>
  <c r="CJ392" i="1"/>
  <c r="CK392" i="1"/>
  <c r="CJ391" i="1"/>
  <c r="CK391" i="1"/>
  <c r="CJ388" i="1"/>
  <c r="CK388" i="1"/>
  <c r="CJ385" i="1"/>
  <c r="CK385" i="1"/>
  <c r="CJ382" i="1"/>
  <c r="CK382" i="1"/>
  <c r="CJ381" i="1"/>
  <c r="CK381" i="1"/>
  <c r="CJ378" i="1"/>
  <c r="CK378" i="1"/>
  <c r="CJ377" i="1"/>
  <c r="CK377" i="1"/>
  <c r="CJ374" i="1"/>
  <c r="CK374" i="1"/>
  <c r="CJ373" i="1"/>
  <c r="CK373" i="1"/>
  <c r="CJ370" i="1"/>
  <c r="CK370" i="1"/>
  <c r="CJ366" i="1"/>
  <c r="CK366" i="1"/>
  <c r="CJ365" i="1"/>
  <c r="CK365" i="1"/>
  <c r="CJ362" i="1"/>
  <c r="CK362" i="1"/>
  <c r="CJ361" i="1"/>
  <c r="CK361" i="1"/>
  <c r="CJ357" i="1"/>
  <c r="CK357" i="1"/>
  <c r="CJ354" i="1"/>
  <c r="CK354" i="1"/>
  <c r="CJ353" i="1"/>
  <c r="CK353" i="1"/>
  <c r="CJ350" i="1"/>
  <c r="CK350" i="1"/>
  <c r="CJ349" i="1"/>
  <c r="CK349" i="1"/>
  <c r="CJ346" i="1"/>
  <c r="CK346" i="1"/>
  <c r="CJ345" i="1"/>
  <c r="CK345" i="1"/>
  <c r="CJ342" i="1"/>
  <c r="CK342" i="1"/>
  <c r="CJ338" i="1"/>
  <c r="CK338" i="1"/>
  <c r="CJ337" i="1"/>
  <c r="CK337" i="1"/>
  <c r="CJ334" i="1"/>
  <c r="CK334" i="1"/>
  <c r="CJ332" i="1"/>
  <c r="CK332" i="1"/>
  <c r="CJ328" i="1"/>
  <c r="CK328" i="1"/>
  <c r="CJ325" i="1"/>
  <c r="CK325" i="1"/>
  <c r="CJ322" i="1"/>
  <c r="CK322" i="1"/>
  <c r="CJ321" i="1"/>
  <c r="CK321" i="1"/>
  <c r="CJ320" i="1"/>
  <c r="CK320" i="1"/>
  <c r="CJ317" i="1"/>
  <c r="CK317" i="1"/>
  <c r="CJ313" i="1"/>
  <c r="CK313" i="1"/>
  <c r="CJ311" i="1"/>
  <c r="CK311" i="1"/>
  <c r="CJ309" i="1"/>
  <c r="CK309" i="1"/>
  <c r="CJ307" i="1"/>
  <c r="CK307" i="1"/>
  <c r="CJ306" i="1"/>
  <c r="CK306" i="1"/>
  <c r="CJ305" i="1"/>
  <c r="CK305" i="1"/>
  <c r="CJ303" i="1"/>
  <c r="CK303" i="1"/>
  <c r="CJ302" i="1"/>
  <c r="CK302" i="1"/>
  <c r="CJ301" i="1"/>
  <c r="CK301" i="1"/>
  <c r="CJ299" i="1"/>
  <c r="CK299" i="1"/>
  <c r="CJ297" i="1"/>
  <c r="CK297" i="1"/>
  <c r="CJ296" i="1"/>
  <c r="CK296" i="1"/>
  <c r="CJ293" i="1"/>
  <c r="CK293" i="1"/>
  <c r="CJ289" i="1"/>
  <c r="CK289" i="1"/>
  <c r="CJ288" i="1"/>
  <c r="CK288" i="1"/>
  <c r="CJ287" i="1"/>
  <c r="CK287" i="1"/>
  <c r="CJ285" i="1"/>
  <c r="CK285" i="1"/>
  <c r="CJ283" i="1"/>
  <c r="CK283" i="1"/>
  <c r="CJ281" i="1"/>
  <c r="CK281" i="1"/>
  <c r="CJ280" i="1"/>
  <c r="CK280" i="1"/>
  <c r="CJ279" i="1"/>
  <c r="CK279" i="1"/>
  <c r="CJ277" i="1"/>
  <c r="CK277" i="1"/>
  <c r="CJ275" i="1"/>
  <c r="CK275" i="1"/>
  <c r="CJ274" i="1"/>
  <c r="CK274" i="1"/>
  <c r="CJ273" i="1"/>
  <c r="CK273" i="1"/>
  <c r="CJ269" i="1"/>
  <c r="CK269" i="1"/>
  <c r="CJ266" i="1"/>
  <c r="CK266" i="1"/>
  <c r="CJ263" i="1"/>
  <c r="CK263" i="1"/>
  <c r="CJ262" i="1"/>
  <c r="CK262" i="1"/>
  <c r="CJ260" i="1"/>
  <c r="CK260" i="1"/>
  <c r="CJ258" i="1"/>
  <c r="CK258" i="1"/>
  <c r="CJ257" i="1"/>
  <c r="CK257" i="1"/>
  <c r="CJ256" i="1"/>
  <c r="CK256" i="1"/>
  <c r="CJ166" i="1"/>
  <c r="CK166" i="1"/>
  <c r="CJ165" i="1"/>
  <c r="CK165" i="1"/>
  <c r="CJ162" i="1"/>
  <c r="CK162" i="1"/>
  <c r="CJ161" i="1"/>
  <c r="CK161" i="1"/>
  <c r="CJ158" i="1"/>
  <c r="CK158" i="1"/>
  <c r="CJ154" i="1"/>
  <c r="CK154" i="1"/>
  <c r="CJ153" i="1"/>
  <c r="CK153" i="1"/>
  <c r="CJ150" i="1"/>
  <c r="CK150" i="1"/>
  <c r="CJ149" i="1"/>
  <c r="CK149" i="1"/>
  <c r="CJ146" i="1"/>
  <c r="CK146" i="1"/>
  <c r="CJ145" i="1"/>
  <c r="CK145" i="1"/>
  <c r="CJ142" i="1"/>
  <c r="CK142" i="1"/>
  <c r="CJ141" i="1"/>
  <c r="CK141" i="1"/>
  <c r="CJ138" i="1"/>
  <c r="CK138" i="1"/>
  <c r="CJ137" i="1"/>
  <c r="CK137" i="1"/>
  <c r="CJ134" i="1"/>
  <c r="CK134" i="1"/>
  <c r="CJ130" i="1"/>
  <c r="CK130" i="1"/>
  <c r="CK129" i="1"/>
  <c r="CJ122" i="1"/>
  <c r="CK122" i="1"/>
  <c r="CJ121" i="1"/>
  <c r="CK121" i="1"/>
  <c r="CJ118" i="1"/>
  <c r="CK118" i="1"/>
  <c r="CJ117" i="1"/>
  <c r="CK117" i="1"/>
  <c r="CJ114" i="1"/>
  <c r="CK114" i="1"/>
  <c r="CJ113" i="1"/>
  <c r="CK113" i="1"/>
  <c r="CJ111" i="1"/>
  <c r="CK111" i="1"/>
  <c r="CJ108" i="1"/>
  <c r="CK108" i="1"/>
  <c r="CJ107" i="1"/>
  <c r="CK107" i="1"/>
  <c r="CJ104" i="1"/>
  <c r="CK104" i="1"/>
  <c r="CJ103" i="1"/>
  <c r="CK103" i="1"/>
  <c r="CJ100" i="1"/>
  <c r="CK100" i="1"/>
  <c r="CJ99" i="1"/>
  <c r="CK99" i="1"/>
  <c r="CJ96" i="1"/>
  <c r="CK96" i="1"/>
  <c r="CJ95" i="1"/>
  <c r="CK95" i="1"/>
  <c r="CJ91" i="1"/>
  <c r="CK91" i="1"/>
  <c r="CJ88" i="1"/>
  <c r="CK88" i="1"/>
  <c r="CJ87" i="1"/>
  <c r="CK87" i="1"/>
  <c r="CJ84" i="1"/>
  <c r="CK84" i="1"/>
  <c r="CJ83" i="1"/>
  <c r="CK83" i="1"/>
  <c r="CJ82" i="1"/>
  <c r="CK82" i="1"/>
  <c r="CJ81" i="1"/>
  <c r="CK81" i="1"/>
  <c r="CJ80" i="1"/>
  <c r="CK80" i="1"/>
  <c r="CJ79" i="1"/>
  <c r="CK79" i="1"/>
  <c r="CJ78" i="1"/>
  <c r="CK78" i="1"/>
  <c r="CJ77" i="1"/>
  <c r="CK77" i="1"/>
  <c r="CJ76" i="1"/>
  <c r="CK76" i="1"/>
  <c r="CJ75" i="1"/>
  <c r="CK75" i="1"/>
  <c r="CJ74" i="1"/>
  <c r="CK74" i="1"/>
  <c r="CJ72" i="1"/>
  <c r="CK72" i="1"/>
  <c r="CJ71" i="1"/>
  <c r="CK71" i="1"/>
  <c r="CJ70" i="1"/>
  <c r="CK70" i="1"/>
  <c r="CJ68" i="1"/>
  <c r="CK68" i="1"/>
  <c r="CJ66" i="1"/>
  <c r="CK66" i="1"/>
  <c r="CJ65" i="1"/>
  <c r="CK65" i="1"/>
  <c r="CJ64" i="1"/>
  <c r="CK64" i="1"/>
  <c r="CJ63" i="1"/>
  <c r="CK63" i="1"/>
  <c r="CJ60" i="1"/>
  <c r="CK60" i="1"/>
  <c r="CJ59" i="1"/>
  <c r="CK59" i="1"/>
  <c r="CJ56" i="1"/>
  <c r="CK56" i="1"/>
  <c r="CJ55" i="1"/>
  <c r="CK55" i="1"/>
  <c r="CJ52" i="1"/>
  <c r="CK52" i="1"/>
  <c r="CJ51" i="1"/>
  <c r="CK51" i="1"/>
  <c r="CK48" i="1"/>
  <c r="CJ47" i="1"/>
  <c r="CK47" i="1"/>
  <c r="CJ44" i="1"/>
  <c r="CK44" i="1"/>
  <c r="CJ43" i="1"/>
  <c r="CK43" i="1"/>
  <c r="CJ40" i="1"/>
  <c r="CK40" i="1"/>
  <c r="CJ39" i="1"/>
  <c r="CK39" i="1"/>
  <c r="CJ36" i="1"/>
  <c r="CK36" i="1"/>
  <c r="CJ35" i="1"/>
  <c r="CK35" i="1"/>
  <c r="CJ32" i="1"/>
  <c r="CK32" i="1"/>
  <c r="CJ31" i="1"/>
  <c r="CK31" i="1"/>
  <c r="CJ28" i="1"/>
  <c r="CK28" i="1"/>
  <c r="CJ27" i="1"/>
  <c r="CK27" i="1"/>
  <c r="CJ24" i="1"/>
  <c r="CK24" i="1"/>
  <c r="CJ23" i="1"/>
  <c r="CK23" i="1"/>
  <c r="CJ22" i="1"/>
  <c r="CK22" i="1"/>
  <c r="CI17" i="1"/>
  <c r="CJ17" i="1"/>
  <c r="CJ478" i="1"/>
  <c r="CJ475" i="1"/>
  <c r="CJ472" i="1"/>
  <c r="CJ460" i="1"/>
  <c r="CJ450" i="1"/>
  <c r="CJ441" i="1"/>
  <c r="CJ430" i="1"/>
  <c r="CJ415" i="1"/>
  <c r="CJ407" i="1"/>
  <c r="CJ397" i="1"/>
  <c r="CJ376" i="1"/>
  <c r="CJ375" i="1"/>
  <c r="CJ368" i="1"/>
  <c r="CJ364" i="1"/>
  <c r="CJ348" i="1"/>
  <c r="CJ310" i="1"/>
  <c r="CJ272" i="1"/>
  <c r="CJ268" i="1"/>
  <c r="CJ240" i="1"/>
  <c r="CJ188" i="1"/>
  <c r="CJ176" i="1"/>
  <c r="CJ171" i="1"/>
  <c r="CJ151" i="1"/>
  <c r="CJ135" i="1"/>
  <c r="CJ109" i="1"/>
  <c r="CJ102" i="1"/>
  <c r="CJ101" i="1"/>
  <c r="CJ49" i="1"/>
  <c r="CJ45" i="1"/>
  <c r="CJ42" i="1"/>
  <c r="CJ33" i="1"/>
  <c r="CI6" i="1"/>
  <c r="CJ6" i="1"/>
  <c r="CI16" i="1"/>
  <c r="CJ16" i="1"/>
  <c r="CI14" i="1"/>
  <c r="CJ14" i="1"/>
  <c r="CJ500" i="1"/>
  <c r="CJ487" i="1"/>
  <c r="CJ468" i="1"/>
  <c r="CJ465" i="1"/>
  <c r="CJ461" i="1"/>
  <c r="CJ449" i="1"/>
  <c r="CJ436" i="1"/>
  <c r="CJ421" i="1"/>
  <c r="CJ409" i="1"/>
  <c r="CJ406" i="1"/>
  <c r="CJ401" i="1"/>
  <c r="CJ386" i="1"/>
  <c r="CJ369" i="1"/>
  <c r="CJ358" i="1"/>
  <c r="CJ341" i="1"/>
  <c r="CJ331" i="1"/>
  <c r="CJ318" i="1"/>
  <c r="CJ314" i="1"/>
  <c r="CJ295" i="1"/>
  <c r="CJ271" i="1"/>
  <c r="CJ255" i="1"/>
  <c r="CJ157" i="1"/>
  <c r="CJ133" i="1"/>
  <c r="CJ129" i="1"/>
  <c r="CJ126" i="1"/>
  <c r="CJ125" i="1"/>
  <c r="CJ92" i="1"/>
  <c r="CJ73" i="1"/>
  <c r="CJ69" i="1"/>
  <c r="CJ67" i="1"/>
  <c r="CJ48" i="1"/>
  <c r="AS21" i="1"/>
  <c r="CI21" i="1"/>
  <c r="AS19" i="1"/>
  <c r="CI19" i="1"/>
  <c r="AS499" i="1"/>
  <c r="CI499" i="1"/>
  <c r="AS497" i="1"/>
  <c r="CI497" i="1"/>
  <c r="AS495" i="1"/>
  <c r="CI495" i="1"/>
  <c r="AS492" i="1"/>
  <c r="CI492" i="1"/>
  <c r="AS490" i="1"/>
  <c r="CI490" i="1"/>
  <c r="AS488" i="1"/>
  <c r="CI488" i="1"/>
  <c r="AS486" i="1"/>
  <c r="CI486" i="1"/>
  <c r="AS485" i="1"/>
  <c r="CI485" i="1"/>
  <c r="AS482" i="1"/>
  <c r="CI482" i="1"/>
  <c r="AS480" i="1"/>
  <c r="CI480" i="1"/>
  <c r="AS478" i="1"/>
  <c r="CI478" i="1"/>
  <c r="AS477" i="1"/>
  <c r="CI477" i="1"/>
  <c r="AS475" i="1"/>
  <c r="CI475" i="1"/>
  <c r="AS472" i="1"/>
  <c r="CI472" i="1"/>
  <c r="AS471" i="1"/>
  <c r="CI471" i="1"/>
  <c r="AS469" i="1"/>
  <c r="CI469" i="1"/>
  <c r="AS467" i="1"/>
  <c r="CI467" i="1"/>
  <c r="AS464" i="1"/>
  <c r="CI464" i="1"/>
  <c r="AS462" i="1"/>
  <c r="CI462" i="1"/>
  <c r="AS460" i="1"/>
  <c r="CI460" i="1"/>
  <c r="AS459" i="1"/>
  <c r="CI459" i="1"/>
  <c r="AS456" i="1"/>
  <c r="CI456" i="1"/>
  <c r="AS455" i="1"/>
  <c r="CI455" i="1"/>
  <c r="AS453" i="1"/>
  <c r="CI453" i="1"/>
  <c r="AS450" i="1"/>
  <c r="CI450" i="1"/>
  <c r="AS448" i="1"/>
  <c r="CI448" i="1"/>
  <c r="AS446" i="1"/>
  <c r="CI446" i="1"/>
  <c r="AS445" i="1"/>
  <c r="CI445" i="1"/>
  <c r="AS443" i="1"/>
  <c r="CI443" i="1"/>
  <c r="AS441" i="1"/>
  <c r="CI441" i="1"/>
  <c r="AS439" i="1"/>
  <c r="CI439" i="1"/>
  <c r="AS437" i="1"/>
  <c r="CI437" i="1"/>
  <c r="AS434" i="1"/>
  <c r="CI434" i="1"/>
  <c r="AS433" i="1"/>
  <c r="CI433" i="1"/>
  <c r="AS430" i="1"/>
  <c r="CI430" i="1"/>
  <c r="AS428" i="1"/>
  <c r="CI428" i="1"/>
  <c r="AS427" i="1"/>
  <c r="CI427" i="1"/>
  <c r="AS425" i="1"/>
  <c r="CI425" i="1"/>
  <c r="AS423" i="1"/>
  <c r="CI423" i="1"/>
  <c r="AS420" i="1"/>
  <c r="CI420" i="1"/>
  <c r="AS419" i="1"/>
  <c r="CI419" i="1"/>
  <c r="AS416" i="1"/>
  <c r="CI416" i="1"/>
  <c r="AS415" i="1"/>
  <c r="CI415" i="1"/>
  <c r="AS412" i="1"/>
  <c r="CI412" i="1"/>
  <c r="AS411" i="1"/>
  <c r="CI411" i="1"/>
  <c r="AS408" i="1"/>
  <c r="CI408" i="1"/>
  <c r="AS407" i="1"/>
  <c r="CI407" i="1"/>
  <c r="AS404" i="1"/>
  <c r="CI404" i="1"/>
  <c r="AS403" i="1"/>
  <c r="CI403" i="1"/>
  <c r="AS400" i="1"/>
  <c r="CI400" i="1"/>
  <c r="AS398" i="1"/>
  <c r="CI398" i="1"/>
  <c r="AS397" i="1"/>
  <c r="CI397" i="1"/>
  <c r="AS394" i="1"/>
  <c r="CI394" i="1"/>
  <c r="AS393" i="1"/>
  <c r="CI393" i="1"/>
  <c r="AS390" i="1"/>
  <c r="CI390" i="1"/>
  <c r="AS389" i="1"/>
  <c r="CI389" i="1"/>
  <c r="AS387" i="1"/>
  <c r="CI387" i="1"/>
  <c r="AS384" i="1"/>
  <c r="CI384" i="1"/>
  <c r="AS383" i="1"/>
  <c r="CI383" i="1"/>
  <c r="AS380" i="1"/>
  <c r="CI380" i="1"/>
  <c r="AS379" i="1"/>
  <c r="CI379" i="1"/>
  <c r="AS376" i="1"/>
  <c r="CI376" i="1"/>
  <c r="AS375" i="1"/>
  <c r="CI375" i="1"/>
  <c r="AS372" i="1"/>
  <c r="CI372" i="1"/>
  <c r="AS371" i="1"/>
  <c r="CI371" i="1"/>
  <c r="AS368" i="1"/>
  <c r="CI368" i="1"/>
  <c r="AS367" i="1"/>
  <c r="CI367" i="1"/>
  <c r="AS364" i="1"/>
  <c r="CI364" i="1"/>
  <c r="AS363" i="1"/>
  <c r="CI363" i="1"/>
  <c r="AS360" i="1"/>
  <c r="CI360" i="1"/>
  <c r="AS359" i="1"/>
  <c r="CI359" i="1"/>
  <c r="AS356" i="1"/>
  <c r="CI356" i="1"/>
  <c r="AS355" i="1"/>
  <c r="CI355" i="1"/>
  <c r="AS352" i="1"/>
  <c r="CI352" i="1"/>
  <c r="AS351" i="1"/>
  <c r="CI351" i="1"/>
  <c r="AS348" i="1"/>
  <c r="CI348" i="1"/>
  <c r="AS347" i="1"/>
  <c r="CI347" i="1"/>
  <c r="AS344" i="1"/>
  <c r="CI344" i="1"/>
  <c r="AS343" i="1"/>
  <c r="CI343" i="1"/>
  <c r="AS340" i="1"/>
  <c r="CI340" i="1"/>
  <c r="AS339" i="1"/>
  <c r="CI339" i="1"/>
  <c r="AS336" i="1"/>
  <c r="CI336" i="1"/>
  <c r="AS335" i="1"/>
  <c r="CI335" i="1"/>
  <c r="AS333" i="1"/>
  <c r="CI333" i="1"/>
  <c r="AS330" i="1"/>
  <c r="CI330" i="1"/>
  <c r="AS329" i="1"/>
  <c r="CI329" i="1"/>
  <c r="AS327" i="1"/>
  <c r="CI327" i="1"/>
  <c r="AS326" i="1"/>
  <c r="CI326" i="1"/>
  <c r="AS324" i="1"/>
  <c r="CI324" i="1"/>
  <c r="AS323" i="1"/>
  <c r="CI323" i="1"/>
  <c r="AS319" i="1"/>
  <c r="CI319" i="1"/>
  <c r="AS316" i="1"/>
  <c r="CI316" i="1"/>
  <c r="AS315" i="1"/>
  <c r="CI315" i="1"/>
  <c r="AS312" i="1"/>
  <c r="CI312" i="1"/>
  <c r="AS310" i="1"/>
  <c r="CI310" i="1"/>
  <c r="AS308" i="1"/>
  <c r="CI308" i="1"/>
  <c r="AS304" i="1"/>
  <c r="CI304" i="1"/>
  <c r="AS300" i="1"/>
  <c r="CI300" i="1"/>
  <c r="AS298" i="1"/>
  <c r="CI298" i="1"/>
  <c r="AS294" i="1"/>
  <c r="CI294" i="1"/>
  <c r="AS292" i="1"/>
  <c r="CI292" i="1"/>
  <c r="AS291" i="1"/>
  <c r="CI291" i="1"/>
  <c r="AS290" i="1"/>
  <c r="CI290" i="1"/>
  <c r="AS286" i="1"/>
  <c r="CI286" i="1"/>
  <c r="AS284" i="1"/>
  <c r="CI284" i="1"/>
  <c r="AS282" i="1"/>
  <c r="CI282" i="1"/>
  <c r="AS278" i="1"/>
  <c r="CI278" i="1"/>
  <c r="AS276" i="1"/>
  <c r="CI276" i="1"/>
  <c r="AS272" i="1"/>
  <c r="CI272" i="1"/>
  <c r="AS270" i="1"/>
  <c r="CI270" i="1"/>
  <c r="AS268" i="1"/>
  <c r="CI268" i="1"/>
  <c r="AS267" i="1"/>
  <c r="CI267" i="1"/>
  <c r="AS265" i="1"/>
  <c r="CI265" i="1"/>
  <c r="AS264" i="1"/>
  <c r="CI264" i="1"/>
  <c r="AS261" i="1"/>
  <c r="CI261" i="1"/>
  <c r="AS259" i="1"/>
  <c r="CI259" i="1"/>
  <c r="AS254" i="1"/>
  <c r="CI254" i="1"/>
  <c r="AS253" i="1"/>
  <c r="CI253" i="1"/>
  <c r="AS252" i="1"/>
  <c r="CI252" i="1"/>
  <c r="AS251" i="1"/>
  <c r="CI251" i="1"/>
  <c r="AS250" i="1"/>
  <c r="CI250" i="1"/>
  <c r="AS249" i="1"/>
  <c r="CI249" i="1"/>
  <c r="AS248" i="1"/>
  <c r="CI248" i="1"/>
  <c r="AS247" i="1"/>
  <c r="CI247" i="1"/>
  <c r="AS246" i="1"/>
  <c r="CI246" i="1"/>
  <c r="AS245" i="1"/>
  <c r="CI245" i="1"/>
  <c r="AS244" i="1"/>
  <c r="CI244" i="1"/>
  <c r="AS243" i="1"/>
  <c r="CI243" i="1"/>
  <c r="AS242" i="1"/>
  <c r="CI242" i="1"/>
  <c r="AS241" i="1"/>
  <c r="CI241" i="1"/>
  <c r="AS240" i="1"/>
  <c r="CI240" i="1"/>
  <c r="AS239" i="1"/>
  <c r="CI239" i="1"/>
  <c r="AS238" i="1"/>
  <c r="CI238" i="1"/>
  <c r="AS237" i="1"/>
  <c r="CI237" i="1"/>
  <c r="AS236" i="1"/>
  <c r="CI236" i="1"/>
  <c r="AS235" i="1"/>
  <c r="CI235" i="1"/>
  <c r="AS234" i="1"/>
  <c r="CI234" i="1"/>
  <c r="AS233" i="1"/>
  <c r="CI233" i="1"/>
  <c r="AS232" i="1"/>
  <c r="CI232" i="1"/>
  <c r="AS231" i="1"/>
  <c r="CI231" i="1"/>
  <c r="AS230" i="1"/>
  <c r="CI230" i="1"/>
  <c r="AS229" i="1"/>
  <c r="CI229" i="1"/>
  <c r="AS228" i="1"/>
  <c r="CI228" i="1"/>
  <c r="AS227" i="1"/>
  <c r="CI227" i="1"/>
  <c r="AS226" i="1"/>
  <c r="CI226" i="1"/>
  <c r="AS225" i="1"/>
  <c r="CI225" i="1"/>
  <c r="AS224" i="1"/>
  <c r="CI224" i="1"/>
  <c r="AS223" i="1"/>
  <c r="CI223" i="1"/>
  <c r="AS222" i="1"/>
  <c r="CI222" i="1"/>
  <c r="AS221" i="1"/>
  <c r="CI221" i="1"/>
  <c r="AS220" i="1"/>
  <c r="CI220" i="1"/>
  <c r="AS219" i="1"/>
  <c r="CI219" i="1"/>
  <c r="AS218" i="1"/>
  <c r="CI218" i="1"/>
  <c r="AS217" i="1"/>
  <c r="CI217" i="1"/>
  <c r="AS216" i="1"/>
  <c r="CI216" i="1"/>
  <c r="AS215" i="1"/>
  <c r="CI215" i="1"/>
  <c r="AS214" i="1"/>
  <c r="CI214" i="1"/>
  <c r="AS213" i="1"/>
  <c r="CI213" i="1"/>
  <c r="AS212" i="1"/>
  <c r="CI212" i="1"/>
  <c r="AS211" i="1"/>
  <c r="CI211" i="1"/>
  <c r="AS210" i="1"/>
  <c r="CI210" i="1"/>
  <c r="AS209" i="1"/>
  <c r="CI209" i="1"/>
  <c r="AS208" i="1"/>
  <c r="CI208" i="1"/>
  <c r="AS207" i="1"/>
  <c r="CI207" i="1"/>
  <c r="AS206" i="1"/>
  <c r="CI206" i="1"/>
  <c r="AS205" i="1"/>
  <c r="CI205" i="1"/>
  <c r="AS204" i="1"/>
  <c r="CI204" i="1"/>
  <c r="AS203" i="1"/>
  <c r="CI203" i="1"/>
  <c r="AS202" i="1"/>
  <c r="CI202" i="1"/>
  <c r="AS201" i="1"/>
  <c r="CI201" i="1"/>
  <c r="AS200" i="1"/>
  <c r="CI200" i="1"/>
  <c r="AS199" i="1"/>
  <c r="CI199" i="1"/>
  <c r="AS198" i="1"/>
  <c r="CI198" i="1"/>
  <c r="AS197" i="1"/>
  <c r="CI197" i="1"/>
  <c r="AS196" i="1"/>
  <c r="CI196" i="1"/>
  <c r="AS195" i="1"/>
  <c r="CI195" i="1"/>
  <c r="AS194" i="1"/>
  <c r="CI194" i="1"/>
  <c r="AS193" i="1"/>
  <c r="CI193" i="1"/>
  <c r="AS192" i="1"/>
  <c r="CI192" i="1"/>
  <c r="AS191" i="1"/>
  <c r="CI191" i="1"/>
  <c r="AS190" i="1"/>
  <c r="CI190" i="1"/>
  <c r="AS189" i="1"/>
  <c r="CI189" i="1"/>
  <c r="AS188" i="1"/>
  <c r="CI188" i="1"/>
  <c r="AS187" i="1"/>
  <c r="CI187" i="1"/>
  <c r="AS186" i="1"/>
  <c r="CI186" i="1"/>
  <c r="AS185" i="1"/>
  <c r="CI185" i="1"/>
  <c r="AS184" i="1"/>
  <c r="CI184" i="1"/>
  <c r="AS183" i="1"/>
  <c r="CI183" i="1"/>
  <c r="AS182" i="1"/>
  <c r="CI182" i="1"/>
  <c r="AS181" i="1"/>
  <c r="CI181" i="1"/>
  <c r="AS180" i="1"/>
  <c r="CI180" i="1"/>
  <c r="AS179" i="1"/>
  <c r="CI179" i="1"/>
  <c r="AS178" i="1"/>
  <c r="CI178" i="1"/>
  <c r="AS177" i="1"/>
  <c r="CI177" i="1"/>
  <c r="AS176" i="1"/>
  <c r="CI176" i="1"/>
  <c r="AS175" i="1"/>
  <c r="CI175" i="1"/>
  <c r="AS174" i="1"/>
  <c r="CI174" i="1"/>
  <c r="AS173" i="1"/>
  <c r="CI173" i="1"/>
  <c r="AS172" i="1"/>
  <c r="CI172" i="1"/>
  <c r="AS171" i="1"/>
  <c r="CI171" i="1"/>
  <c r="AS170" i="1"/>
  <c r="CI170" i="1"/>
  <c r="AS169" i="1"/>
  <c r="CI169" i="1"/>
  <c r="AS168" i="1"/>
  <c r="CI168" i="1"/>
  <c r="AS167" i="1"/>
  <c r="CI167" i="1"/>
  <c r="AS164" i="1"/>
  <c r="CI164" i="1"/>
  <c r="AS163" i="1"/>
  <c r="CI163" i="1"/>
  <c r="AS160" i="1"/>
  <c r="CI160" i="1"/>
  <c r="AS159" i="1"/>
  <c r="CI159" i="1"/>
  <c r="AS156" i="1"/>
  <c r="CI156" i="1"/>
  <c r="AS155" i="1"/>
  <c r="CI155" i="1"/>
  <c r="AS152" i="1"/>
  <c r="CI152" i="1"/>
  <c r="AS151" i="1"/>
  <c r="CI151" i="1"/>
  <c r="AS148" i="1"/>
  <c r="CI148" i="1"/>
  <c r="AS147" i="1"/>
  <c r="CI147" i="1"/>
  <c r="AS144" i="1"/>
  <c r="CI144" i="1"/>
  <c r="AS143" i="1"/>
  <c r="CI143" i="1"/>
  <c r="AS140" i="1"/>
  <c r="CI140" i="1"/>
  <c r="AS139" i="1"/>
  <c r="CI139" i="1"/>
  <c r="AS136" i="1"/>
  <c r="CI136" i="1"/>
  <c r="AS135" i="1"/>
  <c r="CI135" i="1"/>
  <c r="AS132" i="1"/>
  <c r="CI132" i="1"/>
  <c r="AS131" i="1"/>
  <c r="CI131" i="1"/>
  <c r="AS128" i="1"/>
  <c r="CI128" i="1"/>
  <c r="AS127" i="1"/>
  <c r="CI127" i="1"/>
  <c r="AS124" i="1"/>
  <c r="CI124" i="1"/>
  <c r="AS123" i="1"/>
  <c r="CI123" i="1"/>
  <c r="AS120" i="1"/>
  <c r="CI120" i="1"/>
  <c r="AS119" i="1"/>
  <c r="CI119" i="1"/>
  <c r="AS116" i="1"/>
  <c r="CI116" i="1"/>
  <c r="AS115" i="1"/>
  <c r="CI115" i="1"/>
  <c r="AS112" i="1"/>
  <c r="CI112" i="1"/>
  <c r="AS110" i="1"/>
  <c r="CI110" i="1"/>
  <c r="AS109" i="1"/>
  <c r="CI109" i="1"/>
  <c r="AS106" i="1"/>
  <c r="CI106" i="1"/>
  <c r="AS105" i="1"/>
  <c r="CI105" i="1"/>
  <c r="AS102" i="1"/>
  <c r="CI102" i="1"/>
  <c r="AS101" i="1"/>
  <c r="CI101" i="1"/>
  <c r="AS98" i="1"/>
  <c r="CI98" i="1"/>
  <c r="AS97" i="1"/>
  <c r="CI97" i="1"/>
  <c r="AS94" i="1"/>
  <c r="CI94" i="1"/>
  <c r="AS93" i="1"/>
  <c r="CI93" i="1"/>
  <c r="AS90" i="1"/>
  <c r="CI90" i="1"/>
  <c r="AS89" i="1"/>
  <c r="CI89" i="1"/>
  <c r="AS86" i="1"/>
  <c r="CI86" i="1"/>
  <c r="AS85" i="1"/>
  <c r="CI85" i="1"/>
  <c r="AS62" i="1"/>
  <c r="CI62" i="1"/>
  <c r="AS61" i="1"/>
  <c r="CI61" i="1"/>
  <c r="AS58" i="1"/>
  <c r="CI58" i="1"/>
  <c r="AS57" i="1"/>
  <c r="CI57" i="1"/>
  <c r="AS54" i="1"/>
  <c r="CI54" i="1"/>
  <c r="AS53" i="1"/>
  <c r="CI53" i="1"/>
  <c r="AS50" i="1"/>
  <c r="CI50" i="1"/>
  <c r="AS49" i="1"/>
  <c r="CI49" i="1"/>
  <c r="AS46" i="1"/>
  <c r="CI46" i="1"/>
  <c r="AS45" i="1"/>
  <c r="CI45" i="1"/>
  <c r="AS42" i="1"/>
  <c r="CI42" i="1"/>
  <c r="AS41" i="1"/>
  <c r="CI41" i="1"/>
  <c r="AS38" i="1"/>
  <c r="CI38" i="1"/>
  <c r="AS37" i="1"/>
  <c r="CI37" i="1"/>
  <c r="AS34" i="1"/>
  <c r="CI34" i="1"/>
  <c r="AS33" i="1"/>
  <c r="CI33" i="1"/>
  <c r="AS30" i="1"/>
  <c r="CI30" i="1"/>
  <c r="AS29" i="1"/>
  <c r="CI29" i="1"/>
  <c r="AS26" i="1"/>
  <c r="CI26" i="1"/>
  <c r="AS25" i="1"/>
  <c r="CI25" i="1"/>
  <c r="AS20" i="1"/>
  <c r="CI20" i="1"/>
  <c r="AS500" i="1"/>
  <c r="CI500" i="1"/>
  <c r="AS498" i="1"/>
  <c r="CI498" i="1"/>
  <c r="AS496" i="1"/>
  <c r="CI496" i="1"/>
  <c r="AS494" i="1"/>
  <c r="CI494" i="1"/>
  <c r="AS493" i="1"/>
  <c r="CI493" i="1"/>
  <c r="AS491" i="1"/>
  <c r="CI491" i="1"/>
  <c r="AS489" i="1"/>
  <c r="CI489" i="1"/>
  <c r="AS487" i="1"/>
  <c r="CI487" i="1"/>
  <c r="AS484" i="1"/>
  <c r="CI484" i="1"/>
  <c r="AS483" i="1"/>
  <c r="CI483" i="1"/>
  <c r="AS481" i="1"/>
  <c r="CI481" i="1"/>
  <c r="AS479" i="1"/>
  <c r="CI479" i="1"/>
  <c r="AS476" i="1"/>
  <c r="CI476" i="1"/>
  <c r="AS474" i="1"/>
  <c r="CI474" i="1"/>
  <c r="AS473" i="1"/>
  <c r="CI473" i="1"/>
  <c r="AS470" i="1"/>
  <c r="CI470" i="1"/>
  <c r="AS468" i="1"/>
  <c r="CI468" i="1"/>
  <c r="AS466" i="1"/>
  <c r="CI466" i="1"/>
  <c r="AS465" i="1"/>
  <c r="CI465" i="1"/>
  <c r="AS463" i="1"/>
  <c r="CI463" i="1"/>
  <c r="AS461" i="1"/>
  <c r="CI461" i="1"/>
  <c r="AS458" i="1"/>
  <c r="CI458" i="1"/>
  <c r="AS457" i="1"/>
  <c r="CI457" i="1"/>
  <c r="AS454" i="1"/>
  <c r="CI454" i="1"/>
  <c r="AS452" i="1"/>
  <c r="CI452" i="1"/>
  <c r="AS451" i="1"/>
  <c r="CI451" i="1"/>
  <c r="AS449" i="1"/>
  <c r="CI449" i="1"/>
  <c r="AS447" i="1"/>
  <c r="CI447" i="1"/>
  <c r="AS444" i="1"/>
  <c r="CI444" i="1"/>
  <c r="AS442" i="1"/>
  <c r="CI442" i="1"/>
  <c r="AS440" i="1"/>
  <c r="CI440" i="1"/>
  <c r="AS438" i="1"/>
  <c r="CI438" i="1"/>
  <c r="AS436" i="1"/>
  <c r="CI436" i="1"/>
  <c r="AS435" i="1"/>
  <c r="CI435" i="1"/>
  <c r="AS432" i="1"/>
  <c r="CI432" i="1"/>
  <c r="AS431" i="1"/>
  <c r="CI431" i="1"/>
  <c r="AS429" i="1"/>
  <c r="CI429" i="1"/>
  <c r="AS426" i="1"/>
  <c r="CI426" i="1"/>
  <c r="AS424" i="1"/>
  <c r="CI424" i="1"/>
  <c r="AS422" i="1"/>
  <c r="CI422" i="1"/>
  <c r="AS421" i="1"/>
  <c r="CI421" i="1"/>
  <c r="AS418" i="1"/>
  <c r="CI418" i="1"/>
  <c r="AS417" i="1"/>
  <c r="CI417" i="1"/>
  <c r="AS414" i="1"/>
  <c r="CI414" i="1"/>
  <c r="AS413" i="1"/>
  <c r="CI413" i="1"/>
  <c r="AS410" i="1"/>
  <c r="CI410" i="1"/>
  <c r="AS409" i="1"/>
  <c r="CI409" i="1"/>
  <c r="AS406" i="1"/>
  <c r="CI406" i="1"/>
  <c r="AS405" i="1"/>
  <c r="CI405" i="1"/>
  <c r="AS402" i="1"/>
  <c r="CI402" i="1"/>
  <c r="AS401" i="1"/>
  <c r="CI401" i="1"/>
  <c r="AS399" i="1"/>
  <c r="CI399" i="1"/>
  <c r="AS396" i="1"/>
  <c r="CI396" i="1"/>
  <c r="AS395" i="1"/>
  <c r="CI395" i="1"/>
  <c r="AS392" i="1"/>
  <c r="CI392" i="1"/>
  <c r="AS391" i="1"/>
  <c r="CI391" i="1"/>
  <c r="AS388" i="1"/>
  <c r="CI388" i="1"/>
  <c r="AS386" i="1"/>
  <c r="CI386" i="1"/>
  <c r="AS385" i="1"/>
  <c r="CI385" i="1"/>
  <c r="AS382" i="1"/>
  <c r="CI382" i="1"/>
  <c r="AS381" i="1"/>
  <c r="CI381" i="1"/>
  <c r="AS378" i="1"/>
  <c r="CI378" i="1"/>
  <c r="AS377" i="1"/>
  <c r="CI377" i="1"/>
  <c r="AS374" i="1"/>
  <c r="CI374" i="1"/>
  <c r="AS373" i="1"/>
  <c r="CI373" i="1"/>
  <c r="AS370" i="1"/>
  <c r="CI370" i="1"/>
  <c r="AS369" i="1"/>
  <c r="CI369" i="1"/>
  <c r="AS366" i="1"/>
  <c r="CI366" i="1"/>
  <c r="AS365" i="1"/>
  <c r="CI365" i="1"/>
  <c r="AS362" i="1"/>
  <c r="CI362" i="1"/>
  <c r="AS361" i="1"/>
  <c r="CI361" i="1"/>
  <c r="AS358" i="1"/>
  <c r="CI358" i="1"/>
  <c r="AS357" i="1"/>
  <c r="CI357" i="1"/>
  <c r="AS354" i="1"/>
  <c r="CI354" i="1"/>
  <c r="AS353" i="1"/>
  <c r="CI353" i="1"/>
  <c r="AS350" i="1"/>
  <c r="CI350" i="1"/>
  <c r="AS349" i="1"/>
  <c r="CI349" i="1"/>
  <c r="AS346" i="1"/>
  <c r="CI346" i="1"/>
  <c r="AS345" i="1"/>
  <c r="CI345" i="1"/>
  <c r="AS342" i="1"/>
  <c r="CI342" i="1"/>
  <c r="AS341" i="1"/>
  <c r="CI341" i="1"/>
  <c r="AS338" i="1"/>
  <c r="CI338" i="1"/>
  <c r="AS337" i="1"/>
  <c r="CI337" i="1"/>
  <c r="AS334" i="1"/>
  <c r="CI334" i="1"/>
  <c r="AS332" i="1"/>
  <c r="CI332" i="1"/>
  <c r="AS331" i="1"/>
  <c r="CI331" i="1"/>
  <c r="AS328" i="1"/>
  <c r="CI328" i="1"/>
  <c r="AS325" i="1"/>
  <c r="CI325" i="1"/>
  <c r="AS322" i="1"/>
  <c r="CI322" i="1"/>
  <c r="AS321" i="1"/>
  <c r="CI321" i="1"/>
  <c r="AS320" i="1"/>
  <c r="CI320" i="1"/>
  <c r="AS318" i="1"/>
  <c r="CI318" i="1"/>
  <c r="AS317" i="1"/>
  <c r="CI317" i="1"/>
  <c r="AS314" i="1"/>
  <c r="CI314" i="1"/>
  <c r="AS313" i="1"/>
  <c r="CI313" i="1"/>
  <c r="AS311" i="1"/>
  <c r="CI311" i="1"/>
  <c r="AS309" i="1"/>
  <c r="CI309" i="1"/>
  <c r="AS307" i="1"/>
  <c r="CI307" i="1"/>
  <c r="AS306" i="1"/>
  <c r="CI306" i="1"/>
  <c r="AS305" i="1"/>
  <c r="CI305" i="1"/>
  <c r="AS303" i="1"/>
  <c r="CI303" i="1"/>
  <c r="AS302" i="1"/>
  <c r="CI302" i="1"/>
  <c r="AS301" i="1"/>
  <c r="CI301" i="1"/>
  <c r="AS299" i="1"/>
  <c r="CI299" i="1"/>
  <c r="AS297" i="1"/>
  <c r="CI297" i="1"/>
  <c r="AS296" i="1"/>
  <c r="CI296" i="1"/>
  <c r="AS295" i="1"/>
  <c r="CI295" i="1"/>
  <c r="AS293" i="1"/>
  <c r="CI293" i="1"/>
  <c r="AS289" i="1"/>
  <c r="CI289" i="1"/>
  <c r="AS288" i="1"/>
  <c r="CI288" i="1"/>
  <c r="AS287" i="1"/>
  <c r="CI287" i="1"/>
  <c r="AS285" i="1"/>
  <c r="CI285" i="1"/>
  <c r="AS283" i="1"/>
  <c r="CI283" i="1"/>
  <c r="AS281" i="1"/>
  <c r="CI281" i="1"/>
  <c r="AS280" i="1"/>
  <c r="CI280" i="1"/>
  <c r="AS279" i="1"/>
  <c r="CI279" i="1"/>
  <c r="AS277" i="1"/>
  <c r="CI277" i="1"/>
  <c r="AS275" i="1"/>
  <c r="CI275" i="1"/>
  <c r="AS274" i="1"/>
  <c r="CI274" i="1"/>
  <c r="AS273" i="1"/>
  <c r="CI273" i="1"/>
  <c r="AS271" i="1"/>
  <c r="CI271" i="1"/>
  <c r="AS269" i="1"/>
  <c r="CI269" i="1"/>
  <c r="AS266" i="1"/>
  <c r="CI266" i="1"/>
  <c r="AS263" i="1"/>
  <c r="CI263" i="1"/>
  <c r="AS262" i="1"/>
  <c r="CI262" i="1"/>
  <c r="AS260" i="1"/>
  <c r="CI260" i="1"/>
  <c r="AS258" i="1"/>
  <c r="CI258" i="1"/>
  <c r="AS257" i="1"/>
  <c r="CI257" i="1"/>
  <c r="AS256" i="1"/>
  <c r="CI256" i="1"/>
  <c r="AS255" i="1"/>
  <c r="CI255" i="1"/>
  <c r="AS166" i="1"/>
  <c r="CI166" i="1"/>
  <c r="AS165" i="1"/>
  <c r="CI165" i="1"/>
  <c r="AS162" i="1"/>
  <c r="CI162" i="1"/>
  <c r="AS161" i="1"/>
  <c r="CI161" i="1"/>
  <c r="AS158" i="1"/>
  <c r="CI158" i="1"/>
  <c r="AS157" i="1"/>
  <c r="CI157" i="1"/>
  <c r="AS154" i="1"/>
  <c r="CI154" i="1"/>
  <c r="AS153" i="1"/>
  <c r="CI153" i="1"/>
  <c r="AS150" i="1"/>
  <c r="CI150" i="1"/>
  <c r="AS149" i="1"/>
  <c r="CI149" i="1"/>
  <c r="AS146" i="1"/>
  <c r="CI146" i="1"/>
  <c r="AS145" i="1"/>
  <c r="CI145" i="1"/>
  <c r="AS142" i="1"/>
  <c r="CI142" i="1"/>
  <c r="AS141" i="1"/>
  <c r="CI141" i="1"/>
  <c r="AS138" i="1"/>
  <c r="CI138" i="1"/>
  <c r="AS137" i="1"/>
  <c r="CI137" i="1"/>
  <c r="AS134" i="1"/>
  <c r="CI134" i="1"/>
  <c r="AS133" i="1"/>
  <c r="CI133" i="1"/>
  <c r="AS130" i="1"/>
  <c r="CI130" i="1"/>
  <c r="AS129" i="1"/>
  <c r="CI129" i="1"/>
  <c r="AS126" i="1"/>
  <c r="CI126" i="1"/>
  <c r="AS125" i="1"/>
  <c r="CI125" i="1"/>
  <c r="AS122" i="1"/>
  <c r="CI122" i="1"/>
  <c r="AS121" i="1"/>
  <c r="CI121" i="1"/>
  <c r="AS118" i="1"/>
  <c r="CI118" i="1"/>
  <c r="AS117" i="1"/>
  <c r="CI117" i="1"/>
  <c r="AS114" i="1"/>
  <c r="CI114" i="1"/>
  <c r="AS113" i="1"/>
  <c r="CI113" i="1"/>
  <c r="AS111" i="1"/>
  <c r="CI111" i="1"/>
  <c r="AS108" i="1"/>
  <c r="CI108" i="1"/>
  <c r="AS107" i="1"/>
  <c r="CI107" i="1"/>
  <c r="AS104" i="1"/>
  <c r="CI104" i="1"/>
  <c r="AS103" i="1"/>
  <c r="CI103" i="1"/>
  <c r="AS100" i="1"/>
  <c r="CI100" i="1"/>
  <c r="AS99" i="1"/>
  <c r="CI99" i="1"/>
  <c r="AS96" i="1"/>
  <c r="CI96" i="1"/>
  <c r="AS95" i="1"/>
  <c r="CI95" i="1"/>
  <c r="AS92" i="1"/>
  <c r="CI92" i="1"/>
  <c r="AS91" i="1"/>
  <c r="CI91" i="1"/>
  <c r="AS88" i="1"/>
  <c r="CI88" i="1"/>
  <c r="AS87" i="1"/>
  <c r="CI87" i="1"/>
  <c r="AS84" i="1"/>
  <c r="CI84" i="1"/>
  <c r="AS83" i="1"/>
  <c r="CI83" i="1"/>
  <c r="AS82" i="1"/>
  <c r="CI82" i="1"/>
  <c r="AS81" i="1"/>
  <c r="CI81" i="1"/>
  <c r="AS80" i="1"/>
  <c r="CI80" i="1"/>
  <c r="AS79" i="1"/>
  <c r="CI79" i="1"/>
  <c r="AS78" i="1"/>
  <c r="CI78" i="1"/>
  <c r="AS77" i="1"/>
  <c r="CI77" i="1"/>
  <c r="AS76" i="1"/>
  <c r="CI76" i="1"/>
  <c r="AS75" i="1"/>
  <c r="CI75" i="1"/>
  <c r="AS74" i="1"/>
  <c r="CI74" i="1"/>
  <c r="AS73" i="1"/>
  <c r="CI73" i="1"/>
  <c r="AS72" i="1"/>
  <c r="CI72" i="1"/>
  <c r="AS71" i="1"/>
  <c r="CI71" i="1"/>
  <c r="AS70" i="1"/>
  <c r="CI70" i="1"/>
  <c r="AS69" i="1"/>
  <c r="CI69" i="1"/>
  <c r="AS68" i="1"/>
  <c r="CI68" i="1"/>
  <c r="AS67" i="1"/>
  <c r="CI67" i="1"/>
  <c r="AS66" i="1"/>
  <c r="CI66" i="1"/>
  <c r="AS65" i="1"/>
  <c r="CI65" i="1"/>
  <c r="AS64" i="1"/>
  <c r="CI64" i="1"/>
  <c r="AS63" i="1"/>
  <c r="CI63" i="1"/>
  <c r="AS60" i="1"/>
  <c r="CI60" i="1"/>
  <c r="AS59" i="1"/>
  <c r="CI59" i="1"/>
  <c r="AS56" i="1"/>
  <c r="CI56" i="1"/>
  <c r="AS55" i="1"/>
  <c r="CI55" i="1"/>
  <c r="AS52" i="1"/>
  <c r="CI52" i="1"/>
  <c r="AS51" i="1"/>
  <c r="CI51" i="1"/>
  <c r="AS48" i="1"/>
  <c r="CI48" i="1"/>
  <c r="AS47" i="1"/>
  <c r="CI47" i="1"/>
  <c r="AS44" i="1"/>
  <c r="CI44" i="1"/>
  <c r="AS43" i="1"/>
  <c r="CI43" i="1"/>
  <c r="AS40" i="1"/>
  <c r="CI40" i="1"/>
  <c r="AS39" i="1"/>
  <c r="CI39" i="1"/>
  <c r="AS36" i="1"/>
  <c r="CI36" i="1"/>
  <c r="AS35" i="1"/>
  <c r="CI35" i="1"/>
  <c r="AS32" i="1"/>
  <c r="CI32" i="1"/>
  <c r="AS31" i="1"/>
  <c r="CI31" i="1"/>
  <c r="AS28" i="1"/>
  <c r="CI28" i="1"/>
  <c r="AS27" i="1"/>
  <c r="CI27" i="1"/>
  <c r="AS24" i="1"/>
  <c r="CI24" i="1"/>
  <c r="AS23" i="1"/>
  <c r="CI23" i="1"/>
  <c r="AS22" i="1"/>
  <c r="CI22" i="1"/>
  <c r="CI13" i="1"/>
  <c r="CI9" i="1"/>
  <c r="CI5" i="1"/>
  <c r="CI15" i="1"/>
  <c r="CI11" i="1"/>
  <c r="CI7" i="1"/>
  <c r="AS18" i="1"/>
  <c r="CI18" i="1"/>
  <c r="CI12" i="1"/>
  <c r="CI10" i="1"/>
  <c r="CI8" i="1"/>
  <c r="CE107" i="1"/>
  <c r="CE64" i="1"/>
  <c r="AS17" i="1"/>
  <c r="AS13" i="1"/>
  <c r="AS9" i="1"/>
  <c r="AS5" i="1"/>
  <c r="AS15" i="1"/>
  <c r="AS11" i="1"/>
  <c r="AS7" i="1"/>
  <c r="AS6" i="1"/>
  <c r="AS16" i="1"/>
  <c r="AS14" i="1"/>
  <c r="AS12" i="1"/>
  <c r="AS10" i="1"/>
  <c r="AS8" i="1"/>
  <c r="CM4" i="1"/>
  <c r="CP4" i="1"/>
  <c r="CI4" i="1"/>
  <c r="CO4" i="1"/>
  <c r="CN4" i="1"/>
  <c r="CE326" i="1"/>
  <c r="CL4" i="1"/>
  <c r="CE273" i="1"/>
  <c r="CE257" i="1"/>
  <c r="CE117" i="1"/>
  <c r="CE47" i="1"/>
  <c r="CK4" i="1"/>
  <c r="CJ4" i="1"/>
  <c r="CE405" i="1"/>
  <c r="CE262" i="1"/>
  <c r="CE22" i="1"/>
  <c r="CE80" i="1"/>
  <c r="CE149" i="1"/>
  <c r="CE72" i="1"/>
  <c r="AQ4" i="1"/>
  <c r="CE170" i="1"/>
  <c r="CE223" i="1"/>
  <c r="CE211" i="1"/>
  <c r="CE192" i="1"/>
  <c r="CE174" i="1"/>
  <c r="CE157" i="1"/>
  <c r="CE455" i="1"/>
  <c r="CE95" i="1"/>
  <c r="CE195" i="1"/>
  <c r="CE361" i="1"/>
  <c r="CE320" i="1"/>
  <c r="CE63" i="1"/>
  <c r="CE291" i="1"/>
  <c r="CE25" i="1"/>
  <c r="CE51" i="1"/>
  <c r="CE457" i="1"/>
  <c r="CE391" i="1"/>
  <c r="CE280" i="1"/>
  <c r="CE11" i="1"/>
  <c r="CE153" i="1"/>
  <c r="CE75" i="1"/>
  <c r="CE74" i="1"/>
  <c r="CE71" i="1"/>
  <c r="CE31" i="1"/>
  <c r="CE201" i="1"/>
  <c r="CE264" i="1"/>
  <c r="CE20" i="1"/>
  <c r="CE245" i="1"/>
  <c r="CE81" i="1"/>
  <c r="CE200" i="1"/>
  <c r="CE188" i="1"/>
  <c r="CE12" i="1"/>
  <c r="CE234" i="1"/>
  <c r="CE217" i="1"/>
  <c r="CE178" i="1"/>
  <c r="CE451" i="1"/>
  <c r="CE381" i="1"/>
  <c r="CE313" i="1"/>
  <c r="CE302" i="1"/>
  <c r="CE301" i="1"/>
  <c r="CE287" i="1"/>
  <c r="CE403" i="1"/>
  <c r="CE329" i="1"/>
  <c r="CE15" i="1"/>
  <c r="CE5" i="1"/>
  <c r="CE253" i="1"/>
  <c r="CE221" i="1"/>
  <c r="CE216" i="1"/>
  <c r="CE355" i="1"/>
  <c r="CE197" i="1"/>
  <c r="CE225" i="1"/>
  <c r="CE177" i="1"/>
  <c r="CE147" i="1"/>
  <c r="CE18" i="1"/>
  <c r="CE445" i="1"/>
  <c r="CE383" i="1"/>
  <c r="CE127" i="1"/>
  <c r="CE89" i="1"/>
  <c r="CE485" i="1"/>
  <c r="CE179" i="1"/>
  <c r="CE163" i="1"/>
  <c r="CE155" i="1"/>
  <c r="CE151" i="1"/>
  <c r="CE101" i="1"/>
  <c r="CE53" i="1"/>
  <c r="CE7" i="1"/>
  <c r="CE210" i="1"/>
  <c r="CE191" i="1"/>
  <c r="CE169" i="1"/>
  <c r="CE97" i="1"/>
  <c r="CE37" i="1"/>
  <c r="CC14" i="1"/>
  <c r="CE14" i="1"/>
  <c r="CC10" i="1"/>
  <c r="CE10" i="1"/>
  <c r="CC8" i="1"/>
  <c r="CE8" i="1"/>
  <c r="CC6" i="1"/>
  <c r="CE6" i="1"/>
  <c r="CC473" i="1"/>
  <c r="CE473" i="1"/>
  <c r="CC431" i="1"/>
  <c r="CE431" i="1"/>
  <c r="CC409" i="1"/>
  <c r="CE409" i="1"/>
  <c r="CC385" i="1"/>
  <c r="CE385" i="1"/>
  <c r="CC377" i="1"/>
  <c r="CE377" i="1"/>
  <c r="CC369" i="1"/>
  <c r="CE369" i="1"/>
  <c r="CC365" i="1"/>
  <c r="CE365" i="1"/>
  <c r="CC353" i="1"/>
  <c r="CE353" i="1"/>
  <c r="CC337" i="1"/>
  <c r="CE337" i="1"/>
  <c r="CC295" i="1"/>
  <c r="CE295" i="1"/>
  <c r="CC279" i="1"/>
  <c r="CE279" i="1"/>
  <c r="CC255" i="1"/>
  <c r="CE255" i="1"/>
  <c r="CC165" i="1"/>
  <c r="CE165" i="1"/>
  <c r="CC161" i="1"/>
  <c r="CE161" i="1"/>
  <c r="CC145" i="1"/>
  <c r="CE145" i="1"/>
  <c r="CC141" i="1"/>
  <c r="CE141" i="1"/>
  <c r="CC137" i="1"/>
  <c r="CE137" i="1"/>
  <c r="CC133" i="1"/>
  <c r="CE133" i="1"/>
  <c r="CC129" i="1"/>
  <c r="CE129" i="1"/>
  <c r="CC125" i="1"/>
  <c r="CE125" i="1"/>
  <c r="CC121" i="1"/>
  <c r="CE121" i="1"/>
  <c r="CC113" i="1"/>
  <c r="CE113" i="1"/>
  <c r="CC103" i="1"/>
  <c r="CE103" i="1"/>
  <c r="CC99" i="1"/>
  <c r="CE99" i="1"/>
  <c r="CC91" i="1"/>
  <c r="CE91" i="1"/>
  <c r="CC87" i="1"/>
  <c r="CE87" i="1"/>
  <c r="CE82" i="1"/>
  <c r="CC79" i="1"/>
  <c r="CE79" i="1"/>
  <c r="CC78" i="1"/>
  <c r="CE78" i="1"/>
  <c r="CC77" i="1"/>
  <c r="CE77" i="1"/>
  <c r="CC76" i="1"/>
  <c r="CE76" i="1"/>
  <c r="CC73" i="1"/>
  <c r="CE73" i="1"/>
  <c r="CE70" i="1"/>
  <c r="CC69" i="1"/>
  <c r="CE69" i="1"/>
  <c r="CC68" i="1"/>
  <c r="CE68" i="1"/>
  <c r="CC67" i="1"/>
  <c r="CE67" i="1"/>
  <c r="CC66" i="1"/>
  <c r="CE66" i="1"/>
  <c r="CC59" i="1"/>
  <c r="CE59" i="1"/>
  <c r="CC55" i="1"/>
  <c r="CE55" i="1"/>
  <c r="CC39" i="1"/>
  <c r="CE39" i="1"/>
  <c r="CC35" i="1"/>
  <c r="CE35" i="1"/>
  <c r="CC27" i="1"/>
  <c r="CE27" i="1"/>
  <c r="CC16" i="1"/>
  <c r="CE16" i="1"/>
  <c r="CC21" i="1"/>
  <c r="CE21" i="1"/>
  <c r="CC19" i="1"/>
  <c r="CE19" i="1"/>
  <c r="CC17" i="1"/>
  <c r="CE17" i="1"/>
  <c r="CC13" i="1"/>
  <c r="CE13" i="1"/>
  <c r="CC9" i="1"/>
  <c r="CE9" i="1"/>
  <c r="CC477" i="1"/>
  <c r="CE477" i="1"/>
  <c r="CC471" i="1"/>
  <c r="CE471" i="1"/>
  <c r="CC459" i="1"/>
  <c r="CE459" i="1"/>
  <c r="CC433" i="1"/>
  <c r="CE433" i="1"/>
  <c r="CC427" i="1"/>
  <c r="CE427" i="1"/>
  <c r="CC419" i="1"/>
  <c r="CE419" i="1"/>
  <c r="CE415" i="1"/>
  <c r="CC411" i="1"/>
  <c r="CE411" i="1"/>
  <c r="CC407" i="1"/>
  <c r="CE407" i="1"/>
  <c r="CC397" i="1"/>
  <c r="CE397" i="1"/>
  <c r="CC393" i="1"/>
  <c r="CE393" i="1"/>
  <c r="CC389" i="1"/>
  <c r="CE389" i="1"/>
  <c r="CC379" i="1"/>
  <c r="CE379" i="1"/>
  <c r="CC375" i="1"/>
  <c r="CE375" i="1"/>
  <c r="CC371" i="1"/>
  <c r="CE371" i="1"/>
  <c r="CC367" i="1"/>
  <c r="CE367" i="1"/>
  <c r="CC363" i="1"/>
  <c r="CE363" i="1"/>
  <c r="CC359" i="1"/>
  <c r="CE359" i="1"/>
  <c r="CC351" i="1"/>
  <c r="CE351" i="1"/>
  <c r="CC347" i="1"/>
  <c r="CE347" i="1"/>
  <c r="CC343" i="1"/>
  <c r="CE343" i="1"/>
  <c r="CC339" i="1"/>
  <c r="CE339" i="1"/>
  <c r="CE335" i="1"/>
  <c r="CC323" i="1"/>
  <c r="CE323" i="1"/>
  <c r="CE315" i="1"/>
  <c r="CC290" i="1"/>
  <c r="CE290" i="1"/>
  <c r="CC267" i="1"/>
  <c r="CE267" i="1"/>
  <c r="CC252" i="1"/>
  <c r="CE252" i="1"/>
  <c r="CC251" i="1"/>
  <c r="CE251" i="1"/>
  <c r="CC250" i="1"/>
  <c r="CE250" i="1"/>
  <c r="CC249" i="1"/>
  <c r="CE249" i="1"/>
  <c r="CC248" i="1"/>
  <c r="CE248" i="1"/>
  <c r="CC247" i="1"/>
  <c r="CE247" i="1"/>
  <c r="CC246" i="1"/>
  <c r="CE246" i="1"/>
  <c r="CC244" i="1"/>
  <c r="CE244" i="1"/>
  <c r="CE243" i="1"/>
  <c r="CC242" i="1"/>
  <c r="CE242" i="1"/>
  <c r="CC241" i="1"/>
  <c r="CE241" i="1"/>
  <c r="CE240" i="1"/>
  <c r="CC239" i="1"/>
  <c r="CE239" i="1"/>
  <c r="CC238" i="1"/>
  <c r="CE238" i="1"/>
  <c r="CC237" i="1"/>
  <c r="CE237" i="1"/>
  <c r="CC236" i="1"/>
  <c r="CE236" i="1"/>
  <c r="CC235" i="1"/>
  <c r="CE235" i="1"/>
  <c r="CC233" i="1"/>
  <c r="CE233" i="1"/>
  <c r="CC232" i="1"/>
  <c r="CE232" i="1"/>
  <c r="CC231" i="1"/>
  <c r="CE231" i="1"/>
  <c r="CC230" i="1"/>
  <c r="CE230" i="1"/>
  <c r="CC229" i="1"/>
  <c r="CE229" i="1"/>
  <c r="CC228" i="1"/>
  <c r="CE228" i="1"/>
  <c r="CC227" i="1"/>
  <c r="CE227" i="1"/>
  <c r="CC226" i="1"/>
  <c r="CE226" i="1"/>
  <c r="CC224" i="1"/>
  <c r="CE224" i="1"/>
  <c r="CC222" i="1"/>
  <c r="CE222" i="1"/>
  <c r="CC220" i="1"/>
  <c r="CE220" i="1"/>
  <c r="CC219" i="1"/>
  <c r="CE219" i="1"/>
  <c r="CC218" i="1"/>
  <c r="CE218" i="1"/>
  <c r="CC215" i="1"/>
  <c r="CE215" i="1"/>
  <c r="CC214" i="1"/>
  <c r="CE214" i="1"/>
  <c r="CC213" i="1"/>
  <c r="CE213" i="1"/>
  <c r="CC212" i="1"/>
  <c r="CE212" i="1"/>
  <c r="CC209" i="1"/>
  <c r="CE209" i="1"/>
  <c r="CC208" i="1"/>
  <c r="CE208" i="1"/>
  <c r="CC207" i="1"/>
  <c r="CE207" i="1"/>
  <c r="CC206" i="1"/>
  <c r="CE206" i="1"/>
  <c r="CC205" i="1"/>
  <c r="CE205" i="1"/>
  <c r="CC204" i="1"/>
  <c r="CE204" i="1"/>
  <c r="CC203" i="1"/>
  <c r="CE203" i="1"/>
  <c r="CC202" i="1"/>
  <c r="CE202" i="1"/>
  <c r="CC199" i="1"/>
  <c r="CE199" i="1"/>
  <c r="CC198" i="1"/>
  <c r="CE198" i="1"/>
  <c r="CC196" i="1"/>
  <c r="CE196" i="1"/>
  <c r="CC194" i="1"/>
  <c r="CE194" i="1"/>
  <c r="CC193" i="1"/>
  <c r="CE193" i="1"/>
  <c r="CC190" i="1"/>
  <c r="CE190" i="1"/>
  <c r="CC189" i="1"/>
  <c r="CE189" i="1"/>
  <c r="CC187" i="1"/>
  <c r="CE187" i="1"/>
  <c r="CC186" i="1"/>
  <c r="CE186" i="1"/>
  <c r="CC185" i="1"/>
  <c r="CE185" i="1"/>
  <c r="CC184" i="1"/>
  <c r="CE184" i="1"/>
  <c r="CC183" i="1"/>
  <c r="CE183" i="1"/>
  <c r="CC182" i="1"/>
  <c r="CE182" i="1"/>
  <c r="CC181" i="1"/>
  <c r="CE181" i="1"/>
  <c r="CC180" i="1"/>
  <c r="CE180" i="1"/>
  <c r="CE176" i="1"/>
  <c r="CC175" i="1"/>
  <c r="CE175" i="1"/>
  <c r="CC173" i="1"/>
  <c r="CE173" i="1"/>
  <c r="CC172" i="1"/>
  <c r="CE172" i="1"/>
  <c r="CE171" i="1"/>
  <c r="CC168" i="1"/>
  <c r="CE168" i="1"/>
  <c r="CC167" i="1"/>
  <c r="CE167" i="1"/>
  <c r="CC159" i="1"/>
  <c r="CE159" i="1"/>
  <c r="CC143" i="1"/>
  <c r="CE143" i="1"/>
  <c r="CC139" i="1"/>
  <c r="CE139" i="1"/>
  <c r="CC135" i="1"/>
  <c r="CE135" i="1"/>
  <c r="CC131" i="1"/>
  <c r="CE131" i="1"/>
  <c r="CC123" i="1"/>
  <c r="CE123" i="1"/>
  <c r="CC119" i="1"/>
  <c r="CE119" i="1"/>
  <c r="CC109" i="1"/>
  <c r="CE109" i="1"/>
  <c r="CC105" i="1"/>
  <c r="CE105" i="1"/>
  <c r="CC93" i="1"/>
  <c r="CE93" i="1"/>
  <c r="CC85" i="1"/>
  <c r="CE85" i="1"/>
  <c r="CC61" i="1"/>
  <c r="CE61" i="1"/>
  <c r="CC57" i="1"/>
  <c r="CE57" i="1"/>
  <c r="CC49" i="1"/>
  <c r="CE49" i="1"/>
  <c r="CC45" i="1"/>
  <c r="CE45" i="1"/>
  <c r="CC41" i="1"/>
  <c r="CE41" i="1"/>
  <c r="CC33" i="1"/>
  <c r="CE33" i="1"/>
  <c r="CC29" i="1"/>
  <c r="CE29" i="1"/>
  <c r="CA20" i="1"/>
  <c r="CC20" i="1"/>
  <c r="CA18" i="1"/>
  <c r="CC18" i="1"/>
  <c r="CA12" i="1"/>
  <c r="CC12" i="1"/>
  <c r="CA499" i="1"/>
  <c r="CC499" i="1"/>
  <c r="CA497" i="1"/>
  <c r="CC497" i="1"/>
  <c r="CA495" i="1"/>
  <c r="CC495" i="1"/>
  <c r="CA493" i="1"/>
  <c r="CC493" i="1"/>
  <c r="CA492" i="1"/>
  <c r="CC492" i="1"/>
  <c r="CA490" i="1"/>
  <c r="CC490" i="1"/>
  <c r="CA488" i="1"/>
  <c r="CC488" i="1"/>
  <c r="CA486" i="1"/>
  <c r="CC486" i="1"/>
  <c r="CA483" i="1"/>
  <c r="CC483" i="1"/>
  <c r="CA482" i="1"/>
  <c r="CC482" i="1"/>
  <c r="CA480" i="1"/>
  <c r="CC480" i="1"/>
  <c r="CA478" i="1"/>
  <c r="CC478" i="1"/>
  <c r="CA475" i="1"/>
  <c r="CC475" i="1"/>
  <c r="CA472" i="1"/>
  <c r="CC472" i="1"/>
  <c r="CA469" i="1"/>
  <c r="CC469" i="1"/>
  <c r="CA467" i="1"/>
  <c r="CC467" i="1"/>
  <c r="CA465" i="1"/>
  <c r="CC465" i="1"/>
  <c r="CA464" i="1"/>
  <c r="CC464" i="1"/>
  <c r="CA462" i="1"/>
  <c r="CC462" i="1"/>
  <c r="CA460" i="1"/>
  <c r="CC460" i="1"/>
  <c r="CA457" i="1"/>
  <c r="CC457" i="1"/>
  <c r="CA456" i="1"/>
  <c r="CC456" i="1"/>
  <c r="CA453" i="1"/>
  <c r="CC453" i="1"/>
  <c r="CA451" i="1"/>
  <c r="CC451" i="1"/>
  <c r="CA450" i="1"/>
  <c r="CC450" i="1"/>
  <c r="CA448" i="1"/>
  <c r="CC448" i="1"/>
  <c r="CA446" i="1"/>
  <c r="CC446" i="1"/>
  <c r="CA443" i="1"/>
  <c r="CC443" i="1"/>
  <c r="CA441" i="1"/>
  <c r="CC441" i="1"/>
  <c r="CA439" i="1"/>
  <c r="CC439" i="1"/>
  <c r="CA437" i="1"/>
  <c r="CC437" i="1"/>
  <c r="CA435" i="1"/>
  <c r="CC435" i="1"/>
  <c r="CA434" i="1"/>
  <c r="CC434" i="1"/>
  <c r="CA430" i="1"/>
  <c r="CC430" i="1"/>
  <c r="CA428" i="1"/>
  <c r="CC428" i="1"/>
  <c r="CA425" i="1"/>
  <c r="CC425" i="1"/>
  <c r="CA423" i="1"/>
  <c r="CC423" i="1"/>
  <c r="CA421" i="1"/>
  <c r="CC421" i="1"/>
  <c r="CA420" i="1"/>
  <c r="CC420" i="1"/>
  <c r="CA417" i="1"/>
  <c r="CC417" i="1"/>
  <c r="CA416" i="1"/>
  <c r="CC416" i="1"/>
  <c r="CA413" i="1"/>
  <c r="CC413" i="1"/>
  <c r="CA412" i="1"/>
  <c r="CC412" i="1"/>
  <c r="CA408" i="1"/>
  <c r="CC408" i="1"/>
  <c r="CA405" i="1"/>
  <c r="CC405" i="1"/>
  <c r="CA404" i="1"/>
  <c r="CC404" i="1"/>
  <c r="CA401" i="1"/>
  <c r="CC401" i="1"/>
  <c r="CA400" i="1"/>
  <c r="CC400" i="1"/>
  <c r="CA398" i="1"/>
  <c r="CC398" i="1"/>
  <c r="CA395" i="1"/>
  <c r="CC395" i="1"/>
  <c r="CA394" i="1"/>
  <c r="CC394" i="1"/>
  <c r="CA391" i="1"/>
  <c r="CC391" i="1"/>
  <c r="CA390" i="1"/>
  <c r="CC390" i="1"/>
  <c r="CA387" i="1"/>
  <c r="CC387" i="1"/>
  <c r="CA384" i="1"/>
  <c r="CC384" i="1"/>
  <c r="CA381" i="1"/>
  <c r="CC381" i="1"/>
  <c r="CA380" i="1"/>
  <c r="CC380" i="1"/>
  <c r="CA376" i="1"/>
  <c r="CC376" i="1"/>
  <c r="CA373" i="1"/>
  <c r="CC373" i="1"/>
  <c r="CA372" i="1"/>
  <c r="CC372" i="1"/>
  <c r="CA368" i="1"/>
  <c r="CC368" i="1"/>
  <c r="CA364" i="1"/>
  <c r="CC364" i="1"/>
  <c r="CA361" i="1"/>
  <c r="CC361" i="1"/>
  <c r="CA360" i="1"/>
  <c r="CC360" i="1"/>
  <c r="CA357" i="1"/>
  <c r="CC357" i="1"/>
  <c r="CA356" i="1"/>
  <c r="CC356" i="1"/>
  <c r="CA352" i="1"/>
  <c r="CC352" i="1"/>
  <c r="CA349" i="1"/>
  <c r="CC349" i="1"/>
  <c r="CA348" i="1"/>
  <c r="CC348" i="1"/>
  <c r="CA345" i="1"/>
  <c r="CC345" i="1"/>
  <c r="CA344" i="1"/>
  <c r="CC344" i="1"/>
  <c r="CA341" i="1"/>
  <c r="CC341" i="1"/>
  <c r="CA340" i="1"/>
  <c r="CC340" i="1"/>
  <c r="CA336" i="1"/>
  <c r="CC336" i="1"/>
  <c r="CA333" i="1"/>
  <c r="CC333" i="1"/>
  <c r="CA331" i="1"/>
  <c r="CC331" i="1"/>
  <c r="CA330" i="1"/>
  <c r="CC330" i="1"/>
  <c r="CA327" i="1"/>
  <c r="CC327" i="1"/>
  <c r="CA324" i="1"/>
  <c r="CC324" i="1"/>
  <c r="CA321" i="1"/>
  <c r="CC321" i="1"/>
  <c r="CA320" i="1"/>
  <c r="CC320" i="1"/>
  <c r="CA319" i="1"/>
  <c r="CC319" i="1"/>
  <c r="CA317" i="1"/>
  <c r="CC317" i="1"/>
  <c r="CA316" i="1"/>
  <c r="CC316" i="1"/>
  <c r="CA313" i="1"/>
  <c r="CC313" i="1"/>
  <c r="CA312" i="1"/>
  <c r="CC312" i="1"/>
  <c r="CA310" i="1"/>
  <c r="CC310" i="1"/>
  <c r="CA308" i="1"/>
  <c r="CC308" i="1"/>
  <c r="CA306" i="1"/>
  <c r="CC306" i="1"/>
  <c r="CA305" i="1"/>
  <c r="CC305" i="1"/>
  <c r="CA304" i="1"/>
  <c r="CC304" i="1"/>
  <c r="CA302" i="1"/>
  <c r="CC302" i="1"/>
  <c r="CA301" i="1"/>
  <c r="CC301" i="1"/>
  <c r="CA300" i="1"/>
  <c r="CC300" i="1"/>
  <c r="CA298" i="1"/>
  <c r="CC298" i="1"/>
  <c r="CA296" i="1"/>
  <c r="CC296" i="1"/>
  <c r="CA294" i="1"/>
  <c r="CC294" i="1"/>
  <c r="CA292" i="1"/>
  <c r="CC292" i="1"/>
  <c r="CA288" i="1"/>
  <c r="CC288" i="1"/>
  <c r="CA287" i="1"/>
  <c r="CC287" i="1"/>
  <c r="CA286" i="1"/>
  <c r="CC286" i="1"/>
  <c r="CA284" i="1"/>
  <c r="CC284" i="1"/>
  <c r="CA282" i="1"/>
  <c r="CC282" i="1"/>
  <c r="CA280" i="1"/>
  <c r="CC280" i="1"/>
  <c r="CA278" i="1"/>
  <c r="CC278" i="1"/>
  <c r="CA276" i="1"/>
  <c r="CC276" i="1"/>
  <c r="CA274" i="1"/>
  <c r="CC274" i="1"/>
  <c r="CA273" i="1"/>
  <c r="CC273" i="1"/>
  <c r="CA272" i="1"/>
  <c r="CC272" i="1"/>
  <c r="CA270" i="1"/>
  <c r="CC270" i="1"/>
  <c r="CA268" i="1"/>
  <c r="CC268" i="1"/>
  <c r="CA265" i="1"/>
  <c r="CC265" i="1"/>
  <c r="CA262" i="1"/>
  <c r="CC262" i="1"/>
  <c r="CA261" i="1"/>
  <c r="CC261" i="1"/>
  <c r="CA259" i="1"/>
  <c r="CC259" i="1"/>
  <c r="CA257" i="1"/>
  <c r="CC257" i="1"/>
  <c r="CA256" i="1"/>
  <c r="CC256" i="1"/>
  <c r="CA254" i="1"/>
  <c r="CC254" i="1"/>
  <c r="CA164" i="1"/>
  <c r="CC164" i="1"/>
  <c r="CA160" i="1"/>
  <c r="CC160" i="1"/>
  <c r="CA157" i="1"/>
  <c r="CC157" i="1"/>
  <c r="CA156" i="1"/>
  <c r="CC156" i="1"/>
  <c r="CA153" i="1"/>
  <c r="CC153" i="1"/>
  <c r="CA152" i="1"/>
  <c r="CC152" i="1"/>
  <c r="CA149" i="1"/>
  <c r="CC149" i="1"/>
  <c r="CA148" i="1"/>
  <c r="CC148" i="1"/>
  <c r="CA144" i="1"/>
  <c r="CC144" i="1"/>
  <c r="CA140" i="1"/>
  <c r="CC140" i="1"/>
  <c r="CA136" i="1"/>
  <c r="CC136" i="1"/>
  <c r="CA132" i="1"/>
  <c r="CC132" i="1"/>
  <c r="CA128" i="1"/>
  <c r="CC128" i="1"/>
  <c r="CA124" i="1"/>
  <c r="CC124" i="1"/>
  <c r="CA120" i="1"/>
  <c r="CC120" i="1"/>
  <c r="CA117" i="1"/>
  <c r="CC117" i="1"/>
  <c r="CA116" i="1"/>
  <c r="CC116" i="1"/>
  <c r="CA112" i="1"/>
  <c r="CC112" i="1"/>
  <c r="CA110" i="1"/>
  <c r="CC110" i="1"/>
  <c r="CA107" i="1"/>
  <c r="CC107" i="1"/>
  <c r="CA106" i="1"/>
  <c r="CC106" i="1"/>
  <c r="CA102" i="1"/>
  <c r="CC102" i="1"/>
  <c r="CA98" i="1"/>
  <c r="CC98" i="1"/>
  <c r="CA95" i="1"/>
  <c r="CC95" i="1"/>
  <c r="CA94" i="1"/>
  <c r="CC94" i="1"/>
  <c r="CA90" i="1"/>
  <c r="CC90" i="1"/>
  <c r="CA86" i="1"/>
  <c r="CC86" i="1"/>
  <c r="CA83" i="1"/>
  <c r="CC83" i="1"/>
  <c r="CC82" i="1"/>
  <c r="CA81" i="1"/>
  <c r="CC81" i="1"/>
  <c r="CA80" i="1"/>
  <c r="CC80" i="1"/>
  <c r="CA75" i="1"/>
  <c r="CC75" i="1"/>
  <c r="CA74" i="1"/>
  <c r="CC74" i="1"/>
  <c r="CA72" i="1"/>
  <c r="CC72" i="1"/>
  <c r="CA71" i="1"/>
  <c r="CC71" i="1"/>
  <c r="CA70" i="1"/>
  <c r="CC70" i="1"/>
  <c r="CA65" i="1"/>
  <c r="CC65" i="1"/>
  <c r="CA64" i="1"/>
  <c r="CC64" i="1"/>
  <c r="CA63" i="1"/>
  <c r="CC63" i="1"/>
  <c r="CA62" i="1"/>
  <c r="CC62" i="1"/>
  <c r="CA58" i="1"/>
  <c r="CC58" i="1"/>
  <c r="CA54" i="1"/>
  <c r="CC54" i="1"/>
  <c r="CA51" i="1"/>
  <c r="CC51" i="1"/>
  <c r="CA50" i="1"/>
  <c r="CC50" i="1"/>
  <c r="CA47" i="1"/>
  <c r="CC47" i="1"/>
  <c r="CA46" i="1"/>
  <c r="CC46" i="1"/>
  <c r="CA43" i="1"/>
  <c r="CC43" i="1"/>
  <c r="CA42" i="1"/>
  <c r="CC42" i="1"/>
  <c r="CA38" i="1"/>
  <c r="CC38" i="1"/>
  <c r="CA34" i="1"/>
  <c r="CC34" i="1"/>
  <c r="CA31" i="1"/>
  <c r="CC31" i="1"/>
  <c r="CA30" i="1"/>
  <c r="CC30" i="1"/>
  <c r="CA26" i="1"/>
  <c r="CC26" i="1"/>
  <c r="CA23" i="1"/>
  <c r="CC23" i="1"/>
  <c r="CA22" i="1"/>
  <c r="CC22" i="1"/>
  <c r="CA15" i="1"/>
  <c r="CC15" i="1"/>
  <c r="CA11" i="1"/>
  <c r="CC11" i="1"/>
  <c r="CA7" i="1"/>
  <c r="CC7" i="1"/>
  <c r="CA5" i="1"/>
  <c r="CC5" i="1"/>
  <c r="CA500" i="1"/>
  <c r="CC500" i="1"/>
  <c r="CA498" i="1"/>
  <c r="CC498" i="1"/>
  <c r="CA496" i="1"/>
  <c r="CC496" i="1"/>
  <c r="CA494" i="1"/>
  <c r="CC494" i="1"/>
  <c r="CA491" i="1"/>
  <c r="CC491" i="1"/>
  <c r="CA489" i="1"/>
  <c r="CC489" i="1"/>
  <c r="CA487" i="1"/>
  <c r="CC487" i="1"/>
  <c r="CA485" i="1"/>
  <c r="CC485" i="1"/>
  <c r="CA484" i="1"/>
  <c r="CC484" i="1"/>
  <c r="CA481" i="1"/>
  <c r="CC481" i="1"/>
  <c r="CA479" i="1"/>
  <c r="CC479" i="1"/>
  <c r="CA476" i="1"/>
  <c r="CC476" i="1"/>
  <c r="CA474" i="1"/>
  <c r="CC474" i="1"/>
  <c r="CA470" i="1"/>
  <c r="CC470" i="1"/>
  <c r="CA468" i="1"/>
  <c r="CC468" i="1"/>
  <c r="CA466" i="1"/>
  <c r="CC466" i="1"/>
  <c r="CA463" i="1"/>
  <c r="CC463" i="1"/>
  <c r="CA461" i="1"/>
  <c r="CC461" i="1"/>
  <c r="CA458" i="1"/>
  <c r="CC458" i="1"/>
  <c r="CA455" i="1"/>
  <c r="CC455" i="1"/>
  <c r="CA454" i="1"/>
  <c r="CC454" i="1"/>
  <c r="CA452" i="1"/>
  <c r="CC452" i="1"/>
  <c r="CA449" i="1"/>
  <c r="CC449" i="1"/>
  <c r="CA447" i="1"/>
  <c r="CC447" i="1"/>
  <c r="CA445" i="1"/>
  <c r="CC445" i="1"/>
  <c r="CA444" i="1"/>
  <c r="CC444" i="1"/>
  <c r="CA442" i="1"/>
  <c r="CC442" i="1"/>
  <c r="CA440" i="1"/>
  <c r="CC440" i="1"/>
  <c r="CA438" i="1"/>
  <c r="CC438" i="1"/>
  <c r="CA436" i="1"/>
  <c r="CC436" i="1"/>
  <c r="CA432" i="1"/>
  <c r="CC432" i="1"/>
  <c r="CA429" i="1"/>
  <c r="CC429" i="1"/>
  <c r="CA426" i="1"/>
  <c r="CC426" i="1"/>
  <c r="CA424" i="1"/>
  <c r="CC424" i="1"/>
  <c r="CA422" i="1"/>
  <c r="CC422" i="1"/>
  <c r="CA418" i="1"/>
  <c r="CC418" i="1"/>
  <c r="CC415" i="1"/>
  <c r="CA414" i="1"/>
  <c r="CC414" i="1"/>
  <c r="CA410" i="1"/>
  <c r="CC410" i="1"/>
  <c r="CA406" i="1"/>
  <c r="CC406" i="1"/>
  <c r="CA403" i="1"/>
  <c r="CC403" i="1"/>
  <c r="CA402" i="1"/>
  <c r="CC402" i="1"/>
  <c r="CA399" i="1"/>
  <c r="CC399" i="1"/>
  <c r="CA396" i="1"/>
  <c r="CC396" i="1"/>
  <c r="CA392" i="1"/>
  <c r="CC392" i="1"/>
  <c r="CA388" i="1"/>
  <c r="CC388" i="1"/>
  <c r="CA386" i="1"/>
  <c r="CC386" i="1"/>
  <c r="CA383" i="1"/>
  <c r="CC383" i="1"/>
  <c r="CA382" i="1"/>
  <c r="CC382" i="1"/>
  <c r="CA378" i="1"/>
  <c r="CC378" i="1"/>
  <c r="CA374" i="1"/>
  <c r="CC374" i="1"/>
  <c r="CA370" i="1"/>
  <c r="CC370" i="1"/>
  <c r="CA366" i="1"/>
  <c r="CC366" i="1"/>
  <c r="CA362" i="1"/>
  <c r="CC362" i="1"/>
  <c r="CA358" i="1"/>
  <c r="CC358" i="1"/>
  <c r="CA355" i="1"/>
  <c r="CC355" i="1"/>
  <c r="CA354" i="1"/>
  <c r="CC354" i="1"/>
  <c r="CA350" i="1"/>
  <c r="CC350" i="1"/>
  <c r="CA346" i="1"/>
  <c r="CC346" i="1"/>
  <c r="CA342" i="1"/>
  <c r="CC342" i="1"/>
  <c r="CA338" i="1"/>
  <c r="CC338" i="1"/>
  <c r="CA335" i="1"/>
  <c r="CC335" i="1"/>
  <c r="CA334" i="1"/>
  <c r="CC334" i="1"/>
  <c r="CA332" i="1"/>
  <c r="CC332" i="1"/>
  <c r="CC329" i="1"/>
  <c r="CA328" i="1"/>
  <c r="CC328" i="1"/>
  <c r="CC326" i="1"/>
  <c r="CA325" i="1"/>
  <c r="CC325" i="1"/>
  <c r="CA322" i="1"/>
  <c r="CC322" i="1"/>
  <c r="CA318" i="1"/>
  <c r="CC318" i="1"/>
  <c r="CA315" i="1"/>
  <c r="CC315" i="1"/>
  <c r="CA314" i="1"/>
  <c r="CC314" i="1"/>
  <c r="CA311" i="1"/>
  <c r="CC311" i="1"/>
  <c r="CA309" i="1"/>
  <c r="CC309" i="1"/>
  <c r="CA307" i="1"/>
  <c r="CC307" i="1"/>
  <c r="CA303" i="1"/>
  <c r="CC303" i="1"/>
  <c r="CA299" i="1"/>
  <c r="CC299" i="1"/>
  <c r="CA297" i="1"/>
  <c r="CC297" i="1"/>
  <c r="CA293" i="1"/>
  <c r="CC293" i="1"/>
  <c r="CC291" i="1"/>
  <c r="CA289" i="1"/>
  <c r="CC289" i="1"/>
  <c r="CA285" i="1"/>
  <c r="CC285" i="1"/>
  <c r="CA283" i="1"/>
  <c r="CC283" i="1"/>
  <c r="CA281" i="1"/>
  <c r="CC281" i="1"/>
  <c r="CA277" i="1"/>
  <c r="CC277" i="1"/>
  <c r="CA275" i="1"/>
  <c r="CC275" i="1"/>
  <c r="CA271" i="1"/>
  <c r="CC271" i="1"/>
  <c r="CA269" i="1"/>
  <c r="CC269" i="1"/>
  <c r="CA266" i="1"/>
  <c r="CC266" i="1"/>
  <c r="CA264" i="1"/>
  <c r="CC264" i="1"/>
  <c r="CA263" i="1"/>
  <c r="CC263" i="1"/>
  <c r="CA260" i="1"/>
  <c r="CC260" i="1"/>
  <c r="CA258" i="1"/>
  <c r="CC258" i="1"/>
  <c r="CA253" i="1"/>
  <c r="CC253" i="1"/>
  <c r="CC245" i="1"/>
  <c r="CC243" i="1"/>
  <c r="CA240" i="1"/>
  <c r="CC240" i="1"/>
  <c r="CA234" i="1"/>
  <c r="CC234" i="1"/>
  <c r="CA225" i="1"/>
  <c r="CC225" i="1"/>
  <c r="CA223" i="1"/>
  <c r="CC223" i="1"/>
  <c r="CA221" i="1"/>
  <c r="CC221" i="1"/>
  <c r="CA217" i="1"/>
  <c r="CC217" i="1"/>
  <c r="CA216" i="1"/>
  <c r="CC216" i="1"/>
  <c r="CA211" i="1"/>
  <c r="CC211" i="1"/>
  <c r="CC210" i="1"/>
  <c r="CA201" i="1"/>
  <c r="CC201" i="1"/>
  <c r="CA200" i="1"/>
  <c r="CC200" i="1"/>
  <c r="CC197" i="1"/>
  <c r="CA195" i="1"/>
  <c r="CC195" i="1"/>
  <c r="CA192" i="1"/>
  <c r="CC192" i="1"/>
  <c r="CC191" i="1"/>
  <c r="CA188" i="1"/>
  <c r="CC188" i="1"/>
  <c r="CA179" i="1"/>
  <c r="CC179" i="1"/>
  <c r="CA178" i="1"/>
  <c r="CC178" i="1"/>
  <c r="CC177" i="1"/>
  <c r="CA176" i="1"/>
  <c r="CC176" i="1"/>
  <c r="CA174" i="1"/>
  <c r="CC174" i="1"/>
  <c r="CA171" i="1"/>
  <c r="CC171" i="1"/>
  <c r="CA170" i="1"/>
  <c r="CC170" i="1"/>
  <c r="CA169" i="1"/>
  <c r="CC169" i="1"/>
  <c r="CA166" i="1"/>
  <c r="CC166" i="1"/>
  <c r="CA163" i="1"/>
  <c r="CC163" i="1"/>
  <c r="CA162" i="1"/>
  <c r="CC162" i="1"/>
  <c r="CA158" i="1"/>
  <c r="CC158" i="1"/>
  <c r="CA155" i="1"/>
  <c r="CC155" i="1"/>
  <c r="CA154" i="1"/>
  <c r="CC154" i="1"/>
  <c r="CA151" i="1"/>
  <c r="CC151" i="1"/>
  <c r="CA150" i="1"/>
  <c r="CC150" i="1"/>
  <c r="CA147" i="1"/>
  <c r="CC147" i="1"/>
  <c r="CA146" i="1"/>
  <c r="CC146" i="1"/>
  <c r="CA142" i="1"/>
  <c r="CC142" i="1"/>
  <c r="CA138" i="1"/>
  <c r="CC138" i="1"/>
  <c r="CA134" i="1"/>
  <c r="CC134" i="1"/>
  <c r="CA130" i="1"/>
  <c r="CC130" i="1"/>
  <c r="CA127" i="1"/>
  <c r="CC127" i="1"/>
  <c r="CA126" i="1"/>
  <c r="CC126" i="1"/>
  <c r="CA122" i="1"/>
  <c r="CC122" i="1"/>
  <c r="CA118" i="1"/>
  <c r="CC118" i="1"/>
  <c r="CA115" i="1"/>
  <c r="CC115" i="1"/>
  <c r="CA114" i="1"/>
  <c r="CC114" i="1"/>
  <c r="CA111" i="1"/>
  <c r="CC111" i="1"/>
  <c r="CA108" i="1"/>
  <c r="CC108" i="1"/>
  <c r="CA104" i="1"/>
  <c r="CC104" i="1"/>
  <c r="CA101" i="1"/>
  <c r="CC101" i="1"/>
  <c r="CA100" i="1"/>
  <c r="CC100" i="1"/>
  <c r="CA97" i="1"/>
  <c r="CC97" i="1"/>
  <c r="CA96" i="1"/>
  <c r="CC96" i="1"/>
  <c r="CA92" i="1"/>
  <c r="CC92" i="1"/>
  <c r="CA89" i="1"/>
  <c r="CC89" i="1"/>
  <c r="CA88" i="1"/>
  <c r="CC88" i="1"/>
  <c r="CA84" i="1"/>
  <c r="CC84" i="1"/>
  <c r="CA60" i="1"/>
  <c r="CC60" i="1"/>
  <c r="CA56" i="1"/>
  <c r="CC56" i="1"/>
  <c r="CA53" i="1"/>
  <c r="CC53" i="1"/>
  <c r="CA52" i="1"/>
  <c r="CC52" i="1"/>
  <c r="CA48" i="1"/>
  <c r="CC48" i="1"/>
  <c r="CA44" i="1"/>
  <c r="CC44" i="1"/>
  <c r="CA40" i="1"/>
  <c r="CC40" i="1"/>
  <c r="CA37" i="1"/>
  <c r="CC37" i="1"/>
  <c r="CA36" i="1"/>
  <c r="CC36" i="1"/>
  <c r="CA32" i="1"/>
  <c r="CC32" i="1"/>
  <c r="CA28" i="1"/>
  <c r="CC28" i="1"/>
  <c r="CA25" i="1"/>
  <c r="CC25" i="1"/>
  <c r="CA24" i="1"/>
  <c r="CC24" i="1"/>
  <c r="BY16" i="1"/>
  <c r="CA16" i="1"/>
  <c r="BY14" i="1"/>
  <c r="CA14" i="1"/>
  <c r="BY10" i="1"/>
  <c r="CA10" i="1"/>
  <c r="BY8" i="1"/>
  <c r="CA8" i="1"/>
  <c r="BY6" i="1"/>
  <c r="CA6" i="1"/>
  <c r="BY473" i="1"/>
  <c r="CA473" i="1"/>
  <c r="BY431" i="1"/>
  <c r="CA431" i="1"/>
  <c r="BY409" i="1"/>
  <c r="CA409" i="1"/>
  <c r="BY385" i="1"/>
  <c r="CA385" i="1"/>
  <c r="BY377" i="1"/>
  <c r="CA377" i="1"/>
  <c r="BY369" i="1"/>
  <c r="CA369" i="1"/>
  <c r="BY365" i="1"/>
  <c r="CA365" i="1"/>
  <c r="BY353" i="1"/>
  <c r="CA353" i="1"/>
  <c r="BY337" i="1"/>
  <c r="CA337" i="1"/>
  <c r="BY295" i="1"/>
  <c r="CA295" i="1"/>
  <c r="BY279" i="1"/>
  <c r="CA279" i="1"/>
  <c r="BY255" i="1"/>
  <c r="CA255" i="1"/>
  <c r="BY165" i="1"/>
  <c r="CA165" i="1"/>
  <c r="BY161" i="1"/>
  <c r="CA161" i="1"/>
  <c r="BY145" i="1"/>
  <c r="CA145" i="1"/>
  <c r="CA141" i="1"/>
  <c r="BY137" i="1"/>
  <c r="CA137" i="1"/>
  <c r="BY133" i="1"/>
  <c r="CA133" i="1"/>
  <c r="BY129" i="1"/>
  <c r="CA129" i="1"/>
  <c r="BY125" i="1"/>
  <c r="CA125" i="1"/>
  <c r="BY121" i="1"/>
  <c r="CA121" i="1"/>
  <c r="BY113" i="1"/>
  <c r="CA113" i="1"/>
  <c r="BY103" i="1"/>
  <c r="CA103" i="1"/>
  <c r="BY99" i="1"/>
  <c r="CA99" i="1"/>
  <c r="BY91" i="1"/>
  <c r="CA91" i="1"/>
  <c r="BY87" i="1"/>
  <c r="CA87" i="1"/>
  <c r="BY82" i="1"/>
  <c r="CA82" i="1"/>
  <c r="BY79" i="1"/>
  <c r="CA79" i="1"/>
  <c r="BY78" i="1"/>
  <c r="CA78" i="1"/>
  <c r="BY77" i="1"/>
  <c r="CA77" i="1"/>
  <c r="BY76" i="1"/>
  <c r="CA76" i="1"/>
  <c r="BY73" i="1"/>
  <c r="CA73" i="1"/>
  <c r="BY69" i="1"/>
  <c r="CA69" i="1"/>
  <c r="BY68" i="1"/>
  <c r="CA68" i="1"/>
  <c r="BY67" i="1"/>
  <c r="CA67" i="1"/>
  <c r="BY66" i="1"/>
  <c r="CA66" i="1"/>
  <c r="BY59" i="1"/>
  <c r="CA59" i="1"/>
  <c r="BY55" i="1"/>
  <c r="CA55" i="1"/>
  <c r="BY39" i="1"/>
  <c r="CA39" i="1"/>
  <c r="BY35" i="1"/>
  <c r="CA35" i="1"/>
  <c r="BY27" i="1"/>
  <c r="CA27" i="1"/>
  <c r="BY21" i="1"/>
  <c r="CA21" i="1"/>
  <c r="BY19" i="1"/>
  <c r="CA19" i="1"/>
  <c r="BY17" i="1"/>
  <c r="CA17" i="1"/>
  <c r="BY13" i="1"/>
  <c r="CA13" i="1"/>
  <c r="BY9" i="1"/>
  <c r="CA9" i="1"/>
  <c r="BY477" i="1"/>
  <c r="CA477" i="1"/>
  <c r="BY471" i="1"/>
  <c r="CA471" i="1"/>
  <c r="BY459" i="1"/>
  <c r="CA459" i="1"/>
  <c r="BY433" i="1"/>
  <c r="CA433" i="1"/>
  <c r="BY427" i="1"/>
  <c r="CA427" i="1"/>
  <c r="BY419" i="1"/>
  <c r="CA419" i="1"/>
  <c r="BY415" i="1"/>
  <c r="CA415" i="1"/>
  <c r="BY411" i="1"/>
  <c r="CA411" i="1"/>
  <c r="BY407" i="1"/>
  <c r="CA407" i="1"/>
  <c r="BY397" i="1"/>
  <c r="CA397" i="1"/>
  <c r="BY393" i="1"/>
  <c r="CA393" i="1"/>
  <c r="BY389" i="1"/>
  <c r="CA389" i="1"/>
  <c r="BY379" i="1"/>
  <c r="CA379" i="1"/>
  <c r="BY375" i="1"/>
  <c r="CA375" i="1"/>
  <c r="BY371" i="1"/>
  <c r="CA371" i="1"/>
  <c r="BY367" i="1"/>
  <c r="CA367" i="1"/>
  <c r="BY363" i="1"/>
  <c r="CA363" i="1"/>
  <c r="BY359" i="1"/>
  <c r="CA359" i="1"/>
  <c r="BY351" i="1"/>
  <c r="CA351" i="1"/>
  <c r="BY347" i="1"/>
  <c r="CA347" i="1"/>
  <c r="BY343" i="1"/>
  <c r="CA343" i="1"/>
  <c r="BY339" i="1"/>
  <c r="CA339" i="1"/>
  <c r="BY329" i="1"/>
  <c r="CA329" i="1"/>
  <c r="BY326" i="1"/>
  <c r="CA326" i="1"/>
  <c r="BY323" i="1"/>
  <c r="CA323" i="1"/>
  <c r="BY291" i="1"/>
  <c r="CA291" i="1"/>
  <c r="BY290" i="1"/>
  <c r="CA290" i="1"/>
  <c r="BY267" i="1"/>
  <c r="CA267" i="1"/>
  <c r="BY252" i="1"/>
  <c r="CA252" i="1"/>
  <c r="BY251" i="1"/>
  <c r="CA251" i="1"/>
  <c r="BY250" i="1"/>
  <c r="CA250" i="1"/>
  <c r="BY249" i="1"/>
  <c r="CA249" i="1"/>
  <c r="BY248" i="1"/>
  <c r="CA248" i="1"/>
  <c r="BY247" i="1"/>
  <c r="CA247" i="1"/>
  <c r="BY246" i="1"/>
  <c r="CA246" i="1"/>
  <c r="BY245" i="1"/>
  <c r="CA245" i="1"/>
  <c r="BY244" i="1"/>
  <c r="CA244" i="1"/>
  <c r="BY243" i="1"/>
  <c r="CA243" i="1"/>
  <c r="BY242" i="1"/>
  <c r="CA242" i="1"/>
  <c r="BY241" i="1"/>
  <c r="CA241" i="1"/>
  <c r="BY239" i="1"/>
  <c r="CA239" i="1"/>
  <c r="BY238" i="1"/>
  <c r="CA238" i="1"/>
  <c r="BY237" i="1"/>
  <c r="CA237" i="1"/>
  <c r="BY236" i="1"/>
  <c r="CA236" i="1"/>
  <c r="BY235" i="1"/>
  <c r="CA235" i="1"/>
  <c r="BY233" i="1"/>
  <c r="CA233" i="1"/>
  <c r="BY232" i="1"/>
  <c r="CA232" i="1"/>
  <c r="BY231" i="1"/>
  <c r="CA231" i="1"/>
  <c r="BY230" i="1"/>
  <c r="CA230" i="1"/>
  <c r="BY229" i="1"/>
  <c r="CA229" i="1"/>
  <c r="BY228" i="1"/>
  <c r="CA228" i="1"/>
  <c r="BY227" i="1"/>
  <c r="CA227" i="1"/>
  <c r="BY226" i="1"/>
  <c r="CA226" i="1"/>
  <c r="BY224" i="1"/>
  <c r="CA224" i="1"/>
  <c r="BY222" i="1"/>
  <c r="CA222" i="1"/>
  <c r="BY220" i="1"/>
  <c r="CA220" i="1"/>
  <c r="BY219" i="1"/>
  <c r="CA219" i="1"/>
  <c r="BY218" i="1"/>
  <c r="CA218" i="1"/>
  <c r="CA215" i="1"/>
  <c r="BY214" i="1"/>
  <c r="CA214" i="1"/>
  <c r="BY213" i="1"/>
  <c r="CA213" i="1"/>
  <c r="BY212" i="1"/>
  <c r="CA212" i="1"/>
  <c r="BY210" i="1"/>
  <c r="CA210" i="1"/>
  <c r="BY209" i="1"/>
  <c r="CA209" i="1"/>
  <c r="BY208" i="1"/>
  <c r="CA208" i="1"/>
  <c r="BY207" i="1"/>
  <c r="CA207" i="1"/>
  <c r="BY206" i="1"/>
  <c r="CA206" i="1"/>
  <c r="BY205" i="1"/>
  <c r="CA205" i="1"/>
  <c r="BY204" i="1"/>
  <c r="CA204" i="1"/>
  <c r="BY203" i="1"/>
  <c r="CA203" i="1"/>
  <c r="BY202" i="1"/>
  <c r="CA202" i="1"/>
  <c r="BY199" i="1"/>
  <c r="CA199" i="1"/>
  <c r="BY198" i="1"/>
  <c r="CA198" i="1"/>
  <c r="BY197" i="1"/>
  <c r="CA197" i="1"/>
  <c r="BY196" i="1"/>
  <c r="CA196" i="1"/>
  <c r="BY194" i="1"/>
  <c r="CA194" i="1"/>
  <c r="BY193" i="1"/>
  <c r="CA193" i="1"/>
  <c r="BY191" i="1"/>
  <c r="CA191" i="1"/>
  <c r="BY190" i="1"/>
  <c r="CA190" i="1"/>
  <c r="BY189" i="1"/>
  <c r="CA189" i="1"/>
  <c r="BY187" i="1"/>
  <c r="CA187" i="1"/>
  <c r="BY186" i="1"/>
  <c r="CA186" i="1"/>
  <c r="BY185" i="1"/>
  <c r="CA185" i="1"/>
  <c r="BY184" i="1"/>
  <c r="CA184" i="1"/>
  <c r="BY183" i="1"/>
  <c r="CA183" i="1"/>
  <c r="BY182" i="1"/>
  <c r="CA182" i="1"/>
  <c r="BY181" i="1"/>
  <c r="CA181" i="1"/>
  <c r="BY180" i="1"/>
  <c r="CA180" i="1"/>
  <c r="BY177" i="1"/>
  <c r="CA177" i="1"/>
  <c r="BY175" i="1"/>
  <c r="CA175" i="1"/>
  <c r="BY173" i="1"/>
  <c r="CA173" i="1"/>
  <c r="BY172" i="1"/>
  <c r="CA172" i="1"/>
  <c r="BY168" i="1"/>
  <c r="CA168" i="1"/>
  <c r="BY167" i="1"/>
  <c r="CA167" i="1"/>
  <c r="BY159" i="1"/>
  <c r="CA159" i="1"/>
  <c r="BY143" i="1"/>
  <c r="CA143" i="1"/>
  <c r="BY139" i="1"/>
  <c r="CA139" i="1"/>
  <c r="BY135" i="1"/>
  <c r="CA135" i="1"/>
  <c r="BY131" i="1"/>
  <c r="CA131" i="1"/>
  <c r="BY123" i="1"/>
  <c r="CA123" i="1"/>
  <c r="BY119" i="1"/>
  <c r="CA119" i="1"/>
  <c r="BY109" i="1"/>
  <c r="CA109" i="1"/>
  <c r="BY105" i="1"/>
  <c r="CA105" i="1"/>
  <c r="BY93" i="1"/>
  <c r="CA93" i="1"/>
  <c r="BY85" i="1"/>
  <c r="CA85" i="1"/>
  <c r="BY61" i="1"/>
  <c r="CA61" i="1"/>
  <c r="BY57" i="1"/>
  <c r="CA57" i="1"/>
  <c r="BY49" i="1"/>
  <c r="CA49" i="1"/>
  <c r="BY45" i="1"/>
  <c r="CA45" i="1"/>
  <c r="BY41" i="1"/>
  <c r="CA41" i="1"/>
  <c r="BY33" i="1"/>
  <c r="CA33" i="1"/>
  <c r="BY29" i="1"/>
  <c r="CA29" i="1"/>
  <c r="BW20" i="1"/>
  <c r="BY20" i="1"/>
  <c r="BY18" i="1"/>
  <c r="BW12" i="1"/>
  <c r="BY12" i="1"/>
  <c r="BW499" i="1"/>
  <c r="BY499" i="1"/>
  <c r="BW497" i="1"/>
  <c r="BY497" i="1"/>
  <c r="BW495" i="1"/>
  <c r="BY495" i="1"/>
  <c r="BW493" i="1"/>
  <c r="BY493" i="1"/>
  <c r="BW492" i="1"/>
  <c r="BY492" i="1"/>
  <c r="BW490" i="1"/>
  <c r="BY490" i="1"/>
  <c r="BW488" i="1"/>
  <c r="BY488" i="1"/>
  <c r="BW486" i="1"/>
  <c r="BY486" i="1"/>
  <c r="BW483" i="1"/>
  <c r="BY483" i="1"/>
  <c r="BW482" i="1"/>
  <c r="BY482" i="1"/>
  <c r="BW480" i="1"/>
  <c r="BY480" i="1"/>
  <c r="BW478" i="1"/>
  <c r="BY478" i="1"/>
  <c r="BW475" i="1"/>
  <c r="BY475" i="1"/>
  <c r="BW472" i="1"/>
  <c r="BY472" i="1"/>
  <c r="BW469" i="1"/>
  <c r="BY469" i="1"/>
  <c r="BW467" i="1"/>
  <c r="BY467" i="1"/>
  <c r="BW465" i="1"/>
  <c r="BY465" i="1"/>
  <c r="BW464" i="1"/>
  <c r="BY464" i="1"/>
  <c r="BW462" i="1"/>
  <c r="BY462" i="1"/>
  <c r="BW460" i="1"/>
  <c r="BY460" i="1"/>
  <c r="BW457" i="1"/>
  <c r="BY457" i="1"/>
  <c r="BW456" i="1"/>
  <c r="BY456" i="1"/>
  <c r="BW453" i="1"/>
  <c r="BY453" i="1"/>
  <c r="BW451" i="1"/>
  <c r="BY451" i="1"/>
  <c r="BW450" i="1"/>
  <c r="BY450" i="1"/>
  <c r="BW448" i="1"/>
  <c r="BY448" i="1"/>
  <c r="BW446" i="1"/>
  <c r="BY446" i="1"/>
  <c r="BW443" i="1"/>
  <c r="BY443" i="1"/>
  <c r="BW441" i="1"/>
  <c r="BY441" i="1"/>
  <c r="BW439" i="1"/>
  <c r="BY439" i="1"/>
  <c r="BW437" i="1"/>
  <c r="BY437" i="1"/>
  <c r="BW435" i="1"/>
  <c r="BY435" i="1"/>
  <c r="BW434" i="1"/>
  <c r="BY434" i="1"/>
  <c r="BW430" i="1"/>
  <c r="BY430" i="1"/>
  <c r="BW428" i="1"/>
  <c r="BY428" i="1"/>
  <c r="BW425" i="1"/>
  <c r="BY425" i="1"/>
  <c r="BW423" i="1"/>
  <c r="BY423" i="1"/>
  <c r="BW421" i="1"/>
  <c r="BY421" i="1"/>
  <c r="BW420" i="1"/>
  <c r="BY420" i="1"/>
  <c r="BW417" i="1"/>
  <c r="BY417" i="1"/>
  <c r="BW416" i="1"/>
  <c r="BY416" i="1"/>
  <c r="BW413" i="1"/>
  <c r="BY413" i="1"/>
  <c r="BW412" i="1"/>
  <c r="BY412" i="1"/>
  <c r="BW408" i="1"/>
  <c r="BY408" i="1"/>
  <c r="BW405" i="1"/>
  <c r="BY405" i="1"/>
  <c r="BW404" i="1"/>
  <c r="BY404" i="1"/>
  <c r="BW401" i="1"/>
  <c r="BY401" i="1"/>
  <c r="BW400" i="1"/>
  <c r="BY400" i="1"/>
  <c r="BW398" i="1"/>
  <c r="BY398" i="1"/>
  <c r="BW395" i="1"/>
  <c r="BY395" i="1"/>
  <c r="BW394" i="1"/>
  <c r="BY394" i="1"/>
  <c r="BW391" i="1"/>
  <c r="BY391" i="1"/>
  <c r="BW390" i="1"/>
  <c r="BY390" i="1"/>
  <c r="BW387" i="1"/>
  <c r="BY387" i="1"/>
  <c r="BW384" i="1"/>
  <c r="BY384" i="1"/>
  <c r="BW381" i="1"/>
  <c r="BY381" i="1"/>
  <c r="BW380" i="1"/>
  <c r="BY380" i="1"/>
  <c r="BW376" i="1"/>
  <c r="BY376" i="1"/>
  <c r="BW373" i="1"/>
  <c r="BY373" i="1"/>
  <c r="BW372" i="1"/>
  <c r="BY372" i="1"/>
  <c r="BW368" i="1"/>
  <c r="BY368" i="1"/>
  <c r="BW364" i="1"/>
  <c r="BY364" i="1"/>
  <c r="BW361" i="1"/>
  <c r="BY361" i="1"/>
  <c r="BW360" i="1"/>
  <c r="BY360" i="1"/>
  <c r="BW357" i="1"/>
  <c r="BY357" i="1"/>
  <c r="BW356" i="1"/>
  <c r="BY356" i="1"/>
  <c r="BW352" i="1"/>
  <c r="BY352" i="1"/>
  <c r="BW349" i="1"/>
  <c r="BY349" i="1"/>
  <c r="BW348" i="1"/>
  <c r="BY348" i="1"/>
  <c r="BW345" i="1"/>
  <c r="BY345" i="1"/>
  <c r="BW344" i="1"/>
  <c r="BY344" i="1"/>
  <c r="BW341" i="1"/>
  <c r="BY341" i="1"/>
  <c r="BW340" i="1"/>
  <c r="BY340" i="1"/>
  <c r="BW336" i="1"/>
  <c r="BY336" i="1"/>
  <c r="BW333" i="1"/>
  <c r="BY333" i="1"/>
  <c r="BW331" i="1"/>
  <c r="BY331" i="1"/>
  <c r="BW330" i="1"/>
  <c r="BY330" i="1"/>
  <c r="BW327" i="1"/>
  <c r="BY327" i="1"/>
  <c r="BW324" i="1"/>
  <c r="BY324" i="1"/>
  <c r="BW321" i="1"/>
  <c r="BY321" i="1"/>
  <c r="BW320" i="1"/>
  <c r="BY320" i="1"/>
  <c r="BW319" i="1"/>
  <c r="BY319" i="1"/>
  <c r="BW317" i="1"/>
  <c r="BY317" i="1"/>
  <c r="BW316" i="1"/>
  <c r="BY316" i="1"/>
  <c r="BW313" i="1"/>
  <c r="BY313" i="1"/>
  <c r="BW312" i="1"/>
  <c r="BY312" i="1"/>
  <c r="BW310" i="1"/>
  <c r="BY310" i="1"/>
  <c r="BW308" i="1"/>
  <c r="BY308" i="1"/>
  <c r="BW306" i="1"/>
  <c r="BY306" i="1"/>
  <c r="BW305" i="1"/>
  <c r="BY305" i="1"/>
  <c r="BW304" i="1"/>
  <c r="BY304" i="1"/>
  <c r="BW302" i="1"/>
  <c r="BY302" i="1"/>
  <c r="BW301" i="1"/>
  <c r="BY301" i="1"/>
  <c r="BW300" i="1"/>
  <c r="BY300" i="1"/>
  <c r="BW298" i="1"/>
  <c r="BY298" i="1"/>
  <c r="BW296" i="1"/>
  <c r="BY296" i="1"/>
  <c r="BW294" i="1"/>
  <c r="BY294" i="1"/>
  <c r="BW292" i="1"/>
  <c r="BY292" i="1"/>
  <c r="BW288" i="1"/>
  <c r="BY288" i="1"/>
  <c r="BW287" i="1"/>
  <c r="BY287" i="1"/>
  <c r="BW286" i="1"/>
  <c r="BY286" i="1"/>
  <c r="BW284" i="1"/>
  <c r="BY284" i="1"/>
  <c r="BW282" i="1"/>
  <c r="BY282" i="1"/>
  <c r="BW280" i="1"/>
  <c r="BY280" i="1"/>
  <c r="BW278" i="1"/>
  <c r="BY278" i="1"/>
  <c r="BW276" i="1"/>
  <c r="BY276" i="1"/>
  <c r="BW274" i="1"/>
  <c r="BY274" i="1"/>
  <c r="BW273" i="1"/>
  <c r="BY273" i="1"/>
  <c r="BW272" i="1"/>
  <c r="BY272" i="1"/>
  <c r="BW270" i="1"/>
  <c r="BY270" i="1"/>
  <c r="BW268" i="1"/>
  <c r="BY268" i="1"/>
  <c r="BW265" i="1"/>
  <c r="BY265" i="1"/>
  <c r="BW262" i="1"/>
  <c r="BY262" i="1"/>
  <c r="BW261" i="1"/>
  <c r="BY261" i="1"/>
  <c r="BW259" i="1"/>
  <c r="BY259" i="1"/>
  <c r="BW257" i="1"/>
  <c r="BY257" i="1"/>
  <c r="BW256" i="1"/>
  <c r="BY256" i="1"/>
  <c r="BW254" i="1"/>
  <c r="BY254" i="1"/>
  <c r="BW164" i="1"/>
  <c r="BY164" i="1"/>
  <c r="BW160" i="1"/>
  <c r="BY160" i="1"/>
  <c r="BW157" i="1"/>
  <c r="BY157" i="1"/>
  <c r="BW156" i="1"/>
  <c r="BY156" i="1"/>
  <c r="BW153" i="1"/>
  <c r="BY153" i="1"/>
  <c r="BW152" i="1"/>
  <c r="BY152" i="1"/>
  <c r="BW149" i="1"/>
  <c r="BY149" i="1"/>
  <c r="BW148" i="1"/>
  <c r="BY148" i="1"/>
  <c r="BW144" i="1"/>
  <c r="BY144" i="1"/>
  <c r="BW141" i="1"/>
  <c r="BY141" i="1"/>
  <c r="BW140" i="1"/>
  <c r="BY140" i="1"/>
  <c r="BW136" i="1"/>
  <c r="BY136" i="1"/>
  <c r="BW132" i="1"/>
  <c r="BY132" i="1"/>
  <c r="BW128" i="1"/>
  <c r="BY128" i="1"/>
  <c r="BW124" i="1"/>
  <c r="BY124" i="1"/>
  <c r="BW120" i="1"/>
  <c r="BY120" i="1"/>
  <c r="BW117" i="1"/>
  <c r="BY117" i="1"/>
  <c r="BW116" i="1"/>
  <c r="BY116" i="1"/>
  <c r="BW112" i="1"/>
  <c r="BY112" i="1"/>
  <c r="BW110" i="1"/>
  <c r="BY110" i="1"/>
  <c r="BW107" i="1"/>
  <c r="BY107" i="1"/>
  <c r="BW106" i="1"/>
  <c r="BY106" i="1"/>
  <c r="BW102" i="1"/>
  <c r="BY102" i="1"/>
  <c r="BW98" i="1"/>
  <c r="BY98" i="1"/>
  <c r="BW95" i="1"/>
  <c r="BY95" i="1"/>
  <c r="BW94" i="1"/>
  <c r="BY94" i="1"/>
  <c r="BW90" i="1"/>
  <c r="BY90" i="1"/>
  <c r="BW86" i="1"/>
  <c r="BY86" i="1"/>
  <c r="BW83" i="1"/>
  <c r="BY83" i="1"/>
  <c r="BW81" i="1"/>
  <c r="BY81" i="1"/>
  <c r="BW80" i="1"/>
  <c r="BY80" i="1"/>
  <c r="BW75" i="1"/>
  <c r="BY75" i="1"/>
  <c r="BW74" i="1"/>
  <c r="BY74" i="1"/>
  <c r="BW72" i="1"/>
  <c r="BY72" i="1"/>
  <c r="BW71" i="1"/>
  <c r="BY71" i="1"/>
  <c r="BY70" i="1"/>
  <c r="BW65" i="1"/>
  <c r="BY65" i="1"/>
  <c r="BW64" i="1"/>
  <c r="BY64" i="1"/>
  <c r="BW63" i="1"/>
  <c r="BY63" i="1"/>
  <c r="BW62" i="1"/>
  <c r="BY62" i="1"/>
  <c r="BW58" i="1"/>
  <c r="BY58" i="1"/>
  <c r="BW54" i="1"/>
  <c r="BY54" i="1"/>
  <c r="BW51" i="1"/>
  <c r="BY51" i="1"/>
  <c r="BW50" i="1"/>
  <c r="BY50" i="1"/>
  <c r="BW47" i="1"/>
  <c r="BY47" i="1"/>
  <c r="BW46" i="1"/>
  <c r="BY46" i="1"/>
  <c r="BW43" i="1"/>
  <c r="BY43" i="1"/>
  <c r="BW42" i="1"/>
  <c r="BY42" i="1"/>
  <c r="BW38" i="1"/>
  <c r="BY38" i="1"/>
  <c r="BW34" i="1"/>
  <c r="BY34" i="1"/>
  <c r="BW31" i="1"/>
  <c r="BY31" i="1"/>
  <c r="BW30" i="1"/>
  <c r="BY30" i="1"/>
  <c r="BW26" i="1"/>
  <c r="BY26" i="1"/>
  <c r="BW23" i="1"/>
  <c r="BY23" i="1"/>
  <c r="BW22" i="1"/>
  <c r="BY22" i="1"/>
  <c r="BW15" i="1"/>
  <c r="BY15" i="1"/>
  <c r="BW11" i="1"/>
  <c r="BY11" i="1"/>
  <c r="BY7" i="1"/>
  <c r="BW5" i="1"/>
  <c r="BY5" i="1"/>
  <c r="BW500" i="1"/>
  <c r="BY500" i="1"/>
  <c r="BW498" i="1"/>
  <c r="BY498" i="1"/>
  <c r="BW496" i="1"/>
  <c r="BY496" i="1"/>
  <c r="BW494" i="1"/>
  <c r="BY494" i="1"/>
  <c r="BW491" i="1"/>
  <c r="BY491" i="1"/>
  <c r="BW489" i="1"/>
  <c r="BY489" i="1"/>
  <c r="BW487" i="1"/>
  <c r="BY487" i="1"/>
  <c r="BY485" i="1"/>
  <c r="BW484" i="1"/>
  <c r="BY484" i="1"/>
  <c r="BW481" i="1"/>
  <c r="BY481" i="1"/>
  <c r="BW479" i="1"/>
  <c r="BY479" i="1"/>
  <c r="BW476" i="1"/>
  <c r="BY476" i="1"/>
  <c r="BW474" i="1"/>
  <c r="BY474" i="1"/>
  <c r="BW470" i="1"/>
  <c r="BY470" i="1"/>
  <c r="BW468" i="1"/>
  <c r="BY468" i="1"/>
  <c r="BW466" i="1"/>
  <c r="BY466" i="1"/>
  <c r="BW463" i="1"/>
  <c r="BY463" i="1"/>
  <c r="BW461" i="1"/>
  <c r="BY461" i="1"/>
  <c r="BW458" i="1"/>
  <c r="BY458" i="1"/>
  <c r="BW455" i="1"/>
  <c r="BY455" i="1"/>
  <c r="BW454" i="1"/>
  <c r="BY454" i="1"/>
  <c r="BW452" i="1"/>
  <c r="BY452" i="1"/>
  <c r="BW449" i="1"/>
  <c r="BY449" i="1"/>
  <c r="BW447" i="1"/>
  <c r="BY447" i="1"/>
  <c r="BW445" i="1"/>
  <c r="BY445" i="1"/>
  <c r="BW444" i="1"/>
  <c r="BY444" i="1"/>
  <c r="BW442" i="1"/>
  <c r="BY442" i="1"/>
  <c r="BW440" i="1"/>
  <c r="BY440" i="1"/>
  <c r="BW438" i="1"/>
  <c r="BY438" i="1"/>
  <c r="BW436" i="1"/>
  <c r="BY436" i="1"/>
  <c r="BW432" i="1"/>
  <c r="BY432" i="1"/>
  <c r="BW429" i="1"/>
  <c r="BY429" i="1"/>
  <c r="BW426" i="1"/>
  <c r="BY426" i="1"/>
  <c r="BW424" i="1"/>
  <c r="BY424" i="1"/>
  <c r="BW422" i="1"/>
  <c r="BY422" i="1"/>
  <c r="BW418" i="1"/>
  <c r="BY418" i="1"/>
  <c r="BW414" i="1"/>
  <c r="BY414" i="1"/>
  <c r="BW410" i="1"/>
  <c r="BY410" i="1"/>
  <c r="BW406" i="1"/>
  <c r="BY406" i="1"/>
  <c r="BW403" i="1"/>
  <c r="BY403" i="1"/>
  <c r="BW402" i="1"/>
  <c r="BY402" i="1"/>
  <c r="BW399" i="1"/>
  <c r="BY399" i="1"/>
  <c r="BW396" i="1"/>
  <c r="BY396" i="1"/>
  <c r="BW392" i="1"/>
  <c r="BY392" i="1"/>
  <c r="BW388" i="1"/>
  <c r="BY388" i="1"/>
  <c r="BW386" i="1"/>
  <c r="BY386" i="1"/>
  <c r="BY383" i="1"/>
  <c r="BW382" i="1"/>
  <c r="BY382" i="1"/>
  <c r="BW378" i="1"/>
  <c r="BY378" i="1"/>
  <c r="BW374" i="1"/>
  <c r="BY374" i="1"/>
  <c r="BW370" i="1"/>
  <c r="BY370" i="1"/>
  <c r="BW366" i="1"/>
  <c r="BY366" i="1"/>
  <c r="BW362" i="1"/>
  <c r="BY362" i="1"/>
  <c r="BW358" i="1"/>
  <c r="BY358" i="1"/>
  <c r="BY355" i="1"/>
  <c r="BW354" i="1"/>
  <c r="BY354" i="1"/>
  <c r="BW350" i="1"/>
  <c r="BY350" i="1"/>
  <c r="BW346" i="1"/>
  <c r="BY346" i="1"/>
  <c r="BW342" i="1"/>
  <c r="BY342" i="1"/>
  <c r="BW338" i="1"/>
  <c r="BY338" i="1"/>
  <c r="BW335" i="1"/>
  <c r="BY335" i="1"/>
  <c r="BW334" i="1"/>
  <c r="BY334" i="1"/>
  <c r="BW332" i="1"/>
  <c r="BY332" i="1"/>
  <c r="BW328" i="1"/>
  <c r="BY328" i="1"/>
  <c r="BW325" i="1"/>
  <c r="BY325" i="1"/>
  <c r="BW322" i="1"/>
  <c r="BY322" i="1"/>
  <c r="BW318" i="1"/>
  <c r="BY318" i="1"/>
  <c r="BW315" i="1"/>
  <c r="BY315" i="1"/>
  <c r="BW314" i="1"/>
  <c r="BY314" i="1"/>
  <c r="BW311" i="1"/>
  <c r="BY311" i="1"/>
  <c r="BW309" i="1"/>
  <c r="BY309" i="1"/>
  <c r="BW307" i="1"/>
  <c r="BY307" i="1"/>
  <c r="BW303" i="1"/>
  <c r="BY303" i="1"/>
  <c r="BW299" i="1"/>
  <c r="BY299" i="1"/>
  <c r="BW297" i="1"/>
  <c r="BY297" i="1"/>
  <c r="BW293" i="1"/>
  <c r="BY293" i="1"/>
  <c r="BW289" i="1"/>
  <c r="BY289" i="1"/>
  <c r="BW285" i="1"/>
  <c r="BY285" i="1"/>
  <c r="BW283" i="1"/>
  <c r="BY283" i="1"/>
  <c r="BW281" i="1"/>
  <c r="BY281" i="1"/>
  <c r="BW277" i="1"/>
  <c r="BY277" i="1"/>
  <c r="BW275" i="1"/>
  <c r="BY275" i="1"/>
  <c r="BW271" i="1"/>
  <c r="BY271" i="1"/>
  <c r="BW269" i="1"/>
  <c r="BY269" i="1"/>
  <c r="BW266" i="1"/>
  <c r="BY266" i="1"/>
  <c r="BW264" i="1"/>
  <c r="BY264" i="1"/>
  <c r="BW263" i="1"/>
  <c r="BY263" i="1"/>
  <c r="BW260" i="1"/>
  <c r="BY260" i="1"/>
  <c r="BW258" i="1"/>
  <c r="BY258" i="1"/>
  <c r="BW253" i="1"/>
  <c r="BY253" i="1"/>
  <c r="BW240" i="1"/>
  <c r="BY240" i="1"/>
  <c r="BW234" i="1"/>
  <c r="BY234" i="1"/>
  <c r="BW225" i="1"/>
  <c r="BY225" i="1"/>
  <c r="BW223" i="1"/>
  <c r="BY223" i="1"/>
  <c r="BW221" i="1"/>
  <c r="BY221" i="1"/>
  <c r="BY217" i="1"/>
  <c r="BW216" i="1"/>
  <c r="BY216" i="1"/>
  <c r="BW215" i="1"/>
  <c r="BY215" i="1"/>
  <c r="BW211" i="1"/>
  <c r="BY211" i="1"/>
  <c r="BW201" i="1"/>
  <c r="BY201" i="1"/>
  <c r="BW200" i="1"/>
  <c r="BY200" i="1"/>
  <c r="BW195" i="1"/>
  <c r="BY195" i="1"/>
  <c r="BY192" i="1"/>
  <c r="BW188" i="1"/>
  <c r="BY188" i="1"/>
  <c r="BW179" i="1"/>
  <c r="BY179" i="1"/>
  <c r="BW178" i="1"/>
  <c r="BY178" i="1"/>
  <c r="BW176" i="1"/>
  <c r="BY176" i="1"/>
  <c r="BW174" i="1"/>
  <c r="BY174" i="1"/>
  <c r="BW171" i="1"/>
  <c r="BY171" i="1"/>
  <c r="BW170" i="1"/>
  <c r="BY170" i="1"/>
  <c r="BY169" i="1"/>
  <c r="BW166" i="1"/>
  <c r="BY166" i="1"/>
  <c r="BY163" i="1"/>
  <c r="BW162" i="1"/>
  <c r="BY162" i="1"/>
  <c r="BW158" i="1"/>
  <c r="BY158" i="1"/>
  <c r="BW155" i="1"/>
  <c r="BY155" i="1"/>
  <c r="BW154" i="1"/>
  <c r="BY154" i="1"/>
  <c r="BY151" i="1"/>
  <c r="BW150" i="1"/>
  <c r="BY150" i="1"/>
  <c r="BW147" i="1"/>
  <c r="BY147" i="1"/>
  <c r="BW146" i="1"/>
  <c r="BY146" i="1"/>
  <c r="BW142" i="1"/>
  <c r="BY142" i="1"/>
  <c r="BW138" i="1"/>
  <c r="BY138" i="1"/>
  <c r="BW134" i="1"/>
  <c r="BY134" i="1"/>
  <c r="BW130" i="1"/>
  <c r="BY130" i="1"/>
  <c r="BY127" i="1"/>
  <c r="BW126" i="1"/>
  <c r="BY126" i="1"/>
  <c r="BW122" i="1"/>
  <c r="BY122" i="1"/>
  <c r="BW118" i="1"/>
  <c r="BY118" i="1"/>
  <c r="BW115" i="1"/>
  <c r="BY115" i="1"/>
  <c r="BW114" i="1"/>
  <c r="BY114" i="1"/>
  <c r="BW111" i="1"/>
  <c r="BY111" i="1"/>
  <c r="BW108" i="1"/>
  <c r="BY108" i="1"/>
  <c r="BW104" i="1"/>
  <c r="BY104" i="1"/>
  <c r="BW101" i="1"/>
  <c r="BY101" i="1"/>
  <c r="BW100" i="1"/>
  <c r="BY100" i="1"/>
  <c r="BW97" i="1"/>
  <c r="BY97" i="1"/>
  <c r="BW96" i="1"/>
  <c r="BY96" i="1"/>
  <c r="BW92" i="1"/>
  <c r="BY92" i="1"/>
  <c r="BW89" i="1"/>
  <c r="BY89" i="1"/>
  <c r="BW88" i="1"/>
  <c r="BY88" i="1"/>
  <c r="BW84" i="1"/>
  <c r="BY84" i="1"/>
  <c r="BW60" i="1"/>
  <c r="BY60" i="1"/>
  <c r="BW56" i="1"/>
  <c r="BY56" i="1"/>
  <c r="BW53" i="1"/>
  <c r="BY53" i="1"/>
  <c r="BW52" i="1"/>
  <c r="BY52" i="1"/>
  <c r="BW48" i="1"/>
  <c r="BY48" i="1"/>
  <c r="BW44" i="1"/>
  <c r="BY44" i="1"/>
  <c r="BW40" i="1"/>
  <c r="BY40" i="1"/>
  <c r="BW37" i="1"/>
  <c r="BY37" i="1"/>
  <c r="BW36" i="1"/>
  <c r="BY36" i="1"/>
  <c r="BW32" i="1"/>
  <c r="BY32" i="1"/>
  <c r="BW28" i="1"/>
  <c r="BY28" i="1"/>
  <c r="BW25" i="1"/>
  <c r="BY25" i="1"/>
  <c r="BW24" i="1"/>
  <c r="BY24" i="1"/>
  <c r="BU18" i="1"/>
  <c r="BW18" i="1"/>
  <c r="BU8" i="1"/>
  <c r="BW8" i="1"/>
  <c r="BU473" i="1"/>
  <c r="BW473" i="1"/>
  <c r="BU431" i="1"/>
  <c r="BW431" i="1"/>
  <c r="BU409" i="1"/>
  <c r="BW409" i="1"/>
  <c r="BU385" i="1"/>
  <c r="BW385" i="1"/>
  <c r="BU377" i="1"/>
  <c r="BW377" i="1"/>
  <c r="BU369" i="1"/>
  <c r="BW369" i="1"/>
  <c r="BU365" i="1"/>
  <c r="BW365" i="1"/>
  <c r="BU353" i="1"/>
  <c r="BW353" i="1"/>
  <c r="BU337" i="1"/>
  <c r="BW337" i="1"/>
  <c r="BU295" i="1"/>
  <c r="BW295" i="1"/>
  <c r="BU279" i="1"/>
  <c r="BW279" i="1"/>
  <c r="BU255" i="1"/>
  <c r="BW255" i="1"/>
  <c r="BU165" i="1"/>
  <c r="BW165" i="1"/>
  <c r="BU161" i="1"/>
  <c r="BW161" i="1"/>
  <c r="BU145" i="1"/>
  <c r="BW145" i="1"/>
  <c r="BU137" i="1"/>
  <c r="BW137" i="1"/>
  <c r="BU133" i="1"/>
  <c r="BW133" i="1"/>
  <c r="BU129" i="1"/>
  <c r="BW129" i="1"/>
  <c r="BU125" i="1"/>
  <c r="BW125" i="1"/>
  <c r="BU121" i="1"/>
  <c r="BW121" i="1"/>
  <c r="BU113" i="1"/>
  <c r="BW113" i="1"/>
  <c r="BU103" i="1"/>
  <c r="BW103" i="1"/>
  <c r="BU99" i="1"/>
  <c r="BW99" i="1"/>
  <c r="BU91" i="1"/>
  <c r="BW91" i="1"/>
  <c r="BU87" i="1"/>
  <c r="BW87" i="1"/>
  <c r="BU82" i="1"/>
  <c r="BW82" i="1"/>
  <c r="BU79" i="1"/>
  <c r="BW79" i="1"/>
  <c r="BU78" i="1"/>
  <c r="BW78" i="1"/>
  <c r="BU77" i="1"/>
  <c r="BW77" i="1"/>
  <c r="BU76" i="1"/>
  <c r="BW76" i="1"/>
  <c r="BU73" i="1"/>
  <c r="BW73" i="1"/>
  <c r="BU70" i="1"/>
  <c r="BW70" i="1"/>
  <c r="BU69" i="1"/>
  <c r="BW69" i="1"/>
  <c r="BU68" i="1"/>
  <c r="BW68" i="1"/>
  <c r="BU67" i="1"/>
  <c r="BW67" i="1"/>
  <c r="BU66" i="1"/>
  <c r="BW66" i="1"/>
  <c r="BU59" i="1"/>
  <c r="BW59" i="1"/>
  <c r="BU55" i="1"/>
  <c r="BW55" i="1"/>
  <c r="BU39" i="1"/>
  <c r="BW39" i="1"/>
  <c r="BU35" i="1"/>
  <c r="BW35" i="1"/>
  <c r="BU27" i="1"/>
  <c r="BW27" i="1"/>
  <c r="BU16" i="1"/>
  <c r="BW16" i="1"/>
  <c r="BU14" i="1"/>
  <c r="BW14" i="1"/>
  <c r="BU10" i="1"/>
  <c r="BW10" i="1"/>
  <c r="BU6" i="1"/>
  <c r="BW6" i="1"/>
  <c r="BU21" i="1"/>
  <c r="BW21" i="1"/>
  <c r="BU19" i="1"/>
  <c r="BW19" i="1"/>
  <c r="BU17" i="1"/>
  <c r="BW17" i="1"/>
  <c r="BU13" i="1"/>
  <c r="BW13" i="1"/>
  <c r="BU9" i="1"/>
  <c r="BW9" i="1"/>
  <c r="BU7" i="1"/>
  <c r="BW7" i="1"/>
  <c r="BU485" i="1"/>
  <c r="BW485" i="1"/>
  <c r="BU477" i="1"/>
  <c r="BW477" i="1"/>
  <c r="BU471" i="1"/>
  <c r="BW471" i="1"/>
  <c r="BU459" i="1"/>
  <c r="BW459" i="1"/>
  <c r="BU433" i="1"/>
  <c r="BW433" i="1"/>
  <c r="BU427" i="1"/>
  <c r="BW427" i="1"/>
  <c r="BU419" i="1"/>
  <c r="BW419" i="1"/>
  <c r="BU415" i="1"/>
  <c r="BW415" i="1"/>
  <c r="BU411" i="1"/>
  <c r="BW411" i="1"/>
  <c r="BU407" i="1"/>
  <c r="BW407" i="1"/>
  <c r="BU397" i="1"/>
  <c r="BW397" i="1"/>
  <c r="BU393" i="1"/>
  <c r="BW393" i="1"/>
  <c r="BU389" i="1"/>
  <c r="BW389" i="1"/>
  <c r="BU383" i="1"/>
  <c r="BW383" i="1"/>
  <c r="BU379" i="1"/>
  <c r="BW379" i="1"/>
  <c r="BU375" i="1"/>
  <c r="BW375" i="1"/>
  <c r="BU371" i="1"/>
  <c r="BW371" i="1"/>
  <c r="BU367" i="1"/>
  <c r="BW367" i="1"/>
  <c r="BU363" i="1"/>
  <c r="BW363" i="1"/>
  <c r="BU359" i="1"/>
  <c r="BW359" i="1"/>
  <c r="BU355" i="1"/>
  <c r="BW355" i="1"/>
  <c r="BU351" i="1"/>
  <c r="BW351" i="1"/>
  <c r="BU347" i="1"/>
  <c r="BW347" i="1"/>
  <c r="BU343" i="1"/>
  <c r="BW343" i="1"/>
  <c r="BU339" i="1"/>
  <c r="BW339" i="1"/>
  <c r="BU329" i="1"/>
  <c r="BW329" i="1"/>
  <c r="BU326" i="1"/>
  <c r="BW326" i="1"/>
  <c r="BU323" i="1"/>
  <c r="BW323" i="1"/>
  <c r="BU291" i="1"/>
  <c r="BW291" i="1"/>
  <c r="BU290" i="1"/>
  <c r="BW290" i="1"/>
  <c r="BU267" i="1"/>
  <c r="BW267" i="1"/>
  <c r="BU252" i="1"/>
  <c r="BW252" i="1"/>
  <c r="BU251" i="1"/>
  <c r="BW251" i="1"/>
  <c r="BU250" i="1"/>
  <c r="BW250" i="1"/>
  <c r="BU249" i="1"/>
  <c r="BW249" i="1"/>
  <c r="BU248" i="1"/>
  <c r="BW248" i="1"/>
  <c r="BU247" i="1"/>
  <c r="BW247" i="1"/>
  <c r="BU246" i="1"/>
  <c r="BW246" i="1"/>
  <c r="BU245" i="1"/>
  <c r="BW245" i="1"/>
  <c r="BU244" i="1"/>
  <c r="BW244" i="1"/>
  <c r="BU243" i="1"/>
  <c r="BW243" i="1"/>
  <c r="BU242" i="1"/>
  <c r="BW242" i="1"/>
  <c r="BU241" i="1"/>
  <c r="BW241" i="1"/>
  <c r="BU239" i="1"/>
  <c r="BW239" i="1"/>
  <c r="BU238" i="1"/>
  <c r="BW238" i="1"/>
  <c r="BU237" i="1"/>
  <c r="BW237" i="1"/>
  <c r="BU236" i="1"/>
  <c r="BW236" i="1"/>
  <c r="BU235" i="1"/>
  <c r="BW235" i="1"/>
  <c r="BU233" i="1"/>
  <c r="BW233" i="1"/>
  <c r="BU232" i="1"/>
  <c r="BW232" i="1"/>
  <c r="BU231" i="1"/>
  <c r="BW231" i="1"/>
  <c r="BU230" i="1"/>
  <c r="BW230" i="1"/>
  <c r="BU229" i="1"/>
  <c r="BW229" i="1"/>
  <c r="BU228" i="1"/>
  <c r="BW228" i="1"/>
  <c r="BU227" i="1"/>
  <c r="BW227" i="1"/>
  <c r="BW226" i="1"/>
  <c r="BU224" i="1"/>
  <c r="BW224" i="1"/>
  <c r="BU222" i="1"/>
  <c r="BW222" i="1"/>
  <c r="BU220" i="1"/>
  <c r="BW220" i="1"/>
  <c r="BU219" i="1"/>
  <c r="BW219" i="1"/>
  <c r="BU218" i="1"/>
  <c r="BW218" i="1"/>
  <c r="BU217" i="1"/>
  <c r="BW217" i="1"/>
  <c r="BU214" i="1"/>
  <c r="BW214" i="1"/>
  <c r="BU213" i="1"/>
  <c r="BW213" i="1"/>
  <c r="BU212" i="1"/>
  <c r="BW212" i="1"/>
  <c r="BU210" i="1"/>
  <c r="BW210" i="1"/>
  <c r="BU209" i="1"/>
  <c r="BW209" i="1"/>
  <c r="BU208" i="1"/>
  <c r="BW208" i="1"/>
  <c r="BU207" i="1"/>
  <c r="BW207" i="1"/>
  <c r="BU206" i="1"/>
  <c r="BW206" i="1"/>
  <c r="BU205" i="1"/>
  <c r="BW205" i="1"/>
  <c r="BU204" i="1"/>
  <c r="BW204" i="1"/>
  <c r="BU203" i="1"/>
  <c r="BW203" i="1"/>
  <c r="BU202" i="1"/>
  <c r="BW202" i="1"/>
  <c r="BU199" i="1"/>
  <c r="BW199" i="1"/>
  <c r="BU198" i="1"/>
  <c r="BW198" i="1"/>
  <c r="BU197" i="1"/>
  <c r="BW197" i="1"/>
  <c r="BU196" i="1"/>
  <c r="BW196" i="1"/>
  <c r="BU194" i="1"/>
  <c r="BW194" i="1"/>
  <c r="BU193" i="1"/>
  <c r="BW193" i="1"/>
  <c r="BU192" i="1"/>
  <c r="BW192" i="1"/>
  <c r="BU191" i="1"/>
  <c r="BW191" i="1"/>
  <c r="BU190" i="1"/>
  <c r="BW190" i="1"/>
  <c r="BU189" i="1"/>
  <c r="BW189" i="1"/>
  <c r="BU187" i="1"/>
  <c r="BW187" i="1"/>
  <c r="BU186" i="1"/>
  <c r="BW186" i="1"/>
  <c r="BU185" i="1"/>
  <c r="BW185" i="1"/>
  <c r="BU184" i="1"/>
  <c r="BW184" i="1"/>
  <c r="BU183" i="1"/>
  <c r="BW183" i="1"/>
  <c r="BU182" i="1"/>
  <c r="BW182" i="1"/>
  <c r="BU181" i="1"/>
  <c r="BW181" i="1"/>
  <c r="BU180" i="1"/>
  <c r="BW180" i="1"/>
  <c r="BU177" i="1"/>
  <c r="BW177" i="1"/>
  <c r="BU175" i="1"/>
  <c r="BW175" i="1"/>
  <c r="BU173" i="1"/>
  <c r="BW173" i="1"/>
  <c r="BU172" i="1"/>
  <c r="BW172" i="1"/>
  <c r="BU169" i="1"/>
  <c r="BW169" i="1"/>
  <c r="BU168" i="1"/>
  <c r="BW168" i="1"/>
  <c r="BU167" i="1"/>
  <c r="BW167" i="1"/>
  <c r="BU163" i="1"/>
  <c r="BW163" i="1"/>
  <c r="BU159" i="1"/>
  <c r="BW159" i="1"/>
  <c r="BU151" i="1"/>
  <c r="BW151" i="1"/>
  <c r="BU143" i="1"/>
  <c r="BW143" i="1"/>
  <c r="BU139" i="1"/>
  <c r="BW139" i="1"/>
  <c r="BU135" i="1"/>
  <c r="BW135" i="1"/>
  <c r="BU131" i="1"/>
  <c r="BW131" i="1"/>
  <c r="BU127" i="1"/>
  <c r="BW127" i="1"/>
  <c r="BU123" i="1"/>
  <c r="BW123" i="1"/>
  <c r="BU119" i="1"/>
  <c r="BW119" i="1"/>
  <c r="BU109" i="1"/>
  <c r="BW109" i="1"/>
  <c r="BU105" i="1"/>
  <c r="BW105" i="1"/>
  <c r="BU93" i="1"/>
  <c r="BW93" i="1"/>
  <c r="BU85" i="1"/>
  <c r="BW85" i="1"/>
  <c r="BU61" i="1"/>
  <c r="BW61" i="1"/>
  <c r="BU57" i="1"/>
  <c r="BW57" i="1"/>
  <c r="BU49" i="1"/>
  <c r="BW49" i="1"/>
  <c r="BU45" i="1"/>
  <c r="BW45" i="1"/>
  <c r="BU41" i="1"/>
  <c r="BW41" i="1"/>
  <c r="BU33" i="1"/>
  <c r="BW33" i="1"/>
  <c r="BU29" i="1"/>
  <c r="BW29" i="1"/>
  <c r="BS20" i="1"/>
  <c r="BU20" i="1"/>
  <c r="BS12" i="1"/>
  <c r="BU12" i="1"/>
  <c r="BS499" i="1"/>
  <c r="BU499" i="1"/>
  <c r="BS497" i="1"/>
  <c r="BU497" i="1"/>
  <c r="BS495" i="1"/>
  <c r="BU495" i="1"/>
  <c r="BS493" i="1"/>
  <c r="BU493" i="1"/>
  <c r="BS492" i="1"/>
  <c r="BU492" i="1"/>
  <c r="BS490" i="1"/>
  <c r="BU490" i="1"/>
  <c r="BS488" i="1"/>
  <c r="BU488" i="1"/>
  <c r="BS486" i="1"/>
  <c r="BU486" i="1"/>
  <c r="BS483" i="1"/>
  <c r="BU483" i="1"/>
  <c r="BS482" i="1"/>
  <c r="BU482" i="1"/>
  <c r="BS480" i="1"/>
  <c r="BU480" i="1"/>
  <c r="BS478" i="1"/>
  <c r="BU478" i="1"/>
  <c r="BS475" i="1"/>
  <c r="BU475" i="1"/>
  <c r="BS472" i="1"/>
  <c r="BU472" i="1"/>
  <c r="BS469" i="1"/>
  <c r="BU469" i="1"/>
  <c r="BS467" i="1"/>
  <c r="BU467" i="1"/>
  <c r="BS465" i="1"/>
  <c r="BU465" i="1"/>
  <c r="BS464" i="1"/>
  <c r="BU464" i="1"/>
  <c r="BS462" i="1"/>
  <c r="BU462" i="1"/>
  <c r="BS460" i="1"/>
  <c r="BU460" i="1"/>
  <c r="BS457" i="1"/>
  <c r="BU457" i="1"/>
  <c r="BS456" i="1"/>
  <c r="BU456" i="1"/>
  <c r="BS453" i="1"/>
  <c r="BU453" i="1"/>
  <c r="BS451" i="1"/>
  <c r="BU451" i="1"/>
  <c r="BS450" i="1"/>
  <c r="BU450" i="1"/>
  <c r="BS448" i="1"/>
  <c r="BU448" i="1"/>
  <c r="BS446" i="1"/>
  <c r="BU446" i="1"/>
  <c r="BS443" i="1"/>
  <c r="BU443" i="1"/>
  <c r="BS441" i="1"/>
  <c r="BU441" i="1"/>
  <c r="BS439" i="1"/>
  <c r="BU439" i="1"/>
  <c r="BS437" i="1"/>
  <c r="BU437" i="1"/>
  <c r="BS435" i="1"/>
  <c r="BU435" i="1"/>
  <c r="BS434" i="1"/>
  <c r="BU434" i="1"/>
  <c r="BS430" i="1"/>
  <c r="BU430" i="1"/>
  <c r="BS428" i="1"/>
  <c r="BU428" i="1"/>
  <c r="BS425" i="1"/>
  <c r="BU425" i="1"/>
  <c r="BS423" i="1"/>
  <c r="BU423" i="1"/>
  <c r="BS421" i="1"/>
  <c r="BU421" i="1"/>
  <c r="BS420" i="1"/>
  <c r="BU420" i="1"/>
  <c r="BS417" i="1"/>
  <c r="BU417" i="1"/>
  <c r="BS416" i="1"/>
  <c r="BU416" i="1"/>
  <c r="BS413" i="1"/>
  <c r="BU413" i="1"/>
  <c r="BS412" i="1"/>
  <c r="BU412" i="1"/>
  <c r="BS408" i="1"/>
  <c r="BU408" i="1"/>
  <c r="BS405" i="1"/>
  <c r="BU405" i="1"/>
  <c r="BS404" i="1"/>
  <c r="BU404" i="1"/>
  <c r="BS401" i="1"/>
  <c r="BU401" i="1"/>
  <c r="BS400" i="1"/>
  <c r="BU400" i="1"/>
  <c r="BS398" i="1"/>
  <c r="BU398" i="1"/>
  <c r="BS395" i="1"/>
  <c r="BU395" i="1"/>
  <c r="BS394" i="1"/>
  <c r="BU394" i="1"/>
  <c r="BS391" i="1"/>
  <c r="BU391" i="1"/>
  <c r="BS390" i="1"/>
  <c r="BU390" i="1"/>
  <c r="BS387" i="1"/>
  <c r="BU387" i="1"/>
  <c r="BS384" i="1"/>
  <c r="BU384" i="1"/>
  <c r="BS381" i="1"/>
  <c r="BU381" i="1"/>
  <c r="BS380" i="1"/>
  <c r="BU380" i="1"/>
  <c r="BS376" i="1"/>
  <c r="BU376" i="1"/>
  <c r="BS373" i="1"/>
  <c r="BU373" i="1"/>
  <c r="BS372" i="1"/>
  <c r="BU372" i="1"/>
  <c r="BS368" i="1"/>
  <c r="BU368" i="1"/>
  <c r="BS364" i="1"/>
  <c r="BU364" i="1"/>
  <c r="BS361" i="1"/>
  <c r="BU361" i="1"/>
  <c r="BS360" i="1"/>
  <c r="BU360" i="1"/>
  <c r="BS357" i="1"/>
  <c r="BU357" i="1"/>
  <c r="BS356" i="1"/>
  <c r="BU356" i="1"/>
  <c r="BS352" i="1"/>
  <c r="BU352" i="1"/>
  <c r="BS349" i="1"/>
  <c r="BU349" i="1"/>
  <c r="BS348" i="1"/>
  <c r="BU348" i="1"/>
  <c r="BS345" i="1"/>
  <c r="BU345" i="1"/>
  <c r="BS344" i="1"/>
  <c r="BU344" i="1"/>
  <c r="BS341" i="1"/>
  <c r="BU341" i="1"/>
  <c r="BS340" i="1"/>
  <c r="BU340" i="1"/>
  <c r="BS336" i="1"/>
  <c r="BU336" i="1"/>
  <c r="BS333" i="1"/>
  <c r="BU333" i="1"/>
  <c r="BS331" i="1"/>
  <c r="BU331" i="1"/>
  <c r="BS330" i="1"/>
  <c r="BU330" i="1"/>
  <c r="BS327" i="1"/>
  <c r="BU327" i="1"/>
  <c r="BS324" i="1"/>
  <c r="BU324" i="1"/>
  <c r="BS321" i="1"/>
  <c r="BU321" i="1"/>
  <c r="BS320" i="1"/>
  <c r="BU320" i="1"/>
  <c r="BS319" i="1"/>
  <c r="BU319" i="1"/>
  <c r="BS317" i="1"/>
  <c r="BU317" i="1"/>
  <c r="BS316" i="1"/>
  <c r="BU316" i="1"/>
  <c r="BS313" i="1"/>
  <c r="BU313" i="1"/>
  <c r="BS312" i="1"/>
  <c r="BU312" i="1"/>
  <c r="BS310" i="1"/>
  <c r="BU310" i="1"/>
  <c r="BS308" i="1"/>
  <c r="BU308" i="1"/>
  <c r="BS306" i="1"/>
  <c r="BU306" i="1"/>
  <c r="BS305" i="1"/>
  <c r="BU305" i="1"/>
  <c r="BS304" i="1"/>
  <c r="BU304" i="1"/>
  <c r="BS302" i="1"/>
  <c r="BU302" i="1"/>
  <c r="BS301" i="1"/>
  <c r="BU301" i="1"/>
  <c r="BS300" i="1"/>
  <c r="BU300" i="1"/>
  <c r="BS298" i="1"/>
  <c r="BU298" i="1"/>
  <c r="BS296" i="1"/>
  <c r="BU296" i="1"/>
  <c r="BS294" i="1"/>
  <c r="BU294" i="1"/>
  <c r="BS292" i="1"/>
  <c r="BU292" i="1"/>
  <c r="BS288" i="1"/>
  <c r="BU288" i="1"/>
  <c r="BS287" i="1"/>
  <c r="BU287" i="1"/>
  <c r="BS286" i="1"/>
  <c r="BU286" i="1"/>
  <c r="BS284" i="1"/>
  <c r="BU284" i="1"/>
  <c r="BS282" i="1"/>
  <c r="BU282" i="1"/>
  <c r="BS280" i="1"/>
  <c r="BU280" i="1"/>
  <c r="BS278" i="1"/>
  <c r="BU278" i="1"/>
  <c r="BS276" i="1"/>
  <c r="BU276" i="1"/>
  <c r="BS274" i="1"/>
  <c r="BU274" i="1"/>
  <c r="BS273" i="1"/>
  <c r="BU273" i="1"/>
  <c r="BS272" i="1"/>
  <c r="BU272" i="1"/>
  <c r="BS270" i="1"/>
  <c r="BU270" i="1"/>
  <c r="BS268" i="1"/>
  <c r="BU268" i="1"/>
  <c r="BS265" i="1"/>
  <c r="BU265" i="1"/>
  <c r="BS262" i="1"/>
  <c r="BU262" i="1"/>
  <c r="BS261" i="1"/>
  <c r="BU261" i="1"/>
  <c r="BS259" i="1"/>
  <c r="BU259" i="1"/>
  <c r="BS257" i="1"/>
  <c r="BU257" i="1"/>
  <c r="BS256" i="1"/>
  <c r="BU256" i="1"/>
  <c r="BS254" i="1"/>
  <c r="BU254" i="1"/>
  <c r="BS164" i="1"/>
  <c r="BU164" i="1"/>
  <c r="BS160" i="1"/>
  <c r="BU160" i="1"/>
  <c r="BS157" i="1"/>
  <c r="BU157" i="1"/>
  <c r="BS156" i="1"/>
  <c r="BU156" i="1"/>
  <c r="BS153" i="1"/>
  <c r="BU153" i="1"/>
  <c r="BS152" i="1"/>
  <c r="BU152" i="1"/>
  <c r="BS149" i="1"/>
  <c r="BU149" i="1"/>
  <c r="BS148" i="1"/>
  <c r="BU148" i="1"/>
  <c r="BS144" i="1"/>
  <c r="BU144" i="1"/>
  <c r="BS141" i="1"/>
  <c r="BU141" i="1"/>
  <c r="BS140" i="1"/>
  <c r="BU140" i="1"/>
  <c r="BS136" i="1"/>
  <c r="BU136" i="1"/>
  <c r="BS132" i="1"/>
  <c r="BU132" i="1"/>
  <c r="BS128" i="1"/>
  <c r="BU128" i="1"/>
  <c r="BS124" i="1"/>
  <c r="BU124" i="1"/>
  <c r="BS120" i="1"/>
  <c r="BU120" i="1"/>
  <c r="BS117" i="1"/>
  <c r="BU117" i="1"/>
  <c r="BS116" i="1"/>
  <c r="BU116" i="1"/>
  <c r="BS112" i="1"/>
  <c r="BU112" i="1"/>
  <c r="BS110" i="1"/>
  <c r="BU110" i="1"/>
  <c r="BS107" i="1"/>
  <c r="BU107" i="1"/>
  <c r="BS106" i="1"/>
  <c r="BU106" i="1"/>
  <c r="BS102" i="1"/>
  <c r="BU102" i="1"/>
  <c r="BS98" i="1"/>
  <c r="BU98" i="1"/>
  <c r="BS95" i="1"/>
  <c r="BU95" i="1"/>
  <c r="BS94" i="1"/>
  <c r="BU94" i="1"/>
  <c r="BS90" i="1"/>
  <c r="BU90" i="1"/>
  <c r="BS86" i="1"/>
  <c r="BU86" i="1"/>
  <c r="BU83" i="1"/>
  <c r="BS81" i="1"/>
  <c r="BU81" i="1"/>
  <c r="BS80" i="1"/>
  <c r="BU80" i="1"/>
  <c r="BS75" i="1"/>
  <c r="BU75" i="1"/>
  <c r="BS74" i="1"/>
  <c r="BU74" i="1"/>
  <c r="BS72" i="1"/>
  <c r="BU72" i="1"/>
  <c r="BS71" i="1"/>
  <c r="BU71" i="1"/>
  <c r="BS65" i="1"/>
  <c r="BU65" i="1"/>
  <c r="BS64" i="1"/>
  <c r="BU64" i="1"/>
  <c r="BS63" i="1"/>
  <c r="BU63" i="1"/>
  <c r="BS62" i="1"/>
  <c r="BU62" i="1"/>
  <c r="BS58" i="1"/>
  <c r="BU58" i="1"/>
  <c r="BS54" i="1"/>
  <c r="BU54" i="1"/>
  <c r="BS51" i="1"/>
  <c r="BU51" i="1"/>
  <c r="BS50" i="1"/>
  <c r="BU50" i="1"/>
  <c r="BS47" i="1"/>
  <c r="BU47" i="1"/>
  <c r="BS46" i="1"/>
  <c r="BU46" i="1"/>
  <c r="BS43" i="1"/>
  <c r="BU43" i="1"/>
  <c r="BS42" i="1"/>
  <c r="BU42" i="1"/>
  <c r="BS38" i="1"/>
  <c r="BU38" i="1"/>
  <c r="BS34" i="1"/>
  <c r="BU34" i="1"/>
  <c r="BS31" i="1"/>
  <c r="BU31" i="1"/>
  <c r="BS30" i="1"/>
  <c r="BU30" i="1"/>
  <c r="BS26" i="1"/>
  <c r="BU26" i="1"/>
  <c r="BS23" i="1"/>
  <c r="BU23" i="1"/>
  <c r="BS22" i="1"/>
  <c r="BU22" i="1"/>
  <c r="BS15" i="1"/>
  <c r="BU15" i="1"/>
  <c r="BU11" i="1"/>
  <c r="BU5" i="1"/>
  <c r="BS500" i="1"/>
  <c r="BU500" i="1"/>
  <c r="BS498" i="1"/>
  <c r="BU498" i="1"/>
  <c r="BS496" i="1"/>
  <c r="BU496" i="1"/>
  <c r="BS494" i="1"/>
  <c r="BU494" i="1"/>
  <c r="BS491" i="1"/>
  <c r="BU491" i="1"/>
  <c r="BS489" i="1"/>
  <c r="BU489" i="1"/>
  <c r="BS487" i="1"/>
  <c r="BU487" i="1"/>
  <c r="BS484" i="1"/>
  <c r="BU484" i="1"/>
  <c r="BS481" i="1"/>
  <c r="BU481" i="1"/>
  <c r="BS479" i="1"/>
  <c r="BU479" i="1"/>
  <c r="BS476" i="1"/>
  <c r="BU476" i="1"/>
  <c r="BS474" i="1"/>
  <c r="BU474" i="1"/>
  <c r="BS470" i="1"/>
  <c r="BU470" i="1"/>
  <c r="BS468" i="1"/>
  <c r="BU468" i="1"/>
  <c r="BS466" i="1"/>
  <c r="BU466" i="1"/>
  <c r="BS463" i="1"/>
  <c r="BU463" i="1"/>
  <c r="BS461" i="1"/>
  <c r="BU461" i="1"/>
  <c r="BS458" i="1"/>
  <c r="BU458" i="1"/>
  <c r="BS455" i="1"/>
  <c r="BU455" i="1"/>
  <c r="BS454" i="1"/>
  <c r="BU454" i="1"/>
  <c r="BS452" i="1"/>
  <c r="BU452" i="1"/>
  <c r="BS449" i="1"/>
  <c r="BU449" i="1"/>
  <c r="BS447" i="1"/>
  <c r="BU447" i="1"/>
  <c r="BS445" i="1"/>
  <c r="BU445" i="1"/>
  <c r="BS444" i="1"/>
  <c r="BU444" i="1"/>
  <c r="BS442" i="1"/>
  <c r="BU442" i="1"/>
  <c r="BS440" i="1"/>
  <c r="BU440" i="1"/>
  <c r="BS438" i="1"/>
  <c r="BU438" i="1"/>
  <c r="BS436" i="1"/>
  <c r="BU436" i="1"/>
  <c r="BS432" i="1"/>
  <c r="BU432" i="1"/>
  <c r="BS429" i="1"/>
  <c r="BU429" i="1"/>
  <c r="BS426" i="1"/>
  <c r="BU426" i="1"/>
  <c r="BS424" i="1"/>
  <c r="BU424" i="1"/>
  <c r="BS422" i="1"/>
  <c r="BU422" i="1"/>
  <c r="BS418" i="1"/>
  <c r="BU418" i="1"/>
  <c r="BS414" i="1"/>
  <c r="BU414" i="1"/>
  <c r="BS410" i="1"/>
  <c r="BU410" i="1"/>
  <c r="BS406" i="1"/>
  <c r="BU406" i="1"/>
  <c r="BS403" i="1"/>
  <c r="BU403" i="1"/>
  <c r="BS402" i="1"/>
  <c r="BU402" i="1"/>
  <c r="BS399" i="1"/>
  <c r="BU399" i="1"/>
  <c r="BS396" i="1"/>
  <c r="BU396" i="1"/>
  <c r="BS392" i="1"/>
  <c r="BU392" i="1"/>
  <c r="BS388" i="1"/>
  <c r="BU388" i="1"/>
  <c r="BS386" i="1"/>
  <c r="BU386" i="1"/>
  <c r="BS382" i="1"/>
  <c r="BU382" i="1"/>
  <c r="BS378" i="1"/>
  <c r="BU378" i="1"/>
  <c r="BS374" i="1"/>
  <c r="BU374" i="1"/>
  <c r="BS370" i="1"/>
  <c r="BU370" i="1"/>
  <c r="BS366" i="1"/>
  <c r="BU366" i="1"/>
  <c r="BS362" i="1"/>
  <c r="BU362" i="1"/>
  <c r="BS358" i="1"/>
  <c r="BU358" i="1"/>
  <c r="BS354" i="1"/>
  <c r="BU354" i="1"/>
  <c r="BS350" i="1"/>
  <c r="BU350" i="1"/>
  <c r="BS346" i="1"/>
  <c r="BU346" i="1"/>
  <c r="BS342" i="1"/>
  <c r="BU342" i="1"/>
  <c r="BS338" i="1"/>
  <c r="BU338" i="1"/>
  <c r="BS335" i="1"/>
  <c r="BU335" i="1"/>
  <c r="BS334" i="1"/>
  <c r="BU334" i="1"/>
  <c r="BS332" i="1"/>
  <c r="BU332" i="1"/>
  <c r="BS328" i="1"/>
  <c r="BU328" i="1"/>
  <c r="BS325" i="1"/>
  <c r="BU325" i="1"/>
  <c r="BS322" i="1"/>
  <c r="BU322" i="1"/>
  <c r="BS318" i="1"/>
  <c r="BU318" i="1"/>
  <c r="BS315" i="1"/>
  <c r="BU315" i="1"/>
  <c r="BS314" i="1"/>
  <c r="BU314" i="1"/>
  <c r="BS311" i="1"/>
  <c r="BU311" i="1"/>
  <c r="BS309" i="1"/>
  <c r="BU309" i="1"/>
  <c r="BS307" i="1"/>
  <c r="BU307" i="1"/>
  <c r="BS303" i="1"/>
  <c r="BU303" i="1"/>
  <c r="BS299" i="1"/>
  <c r="BU299" i="1"/>
  <c r="BS297" i="1"/>
  <c r="BU297" i="1"/>
  <c r="BS293" i="1"/>
  <c r="BU293" i="1"/>
  <c r="BS289" i="1"/>
  <c r="BU289" i="1"/>
  <c r="BS285" i="1"/>
  <c r="BU285" i="1"/>
  <c r="BS283" i="1"/>
  <c r="BU283" i="1"/>
  <c r="BS281" i="1"/>
  <c r="BU281" i="1"/>
  <c r="BS277" i="1"/>
  <c r="BU277" i="1"/>
  <c r="BS275" i="1"/>
  <c r="BU275" i="1"/>
  <c r="BS271" i="1"/>
  <c r="BU271" i="1"/>
  <c r="BS269" i="1"/>
  <c r="BU269" i="1"/>
  <c r="BS266" i="1"/>
  <c r="BU266" i="1"/>
  <c r="BU264" i="1"/>
  <c r="BS263" i="1"/>
  <c r="BU263" i="1"/>
  <c r="BS260" i="1"/>
  <c r="BU260" i="1"/>
  <c r="BS258" i="1"/>
  <c r="BU258" i="1"/>
  <c r="BU253" i="1"/>
  <c r="BS240" i="1"/>
  <c r="BU240" i="1"/>
  <c r="BU234" i="1"/>
  <c r="BS226" i="1"/>
  <c r="BU226" i="1"/>
  <c r="BS225" i="1"/>
  <c r="BU225" i="1"/>
  <c r="BS223" i="1"/>
  <c r="BU223" i="1"/>
  <c r="BU221" i="1"/>
  <c r="BS216" i="1"/>
  <c r="BU216" i="1"/>
  <c r="BU215" i="1"/>
  <c r="BU211" i="1"/>
  <c r="BS201" i="1"/>
  <c r="BU201" i="1"/>
  <c r="BS200" i="1"/>
  <c r="BU200" i="1"/>
  <c r="BS195" i="1"/>
  <c r="BU195" i="1"/>
  <c r="BS188" i="1"/>
  <c r="BU188" i="1"/>
  <c r="BS179" i="1"/>
  <c r="BU179" i="1"/>
  <c r="BS178" i="1"/>
  <c r="BU178" i="1"/>
  <c r="BS176" i="1"/>
  <c r="BU176" i="1"/>
  <c r="BS174" i="1"/>
  <c r="BU174" i="1"/>
  <c r="BS171" i="1"/>
  <c r="BU171" i="1"/>
  <c r="BS170" i="1"/>
  <c r="BU170" i="1"/>
  <c r="BS166" i="1"/>
  <c r="BU166" i="1"/>
  <c r="BS162" i="1"/>
  <c r="BU162" i="1"/>
  <c r="BS158" i="1"/>
  <c r="BU158" i="1"/>
  <c r="BS155" i="1"/>
  <c r="BU155" i="1"/>
  <c r="BS154" i="1"/>
  <c r="BU154" i="1"/>
  <c r="BS150" i="1"/>
  <c r="BU150" i="1"/>
  <c r="BS147" i="1"/>
  <c r="BU147" i="1"/>
  <c r="BS146" i="1"/>
  <c r="BU146" i="1"/>
  <c r="BS142" i="1"/>
  <c r="BU142" i="1"/>
  <c r="BS138" i="1"/>
  <c r="BU138" i="1"/>
  <c r="BS134" i="1"/>
  <c r="BU134" i="1"/>
  <c r="BS130" i="1"/>
  <c r="BU130" i="1"/>
  <c r="BS126" i="1"/>
  <c r="BU126" i="1"/>
  <c r="BS122" i="1"/>
  <c r="BU122" i="1"/>
  <c r="BS118" i="1"/>
  <c r="BU118" i="1"/>
  <c r="BS115" i="1"/>
  <c r="BU115" i="1"/>
  <c r="BS114" i="1"/>
  <c r="BU114" i="1"/>
  <c r="BS111" i="1"/>
  <c r="BU111" i="1"/>
  <c r="BS108" i="1"/>
  <c r="BU108" i="1"/>
  <c r="BS104" i="1"/>
  <c r="BU104" i="1"/>
  <c r="BS101" i="1"/>
  <c r="BU101" i="1"/>
  <c r="BS100" i="1"/>
  <c r="BU100" i="1"/>
  <c r="BS97" i="1"/>
  <c r="BU97" i="1"/>
  <c r="BS96" i="1"/>
  <c r="BU96" i="1"/>
  <c r="BS92" i="1"/>
  <c r="BU92" i="1"/>
  <c r="BS89" i="1"/>
  <c r="BU89" i="1"/>
  <c r="BS88" i="1"/>
  <c r="BU88" i="1"/>
  <c r="BS84" i="1"/>
  <c r="BU84" i="1"/>
  <c r="BS60" i="1"/>
  <c r="BU60" i="1"/>
  <c r="BS56" i="1"/>
  <c r="BU56" i="1"/>
  <c r="BS53" i="1"/>
  <c r="BU53" i="1"/>
  <c r="BS52" i="1"/>
  <c r="BU52" i="1"/>
  <c r="BS48" i="1"/>
  <c r="BU48" i="1"/>
  <c r="BS44" i="1"/>
  <c r="BU44" i="1"/>
  <c r="BS40" i="1"/>
  <c r="BU40" i="1"/>
  <c r="BS37" i="1"/>
  <c r="BU37" i="1"/>
  <c r="BS36" i="1"/>
  <c r="BU36" i="1"/>
  <c r="BS32" i="1"/>
  <c r="BU32" i="1"/>
  <c r="BS28" i="1"/>
  <c r="BU28" i="1"/>
  <c r="BS25" i="1"/>
  <c r="BU25" i="1"/>
  <c r="BS24" i="1"/>
  <c r="BU24" i="1"/>
  <c r="BQ19" i="1"/>
  <c r="BS19" i="1"/>
  <c r="BQ17" i="1"/>
  <c r="BS17" i="1"/>
  <c r="BQ13" i="1"/>
  <c r="BS13" i="1"/>
  <c r="BQ9" i="1"/>
  <c r="BS9" i="1"/>
  <c r="BQ485" i="1"/>
  <c r="BS485" i="1"/>
  <c r="BQ477" i="1"/>
  <c r="BS477" i="1"/>
  <c r="BQ459" i="1"/>
  <c r="BS459" i="1"/>
  <c r="BQ433" i="1"/>
  <c r="BS433" i="1"/>
  <c r="BQ415" i="1"/>
  <c r="BS415" i="1"/>
  <c r="BQ411" i="1"/>
  <c r="BS411" i="1"/>
  <c r="BQ407" i="1"/>
  <c r="BS407" i="1"/>
  <c r="BQ397" i="1"/>
  <c r="BS397" i="1"/>
  <c r="BQ18" i="1"/>
  <c r="BS18" i="1"/>
  <c r="BQ16" i="1"/>
  <c r="BS16" i="1"/>
  <c r="BQ14" i="1"/>
  <c r="BS14" i="1"/>
  <c r="BQ10" i="1"/>
  <c r="BS10" i="1"/>
  <c r="BQ8" i="1"/>
  <c r="BS8" i="1"/>
  <c r="BQ6" i="1"/>
  <c r="BS6" i="1"/>
  <c r="BQ473" i="1"/>
  <c r="BS473" i="1"/>
  <c r="BQ431" i="1"/>
  <c r="BS431" i="1"/>
  <c r="BQ409" i="1"/>
  <c r="BS409" i="1"/>
  <c r="BS385" i="1"/>
  <c r="BQ377" i="1"/>
  <c r="BS377" i="1"/>
  <c r="BQ369" i="1"/>
  <c r="BS369" i="1"/>
  <c r="BS365" i="1"/>
  <c r="BQ353" i="1"/>
  <c r="BS353" i="1"/>
  <c r="BQ337" i="1"/>
  <c r="BS337" i="1"/>
  <c r="BQ295" i="1"/>
  <c r="BS295" i="1"/>
  <c r="BQ279" i="1"/>
  <c r="BS279" i="1"/>
  <c r="BQ255" i="1"/>
  <c r="BS255" i="1"/>
  <c r="BQ165" i="1"/>
  <c r="BS165" i="1"/>
  <c r="BQ161" i="1"/>
  <c r="BS161" i="1"/>
  <c r="BQ145" i="1"/>
  <c r="BS145" i="1"/>
  <c r="BQ137" i="1"/>
  <c r="BS137" i="1"/>
  <c r="BQ133" i="1"/>
  <c r="BS133" i="1"/>
  <c r="BQ129" i="1"/>
  <c r="BS129" i="1"/>
  <c r="BQ125" i="1"/>
  <c r="BS125" i="1"/>
  <c r="BQ121" i="1"/>
  <c r="BS121" i="1"/>
  <c r="BQ113" i="1"/>
  <c r="BS113" i="1"/>
  <c r="BQ103" i="1"/>
  <c r="BS103" i="1"/>
  <c r="BQ99" i="1"/>
  <c r="BS99" i="1"/>
  <c r="BQ91" i="1"/>
  <c r="BS91" i="1"/>
  <c r="BQ87" i="1"/>
  <c r="BS87" i="1"/>
  <c r="BQ83" i="1"/>
  <c r="BS83" i="1"/>
  <c r="BQ82" i="1"/>
  <c r="BS82" i="1"/>
  <c r="BQ79" i="1"/>
  <c r="BS79" i="1"/>
  <c r="BQ78" i="1"/>
  <c r="BS78" i="1"/>
  <c r="BQ77" i="1"/>
  <c r="BS77" i="1"/>
  <c r="BQ76" i="1"/>
  <c r="BS76" i="1"/>
  <c r="BQ73" i="1"/>
  <c r="BS73" i="1"/>
  <c r="BQ70" i="1"/>
  <c r="BS70" i="1"/>
  <c r="BQ69" i="1"/>
  <c r="BS69" i="1"/>
  <c r="BQ68" i="1"/>
  <c r="BS68" i="1"/>
  <c r="BQ67" i="1"/>
  <c r="BS67" i="1"/>
  <c r="BQ66" i="1"/>
  <c r="BS66" i="1"/>
  <c r="BQ59" i="1"/>
  <c r="BS59" i="1"/>
  <c r="BQ55" i="1"/>
  <c r="BS55" i="1"/>
  <c r="BS39" i="1"/>
  <c r="BQ35" i="1"/>
  <c r="BS35" i="1"/>
  <c r="BQ27" i="1"/>
  <c r="BS27" i="1"/>
  <c r="BQ21" i="1"/>
  <c r="BS21" i="1"/>
  <c r="BQ11" i="1"/>
  <c r="BS11" i="1"/>
  <c r="BQ7" i="1"/>
  <c r="BS7" i="1"/>
  <c r="BQ5" i="1"/>
  <c r="BS5" i="1"/>
  <c r="BQ471" i="1"/>
  <c r="BS471" i="1"/>
  <c r="BQ427" i="1"/>
  <c r="BS427" i="1"/>
  <c r="BQ419" i="1"/>
  <c r="BS419" i="1"/>
  <c r="BQ393" i="1"/>
  <c r="BS393" i="1"/>
  <c r="BQ389" i="1"/>
  <c r="BS389" i="1"/>
  <c r="BQ383" i="1"/>
  <c r="BS383" i="1"/>
  <c r="BQ379" i="1"/>
  <c r="BS379" i="1"/>
  <c r="BQ375" i="1"/>
  <c r="BS375" i="1"/>
  <c r="BQ371" i="1"/>
  <c r="BS371" i="1"/>
  <c r="BQ367" i="1"/>
  <c r="BS367" i="1"/>
  <c r="BQ363" i="1"/>
  <c r="BS363" i="1"/>
  <c r="BQ359" i="1"/>
  <c r="BS359" i="1"/>
  <c r="BQ355" i="1"/>
  <c r="BS355" i="1"/>
  <c r="BS351" i="1"/>
  <c r="BQ347" i="1"/>
  <c r="BS347" i="1"/>
  <c r="BQ343" i="1"/>
  <c r="BS343" i="1"/>
  <c r="BQ339" i="1"/>
  <c r="BS339" i="1"/>
  <c r="BQ329" i="1"/>
  <c r="BS329" i="1"/>
  <c r="BQ326" i="1"/>
  <c r="BS326" i="1"/>
  <c r="BQ323" i="1"/>
  <c r="BS323" i="1"/>
  <c r="BQ291" i="1"/>
  <c r="BS291" i="1"/>
  <c r="BQ290" i="1"/>
  <c r="BS290" i="1"/>
  <c r="BQ267" i="1"/>
  <c r="BS267" i="1"/>
  <c r="BQ264" i="1"/>
  <c r="BS264" i="1"/>
  <c r="BQ253" i="1"/>
  <c r="BS253" i="1"/>
  <c r="BQ252" i="1"/>
  <c r="BS252" i="1"/>
  <c r="BQ251" i="1"/>
  <c r="BS251" i="1"/>
  <c r="BQ250" i="1"/>
  <c r="BS250" i="1"/>
  <c r="BQ249" i="1"/>
  <c r="BS249" i="1"/>
  <c r="BQ248" i="1"/>
  <c r="BS248" i="1"/>
  <c r="BQ247" i="1"/>
  <c r="BS247" i="1"/>
  <c r="BQ246" i="1"/>
  <c r="BS246" i="1"/>
  <c r="BQ245" i="1"/>
  <c r="BS245" i="1"/>
  <c r="BQ244" i="1"/>
  <c r="BS244" i="1"/>
  <c r="BQ243" i="1"/>
  <c r="BS243" i="1"/>
  <c r="BQ242" i="1"/>
  <c r="BS242" i="1"/>
  <c r="BQ241" i="1"/>
  <c r="BS241" i="1"/>
  <c r="BQ239" i="1"/>
  <c r="BS239" i="1"/>
  <c r="BQ238" i="1"/>
  <c r="BS238" i="1"/>
  <c r="BQ237" i="1"/>
  <c r="BS237" i="1"/>
  <c r="BQ236" i="1"/>
  <c r="BS236" i="1"/>
  <c r="BS235" i="1"/>
  <c r="BQ234" i="1"/>
  <c r="BS234" i="1"/>
  <c r="BQ233" i="1"/>
  <c r="BS233" i="1"/>
  <c r="BQ232" i="1"/>
  <c r="BS232" i="1"/>
  <c r="BQ231" i="1"/>
  <c r="BS231" i="1"/>
  <c r="BQ230" i="1"/>
  <c r="BS230" i="1"/>
  <c r="BQ229" i="1"/>
  <c r="BS229" i="1"/>
  <c r="BQ228" i="1"/>
  <c r="BS228" i="1"/>
  <c r="BQ227" i="1"/>
  <c r="BS227" i="1"/>
  <c r="BQ224" i="1"/>
  <c r="BS224" i="1"/>
  <c r="BQ222" i="1"/>
  <c r="BS222" i="1"/>
  <c r="BQ221" i="1"/>
  <c r="BS221" i="1"/>
  <c r="BQ220" i="1"/>
  <c r="BS220" i="1"/>
  <c r="BQ219" i="1"/>
  <c r="BS219" i="1"/>
  <c r="BQ218" i="1"/>
  <c r="BS218" i="1"/>
  <c r="BQ217" i="1"/>
  <c r="BS217" i="1"/>
  <c r="BQ215" i="1"/>
  <c r="BS215" i="1"/>
  <c r="BQ214" i="1"/>
  <c r="BS214" i="1"/>
  <c r="BQ213" i="1"/>
  <c r="BS213" i="1"/>
  <c r="BQ212" i="1"/>
  <c r="BS212" i="1"/>
  <c r="BQ211" i="1"/>
  <c r="BS211" i="1"/>
  <c r="BQ210" i="1"/>
  <c r="BS210" i="1"/>
  <c r="BQ209" i="1"/>
  <c r="BS209" i="1"/>
  <c r="BQ208" i="1"/>
  <c r="BS208" i="1"/>
  <c r="BQ207" i="1"/>
  <c r="BS207" i="1"/>
  <c r="BQ206" i="1"/>
  <c r="BS206" i="1"/>
  <c r="BQ205" i="1"/>
  <c r="BS205" i="1"/>
  <c r="BQ204" i="1"/>
  <c r="BS204" i="1"/>
  <c r="BQ203" i="1"/>
  <c r="BS203" i="1"/>
  <c r="BQ202" i="1"/>
  <c r="BS202" i="1"/>
  <c r="BQ199" i="1"/>
  <c r="BS199" i="1"/>
  <c r="BQ198" i="1"/>
  <c r="BS198" i="1"/>
  <c r="BQ197" i="1"/>
  <c r="BS197" i="1"/>
  <c r="BQ196" i="1"/>
  <c r="BS196" i="1"/>
  <c r="BQ194" i="1"/>
  <c r="BS194" i="1"/>
  <c r="BQ193" i="1"/>
  <c r="BS193" i="1"/>
  <c r="BQ192" i="1"/>
  <c r="BS192" i="1"/>
  <c r="BQ191" i="1"/>
  <c r="BS191" i="1"/>
  <c r="BQ190" i="1"/>
  <c r="BS190" i="1"/>
  <c r="BQ189" i="1"/>
  <c r="BS189" i="1"/>
  <c r="BQ187" i="1"/>
  <c r="BS187" i="1"/>
  <c r="BQ186" i="1"/>
  <c r="BS186" i="1"/>
  <c r="BQ185" i="1"/>
  <c r="BS185" i="1"/>
  <c r="BQ184" i="1"/>
  <c r="BS184" i="1"/>
  <c r="BQ183" i="1"/>
  <c r="BS183" i="1"/>
  <c r="BQ182" i="1"/>
  <c r="BS182" i="1"/>
  <c r="BQ181" i="1"/>
  <c r="BS181" i="1"/>
  <c r="BQ180" i="1"/>
  <c r="BS180" i="1"/>
  <c r="BQ177" i="1"/>
  <c r="BS177" i="1"/>
  <c r="BQ175" i="1"/>
  <c r="BS175" i="1"/>
  <c r="BQ173" i="1"/>
  <c r="BS173" i="1"/>
  <c r="BQ172" i="1"/>
  <c r="BS172" i="1"/>
  <c r="BQ169" i="1"/>
  <c r="BS169" i="1"/>
  <c r="BQ168" i="1"/>
  <c r="BS168" i="1"/>
  <c r="BQ167" i="1"/>
  <c r="BS167" i="1"/>
  <c r="BQ163" i="1"/>
  <c r="BS163" i="1"/>
  <c r="BQ159" i="1"/>
  <c r="BS159" i="1"/>
  <c r="BQ151" i="1"/>
  <c r="BS151" i="1"/>
  <c r="BQ143" i="1"/>
  <c r="BS143" i="1"/>
  <c r="BQ139" i="1"/>
  <c r="BS139" i="1"/>
  <c r="BQ135" i="1"/>
  <c r="BS135" i="1"/>
  <c r="BQ131" i="1"/>
  <c r="BS131" i="1"/>
  <c r="BQ127" i="1"/>
  <c r="BS127" i="1"/>
  <c r="BQ123" i="1"/>
  <c r="BS123" i="1"/>
  <c r="BQ119" i="1"/>
  <c r="BS119" i="1"/>
  <c r="BQ109" i="1"/>
  <c r="BS109" i="1"/>
  <c r="BQ105" i="1"/>
  <c r="BS105" i="1"/>
  <c r="BQ93" i="1"/>
  <c r="BS93" i="1"/>
  <c r="BQ85" i="1"/>
  <c r="BS85" i="1"/>
  <c r="BQ61" i="1"/>
  <c r="BS61" i="1"/>
  <c r="BQ57" i="1"/>
  <c r="BS57" i="1"/>
  <c r="BQ49" i="1"/>
  <c r="BS49" i="1"/>
  <c r="BQ45" i="1"/>
  <c r="BS45" i="1"/>
  <c r="BQ41" i="1"/>
  <c r="BS41" i="1"/>
  <c r="BQ33" i="1"/>
  <c r="BS33" i="1"/>
  <c r="BQ29" i="1"/>
  <c r="BS29" i="1"/>
  <c r="BO20" i="1"/>
  <c r="BQ20" i="1"/>
  <c r="BQ12" i="1"/>
  <c r="BO499" i="1"/>
  <c r="BQ499" i="1"/>
  <c r="BO497" i="1"/>
  <c r="BQ497" i="1"/>
  <c r="BO495" i="1"/>
  <c r="BQ495" i="1"/>
  <c r="BO493" i="1"/>
  <c r="BQ493" i="1"/>
  <c r="BO492" i="1"/>
  <c r="BQ492" i="1"/>
  <c r="BO490" i="1"/>
  <c r="BQ490" i="1"/>
  <c r="BO488" i="1"/>
  <c r="BQ488" i="1"/>
  <c r="BO486" i="1"/>
  <c r="BQ486" i="1"/>
  <c r="BO483" i="1"/>
  <c r="BQ483" i="1"/>
  <c r="BO482" i="1"/>
  <c r="BQ482" i="1"/>
  <c r="BO480" i="1"/>
  <c r="BQ480" i="1"/>
  <c r="BO478" i="1"/>
  <c r="BQ478" i="1"/>
  <c r="BO475" i="1"/>
  <c r="BQ475" i="1"/>
  <c r="BO472" i="1"/>
  <c r="BQ472" i="1"/>
  <c r="BO469" i="1"/>
  <c r="BQ469" i="1"/>
  <c r="BO467" i="1"/>
  <c r="BQ467" i="1"/>
  <c r="BO465" i="1"/>
  <c r="BQ465" i="1"/>
  <c r="BO464" i="1"/>
  <c r="BQ464" i="1"/>
  <c r="BO462" i="1"/>
  <c r="BQ462" i="1"/>
  <c r="BO460" i="1"/>
  <c r="BQ460" i="1"/>
  <c r="BO457" i="1"/>
  <c r="BQ457" i="1"/>
  <c r="BO456" i="1"/>
  <c r="BQ456" i="1"/>
  <c r="BO453" i="1"/>
  <c r="BQ453" i="1"/>
  <c r="BO451" i="1"/>
  <c r="BQ451" i="1"/>
  <c r="BO450" i="1"/>
  <c r="BQ450" i="1"/>
  <c r="BO448" i="1"/>
  <c r="BQ448" i="1"/>
  <c r="BO446" i="1"/>
  <c r="BQ446" i="1"/>
  <c r="BO443" i="1"/>
  <c r="BQ443" i="1"/>
  <c r="BO441" i="1"/>
  <c r="BQ441" i="1"/>
  <c r="BO439" i="1"/>
  <c r="BQ439" i="1"/>
  <c r="BO437" i="1"/>
  <c r="BQ437" i="1"/>
  <c r="BO435" i="1"/>
  <c r="BQ435" i="1"/>
  <c r="BO434" i="1"/>
  <c r="BQ434" i="1"/>
  <c r="BO430" i="1"/>
  <c r="BQ430" i="1"/>
  <c r="BO428" i="1"/>
  <c r="BQ428" i="1"/>
  <c r="BO425" i="1"/>
  <c r="BQ425" i="1"/>
  <c r="BO423" i="1"/>
  <c r="BQ423" i="1"/>
  <c r="BO421" i="1"/>
  <c r="BQ421" i="1"/>
  <c r="BO420" i="1"/>
  <c r="BQ420" i="1"/>
  <c r="BO417" i="1"/>
  <c r="BQ417" i="1"/>
  <c r="BO416" i="1"/>
  <c r="BQ416" i="1"/>
  <c r="BO413" i="1"/>
  <c r="BQ413" i="1"/>
  <c r="BO412" i="1"/>
  <c r="BQ412" i="1"/>
  <c r="BO408" i="1"/>
  <c r="BQ408" i="1"/>
  <c r="BO405" i="1"/>
  <c r="BQ405" i="1"/>
  <c r="BO404" i="1"/>
  <c r="BQ404" i="1"/>
  <c r="BO401" i="1"/>
  <c r="BQ401" i="1"/>
  <c r="BO400" i="1"/>
  <c r="BQ400" i="1"/>
  <c r="BO398" i="1"/>
  <c r="BQ398" i="1"/>
  <c r="BO395" i="1"/>
  <c r="BQ395" i="1"/>
  <c r="BO394" i="1"/>
  <c r="BQ394" i="1"/>
  <c r="BO391" i="1"/>
  <c r="BQ391" i="1"/>
  <c r="BO390" i="1"/>
  <c r="BQ390" i="1"/>
  <c r="BO387" i="1"/>
  <c r="BQ387" i="1"/>
  <c r="BO385" i="1"/>
  <c r="BQ385" i="1"/>
  <c r="BO384" i="1"/>
  <c r="BQ384" i="1"/>
  <c r="BO381" i="1"/>
  <c r="BQ381" i="1"/>
  <c r="BO380" i="1"/>
  <c r="BQ380" i="1"/>
  <c r="BO376" i="1"/>
  <c r="BQ376" i="1"/>
  <c r="BO373" i="1"/>
  <c r="BQ373" i="1"/>
  <c r="BO372" i="1"/>
  <c r="BQ372" i="1"/>
  <c r="BO368" i="1"/>
  <c r="BQ368" i="1"/>
  <c r="BO365" i="1"/>
  <c r="BQ365" i="1"/>
  <c r="BO364" i="1"/>
  <c r="BQ364" i="1"/>
  <c r="BO361" i="1"/>
  <c r="BQ361" i="1"/>
  <c r="BO360" i="1"/>
  <c r="BQ360" i="1"/>
  <c r="BO357" i="1"/>
  <c r="BQ357" i="1"/>
  <c r="BO356" i="1"/>
  <c r="BQ356" i="1"/>
  <c r="BO352" i="1"/>
  <c r="BQ352" i="1"/>
  <c r="BO349" i="1"/>
  <c r="BQ349" i="1"/>
  <c r="BO348" i="1"/>
  <c r="BQ348" i="1"/>
  <c r="BO345" i="1"/>
  <c r="BQ345" i="1"/>
  <c r="BO344" i="1"/>
  <c r="BQ344" i="1"/>
  <c r="BO341" i="1"/>
  <c r="BQ341" i="1"/>
  <c r="BO340" i="1"/>
  <c r="BQ340" i="1"/>
  <c r="BO336" i="1"/>
  <c r="BQ336" i="1"/>
  <c r="BO333" i="1"/>
  <c r="BQ333" i="1"/>
  <c r="BO331" i="1"/>
  <c r="BQ331" i="1"/>
  <c r="BO330" i="1"/>
  <c r="BQ330" i="1"/>
  <c r="BO327" i="1"/>
  <c r="BQ327" i="1"/>
  <c r="BO324" i="1"/>
  <c r="BQ324" i="1"/>
  <c r="BO321" i="1"/>
  <c r="BQ321" i="1"/>
  <c r="BO320" i="1"/>
  <c r="BQ320" i="1"/>
  <c r="BO319" i="1"/>
  <c r="BQ319" i="1"/>
  <c r="BO317" i="1"/>
  <c r="BQ317" i="1"/>
  <c r="BO316" i="1"/>
  <c r="BQ316" i="1"/>
  <c r="BO313" i="1"/>
  <c r="BQ313" i="1"/>
  <c r="BO312" i="1"/>
  <c r="BQ312" i="1"/>
  <c r="BO310" i="1"/>
  <c r="BQ310" i="1"/>
  <c r="BO308" i="1"/>
  <c r="BQ308" i="1"/>
  <c r="BO306" i="1"/>
  <c r="BQ306" i="1"/>
  <c r="BO305" i="1"/>
  <c r="BQ305" i="1"/>
  <c r="BO304" i="1"/>
  <c r="BQ304" i="1"/>
  <c r="BO302" i="1"/>
  <c r="BQ302" i="1"/>
  <c r="BO301" i="1"/>
  <c r="BQ301" i="1"/>
  <c r="BO300" i="1"/>
  <c r="BQ300" i="1"/>
  <c r="BO298" i="1"/>
  <c r="BQ298" i="1"/>
  <c r="BO296" i="1"/>
  <c r="BQ296" i="1"/>
  <c r="BO294" i="1"/>
  <c r="BQ294" i="1"/>
  <c r="BO292" i="1"/>
  <c r="BQ292" i="1"/>
  <c r="BO288" i="1"/>
  <c r="BQ288" i="1"/>
  <c r="BO287" i="1"/>
  <c r="BQ287" i="1"/>
  <c r="BO286" i="1"/>
  <c r="BQ286" i="1"/>
  <c r="BO284" i="1"/>
  <c r="BQ284" i="1"/>
  <c r="BO282" i="1"/>
  <c r="BQ282" i="1"/>
  <c r="BO280" i="1"/>
  <c r="BQ280" i="1"/>
  <c r="BO278" i="1"/>
  <c r="BQ278" i="1"/>
  <c r="BO276" i="1"/>
  <c r="BQ276" i="1"/>
  <c r="BO274" i="1"/>
  <c r="BQ274" i="1"/>
  <c r="BO273" i="1"/>
  <c r="BQ273" i="1"/>
  <c r="BO272" i="1"/>
  <c r="BQ272" i="1"/>
  <c r="BO270" i="1"/>
  <c r="BQ270" i="1"/>
  <c r="BO268" i="1"/>
  <c r="BQ268" i="1"/>
  <c r="BO265" i="1"/>
  <c r="BQ265" i="1"/>
  <c r="BO262" i="1"/>
  <c r="BQ262" i="1"/>
  <c r="BO261" i="1"/>
  <c r="BQ261" i="1"/>
  <c r="BO259" i="1"/>
  <c r="BQ259" i="1"/>
  <c r="BO257" i="1"/>
  <c r="BQ257" i="1"/>
  <c r="BO256" i="1"/>
  <c r="BQ256" i="1"/>
  <c r="BO254" i="1"/>
  <c r="BQ254" i="1"/>
  <c r="BO164" i="1"/>
  <c r="BQ164" i="1"/>
  <c r="BO160" i="1"/>
  <c r="BQ160" i="1"/>
  <c r="BO157" i="1"/>
  <c r="BQ157" i="1"/>
  <c r="BO156" i="1"/>
  <c r="BQ156" i="1"/>
  <c r="BO153" i="1"/>
  <c r="BQ153" i="1"/>
  <c r="BO152" i="1"/>
  <c r="BQ152" i="1"/>
  <c r="BO149" i="1"/>
  <c r="BQ149" i="1"/>
  <c r="BO148" i="1"/>
  <c r="BQ148" i="1"/>
  <c r="BO144" i="1"/>
  <c r="BQ144" i="1"/>
  <c r="BO141" i="1"/>
  <c r="BQ141" i="1"/>
  <c r="BO140" i="1"/>
  <c r="BQ140" i="1"/>
  <c r="BO136" i="1"/>
  <c r="BQ136" i="1"/>
  <c r="BO132" i="1"/>
  <c r="BQ132" i="1"/>
  <c r="BO128" i="1"/>
  <c r="BQ128" i="1"/>
  <c r="BO124" i="1"/>
  <c r="BQ124" i="1"/>
  <c r="BO120" i="1"/>
  <c r="BQ120" i="1"/>
  <c r="BQ117" i="1"/>
  <c r="BO116" i="1"/>
  <c r="BQ116" i="1"/>
  <c r="BO112" i="1"/>
  <c r="BQ112" i="1"/>
  <c r="BO110" i="1"/>
  <c r="BQ110" i="1"/>
  <c r="BO107" i="1"/>
  <c r="BQ107" i="1"/>
  <c r="BO106" i="1"/>
  <c r="BQ106" i="1"/>
  <c r="BO102" i="1"/>
  <c r="BQ102" i="1"/>
  <c r="BO98" i="1"/>
  <c r="BQ98" i="1"/>
  <c r="BO95" i="1"/>
  <c r="BQ95" i="1"/>
  <c r="BO94" i="1"/>
  <c r="BQ94" i="1"/>
  <c r="BO90" i="1"/>
  <c r="BQ90" i="1"/>
  <c r="BO86" i="1"/>
  <c r="BQ86" i="1"/>
  <c r="BQ81" i="1"/>
  <c r="BO80" i="1"/>
  <c r="BQ80" i="1"/>
  <c r="BO75" i="1"/>
  <c r="BQ75" i="1"/>
  <c r="BO74" i="1"/>
  <c r="BQ74" i="1"/>
  <c r="BO72" i="1"/>
  <c r="BQ72" i="1"/>
  <c r="BO71" i="1"/>
  <c r="BQ71" i="1"/>
  <c r="BO65" i="1"/>
  <c r="BQ65" i="1"/>
  <c r="BO64" i="1"/>
  <c r="BQ64" i="1"/>
  <c r="BO63" i="1"/>
  <c r="BQ63" i="1"/>
  <c r="BO62" i="1"/>
  <c r="BQ62" i="1"/>
  <c r="BO58" i="1"/>
  <c r="BQ58" i="1"/>
  <c r="BO54" i="1"/>
  <c r="BQ54" i="1"/>
  <c r="BO51" i="1"/>
  <c r="BQ51" i="1"/>
  <c r="BO50" i="1"/>
  <c r="BQ50" i="1"/>
  <c r="BO47" i="1"/>
  <c r="BQ47" i="1"/>
  <c r="BO46" i="1"/>
  <c r="BQ46" i="1"/>
  <c r="BO43" i="1"/>
  <c r="BQ43" i="1"/>
  <c r="BO42" i="1"/>
  <c r="BQ42" i="1"/>
  <c r="BO39" i="1"/>
  <c r="BQ39" i="1"/>
  <c r="BO38" i="1"/>
  <c r="BQ38" i="1"/>
  <c r="BO34" i="1"/>
  <c r="BQ34" i="1"/>
  <c r="BO31" i="1"/>
  <c r="BQ31" i="1"/>
  <c r="BO30" i="1"/>
  <c r="BQ30" i="1"/>
  <c r="BO26" i="1"/>
  <c r="BQ26" i="1"/>
  <c r="BO23" i="1"/>
  <c r="BQ23" i="1"/>
  <c r="BO22" i="1"/>
  <c r="BQ22" i="1"/>
  <c r="BQ15" i="1"/>
  <c r="BO500" i="1"/>
  <c r="BQ500" i="1"/>
  <c r="BO498" i="1"/>
  <c r="BQ498" i="1"/>
  <c r="BO496" i="1"/>
  <c r="BQ496" i="1"/>
  <c r="BO494" i="1"/>
  <c r="BQ494" i="1"/>
  <c r="BO491" i="1"/>
  <c r="BQ491" i="1"/>
  <c r="BO489" i="1"/>
  <c r="BQ489" i="1"/>
  <c r="BO487" i="1"/>
  <c r="BQ487" i="1"/>
  <c r="BO484" i="1"/>
  <c r="BQ484" i="1"/>
  <c r="BO481" i="1"/>
  <c r="BQ481" i="1"/>
  <c r="BO479" i="1"/>
  <c r="BQ479" i="1"/>
  <c r="BO476" i="1"/>
  <c r="BQ476" i="1"/>
  <c r="BO474" i="1"/>
  <c r="BQ474" i="1"/>
  <c r="BO470" i="1"/>
  <c r="BQ470" i="1"/>
  <c r="BO468" i="1"/>
  <c r="BQ468" i="1"/>
  <c r="BO466" i="1"/>
  <c r="BQ466" i="1"/>
  <c r="BO463" i="1"/>
  <c r="BQ463" i="1"/>
  <c r="BO461" i="1"/>
  <c r="BQ461" i="1"/>
  <c r="BO458" i="1"/>
  <c r="BQ458" i="1"/>
  <c r="BO455" i="1"/>
  <c r="BQ455" i="1"/>
  <c r="BO454" i="1"/>
  <c r="BQ454" i="1"/>
  <c r="BO452" i="1"/>
  <c r="BQ452" i="1"/>
  <c r="BO449" i="1"/>
  <c r="BQ449" i="1"/>
  <c r="BO447" i="1"/>
  <c r="BQ447" i="1"/>
  <c r="BO445" i="1"/>
  <c r="BQ445" i="1"/>
  <c r="BO444" i="1"/>
  <c r="BQ444" i="1"/>
  <c r="BO442" i="1"/>
  <c r="BQ442" i="1"/>
  <c r="BO440" i="1"/>
  <c r="BQ440" i="1"/>
  <c r="BO438" i="1"/>
  <c r="BQ438" i="1"/>
  <c r="BO436" i="1"/>
  <c r="BQ436" i="1"/>
  <c r="BO432" i="1"/>
  <c r="BQ432" i="1"/>
  <c r="BO429" i="1"/>
  <c r="BQ429" i="1"/>
  <c r="BO426" i="1"/>
  <c r="BQ426" i="1"/>
  <c r="BO424" i="1"/>
  <c r="BQ424" i="1"/>
  <c r="BO422" i="1"/>
  <c r="BQ422" i="1"/>
  <c r="BO418" i="1"/>
  <c r="BQ418" i="1"/>
  <c r="BO414" i="1"/>
  <c r="BQ414" i="1"/>
  <c r="BO410" i="1"/>
  <c r="BQ410" i="1"/>
  <c r="BO406" i="1"/>
  <c r="BQ406" i="1"/>
  <c r="BQ403" i="1"/>
  <c r="BO402" i="1"/>
  <c r="BQ402" i="1"/>
  <c r="BO399" i="1"/>
  <c r="BQ399" i="1"/>
  <c r="BO396" i="1"/>
  <c r="BQ396" i="1"/>
  <c r="BO392" i="1"/>
  <c r="BQ392" i="1"/>
  <c r="BO388" i="1"/>
  <c r="BQ388" i="1"/>
  <c r="BO386" i="1"/>
  <c r="BQ386" i="1"/>
  <c r="BO382" i="1"/>
  <c r="BQ382" i="1"/>
  <c r="BO378" i="1"/>
  <c r="BQ378" i="1"/>
  <c r="BO374" i="1"/>
  <c r="BQ374" i="1"/>
  <c r="BO370" i="1"/>
  <c r="BQ370" i="1"/>
  <c r="BO366" i="1"/>
  <c r="BQ366" i="1"/>
  <c r="BO362" i="1"/>
  <c r="BQ362" i="1"/>
  <c r="BO358" i="1"/>
  <c r="BQ358" i="1"/>
  <c r="BO354" i="1"/>
  <c r="BQ354" i="1"/>
  <c r="BO351" i="1"/>
  <c r="BQ351" i="1"/>
  <c r="BO350" i="1"/>
  <c r="BQ350" i="1"/>
  <c r="BO346" i="1"/>
  <c r="BQ346" i="1"/>
  <c r="BO342" i="1"/>
  <c r="BQ342" i="1"/>
  <c r="BO338" i="1"/>
  <c r="BQ338" i="1"/>
  <c r="BO335" i="1"/>
  <c r="BQ335" i="1"/>
  <c r="BO334" i="1"/>
  <c r="BQ334" i="1"/>
  <c r="BO332" i="1"/>
  <c r="BQ332" i="1"/>
  <c r="BO328" i="1"/>
  <c r="BQ328" i="1"/>
  <c r="BO325" i="1"/>
  <c r="BQ325" i="1"/>
  <c r="BO322" i="1"/>
  <c r="BQ322" i="1"/>
  <c r="BO318" i="1"/>
  <c r="BQ318" i="1"/>
  <c r="BQ315" i="1"/>
  <c r="BO314" i="1"/>
  <c r="BQ314" i="1"/>
  <c r="BO311" i="1"/>
  <c r="BQ311" i="1"/>
  <c r="BO309" i="1"/>
  <c r="BQ309" i="1"/>
  <c r="BO307" i="1"/>
  <c r="BQ307" i="1"/>
  <c r="BO303" i="1"/>
  <c r="BQ303" i="1"/>
  <c r="BO299" i="1"/>
  <c r="BQ299" i="1"/>
  <c r="BO297" i="1"/>
  <c r="BQ297" i="1"/>
  <c r="BO293" i="1"/>
  <c r="BQ293" i="1"/>
  <c r="BO289" i="1"/>
  <c r="BQ289" i="1"/>
  <c r="BO285" i="1"/>
  <c r="BQ285" i="1"/>
  <c r="BO283" i="1"/>
  <c r="BQ283" i="1"/>
  <c r="BO281" i="1"/>
  <c r="BQ281" i="1"/>
  <c r="BO277" i="1"/>
  <c r="BQ277" i="1"/>
  <c r="BO275" i="1"/>
  <c r="BQ275" i="1"/>
  <c r="BO271" i="1"/>
  <c r="BQ271" i="1"/>
  <c r="BO269" i="1"/>
  <c r="BQ269" i="1"/>
  <c r="BO266" i="1"/>
  <c r="BQ266" i="1"/>
  <c r="BO263" i="1"/>
  <c r="BQ263" i="1"/>
  <c r="BO260" i="1"/>
  <c r="BQ260" i="1"/>
  <c r="BO258" i="1"/>
  <c r="BQ258" i="1"/>
  <c r="BO240" i="1"/>
  <c r="BQ240" i="1"/>
  <c r="BQ235" i="1"/>
  <c r="BO226" i="1"/>
  <c r="BQ226" i="1"/>
  <c r="BO225" i="1"/>
  <c r="BQ225" i="1"/>
  <c r="BO223" i="1"/>
  <c r="BQ223" i="1"/>
  <c r="BO216" i="1"/>
  <c r="BQ216" i="1"/>
  <c r="BQ201" i="1"/>
  <c r="BO200" i="1"/>
  <c r="BQ200" i="1"/>
  <c r="BO195" i="1"/>
  <c r="BQ195" i="1"/>
  <c r="BQ188" i="1"/>
  <c r="BQ179" i="1"/>
  <c r="BO178" i="1"/>
  <c r="BQ178" i="1"/>
  <c r="BO176" i="1"/>
  <c r="BQ176" i="1"/>
  <c r="BO174" i="1"/>
  <c r="BQ174" i="1"/>
  <c r="BQ171" i="1"/>
  <c r="BO170" i="1"/>
  <c r="BQ170" i="1"/>
  <c r="BO166" i="1"/>
  <c r="BQ166" i="1"/>
  <c r="BO162" i="1"/>
  <c r="BQ162" i="1"/>
  <c r="BO158" i="1"/>
  <c r="BQ158" i="1"/>
  <c r="BO155" i="1"/>
  <c r="BQ155" i="1"/>
  <c r="BO154" i="1"/>
  <c r="BQ154" i="1"/>
  <c r="BO150" i="1"/>
  <c r="BQ150" i="1"/>
  <c r="BQ147" i="1"/>
  <c r="BO146" i="1"/>
  <c r="BQ146" i="1"/>
  <c r="BO142" i="1"/>
  <c r="BQ142" i="1"/>
  <c r="BO138" i="1"/>
  <c r="BQ138" i="1"/>
  <c r="BO134" i="1"/>
  <c r="BQ134" i="1"/>
  <c r="BO130" i="1"/>
  <c r="BQ130" i="1"/>
  <c r="BO126" i="1"/>
  <c r="BQ126" i="1"/>
  <c r="BO122" i="1"/>
  <c r="BQ122" i="1"/>
  <c r="BO118" i="1"/>
  <c r="BQ118" i="1"/>
  <c r="BO115" i="1"/>
  <c r="BQ115" i="1"/>
  <c r="BO114" i="1"/>
  <c r="BQ114" i="1"/>
  <c r="BO111" i="1"/>
  <c r="BQ111" i="1"/>
  <c r="BO108" i="1"/>
  <c r="BQ108" i="1"/>
  <c r="BO104" i="1"/>
  <c r="BQ104" i="1"/>
  <c r="BO101" i="1"/>
  <c r="BQ101" i="1"/>
  <c r="BO100" i="1"/>
  <c r="BQ100" i="1"/>
  <c r="BO97" i="1"/>
  <c r="BQ97" i="1"/>
  <c r="BO96" i="1"/>
  <c r="BQ96" i="1"/>
  <c r="BO92" i="1"/>
  <c r="BQ92" i="1"/>
  <c r="BO89" i="1"/>
  <c r="BQ89" i="1"/>
  <c r="BO88" i="1"/>
  <c r="BQ88" i="1"/>
  <c r="BO84" i="1"/>
  <c r="BQ84" i="1"/>
  <c r="BO60" i="1"/>
  <c r="BQ60" i="1"/>
  <c r="BO56" i="1"/>
  <c r="BQ56" i="1"/>
  <c r="BO53" i="1"/>
  <c r="BQ53" i="1"/>
  <c r="BO52" i="1"/>
  <c r="BQ52" i="1"/>
  <c r="BO48" i="1"/>
  <c r="BQ48" i="1"/>
  <c r="BO44" i="1"/>
  <c r="BQ44" i="1"/>
  <c r="BO40" i="1"/>
  <c r="BQ40" i="1"/>
  <c r="BO37" i="1"/>
  <c r="BQ37" i="1"/>
  <c r="BO36" i="1"/>
  <c r="BQ36" i="1"/>
  <c r="BO32" i="1"/>
  <c r="BQ32" i="1"/>
  <c r="BO28" i="1"/>
  <c r="BQ28" i="1"/>
  <c r="BO25" i="1"/>
  <c r="BQ25" i="1"/>
  <c r="BO24" i="1"/>
  <c r="BQ24" i="1"/>
  <c r="BM16" i="1"/>
  <c r="BO16" i="1"/>
  <c r="BM12" i="1"/>
  <c r="BO12" i="1"/>
  <c r="BM8" i="1"/>
  <c r="BO8" i="1"/>
  <c r="BM6" i="1"/>
  <c r="BO6" i="1"/>
  <c r="BM473" i="1"/>
  <c r="BO473" i="1"/>
  <c r="BM431" i="1"/>
  <c r="BO431" i="1"/>
  <c r="BM409" i="1"/>
  <c r="BO409" i="1"/>
  <c r="BM377" i="1"/>
  <c r="BO377" i="1"/>
  <c r="BM369" i="1"/>
  <c r="BO369" i="1"/>
  <c r="BM353" i="1"/>
  <c r="BO353" i="1"/>
  <c r="BM337" i="1"/>
  <c r="BO337" i="1"/>
  <c r="BM295" i="1"/>
  <c r="BO295" i="1"/>
  <c r="BM279" i="1"/>
  <c r="BO279" i="1"/>
  <c r="BM255" i="1"/>
  <c r="BO255" i="1"/>
  <c r="BM165" i="1"/>
  <c r="BO165" i="1"/>
  <c r="BM161" i="1"/>
  <c r="BO161" i="1"/>
  <c r="BM145" i="1"/>
  <c r="BO145" i="1"/>
  <c r="BM137" i="1"/>
  <c r="BO137" i="1"/>
  <c r="BM133" i="1"/>
  <c r="BO133" i="1"/>
  <c r="BM129" i="1"/>
  <c r="BO129" i="1"/>
  <c r="BM125" i="1"/>
  <c r="BO125" i="1"/>
  <c r="BM121" i="1"/>
  <c r="BO121" i="1"/>
  <c r="BM117" i="1"/>
  <c r="BO117" i="1"/>
  <c r="BM113" i="1"/>
  <c r="BO113" i="1"/>
  <c r="BM103" i="1"/>
  <c r="BO103" i="1"/>
  <c r="BM99" i="1"/>
  <c r="BO99" i="1"/>
  <c r="BM91" i="1"/>
  <c r="BO91" i="1"/>
  <c r="BM87" i="1"/>
  <c r="BO87" i="1"/>
  <c r="BM83" i="1"/>
  <c r="BO83" i="1"/>
  <c r="BM82" i="1"/>
  <c r="BO82" i="1"/>
  <c r="BM81" i="1"/>
  <c r="BO81" i="1"/>
  <c r="BM79" i="1"/>
  <c r="BO79" i="1"/>
  <c r="BM78" i="1"/>
  <c r="BO78" i="1"/>
  <c r="BM77" i="1"/>
  <c r="BO77" i="1"/>
  <c r="BO76" i="1"/>
  <c r="BM73" i="1"/>
  <c r="BO73" i="1"/>
  <c r="BM70" i="1"/>
  <c r="BO70" i="1"/>
  <c r="BM69" i="1"/>
  <c r="BO69" i="1"/>
  <c r="BM68" i="1"/>
  <c r="BO68" i="1"/>
  <c r="BM67" i="1"/>
  <c r="BO67" i="1"/>
  <c r="BM66" i="1"/>
  <c r="BO66" i="1"/>
  <c r="BM59" i="1"/>
  <c r="BO59" i="1"/>
  <c r="BM55" i="1"/>
  <c r="BO55" i="1"/>
  <c r="BM35" i="1"/>
  <c r="BO35" i="1"/>
  <c r="BM27" i="1"/>
  <c r="BO27" i="1"/>
  <c r="BM18" i="1"/>
  <c r="BO18" i="1"/>
  <c r="BM14" i="1"/>
  <c r="BO14" i="1"/>
  <c r="BM10" i="1"/>
  <c r="BO10" i="1"/>
  <c r="BM21" i="1"/>
  <c r="BO21" i="1"/>
  <c r="BM19" i="1"/>
  <c r="BO19" i="1"/>
  <c r="BM17" i="1"/>
  <c r="BO17" i="1"/>
  <c r="BM15" i="1"/>
  <c r="BO15" i="1"/>
  <c r="BM13" i="1"/>
  <c r="BO13" i="1"/>
  <c r="BM11" i="1"/>
  <c r="BO11" i="1"/>
  <c r="BM9" i="1"/>
  <c r="BO9" i="1"/>
  <c r="BM7" i="1"/>
  <c r="BO7" i="1"/>
  <c r="BM5" i="1"/>
  <c r="BO5" i="1"/>
  <c r="BM485" i="1"/>
  <c r="BO485" i="1"/>
  <c r="BM477" i="1"/>
  <c r="BO477" i="1"/>
  <c r="BM471" i="1"/>
  <c r="BO471" i="1"/>
  <c r="BM459" i="1"/>
  <c r="BO459" i="1"/>
  <c r="BM433" i="1"/>
  <c r="BO433" i="1"/>
  <c r="BM427" i="1"/>
  <c r="BO427" i="1"/>
  <c r="BM419" i="1"/>
  <c r="BO419" i="1"/>
  <c r="BM415" i="1"/>
  <c r="BO415" i="1"/>
  <c r="BM411" i="1"/>
  <c r="BO411" i="1"/>
  <c r="BM407" i="1"/>
  <c r="BO407" i="1"/>
  <c r="BM403" i="1"/>
  <c r="BO403" i="1"/>
  <c r="BM397" i="1"/>
  <c r="BO397" i="1"/>
  <c r="BM393" i="1"/>
  <c r="BO393" i="1"/>
  <c r="BM389" i="1"/>
  <c r="BO389" i="1"/>
  <c r="BM383" i="1"/>
  <c r="BO383" i="1"/>
  <c r="BM379" i="1"/>
  <c r="BO379" i="1"/>
  <c r="BM375" i="1"/>
  <c r="BO375" i="1"/>
  <c r="BM371" i="1"/>
  <c r="BO371" i="1"/>
  <c r="BM367" i="1"/>
  <c r="BO367" i="1"/>
  <c r="BM363" i="1"/>
  <c r="BO363" i="1"/>
  <c r="BM359" i="1"/>
  <c r="BO359" i="1"/>
  <c r="BM355" i="1"/>
  <c r="BO355" i="1"/>
  <c r="BM347" i="1"/>
  <c r="BO347" i="1"/>
  <c r="BM343" i="1"/>
  <c r="BO343" i="1"/>
  <c r="BM339" i="1"/>
  <c r="BO339" i="1"/>
  <c r="BM329" i="1"/>
  <c r="BO329" i="1"/>
  <c r="BM326" i="1"/>
  <c r="BO326" i="1"/>
  <c r="BM323" i="1"/>
  <c r="BO323" i="1"/>
  <c r="BM315" i="1"/>
  <c r="BO315" i="1"/>
  <c r="BM291" i="1"/>
  <c r="BO291" i="1"/>
  <c r="BM290" i="1"/>
  <c r="BO290" i="1"/>
  <c r="BM267" i="1"/>
  <c r="BO267" i="1"/>
  <c r="BM264" i="1"/>
  <c r="BO264" i="1"/>
  <c r="BM253" i="1"/>
  <c r="BO253" i="1"/>
  <c r="BM252" i="1"/>
  <c r="BO252" i="1"/>
  <c r="BM251" i="1"/>
  <c r="BO251" i="1"/>
  <c r="BM250" i="1"/>
  <c r="BO250" i="1"/>
  <c r="BM249" i="1"/>
  <c r="BO249" i="1"/>
  <c r="BM248" i="1"/>
  <c r="BO248" i="1"/>
  <c r="BM247" i="1"/>
  <c r="BO247" i="1"/>
  <c r="BM246" i="1"/>
  <c r="BO246" i="1"/>
  <c r="BM245" i="1"/>
  <c r="BO245" i="1"/>
  <c r="BM244" i="1"/>
  <c r="BO244" i="1"/>
  <c r="BM243" i="1"/>
  <c r="BO243" i="1"/>
  <c r="BM242" i="1"/>
  <c r="BO242" i="1"/>
  <c r="BM241" i="1"/>
  <c r="BO241" i="1"/>
  <c r="BM239" i="1"/>
  <c r="BO239" i="1"/>
  <c r="BM238" i="1"/>
  <c r="BO238" i="1"/>
  <c r="BM237" i="1"/>
  <c r="BO237" i="1"/>
  <c r="BM236" i="1"/>
  <c r="BO236" i="1"/>
  <c r="BM235" i="1"/>
  <c r="BO235" i="1"/>
  <c r="BM234" i="1"/>
  <c r="BO234" i="1"/>
  <c r="BM233" i="1"/>
  <c r="BO233" i="1"/>
  <c r="BM232" i="1"/>
  <c r="BO232" i="1"/>
  <c r="BM231" i="1"/>
  <c r="BO231" i="1"/>
  <c r="BM230" i="1"/>
  <c r="BO230" i="1"/>
  <c r="BM229" i="1"/>
  <c r="BO229" i="1"/>
  <c r="BM228" i="1"/>
  <c r="BO228" i="1"/>
  <c r="BM227" i="1"/>
  <c r="BO227" i="1"/>
  <c r="BM224" i="1"/>
  <c r="BO224" i="1"/>
  <c r="BM222" i="1"/>
  <c r="BO222" i="1"/>
  <c r="BM221" i="1"/>
  <c r="BO221" i="1"/>
  <c r="BM220" i="1"/>
  <c r="BO220" i="1"/>
  <c r="BM219" i="1"/>
  <c r="BO219" i="1"/>
  <c r="BM218" i="1"/>
  <c r="BO218" i="1"/>
  <c r="BM217" i="1"/>
  <c r="BO217" i="1"/>
  <c r="BM215" i="1"/>
  <c r="BO215" i="1"/>
  <c r="BM214" i="1"/>
  <c r="BO214" i="1"/>
  <c r="BM213" i="1"/>
  <c r="BO213" i="1"/>
  <c r="BM212" i="1"/>
  <c r="BO212" i="1"/>
  <c r="BM211" i="1"/>
  <c r="BO211" i="1"/>
  <c r="BM210" i="1"/>
  <c r="BO210" i="1"/>
  <c r="BM209" i="1"/>
  <c r="BO209" i="1"/>
  <c r="BM208" i="1"/>
  <c r="BO208" i="1"/>
  <c r="BM207" i="1"/>
  <c r="BO207" i="1"/>
  <c r="BM206" i="1"/>
  <c r="BO206" i="1"/>
  <c r="BM205" i="1"/>
  <c r="BO205" i="1"/>
  <c r="BM204" i="1"/>
  <c r="BO204" i="1"/>
  <c r="BM203" i="1"/>
  <c r="BO203" i="1"/>
  <c r="BM202" i="1"/>
  <c r="BO202" i="1"/>
  <c r="BM201" i="1"/>
  <c r="BO201" i="1"/>
  <c r="BM199" i="1"/>
  <c r="BO199" i="1"/>
  <c r="BM198" i="1"/>
  <c r="BO198" i="1"/>
  <c r="BM197" i="1"/>
  <c r="BO197" i="1"/>
  <c r="BM196" i="1"/>
  <c r="BO196" i="1"/>
  <c r="BM194" i="1"/>
  <c r="BO194" i="1"/>
  <c r="BM193" i="1"/>
  <c r="BO193" i="1"/>
  <c r="BM192" i="1"/>
  <c r="BO192" i="1"/>
  <c r="BM191" i="1"/>
  <c r="BO191" i="1"/>
  <c r="BM190" i="1"/>
  <c r="BO190" i="1"/>
  <c r="BM189" i="1"/>
  <c r="BO189" i="1"/>
  <c r="BM188" i="1"/>
  <c r="BO188" i="1"/>
  <c r="BM187" i="1"/>
  <c r="BO187" i="1"/>
  <c r="BM186" i="1"/>
  <c r="BO186" i="1"/>
  <c r="BM185" i="1"/>
  <c r="BO185" i="1"/>
  <c r="BM184" i="1"/>
  <c r="BO184" i="1"/>
  <c r="BM183" i="1"/>
  <c r="BO183" i="1"/>
  <c r="BM182" i="1"/>
  <c r="BO182" i="1"/>
  <c r="BM181" i="1"/>
  <c r="BO181" i="1"/>
  <c r="BM180" i="1"/>
  <c r="BO180" i="1"/>
  <c r="BM179" i="1"/>
  <c r="BO179" i="1"/>
  <c r="BM177" i="1"/>
  <c r="BO177" i="1"/>
  <c r="BM175" i="1"/>
  <c r="BO175" i="1"/>
  <c r="BM173" i="1"/>
  <c r="BO173" i="1"/>
  <c r="BM172" i="1"/>
  <c r="BO172" i="1"/>
  <c r="BM171" i="1"/>
  <c r="BO171" i="1"/>
  <c r="BM169" i="1"/>
  <c r="BO169" i="1"/>
  <c r="BM168" i="1"/>
  <c r="BO168" i="1"/>
  <c r="BM167" i="1"/>
  <c r="BO167" i="1"/>
  <c r="BM163" i="1"/>
  <c r="BO163" i="1"/>
  <c r="BM159" i="1"/>
  <c r="BO159" i="1"/>
  <c r="BM151" i="1"/>
  <c r="BO151" i="1"/>
  <c r="BM147" i="1"/>
  <c r="BO147" i="1"/>
  <c r="BM143" i="1"/>
  <c r="BO143" i="1"/>
  <c r="BM139" i="1"/>
  <c r="BO139" i="1"/>
  <c r="BM135" i="1"/>
  <c r="BO135" i="1"/>
  <c r="BM131" i="1"/>
  <c r="BO131" i="1"/>
  <c r="BM127" i="1"/>
  <c r="BO127" i="1"/>
  <c r="BM123" i="1"/>
  <c r="BO123" i="1"/>
  <c r="BM119" i="1"/>
  <c r="BO119" i="1"/>
  <c r="BM109" i="1"/>
  <c r="BO109" i="1"/>
  <c r="BM105" i="1"/>
  <c r="BO105" i="1"/>
  <c r="BM93" i="1"/>
  <c r="BO93" i="1"/>
  <c r="BM85" i="1"/>
  <c r="BO85" i="1"/>
  <c r="BM61" i="1"/>
  <c r="BO61" i="1"/>
  <c r="BM57" i="1"/>
  <c r="BO57" i="1"/>
  <c r="BM49" i="1"/>
  <c r="BO49" i="1"/>
  <c r="BM45" i="1"/>
  <c r="BO45" i="1"/>
  <c r="BM41" i="1"/>
  <c r="BO41" i="1"/>
  <c r="BM33" i="1"/>
  <c r="BO33" i="1"/>
  <c r="BM29" i="1"/>
  <c r="BO29" i="1"/>
  <c r="BK20" i="1"/>
  <c r="BM20" i="1"/>
  <c r="BK499" i="1"/>
  <c r="BM499" i="1"/>
  <c r="BK497" i="1"/>
  <c r="BM497" i="1"/>
  <c r="BK495" i="1"/>
  <c r="BM495" i="1"/>
  <c r="BK493" i="1"/>
  <c r="BM493" i="1"/>
  <c r="BK492" i="1"/>
  <c r="BM492" i="1"/>
  <c r="BK490" i="1"/>
  <c r="BM490" i="1"/>
  <c r="BK488" i="1"/>
  <c r="BM488" i="1"/>
  <c r="BK486" i="1"/>
  <c r="BM486" i="1"/>
  <c r="BK483" i="1"/>
  <c r="BM483" i="1"/>
  <c r="BK482" i="1"/>
  <c r="BM482" i="1"/>
  <c r="BK480" i="1"/>
  <c r="BM480" i="1"/>
  <c r="BK478" i="1"/>
  <c r="BM478" i="1"/>
  <c r="BK475" i="1"/>
  <c r="BM475" i="1"/>
  <c r="BK472" i="1"/>
  <c r="BM472" i="1"/>
  <c r="BK469" i="1"/>
  <c r="BM469" i="1"/>
  <c r="BK467" i="1"/>
  <c r="BM467" i="1"/>
  <c r="BM465" i="1"/>
  <c r="BK464" i="1"/>
  <c r="BM464" i="1"/>
  <c r="BK462" i="1"/>
  <c r="BM462" i="1"/>
  <c r="BK460" i="1"/>
  <c r="BM460" i="1"/>
  <c r="BK457" i="1"/>
  <c r="BM457" i="1"/>
  <c r="BK456" i="1"/>
  <c r="BM456" i="1"/>
  <c r="BK453" i="1"/>
  <c r="BM453" i="1"/>
  <c r="BK451" i="1"/>
  <c r="BM451" i="1"/>
  <c r="BK450" i="1"/>
  <c r="BM450" i="1"/>
  <c r="BK448" i="1"/>
  <c r="BM448" i="1"/>
  <c r="BK446" i="1"/>
  <c r="BM446" i="1"/>
  <c r="BK443" i="1"/>
  <c r="BM443" i="1"/>
  <c r="BK441" i="1"/>
  <c r="BM441" i="1"/>
  <c r="BK439" i="1"/>
  <c r="BM439" i="1"/>
  <c r="BK437" i="1"/>
  <c r="BM437" i="1"/>
  <c r="BK435" i="1"/>
  <c r="BM435" i="1"/>
  <c r="BK434" i="1"/>
  <c r="BM434" i="1"/>
  <c r="BK430" i="1"/>
  <c r="BM430" i="1"/>
  <c r="BK428" i="1"/>
  <c r="BM428" i="1"/>
  <c r="BK425" i="1"/>
  <c r="BM425" i="1"/>
  <c r="BK423" i="1"/>
  <c r="BM423" i="1"/>
  <c r="BK421" i="1"/>
  <c r="BM421" i="1"/>
  <c r="BK420" i="1"/>
  <c r="BM420" i="1"/>
  <c r="BK417" i="1"/>
  <c r="BM417" i="1"/>
  <c r="BK416" i="1"/>
  <c r="BM416" i="1"/>
  <c r="BK413" i="1"/>
  <c r="BM413" i="1"/>
  <c r="BK412" i="1"/>
  <c r="BM412" i="1"/>
  <c r="BK408" i="1"/>
  <c r="BM408" i="1"/>
  <c r="BK405" i="1"/>
  <c r="BM405" i="1"/>
  <c r="BK404" i="1"/>
  <c r="BM404" i="1"/>
  <c r="BK401" i="1"/>
  <c r="BM401" i="1"/>
  <c r="BK400" i="1"/>
  <c r="BM400" i="1"/>
  <c r="BK398" i="1"/>
  <c r="BM398" i="1"/>
  <c r="BK395" i="1"/>
  <c r="BM395" i="1"/>
  <c r="BK394" i="1"/>
  <c r="BM394" i="1"/>
  <c r="BK391" i="1"/>
  <c r="BM391" i="1"/>
  <c r="BK390" i="1"/>
  <c r="BM390" i="1"/>
  <c r="BK387" i="1"/>
  <c r="BM387" i="1"/>
  <c r="BK385" i="1"/>
  <c r="BM385" i="1"/>
  <c r="BK384" i="1"/>
  <c r="BM384" i="1"/>
  <c r="BK381" i="1"/>
  <c r="BM381" i="1"/>
  <c r="BK380" i="1"/>
  <c r="BM380" i="1"/>
  <c r="BK376" i="1"/>
  <c r="BM376" i="1"/>
  <c r="BK373" i="1"/>
  <c r="BM373" i="1"/>
  <c r="BK372" i="1"/>
  <c r="BM372" i="1"/>
  <c r="BK368" i="1"/>
  <c r="BM368" i="1"/>
  <c r="BK365" i="1"/>
  <c r="BM365" i="1"/>
  <c r="BK364" i="1"/>
  <c r="BM364" i="1"/>
  <c r="BK361" i="1"/>
  <c r="BM361" i="1"/>
  <c r="BK360" i="1"/>
  <c r="BM360" i="1"/>
  <c r="BK357" i="1"/>
  <c r="BM357" i="1"/>
  <c r="BK356" i="1"/>
  <c r="BM356" i="1"/>
  <c r="BK352" i="1"/>
  <c r="BM352" i="1"/>
  <c r="BK349" i="1"/>
  <c r="BM349" i="1"/>
  <c r="BK348" i="1"/>
  <c r="BM348" i="1"/>
  <c r="BK345" i="1"/>
  <c r="BM345" i="1"/>
  <c r="BK344" i="1"/>
  <c r="BM344" i="1"/>
  <c r="BK341" i="1"/>
  <c r="BM341" i="1"/>
  <c r="BK340" i="1"/>
  <c r="BM340" i="1"/>
  <c r="BK336" i="1"/>
  <c r="BM336" i="1"/>
  <c r="BK333" i="1"/>
  <c r="BM333" i="1"/>
  <c r="BK331" i="1"/>
  <c r="BM331" i="1"/>
  <c r="BK330" i="1"/>
  <c r="BM330" i="1"/>
  <c r="BK327" i="1"/>
  <c r="BM327" i="1"/>
  <c r="BK324" i="1"/>
  <c r="BM324" i="1"/>
  <c r="BK321" i="1"/>
  <c r="BM321" i="1"/>
  <c r="BK320" i="1"/>
  <c r="BM320" i="1"/>
  <c r="BK319" i="1"/>
  <c r="BM319" i="1"/>
  <c r="BK317" i="1"/>
  <c r="BM317" i="1"/>
  <c r="BK316" i="1"/>
  <c r="BM316" i="1"/>
  <c r="BK313" i="1"/>
  <c r="BM313" i="1"/>
  <c r="BK312" i="1"/>
  <c r="BM312" i="1"/>
  <c r="BK310" i="1"/>
  <c r="BM310" i="1"/>
  <c r="BK308" i="1"/>
  <c r="BM308" i="1"/>
  <c r="BK306" i="1"/>
  <c r="BM306" i="1"/>
  <c r="BK305" i="1"/>
  <c r="BM305" i="1"/>
  <c r="BK304" i="1"/>
  <c r="BM304" i="1"/>
  <c r="BK302" i="1"/>
  <c r="BM302" i="1"/>
  <c r="BK301" i="1"/>
  <c r="BM301" i="1"/>
  <c r="BK300" i="1"/>
  <c r="BM300" i="1"/>
  <c r="BK298" i="1"/>
  <c r="BM298" i="1"/>
  <c r="BK296" i="1"/>
  <c r="BM296" i="1"/>
  <c r="BK294" i="1"/>
  <c r="BM294" i="1"/>
  <c r="BK292" i="1"/>
  <c r="BM292" i="1"/>
  <c r="BK288" i="1"/>
  <c r="BM288" i="1"/>
  <c r="BK287" i="1"/>
  <c r="BM287" i="1"/>
  <c r="BK286" i="1"/>
  <c r="BM286" i="1"/>
  <c r="BK284" i="1"/>
  <c r="BM284" i="1"/>
  <c r="BK282" i="1"/>
  <c r="BM282" i="1"/>
  <c r="BK280" i="1"/>
  <c r="BM280" i="1"/>
  <c r="BK278" i="1"/>
  <c r="BM278" i="1"/>
  <c r="BK276" i="1"/>
  <c r="BM276" i="1"/>
  <c r="BK274" i="1"/>
  <c r="BM274" i="1"/>
  <c r="BK273" i="1"/>
  <c r="BM273" i="1"/>
  <c r="BK272" i="1"/>
  <c r="BM272" i="1"/>
  <c r="BK270" i="1"/>
  <c r="BM270" i="1"/>
  <c r="BK268" i="1"/>
  <c r="BM268" i="1"/>
  <c r="BK265" i="1"/>
  <c r="BM265" i="1"/>
  <c r="BK262" i="1"/>
  <c r="BM262" i="1"/>
  <c r="BK261" i="1"/>
  <c r="BM261" i="1"/>
  <c r="BK259" i="1"/>
  <c r="BM259" i="1"/>
  <c r="BK257" i="1"/>
  <c r="BM257" i="1"/>
  <c r="BK256" i="1"/>
  <c r="BM256" i="1"/>
  <c r="BK254" i="1"/>
  <c r="BM254" i="1"/>
  <c r="BK164" i="1"/>
  <c r="BM164" i="1"/>
  <c r="BK160" i="1"/>
  <c r="BM160" i="1"/>
  <c r="BK157" i="1"/>
  <c r="BM157" i="1"/>
  <c r="BK156" i="1"/>
  <c r="BM156" i="1"/>
  <c r="BK153" i="1"/>
  <c r="BM153" i="1"/>
  <c r="BK152" i="1"/>
  <c r="BM152" i="1"/>
  <c r="BK149" i="1"/>
  <c r="BM149" i="1"/>
  <c r="BK148" i="1"/>
  <c r="BM148" i="1"/>
  <c r="BK144" i="1"/>
  <c r="BM144" i="1"/>
  <c r="BK141" i="1"/>
  <c r="BM141" i="1"/>
  <c r="BK140" i="1"/>
  <c r="BM140" i="1"/>
  <c r="BK136" i="1"/>
  <c r="BM136" i="1"/>
  <c r="BK132" i="1"/>
  <c r="BM132" i="1"/>
  <c r="BK128" i="1"/>
  <c r="BM128" i="1"/>
  <c r="BK124" i="1"/>
  <c r="BM124" i="1"/>
  <c r="BK120" i="1"/>
  <c r="BM120" i="1"/>
  <c r="BK116" i="1"/>
  <c r="BM116" i="1"/>
  <c r="BK112" i="1"/>
  <c r="BM112" i="1"/>
  <c r="BK110" i="1"/>
  <c r="BM110" i="1"/>
  <c r="BM107" i="1"/>
  <c r="BK106" i="1"/>
  <c r="BM106" i="1"/>
  <c r="BK102" i="1"/>
  <c r="BM102" i="1"/>
  <c r="BK98" i="1"/>
  <c r="BM98" i="1"/>
  <c r="BK95" i="1"/>
  <c r="BM95" i="1"/>
  <c r="BK94" i="1"/>
  <c r="BM94" i="1"/>
  <c r="BK90" i="1"/>
  <c r="BM90" i="1"/>
  <c r="BK86" i="1"/>
  <c r="BM86" i="1"/>
  <c r="BM80" i="1"/>
  <c r="BM76" i="1"/>
  <c r="BK75" i="1"/>
  <c r="BM75" i="1"/>
  <c r="BM74" i="1"/>
  <c r="BK72" i="1"/>
  <c r="BM72" i="1"/>
  <c r="BK71" i="1"/>
  <c r="BM71" i="1"/>
  <c r="BK65" i="1"/>
  <c r="BM65" i="1"/>
  <c r="BK64" i="1"/>
  <c r="BM64" i="1"/>
  <c r="BK63" i="1"/>
  <c r="BM63" i="1"/>
  <c r="BK62" i="1"/>
  <c r="BM62" i="1"/>
  <c r="BK58" i="1"/>
  <c r="BM58" i="1"/>
  <c r="BK54" i="1"/>
  <c r="BM54" i="1"/>
  <c r="BK51" i="1"/>
  <c r="BM51" i="1"/>
  <c r="BK50" i="1"/>
  <c r="BM50" i="1"/>
  <c r="BK47" i="1"/>
  <c r="BM47" i="1"/>
  <c r="BK46" i="1"/>
  <c r="BM46" i="1"/>
  <c r="BK43" i="1"/>
  <c r="BM43" i="1"/>
  <c r="BK42" i="1"/>
  <c r="BM42" i="1"/>
  <c r="BK39" i="1"/>
  <c r="BM39" i="1"/>
  <c r="BK38" i="1"/>
  <c r="BM38" i="1"/>
  <c r="BK34" i="1"/>
  <c r="BM34" i="1"/>
  <c r="BK31" i="1"/>
  <c r="BM31" i="1"/>
  <c r="BK30" i="1"/>
  <c r="BM30" i="1"/>
  <c r="BK26" i="1"/>
  <c r="BM26" i="1"/>
  <c r="BK23" i="1"/>
  <c r="BM23" i="1"/>
  <c r="BK22" i="1"/>
  <c r="BM22" i="1"/>
  <c r="BK500" i="1"/>
  <c r="BM500" i="1"/>
  <c r="BK498" i="1"/>
  <c r="BM498" i="1"/>
  <c r="BK496" i="1"/>
  <c r="BM496" i="1"/>
  <c r="BK494" i="1"/>
  <c r="BM494" i="1"/>
  <c r="BK491" i="1"/>
  <c r="BM491" i="1"/>
  <c r="BK489" i="1"/>
  <c r="BM489" i="1"/>
  <c r="BK487" i="1"/>
  <c r="BM487" i="1"/>
  <c r="BK484" i="1"/>
  <c r="BM484" i="1"/>
  <c r="BK481" i="1"/>
  <c r="BM481" i="1"/>
  <c r="BK479" i="1"/>
  <c r="BM479" i="1"/>
  <c r="BK476" i="1"/>
  <c r="BM476" i="1"/>
  <c r="BK474" i="1"/>
  <c r="BM474" i="1"/>
  <c r="BK470" i="1"/>
  <c r="BM470" i="1"/>
  <c r="BK468" i="1"/>
  <c r="BM468" i="1"/>
  <c r="BK466" i="1"/>
  <c r="BM466" i="1"/>
  <c r="BK463" i="1"/>
  <c r="BM463" i="1"/>
  <c r="BK461" i="1"/>
  <c r="BM461" i="1"/>
  <c r="BK458" i="1"/>
  <c r="BM458" i="1"/>
  <c r="BK455" i="1"/>
  <c r="BM455" i="1"/>
  <c r="BK454" i="1"/>
  <c r="BM454" i="1"/>
  <c r="BK452" i="1"/>
  <c r="BM452" i="1"/>
  <c r="BK449" i="1"/>
  <c r="BM449" i="1"/>
  <c r="BK447" i="1"/>
  <c r="BM447" i="1"/>
  <c r="BK445" i="1"/>
  <c r="BM445" i="1"/>
  <c r="BK444" i="1"/>
  <c r="BM444" i="1"/>
  <c r="BK442" i="1"/>
  <c r="BM442" i="1"/>
  <c r="BK440" i="1"/>
  <c r="BM440" i="1"/>
  <c r="BK438" i="1"/>
  <c r="BM438" i="1"/>
  <c r="BK436" i="1"/>
  <c r="BM436" i="1"/>
  <c r="BK432" i="1"/>
  <c r="BM432" i="1"/>
  <c r="BK429" i="1"/>
  <c r="BM429" i="1"/>
  <c r="BK426" i="1"/>
  <c r="BM426" i="1"/>
  <c r="BK424" i="1"/>
  <c r="BM424" i="1"/>
  <c r="BK422" i="1"/>
  <c r="BM422" i="1"/>
  <c r="BK418" i="1"/>
  <c r="BM418" i="1"/>
  <c r="BK414" i="1"/>
  <c r="BM414" i="1"/>
  <c r="BK410" i="1"/>
  <c r="BM410" i="1"/>
  <c r="BK406" i="1"/>
  <c r="BM406" i="1"/>
  <c r="BK402" i="1"/>
  <c r="BM402" i="1"/>
  <c r="BK399" i="1"/>
  <c r="BM399" i="1"/>
  <c r="BK396" i="1"/>
  <c r="BM396" i="1"/>
  <c r="BK392" i="1"/>
  <c r="BM392" i="1"/>
  <c r="BK388" i="1"/>
  <c r="BM388" i="1"/>
  <c r="BK386" i="1"/>
  <c r="BM386" i="1"/>
  <c r="BK382" i="1"/>
  <c r="BM382" i="1"/>
  <c r="BK378" i="1"/>
  <c r="BM378" i="1"/>
  <c r="BK374" i="1"/>
  <c r="BM374" i="1"/>
  <c r="BK370" i="1"/>
  <c r="BM370" i="1"/>
  <c r="BK366" i="1"/>
  <c r="BM366" i="1"/>
  <c r="BK362" i="1"/>
  <c r="BM362" i="1"/>
  <c r="BK358" i="1"/>
  <c r="BM358" i="1"/>
  <c r="BK354" i="1"/>
  <c r="BM354" i="1"/>
  <c r="BM351" i="1"/>
  <c r="BK350" i="1"/>
  <c r="BM350" i="1"/>
  <c r="BK346" i="1"/>
  <c r="BM346" i="1"/>
  <c r="BK342" i="1"/>
  <c r="BM342" i="1"/>
  <c r="BK338" i="1"/>
  <c r="BM338" i="1"/>
  <c r="BK335" i="1"/>
  <c r="BM335" i="1"/>
  <c r="BK334" i="1"/>
  <c r="BM334" i="1"/>
  <c r="BK332" i="1"/>
  <c r="BM332" i="1"/>
  <c r="BK328" i="1"/>
  <c r="BM328" i="1"/>
  <c r="BK325" i="1"/>
  <c r="BM325" i="1"/>
  <c r="BK322" i="1"/>
  <c r="BM322" i="1"/>
  <c r="BK318" i="1"/>
  <c r="BM318" i="1"/>
  <c r="BK314" i="1"/>
  <c r="BM314" i="1"/>
  <c r="BK311" i="1"/>
  <c r="BM311" i="1"/>
  <c r="BK309" i="1"/>
  <c r="BM309" i="1"/>
  <c r="BK307" i="1"/>
  <c r="BM307" i="1"/>
  <c r="BK303" i="1"/>
  <c r="BM303" i="1"/>
  <c r="BK299" i="1"/>
  <c r="BM299" i="1"/>
  <c r="BK297" i="1"/>
  <c r="BM297" i="1"/>
  <c r="BK293" i="1"/>
  <c r="BM293" i="1"/>
  <c r="BK289" i="1"/>
  <c r="BM289" i="1"/>
  <c r="BK285" i="1"/>
  <c r="BM285" i="1"/>
  <c r="BK283" i="1"/>
  <c r="BM283" i="1"/>
  <c r="BK281" i="1"/>
  <c r="BM281" i="1"/>
  <c r="BK277" i="1"/>
  <c r="BM277" i="1"/>
  <c r="BK275" i="1"/>
  <c r="BM275" i="1"/>
  <c r="BK271" i="1"/>
  <c r="BM271" i="1"/>
  <c r="BK269" i="1"/>
  <c r="BM269" i="1"/>
  <c r="BK266" i="1"/>
  <c r="BM266" i="1"/>
  <c r="BK263" i="1"/>
  <c r="BM263" i="1"/>
  <c r="BK260" i="1"/>
  <c r="BM260" i="1"/>
  <c r="BK258" i="1"/>
  <c r="BM258" i="1"/>
  <c r="BK240" i="1"/>
  <c r="BM240" i="1"/>
  <c r="BK226" i="1"/>
  <c r="BM226" i="1"/>
  <c r="BK225" i="1"/>
  <c r="BM225" i="1"/>
  <c r="BM223" i="1"/>
  <c r="BM216" i="1"/>
  <c r="BM200" i="1"/>
  <c r="BM195" i="1"/>
  <c r="BM178" i="1"/>
  <c r="BK176" i="1"/>
  <c r="BM176" i="1"/>
  <c r="BK174" i="1"/>
  <c r="BM174" i="1"/>
  <c r="BK170" i="1"/>
  <c r="BM170" i="1"/>
  <c r="BK166" i="1"/>
  <c r="BM166" i="1"/>
  <c r="BK162" i="1"/>
  <c r="BM162" i="1"/>
  <c r="BK158" i="1"/>
  <c r="BM158" i="1"/>
  <c r="BK155" i="1"/>
  <c r="BM155" i="1"/>
  <c r="BK154" i="1"/>
  <c r="BM154" i="1"/>
  <c r="BK150" i="1"/>
  <c r="BM150" i="1"/>
  <c r="BK146" i="1"/>
  <c r="BM146" i="1"/>
  <c r="BK142" i="1"/>
  <c r="BM142" i="1"/>
  <c r="BK138" i="1"/>
  <c r="BM138" i="1"/>
  <c r="BK134" i="1"/>
  <c r="BM134" i="1"/>
  <c r="BK130" i="1"/>
  <c r="BM130" i="1"/>
  <c r="BK126" i="1"/>
  <c r="BM126" i="1"/>
  <c r="BK122" i="1"/>
  <c r="BM122" i="1"/>
  <c r="BK118" i="1"/>
  <c r="BM118" i="1"/>
  <c r="BK115" i="1"/>
  <c r="BM115" i="1"/>
  <c r="BK114" i="1"/>
  <c r="BM114" i="1"/>
  <c r="BK111" i="1"/>
  <c r="BM111" i="1"/>
  <c r="BK108" i="1"/>
  <c r="BM108" i="1"/>
  <c r="BK104" i="1"/>
  <c r="BM104" i="1"/>
  <c r="BK101" i="1"/>
  <c r="BM101" i="1"/>
  <c r="BK100" i="1"/>
  <c r="BM100" i="1"/>
  <c r="BK97" i="1"/>
  <c r="BM97" i="1"/>
  <c r="BK96" i="1"/>
  <c r="BM96" i="1"/>
  <c r="BK92" i="1"/>
  <c r="BM92" i="1"/>
  <c r="BK89" i="1"/>
  <c r="BM89" i="1"/>
  <c r="BK88" i="1"/>
  <c r="BM88" i="1"/>
  <c r="BK84" i="1"/>
  <c r="BM84" i="1"/>
  <c r="BK60" i="1"/>
  <c r="BM60" i="1"/>
  <c r="BK56" i="1"/>
  <c r="BM56" i="1"/>
  <c r="BK53" i="1"/>
  <c r="BM53" i="1"/>
  <c r="BK52" i="1"/>
  <c r="BM52" i="1"/>
  <c r="BK48" i="1"/>
  <c r="BM48" i="1"/>
  <c r="BK44" i="1"/>
  <c r="BM44" i="1"/>
  <c r="BK40" i="1"/>
  <c r="BM40" i="1"/>
  <c r="BK37" i="1"/>
  <c r="BM37" i="1"/>
  <c r="BK36" i="1"/>
  <c r="BM36" i="1"/>
  <c r="BK32" i="1"/>
  <c r="BM32" i="1"/>
  <c r="BK28" i="1"/>
  <c r="BM28" i="1"/>
  <c r="BK25" i="1"/>
  <c r="BM25" i="1"/>
  <c r="BK24" i="1"/>
  <c r="BM24" i="1"/>
  <c r="CC4" i="1"/>
  <c r="CE4" i="1"/>
  <c r="BK177" i="1"/>
  <c r="BK168" i="1"/>
  <c r="BK323" i="1"/>
  <c r="BK147" i="1"/>
  <c r="BY4" i="1"/>
  <c r="CA4" i="1"/>
  <c r="BK127" i="1"/>
  <c r="BK93" i="1"/>
  <c r="BK57" i="1"/>
  <c r="BK175" i="1"/>
  <c r="BU4" i="1"/>
  <c r="BW4" i="1"/>
  <c r="BK135" i="1"/>
  <c r="BK179" i="1"/>
  <c r="BK139" i="1"/>
  <c r="BK49" i="1"/>
  <c r="BQ4" i="1"/>
  <c r="BS4" i="1"/>
  <c r="BK241" i="1"/>
  <c r="BK131" i="1"/>
  <c r="BK61" i="1"/>
  <c r="BK169" i="1"/>
  <c r="BK163" i="1"/>
  <c r="BK85" i="1"/>
  <c r="BK13" i="1"/>
  <c r="BO4" i="1"/>
  <c r="BK473" i="1"/>
  <c r="BK465" i="1"/>
  <c r="BK431" i="1"/>
  <c r="BK255" i="1"/>
  <c r="BK165" i="1"/>
  <c r="BK6" i="1"/>
  <c r="BK5" i="1"/>
  <c r="BK220" i="1"/>
  <c r="BK45" i="1"/>
  <c r="BM4" i="1"/>
  <c r="BK415" i="1"/>
  <c r="BK393" i="1"/>
  <c r="BK143" i="1"/>
  <c r="BK109" i="1"/>
  <c r="BK29" i="1"/>
  <c r="BK145" i="1"/>
  <c r="BK4" i="1"/>
  <c r="BK363" i="1"/>
  <c r="BK8" i="1"/>
  <c r="BK217" i="1"/>
  <c r="BK12" i="1"/>
  <c r="BK419" i="1"/>
  <c r="BK209" i="1"/>
  <c r="BK121" i="1"/>
  <c r="BK433" i="1"/>
  <c r="BK427" i="1"/>
  <c r="BK245" i="1"/>
  <c r="BK103" i="1"/>
  <c r="BK10" i="1"/>
  <c r="BK251" i="1"/>
  <c r="BK234" i="1"/>
  <c r="BK459" i="1"/>
  <c r="BK82" i="1"/>
  <c r="BK81" i="1"/>
  <c r="BK67" i="1"/>
  <c r="BK477" i="1"/>
  <c r="BK326" i="1"/>
  <c r="BK207" i="1"/>
  <c r="BK227" i="1"/>
  <c r="BK224" i="1"/>
  <c r="BK159" i="1"/>
  <c r="BK123" i="1"/>
  <c r="BK16" i="1"/>
  <c r="BK133" i="1"/>
  <c r="BK73" i="1"/>
  <c r="BK21" i="1"/>
  <c r="BK15" i="1"/>
  <c r="BK214" i="1"/>
  <c r="BK83" i="1"/>
  <c r="BK221" i="1"/>
  <c r="BK203" i="1"/>
  <c r="BK197" i="1"/>
  <c r="BK182" i="1"/>
  <c r="BK137" i="1"/>
  <c r="BK74" i="1"/>
  <c r="BK27" i="1"/>
  <c r="BK252" i="1"/>
  <c r="BK248" i="1"/>
  <c r="BK222" i="1"/>
  <c r="BK161" i="1"/>
  <c r="BK351" i="1"/>
  <c r="BK194" i="1"/>
  <c r="BK191" i="1"/>
  <c r="BK69" i="1"/>
  <c r="BK485" i="1"/>
  <c r="BK397" i="1"/>
  <c r="BK218" i="1"/>
  <c r="BK212" i="1"/>
  <c r="BK204" i="1"/>
  <c r="BK185" i="1"/>
  <c r="BK183" i="1"/>
  <c r="BK117" i="1"/>
  <c r="BK66" i="1"/>
  <c r="BK239" i="1"/>
  <c r="BK230" i="1"/>
  <c r="BK196" i="1"/>
  <c r="BK129" i="1"/>
  <c r="BK125" i="1"/>
  <c r="BK59" i="1"/>
  <c r="BK339" i="1"/>
  <c r="BK315" i="1"/>
  <c r="BK250" i="1"/>
  <c r="BK242" i="1"/>
  <c r="BK215" i="1"/>
  <c r="BK193" i="1"/>
  <c r="BK389" i="1"/>
  <c r="BK231" i="1"/>
  <c r="BK192" i="1"/>
  <c r="BK181" i="1"/>
  <c r="BK173" i="1"/>
  <c r="BK171" i="1"/>
  <c r="BK19" i="1"/>
  <c r="BK403" i="1"/>
  <c r="BK329" i="1"/>
  <c r="BK233" i="1"/>
  <c r="BK223" i="1"/>
  <c r="BK184" i="1"/>
  <c r="BK41" i="1"/>
  <c r="BK377" i="1"/>
  <c r="BK353" i="1"/>
  <c r="BK337" i="1"/>
  <c r="BK295" i="1"/>
  <c r="BK87" i="1"/>
  <c r="BK80" i="1"/>
  <c r="BK409" i="1"/>
  <c r="BK369" i="1"/>
  <c r="BK279" i="1"/>
  <c r="BK77" i="1"/>
  <c r="BK68" i="1"/>
  <c r="BK206" i="1"/>
  <c r="BK205" i="1"/>
  <c r="BK202" i="1"/>
  <c r="BK198" i="1"/>
  <c r="BK187" i="1"/>
  <c r="BK178" i="1"/>
  <c r="BK151" i="1"/>
  <c r="BK375" i="1"/>
  <c r="BK371" i="1"/>
  <c r="BK232" i="1"/>
  <c r="BK199" i="1"/>
  <c r="BK195" i="1"/>
  <c r="BK186" i="1"/>
  <c r="BK167" i="1"/>
  <c r="BK18" i="1"/>
  <c r="BK113" i="1"/>
  <c r="BK91" i="1"/>
  <c r="BK78" i="1"/>
  <c r="BK35" i="1"/>
  <c r="BK471" i="1"/>
  <c r="BK379" i="1"/>
  <c r="BK359" i="1"/>
  <c r="BK253" i="1"/>
  <c r="BK238" i="1"/>
  <c r="BK237" i="1"/>
  <c r="BK236" i="1"/>
  <c r="BK216" i="1"/>
  <c r="BK210" i="1"/>
  <c r="BK189" i="1"/>
  <c r="BK188" i="1"/>
  <c r="BK180" i="1"/>
  <c r="BK70" i="1"/>
  <c r="BK55" i="1"/>
  <c r="BK7" i="1"/>
  <c r="BK355" i="1"/>
  <c r="BK291" i="1"/>
  <c r="BK290" i="1"/>
  <c r="BK229" i="1"/>
  <c r="BK219" i="1"/>
  <c r="BK190" i="1"/>
  <c r="BK172" i="1"/>
  <c r="BK14" i="1"/>
  <c r="BK107" i="1"/>
  <c r="BK99" i="1"/>
  <c r="BK79" i="1"/>
  <c r="BK76" i="1"/>
  <c r="BK17" i="1"/>
  <c r="BK9" i="1"/>
  <c r="BK411" i="1"/>
  <c r="BK383" i="1"/>
  <c r="BK347" i="1"/>
  <c r="BK343" i="1"/>
  <c r="BK267" i="1"/>
  <c r="BK264" i="1"/>
  <c r="BK244" i="1"/>
  <c r="BK243" i="1"/>
  <c r="BK235" i="1"/>
  <c r="BK213" i="1"/>
  <c r="BK208" i="1"/>
  <c r="BK201" i="1"/>
  <c r="BK200" i="1"/>
  <c r="BK11" i="1"/>
  <c r="BK407" i="1"/>
  <c r="BK367" i="1"/>
  <c r="BK249" i="1"/>
  <c r="BK247" i="1"/>
  <c r="BK246" i="1"/>
  <c r="BK228" i="1"/>
  <c r="BK211" i="1"/>
  <c r="BK119" i="1"/>
  <c r="BK105" i="1"/>
  <c r="BK33" i="1"/>
  <c r="BB4" i="1"/>
  <c r="I11" i="2" s="1"/>
  <c r="AQ20" i="1"/>
  <c r="AR20" i="1"/>
  <c r="AQ18" i="1"/>
  <c r="AR18" i="1"/>
  <c r="AQ16" i="1"/>
  <c r="AR16" i="1"/>
  <c r="AQ14" i="1"/>
  <c r="AR14" i="1"/>
  <c r="AQ12" i="1"/>
  <c r="AR12" i="1"/>
  <c r="AQ10" i="1"/>
  <c r="AR10" i="1"/>
  <c r="AQ8" i="1"/>
  <c r="AR8" i="1"/>
  <c r="AQ500" i="1"/>
  <c r="AR500" i="1"/>
  <c r="AQ498" i="1"/>
  <c r="AR498" i="1"/>
  <c r="AQ496" i="1"/>
  <c r="AR496" i="1"/>
  <c r="AQ494" i="1"/>
  <c r="AR494" i="1"/>
  <c r="AQ493" i="1"/>
  <c r="AR493" i="1"/>
  <c r="AQ491" i="1"/>
  <c r="AR491" i="1"/>
  <c r="AQ489" i="1"/>
  <c r="AR489" i="1"/>
  <c r="AQ487" i="1"/>
  <c r="AR487" i="1"/>
  <c r="AQ484" i="1"/>
  <c r="AR484" i="1"/>
  <c r="AQ483" i="1"/>
  <c r="AR483" i="1"/>
  <c r="AQ481" i="1"/>
  <c r="AR481" i="1"/>
  <c r="AQ479" i="1"/>
  <c r="AR479" i="1"/>
  <c r="AQ476" i="1"/>
  <c r="AR476" i="1"/>
  <c r="AQ474" i="1"/>
  <c r="AR474" i="1"/>
  <c r="AQ473" i="1"/>
  <c r="AR473" i="1"/>
  <c r="AQ470" i="1"/>
  <c r="AR470" i="1"/>
  <c r="AQ468" i="1"/>
  <c r="AR468" i="1"/>
  <c r="AQ467" i="1"/>
  <c r="AR467" i="1"/>
  <c r="AQ464" i="1"/>
  <c r="AR464" i="1"/>
  <c r="AQ462" i="1"/>
  <c r="AR462" i="1"/>
  <c r="AQ460" i="1"/>
  <c r="AR460" i="1"/>
  <c r="AQ459" i="1"/>
  <c r="AR459" i="1"/>
  <c r="AQ456" i="1"/>
  <c r="AR456" i="1"/>
  <c r="AQ455" i="1"/>
  <c r="AR455" i="1"/>
  <c r="AQ453" i="1"/>
  <c r="AR453" i="1"/>
  <c r="AQ450" i="1"/>
  <c r="AR450" i="1"/>
  <c r="AQ448" i="1"/>
  <c r="AR448" i="1"/>
  <c r="AQ446" i="1"/>
  <c r="AR446" i="1"/>
  <c r="AQ445" i="1"/>
  <c r="AR445" i="1"/>
  <c r="AQ443" i="1"/>
  <c r="AR443" i="1"/>
  <c r="AQ441" i="1"/>
  <c r="AR441" i="1"/>
  <c r="AQ439" i="1"/>
  <c r="AR439" i="1"/>
  <c r="AQ437" i="1"/>
  <c r="AR437" i="1"/>
  <c r="AQ434" i="1"/>
  <c r="AR434" i="1"/>
  <c r="AQ433" i="1"/>
  <c r="AR433" i="1"/>
  <c r="AQ430" i="1"/>
  <c r="AR430" i="1"/>
  <c r="AQ428" i="1"/>
  <c r="AR428" i="1"/>
  <c r="AQ427" i="1"/>
  <c r="AR427" i="1"/>
  <c r="AQ425" i="1"/>
  <c r="AR425" i="1"/>
  <c r="AQ423" i="1"/>
  <c r="AR423" i="1"/>
  <c r="AQ420" i="1"/>
  <c r="AR420" i="1"/>
  <c r="AQ419" i="1"/>
  <c r="AR419" i="1"/>
  <c r="AQ416" i="1"/>
  <c r="AR416" i="1"/>
  <c r="AQ415" i="1"/>
  <c r="AR415" i="1"/>
  <c r="AQ412" i="1"/>
  <c r="AR412" i="1"/>
  <c r="AQ411" i="1"/>
  <c r="AR411" i="1"/>
  <c r="AQ408" i="1"/>
  <c r="AR408" i="1"/>
  <c r="AQ407" i="1"/>
  <c r="AR407" i="1"/>
  <c r="AQ404" i="1"/>
  <c r="AR404" i="1"/>
  <c r="AQ403" i="1"/>
  <c r="AR403" i="1"/>
  <c r="AQ400" i="1"/>
  <c r="AR400" i="1"/>
  <c r="AQ398" i="1"/>
  <c r="AR398" i="1"/>
  <c r="AQ397" i="1"/>
  <c r="AR397" i="1"/>
  <c r="AQ394" i="1"/>
  <c r="AR394" i="1"/>
  <c r="AQ393" i="1"/>
  <c r="AR393" i="1"/>
  <c r="AQ390" i="1"/>
  <c r="AR390" i="1"/>
  <c r="AQ389" i="1"/>
  <c r="AR389" i="1"/>
  <c r="AQ387" i="1"/>
  <c r="AR387" i="1"/>
  <c r="AQ384" i="1"/>
  <c r="AR384" i="1"/>
  <c r="AQ383" i="1"/>
  <c r="AR383" i="1"/>
  <c r="AQ380" i="1"/>
  <c r="AR380" i="1"/>
  <c r="AQ379" i="1"/>
  <c r="AR379" i="1"/>
  <c r="AQ376" i="1"/>
  <c r="AR376" i="1"/>
  <c r="AQ375" i="1"/>
  <c r="AR375" i="1"/>
  <c r="AQ372" i="1"/>
  <c r="AR372" i="1"/>
  <c r="AQ371" i="1"/>
  <c r="AR371" i="1"/>
  <c r="AQ368" i="1"/>
  <c r="AR368" i="1"/>
  <c r="AQ367" i="1"/>
  <c r="AR367" i="1"/>
  <c r="AQ364" i="1"/>
  <c r="AR364" i="1"/>
  <c r="AQ363" i="1"/>
  <c r="AR363" i="1"/>
  <c r="AQ360" i="1"/>
  <c r="AR360" i="1"/>
  <c r="AQ359" i="1"/>
  <c r="AR359" i="1"/>
  <c r="AQ356" i="1"/>
  <c r="AR356" i="1"/>
  <c r="AQ355" i="1"/>
  <c r="AR355" i="1"/>
  <c r="AQ352" i="1"/>
  <c r="AR352" i="1"/>
  <c r="AQ351" i="1"/>
  <c r="AR351" i="1"/>
  <c r="AQ348" i="1"/>
  <c r="AR348" i="1"/>
  <c r="AQ347" i="1"/>
  <c r="AR347" i="1"/>
  <c r="AQ344" i="1"/>
  <c r="AR344" i="1"/>
  <c r="AQ343" i="1"/>
  <c r="AR343" i="1"/>
  <c r="AQ340" i="1"/>
  <c r="AR340" i="1"/>
  <c r="AQ339" i="1"/>
  <c r="AR339" i="1"/>
  <c r="AQ336" i="1"/>
  <c r="AR336" i="1"/>
  <c r="AQ335" i="1"/>
  <c r="AR335" i="1"/>
  <c r="AQ333" i="1"/>
  <c r="AR333" i="1"/>
  <c r="AQ330" i="1"/>
  <c r="AR330" i="1"/>
  <c r="AQ329" i="1"/>
  <c r="AR329" i="1"/>
  <c r="AQ327" i="1"/>
  <c r="AR327" i="1"/>
  <c r="AQ326" i="1"/>
  <c r="AR326" i="1"/>
  <c r="AQ324" i="1"/>
  <c r="AR324" i="1"/>
  <c r="AQ323" i="1"/>
  <c r="AR323" i="1"/>
  <c r="AQ319" i="1"/>
  <c r="AR319" i="1"/>
  <c r="AQ316" i="1"/>
  <c r="AR316" i="1"/>
  <c r="AQ315" i="1"/>
  <c r="AR315" i="1"/>
  <c r="AQ312" i="1"/>
  <c r="AR312" i="1"/>
  <c r="AQ310" i="1"/>
  <c r="AR310" i="1"/>
  <c r="AQ308" i="1"/>
  <c r="AR308" i="1"/>
  <c r="AQ304" i="1"/>
  <c r="AR304" i="1"/>
  <c r="AQ300" i="1"/>
  <c r="AR300" i="1"/>
  <c r="AQ298" i="1"/>
  <c r="AR298" i="1"/>
  <c r="AQ294" i="1"/>
  <c r="AR294" i="1"/>
  <c r="AQ292" i="1"/>
  <c r="AR292" i="1"/>
  <c r="AQ291" i="1"/>
  <c r="AR291" i="1"/>
  <c r="AQ290" i="1"/>
  <c r="AR290" i="1"/>
  <c r="AQ286" i="1"/>
  <c r="AR286" i="1"/>
  <c r="AQ284" i="1"/>
  <c r="AR284" i="1"/>
  <c r="AQ282" i="1"/>
  <c r="AR282" i="1"/>
  <c r="AQ278" i="1"/>
  <c r="AR278" i="1"/>
  <c r="AQ276" i="1"/>
  <c r="AR276" i="1"/>
  <c r="AQ272" i="1"/>
  <c r="AR272" i="1"/>
  <c r="AQ270" i="1"/>
  <c r="AR270" i="1"/>
  <c r="AQ268" i="1"/>
  <c r="AR268" i="1"/>
  <c r="AQ267" i="1"/>
  <c r="AR267" i="1"/>
  <c r="AQ265" i="1"/>
  <c r="AR265" i="1"/>
  <c r="AQ264" i="1"/>
  <c r="AR264" i="1"/>
  <c r="AQ261" i="1"/>
  <c r="AR261" i="1"/>
  <c r="AQ259" i="1"/>
  <c r="AR259" i="1"/>
  <c r="AQ254" i="1"/>
  <c r="AR254" i="1"/>
  <c r="AQ253" i="1"/>
  <c r="AR253" i="1"/>
  <c r="AQ252" i="1"/>
  <c r="AR252" i="1"/>
  <c r="AQ251" i="1"/>
  <c r="AR251" i="1"/>
  <c r="AQ250" i="1"/>
  <c r="AR250" i="1"/>
  <c r="AQ249" i="1"/>
  <c r="AR249" i="1"/>
  <c r="AQ248" i="1"/>
  <c r="AR248" i="1"/>
  <c r="AQ247" i="1"/>
  <c r="AR247" i="1"/>
  <c r="AQ246" i="1"/>
  <c r="AR246" i="1"/>
  <c r="AQ245" i="1"/>
  <c r="AR245" i="1"/>
  <c r="AQ244" i="1"/>
  <c r="AR244" i="1"/>
  <c r="AQ243" i="1"/>
  <c r="AR243" i="1"/>
  <c r="AQ242" i="1"/>
  <c r="AR242" i="1"/>
  <c r="AQ241" i="1"/>
  <c r="AR241" i="1"/>
  <c r="AQ240" i="1"/>
  <c r="AR240" i="1"/>
  <c r="AQ239" i="1"/>
  <c r="AR239" i="1"/>
  <c r="AQ238" i="1"/>
  <c r="AR238" i="1"/>
  <c r="AQ237" i="1"/>
  <c r="AR237" i="1"/>
  <c r="AQ236" i="1"/>
  <c r="AR236" i="1"/>
  <c r="AQ235" i="1"/>
  <c r="AR235" i="1"/>
  <c r="AQ234" i="1"/>
  <c r="AR234" i="1"/>
  <c r="AQ233" i="1"/>
  <c r="AR233" i="1"/>
  <c r="AQ232" i="1"/>
  <c r="AR232" i="1"/>
  <c r="AQ231" i="1"/>
  <c r="AR231" i="1"/>
  <c r="AQ230" i="1"/>
  <c r="AR230" i="1"/>
  <c r="AQ229" i="1"/>
  <c r="AR229" i="1"/>
  <c r="AQ228" i="1"/>
  <c r="AR228" i="1"/>
  <c r="AQ227" i="1"/>
  <c r="AR227" i="1"/>
  <c r="AQ226" i="1"/>
  <c r="AR226" i="1"/>
  <c r="AQ225" i="1"/>
  <c r="AR225" i="1"/>
  <c r="AQ224" i="1"/>
  <c r="AR224" i="1"/>
  <c r="AQ223" i="1"/>
  <c r="AR223" i="1"/>
  <c r="AQ222" i="1"/>
  <c r="AR222" i="1"/>
  <c r="AQ221" i="1"/>
  <c r="AR221" i="1"/>
  <c r="AQ220" i="1"/>
  <c r="AR220" i="1"/>
  <c r="AQ219" i="1"/>
  <c r="AR219" i="1"/>
  <c r="AQ218" i="1"/>
  <c r="AR218" i="1"/>
  <c r="AQ217" i="1"/>
  <c r="AR217" i="1"/>
  <c r="AQ216" i="1"/>
  <c r="AR216" i="1"/>
  <c r="AQ215" i="1"/>
  <c r="AR215" i="1"/>
  <c r="AQ214" i="1"/>
  <c r="AR214" i="1"/>
  <c r="AQ213" i="1"/>
  <c r="AR213" i="1"/>
  <c r="AQ212" i="1"/>
  <c r="AR212" i="1"/>
  <c r="AQ211" i="1"/>
  <c r="AR211" i="1"/>
  <c r="AQ210" i="1"/>
  <c r="AR210" i="1"/>
  <c r="AQ209" i="1"/>
  <c r="AR209" i="1"/>
  <c r="AQ208" i="1"/>
  <c r="AR208" i="1"/>
  <c r="AQ207" i="1"/>
  <c r="AR207" i="1"/>
  <c r="AQ206" i="1"/>
  <c r="AR206" i="1"/>
  <c r="AQ205" i="1"/>
  <c r="AR205" i="1"/>
  <c r="AQ204" i="1"/>
  <c r="AR204" i="1"/>
  <c r="AQ203" i="1"/>
  <c r="AR203" i="1"/>
  <c r="AQ202" i="1"/>
  <c r="AR202" i="1"/>
  <c r="AQ201" i="1"/>
  <c r="AR201" i="1"/>
  <c r="AQ200" i="1"/>
  <c r="AR200" i="1"/>
  <c r="AQ199" i="1"/>
  <c r="AR199" i="1"/>
  <c r="AQ198" i="1"/>
  <c r="AR198" i="1"/>
  <c r="AQ197" i="1"/>
  <c r="AR197" i="1"/>
  <c r="AQ196" i="1"/>
  <c r="AR196" i="1"/>
  <c r="AQ195" i="1"/>
  <c r="AR195" i="1"/>
  <c r="AQ194" i="1"/>
  <c r="AR194" i="1"/>
  <c r="AQ193" i="1"/>
  <c r="AR193" i="1"/>
  <c r="AQ192" i="1"/>
  <c r="AR192" i="1"/>
  <c r="AQ191" i="1"/>
  <c r="AR191" i="1"/>
  <c r="AQ190" i="1"/>
  <c r="AR190" i="1"/>
  <c r="AQ189" i="1"/>
  <c r="AR189" i="1"/>
  <c r="AQ188" i="1"/>
  <c r="AR188" i="1"/>
  <c r="AQ187" i="1"/>
  <c r="AR187" i="1"/>
  <c r="AQ186" i="1"/>
  <c r="AR186" i="1"/>
  <c r="AQ185" i="1"/>
  <c r="AR185" i="1"/>
  <c r="AQ184" i="1"/>
  <c r="AR184" i="1"/>
  <c r="AQ183" i="1"/>
  <c r="AR183" i="1"/>
  <c r="AQ182" i="1"/>
  <c r="AR182" i="1"/>
  <c r="AQ181" i="1"/>
  <c r="AR181" i="1"/>
  <c r="AQ180" i="1"/>
  <c r="AR180" i="1"/>
  <c r="AQ179" i="1"/>
  <c r="AR179" i="1"/>
  <c r="AQ178" i="1"/>
  <c r="AR178" i="1"/>
  <c r="AQ177" i="1"/>
  <c r="AR177" i="1"/>
  <c r="AQ176" i="1"/>
  <c r="AR176" i="1"/>
  <c r="AQ175" i="1"/>
  <c r="AR175" i="1"/>
  <c r="AQ174" i="1"/>
  <c r="AR174" i="1"/>
  <c r="AQ173" i="1"/>
  <c r="AR173" i="1"/>
  <c r="AQ172" i="1"/>
  <c r="AR172" i="1"/>
  <c r="AQ171" i="1"/>
  <c r="AR171" i="1"/>
  <c r="AQ170" i="1"/>
  <c r="AR170" i="1"/>
  <c r="AQ169" i="1"/>
  <c r="AR169" i="1"/>
  <c r="AQ168" i="1"/>
  <c r="AR168" i="1"/>
  <c r="AQ167" i="1"/>
  <c r="AR167" i="1"/>
  <c r="AQ164" i="1"/>
  <c r="AR164" i="1"/>
  <c r="AQ163" i="1"/>
  <c r="AR163" i="1"/>
  <c r="AQ160" i="1"/>
  <c r="AR160" i="1"/>
  <c r="AQ159" i="1"/>
  <c r="AR159" i="1"/>
  <c r="AQ156" i="1"/>
  <c r="AR156" i="1"/>
  <c r="AQ155" i="1"/>
  <c r="AR155" i="1"/>
  <c r="AQ152" i="1"/>
  <c r="AR152" i="1"/>
  <c r="AQ151" i="1"/>
  <c r="AR151" i="1"/>
  <c r="AQ148" i="1"/>
  <c r="AR148" i="1"/>
  <c r="AQ147" i="1"/>
  <c r="AR147" i="1"/>
  <c r="AQ144" i="1"/>
  <c r="AR144" i="1"/>
  <c r="AQ143" i="1"/>
  <c r="AR143" i="1"/>
  <c r="AQ140" i="1"/>
  <c r="AR140" i="1"/>
  <c r="AQ139" i="1"/>
  <c r="AR139" i="1"/>
  <c r="AQ136" i="1"/>
  <c r="AR136" i="1"/>
  <c r="AQ135" i="1"/>
  <c r="AR135" i="1"/>
  <c r="AQ132" i="1"/>
  <c r="AR132" i="1"/>
  <c r="AQ131" i="1"/>
  <c r="AR131" i="1"/>
  <c r="AQ128" i="1"/>
  <c r="AR128" i="1"/>
  <c r="AQ127" i="1"/>
  <c r="AR127" i="1"/>
  <c r="AQ124" i="1"/>
  <c r="AR124" i="1"/>
  <c r="AQ123" i="1"/>
  <c r="AR123" i="1"/>
  <c r="AQ120" i="1"/>
  <c r="AR120" i="1"/>
  <c r="AQ119" i="1"/>
  <c r="AR119" i="1"/>
  <c r="AQ116" i="1"/>
  <c r="AR116" i="1"/>
  <c r="AQ115" i="1"/>
  <c r="AR115" i="1"/>
  <c r="AQ112" i="1"/>
  <c r="AR112" i="1"/>
  <c r="AQ110" i="1"/>
  <c r="AR110" i="1"/>
  <c r="AQ109" i="1"/>
  <c r="AR109" i="1"/>
  <c r="AQ106" i="1"/>
  <c r="AR106" i="1"/>
  <c r="AQ105" i="1"/>
  <c r="AR105" i="1"/>
  <c r="AQ102" i="1"/>
  <c r="AR102" i="1"/>
  <c r="AQ101" i="1"/>
  <c r="AR101" i="1"/>
  <c r="AQ98" i="1"/>
  <c r="AR98" i="1"/>
  <c r="AQ97" i="1"/>
  <c r="AR97" i="1"/>
  <c r="AQ94" i="1"/>
  <c r="AR94" i="1"/>
  <c r="AQ93" i="1"/>
  <c r="AR93" i="1"/>
  <c r="AQ90" i="1"/>
  <c r="AR90" i="1"/>
  <c r="AQ89" i="1"/>
  <c r="AR89" i="1"/>
  <c r="AQ86" i="1"/>
  <c r="AR86" i="1"/>
  <c r="AQ85" i="1"/>
  <c r="AR85" i="1"/>
  <c r="AQ62" i="1"/>
  <c r="AR62" i="1"/>
  <c r="AQ61" i="1"/>
  <c r="AR61" i="1"/>
  <c r="AQ58" i="1"/>
  <c r="AR58" i="1"/>
  <c r="AQ57" i="1"/>
  <c r="AR57" i="1"/>
  <c r="AQ54" i="1"/>
  <c r="AR54" i="1"/>
  <c r="AQ53" i="1"/>
  <c r="AR53" i="1"/>
  <c r="AQ50" i="1"/>
  <c r="AR50" i="1"/>
  <c r="AQ49" i="1"/>
  <c r="AR49" i="1"/>
  <c r="AQ46" i="1"/>
  <c r="AR46" i="1"/>
  <c r="AQ45" i="1"/>
  <c r="AR45" i="1"/>
  <c r="AQ42" i="1"/>
  <c r="AR42" i="1"/>
  <c r="AQ41" i="1"/>
  <c r="AR41" i="1"/>
  <c r="AQ38" i="1"/>
  <c r="AR38" i="1"/>
  <c r="AQ37" i="1"/>
  <c r="AR37" i="1"/>
  <c r="AQ34" i="1"/>
  <c r="AR34" i="1"/>
  <c r="AQ33" i="1"/>
  <c r="AR33" i="1"/>
  <c r="AQ30" i="1"/>
  <c r="AR30" i="1"/>
  <c r="AQ29" i="1"/>
  <c r="AR29" i="1"/>
  <c r="AQ26" i="1"/>
  <c r="AR26" i="1"/>
  <c r="AQ25" i="1"/>
  <c r="AR25" i="1"/>
  <c r="AQ6" i="1"/>
  <c r="AR6" i="1"/>
  <c r="AQ21" i="1"/>
  <c r="AR21" i="1"/>
  <c r="AQ19" i="1"/>
  <c r="AR19" i="1"/>
  <c r="AQ17" i="1"/>
  <c r="AR17" i="1"/>
  <c r="AQ15" i="1"/>
  <c r="AR15" i="1"/>
  <c r="AQ13" i="1"/>
  <c r="AR13" i="1"/>
  <c r="AQ11" i="1"/>
  <c r="AR11" i="1"/>
  <c r="AQ9" i="1"/>
  <c r="AR9" i="1"/>
  <c r="AQ7" i="1"/>
  <c r="AR7" i="1"/>
  <c r="AQ5" i="1"/>
  <c r="AR5" i="1"/>
  <c r="AQ499" i="1"/>
  <c r="AR499" i="1"/>
  <c r="AQ497" i="1"/>
  <c r="AR497" i="1"/>
  <c r="AQ495" i="1"/>
  <c r="AR495" i="1"/>
  <c r="AQ492" i="1"/>
  <c r="AR492" i="1"/>
  <c r="AQ490" i="1"/>
  <c r="AR490" i="1"/>
  <c r="AQ488" i="1"/>
  <c r="AR488" i="1"/>
  <c r="AQ486" i="1"/>
  <c r="AR486" i="1"/>
  <c r="AQ485" i="1"/>
  <c r="AR485" i="1"/>
  <c r="AQ482" i="1"/>
  <c r="AR482" i="1"/>
  <c r="AQ480" i="1"/>
  <c r="AR480" i="1"/>
  <c r="AQ478" i="1"/>
  <c r="AR478" i="1"/>
  <c r="AQ477" i="1"/>
  <c r="AR477" i="1"/>
  <c r="AQ475" i="1"/>
  <c r="AR475" i="1"/>
  <c r="AQ472" i="1"/>
  <c r="AR472" i="1"/>
  <c r="AQ471" i="1"/>
  <c r="AR471" i="1"/>
  <c r="AQ469" i="1"/>
  <c r="AR469" i="1"/>
  <c r="AQ466" i="1"/>
  <c r="AR466" i="1"/>
  <c r="AQ465" i="1"/>
  <c r="AR465" i="1"/>
  <c r="AQ463" i="1"/>
  <c r="AR463" i="1"/>
  <c r="AQ461" i="1"/>
  <c r="AR461" i="1"/>
  <c r="AQ458" i="1"/>
  <c r="AR458" i="1"/>
  <c r="AQ457" i="1"/>
  <c r="AR457" i="1"/>
  <c r="AQ454" i="1"/>
  <c r="AR454" i="1"/>
  <c r="AQ452" i="1"/>
  <c r="AR452" i="1"/>
  <c r="AQ451" i="1"/>
  <c r="AR451" i="1"/>
  <c r="AQ449" i="1"/>
  <c r="AR449" i="1"/>
  <c r="AQ447" i="1"/>
  <c r="AR447" i="1"/>
  <c r="AQ444" i="1"/>
  <c r="AR444" i="1"/>
  <c r="AQ442" i="1"/>
  <c r="AR442" i="1"/>
  <c r="AQ440" i="1"/>
  <c r="AR440" i="1"/>
  <c r="AQ438" i="1"/>
  <c r="AR438" i="1"/>
  <c r="AQ436" i="1"/>
  <c r="AR436" i="1"/>
  <c r="AQ435" i="1"/>
  <c r="AR435" i="1"/>
  <c r="AQ432" i="1"/>
  <c r="AR432" i="1"/>
  <c r="AQ431" i="1"/>
  <c r="AR431" i="1"/>
  <c r="AQ429" i="1"/>
  <c r="AR429" i="1"/>
  <c r="AQ426" i="1"/>
  <c r="AR426" i="1"/>
  <c r="AQ424" i="1"/>
  <c r="AR424" i="1"/>
  <c r="AQ422" i="1"/>
  <c r="AR422" i="1"/>
  <c r="AQ421" i="1"/>
  <c r="AR421" i="1"/>
  <c r="AQ418" i="1"/>
  <c r="AR418" i="1"/>
  <c r="AQ417" i="1"/>
  <c r="AR417" i="1"/>
  <c r="AQ414" i="1"/>
  <c r="AR414" i="1"/>
  <c r="AQ413" i="1"/>
  <c r="AR413" i="1"/>
  <c r="AQ410" i="1"/>
  <c r="AR410" i="1"/>
  <c r="AQ409" i="1"/>
  <c r="AR409" i="1"/>
  <c r="AQ406" i="1"/>
  <c r="AR406" i="1"/>
  <c r="AQ405" i="1"/>
  <c r="AR405" i="1"/>
  <c r="AQ402" i="1"/>
  <c r="AR402" i="1"/>
  <c r="AQ401" i="1"/>
  <c r="AR401" i="1"/>
  <c r="AQ399" i="1"/>
  <c r="AR399" i="1"/>
  <c r="AQ396" i="1"/>
  <c r="AR396" i="1"/>
  <c r="AQ395" i="1"/>
  <c r="AR395" i="1"/>
  <c r="AQ392" i="1"/>
  <c r="AR392" i="1"/>
  <c r="AQ391" i="1"/>
  <c r="AR391" i="1"/>
  <c r="AQ388" i="1"/>
  <c r="AR388" i="1"/>
  <c r="AQ386" i="1"/>
  <c r="AR386" i="1"/>
  <c r="AQ385" i="1"/>
  <c r="AR385" i="1"/>
  <c r="AQ382" i="1"/>
  <c r="AR382" i="1"/>
  <c r="AQ381" i="1"/>
  <c r="AR381" i="1"/>
  <c r="AQ378" i="1"/>
  <c r="AR378" i="1"/>
  <c r="AQ377" i="1"/>
  <c r="AR377" i="1"/>
  <c r="AQ374" i="1"/>
  <c r="AR374" i="1"/>
  <c r="AQ373" i="1"/>
  <c r="AR373" i="1"/>
  <c r="AQ370" i="1"/>
  <c r="AR370" i="1"/>
  <c r="AQ369" i="1"/>
  <c r="AR369" i="1"/>
  <c r="AQ366" i="1"/>
  <c r="AR366" i="1"/>
  <c r="AQ365" i="1"/>
  <c r="AR365" i="1"/>
  <c r="AQ362" i="1"/>
  <c r="AR362" i="1"/>
  <c r="AQ361" i="1"/>
  <c r="AR361" i="1"/>
  <c r="AQ358" i="1"/>
  <c r="AR358" i="1"/>
  <c r="AQ357" i="1"/>
  <c r="AR357" i="1"/>
  <c r="AQ354" i="1"/>
  <c r="AR354" i="1"/>
  <c r="AQ353" i="1"/>
  <c r="AR353" i="1"/>
  <c r="AQ350" i="1"/>
  <c r="AR350" i="1"/>
  <c r="AQ349" i="1"/>
  <c r="AR349" i="1"/>
  <c r="AQ346" i="1"/>
  <c r="AR346" i="1"/>
  <c r="AQ345" i="1"/>
  <c r="AR345" i="1"/>
  <c r="AQ342" i="1"/>
  <c r="AR342" i="1"/>
  <c r="AQ341" i="1"/>
  <c r="AR341" i="1"/>
  <c r="AQ338" i="1"/>
  <c r="AR338" i="1"/>
  <c r="AQ337" i="1"/>
  <c r="AR337" i="1"/>
  <c r="AQ334" i="1"/>
  <c r="AR334" i="1"/>
  <c r="AQ332" i="1"/>
  <c r="AR332" i="1"/>
  <c r="AQ331" i="1"/>
  <c r="AR331" i="1"/>
  <c r="AQ328" i="1"/>
  <c r="AR328" i="1"/>
  <c r="AQ325" i="1"/>
  <c r="AR325" i="1"/>
  <c r="AQ322" i="1"/>
  <c r="AR322" i="1"/>
  <c r="AQ321" i="1"/>
  <c r="AR321" i="1"/>
  <c r="AQ320" i="1"/>
  <c r="AR320" i="1"/>
  <c r="AQ318" i="1"/>
  <c r="AR318" i="1"/>
  <c r="AQ317" i="1"/>
  <c r="AR317" i="1"/>
  <c r="AQ314" i="1"/>
  <c r="AR314" i="1"/>
  <c r="AQ313" i="1"/>
  <c r="AR313" i="1"/>
  <c r="AQ311" i="1"/>
  <c r="AR311" i="1"/>
  <c r="AQ309" i="1"/>
  <c r="AR309" i="1"/>
  <c r="AQ307" i="1"/>
  <c r="AR307" i="1"/>
  <c r="AQ306" i="1"/>
  <c r="AR306" i="1"/>
  <c r="AQ305" i="1"/>
  <c r="AR305" i="1"/>
  <c r="AQ303" i="1"/>
  <c r="AR303" i="1"/>
  <c r="AQ302" i="1"/>
  <c r="AR302" i="1"/>
  <c r="AQ301" i="1"/>
  <c r="AR301" i="1"/>
  <c r="AQ299" i="1"/>
  <c r="AR299" i="1"/>
  <c r="AQ297" i="1"/>
  <c r="AR297" i="1"/>
  <c r="AQ296" i="1"/>
  <c r="AR296" i="1"/>
  <c r="AQ295" i="1"/>
  <c r="AR295" i="1"/>
  <c r="AQ293" i="1"/>
  <c r="AR293" i="1"/>
  <c r="AQ289" i="1"/>
  <c r="AR289" i="1"/>
  <c r="AQ288" i="1"/>
  <c r="AR288" i="1"/>
  <c r="AQ287" i="1"/>
  <c r="AR287" i="1"/>
  <c r="AQ285" i="1"/>
  <c r="AR285" i="1"/>
  <c r="AQ283" i="1"/>
  <c r="AR283" i="1"/>
  <c r="AQ281" i="1"/>
  <c r="AR281" i="1"/>
  <c r="AQ280" i="1"/>
  <c r="AR280" i="1"/>
  <c r="AQ279" i="1"/>
  <c r="AR279" i="1"/>
  <c r="AQ277" i="1"/>
  <c r="AR277" i="1"/>
  <c r="AQ275" i="1"/>
  <c r="AR275" i="1"/>
  <c r="AQ274" i="1"/>
  <c r="AR274" i="1"/>
  <c r="AQ273" i="1"/>
  <c r="AR273" i="1"/>
  <c r="AQ271" i="1"/>
  <c r="AR271" i="1"/>
  <c r="AQ269" i="1"/>
  <c r="AR269" i="1"/>
  <c r="AQ266" i="1"/>
  <c r="AR266" i="1"/>
  <c r="AQ263" i="1"/>
  <c r="AR263" i="1"/>
  <c r="AQ262" i="1"/>
  <c r="AR262" i="1"/>
  <c r="AQ260" i="1"/>
  <c r="AR260" i="1"/>
  <c r="AQ258" i="1"/>
  <c r="AR258" i="1"/>
  <c r="AQ257" i="1"/>
  <c r="AR257" i="1"/>
  <c r="AQ256" i="1"/>
  <c r="AR256" i="1"/>
  <c r="AQ255" i="1"/>
  <c r="AR255" i="1"/>
  <c r="AQ166" i="1"/>
  <c r="AR166" i="1"/>
  <c r="AQ165" i="1"/>
  <c r="AR165" i="1"/>
  <c r="AQ162" i="1"/>
  <c r="AR162" i="1"/>
  <c r="AQ161" i="1"/>
  <c r="AR161" i="1"/>
  <c r="AQ158" i="1"/>
  <c r="AR158" i="1"/>
  <c r="AQ157" i="1"/>
  <c r="AR157" i="1"/>
  <c r="AQ154" i="1"/>
  <c r="AR154" i="1"/>
  <c r="AQ153" i="1"/>
  <c r="AR153" i="1"/>
  <c r="AQ150" i="1"/>
  <c r="AR150" i="1"/>
  <c r="AQ149" i="1"/>
  <c r="AR149" i="1"/>
  <c r="AQ146" i="1"/>
  <c r="AR146" i="1"/>
  <c r="AQ145" i="1"/>
  <c r="AR145" i="1"/>
  <c r="AQ142" i="1"/>
  <c r="AR142" i="1"/>
  <c r="AQ141" i="1"/>
  <c r="AR141" i="1"/>
  <c r="AQ138" i="1"/>
  <c r="AR138" i="1"/>
  <c r="AQ137" i="1"/>
  <c r="AR137" i="1"/>
  <c r="AQ134" i="1"/>
  <c r="AR134" i="1"/>
  <c r="AQ133" i="1"/>
  <c r="AR133" i="1"/>
  <c r="AQ130" i="1"/>
  <c r="AR130" i="1"/>
  <c r="AQ129" i="1"/>
  <c r="AR129" i="1"/>
  <c r="AQ126" i="1"/>
  <c r="AR126" i="1"/>
  <c r="AQ125" i="1"/>
  <c r="AR125" i="1"/>
  <c r="AQ122" i="1"/>
  <c r="AR122" i="1"/>
  <c r="AQ121" i="1"/>
  <c r="AR121" i="1"/>
  <c r="AQ118" i="1"/>
  <c r="AR118" i="1"/>
  <c r="AQ117" i="1"/>
  <c r="AR117" i="1"/>
  <c r="AQ114" i="1"/>
  <c r="AR114" i="1"/>
  <c r="AQ113" i="1"/>
  <c r="AR113" i="1"/>
  <c r="AQ111" i="1"/>
  <c r="AR111" i="1"/>
  <c r="AQ108" i="1"/>
  <c r="AR108" i="1"/>
  <c r="AQ107" i="1"/>
  <c r="AR107" i="1"/>
  <c r="AQ104" i="1"/>
  <c r="AR104" i="1"/>
  <c r="AQ103" i="1"/>
  <c r="AR103" i="1"/>
  <c r="AQ100" i="1"/>
  <c r="AR100" i="1"/>
  <c r="AQ99" i="1"/>
  <c r="AR99" i="1"/>
  <c r="AQ96" i="1"/>
  <c r="AR96" i="1"/>
  <c r="AQ95" i="1"/>
  <c r="AR95" i="1"/>
  <c r="AQ92" i="1"/>
  <c r="AR92" i="1"/>
  <c r="AQ91" i="1"/>
  <c r="AR91" i="1"/>
  <c r="AQ88" i="1"/>
  <c r="AR88" i="1"/>
  <c r="AQ87" i="1"/>
  <c r="AR87" i="1"/>
  <c r="AQ84" i="1"/>
  <c r="AR84" i="1"/>
  <c r="AQ83" i="1"/>
  <c r="AR83" i="1"/>
  <c r="AQ82" i="1"/>
  <c r="AR82" i="1"/>
  <c r="AQ81" i="1"/>
  <c r="AR81" i="1"/>
  <c r="AQ80" i="1"/>
  <c r="AR80" i="1"/>
  <c r="AQ79" i="1"/>
  <c r="AR79" i="1"/>
  <c r="AQ78" i="1"/>
  <c r="AR78" i="1"/>
  <c r="AQ77" i="1"/>
  <c r="AR77" i="1"/>
  <c r="AQ76" i="1"/>
  <c r="AR76" i="1"/>
  <c r="AQ75" i="1"/>
  <c r="AR75" i="1"/>
  <c r="AQ74" i="1"/>
  <c r="AR74" i="1"/>
  <c r="AQ73" i="1"/>
  <c r="AR73" i="1"/>
  <c r="AQ72" i="1"/>
  <c r="AR72" i="1"/>
  <c r="AQ71" i="1"/>
  <c r="AR71" i="1"/>
  <c r="AQ70" i="1"/>
  <c r="AR70" i="1"/>
  <c r="AQ69" i="1"/>
  <c r="AR69" i="1"/>
  <c r="AQ68" i="1"/>
  <c r="AR68" i="1"/>
  <c r="AQ67" i="1"/>
  <c r="AR67" i="1"/>
  <c r="AQ66" i="1"/>
  <c r="AR66" i="1"/>
  <c r="AQ65" i="1"/>
  <c r="AR65" i="1"/>
  <c r="AQ64" i="1"/>
  <c r="AR64" i="1"/>
  <c r="AQ63" i="1"/>
  <c r="AR63" i="1"/>
  <c r="AQ60" i="1"/>
  <c r="AR60" i="1"/>
  <c r="AQ59" i="1"/>
  <c r="AR59" i="1"/>
  <c r="AQ56" i="1"/>
  <c r="AR56" i="1"/>
  <c r="AQ55" i="1"/>
  <c r="AR55" i="1"/>
  <c r="AQ52" i="1"/>
  <c r="AR52" i="1"/>
  <c r="AQ51" i="1"/>
  <c r="AR51" i="1"/>
  <c r="AQ48" i="1"/>
  <c r="AR48" i="1"/>
  <c r="AQ47" i="1"/>
  <c r="AR47" i="1"/>
  <c r="AQ44" i="1"/>
  <c r="AR44" i="1"/>
  <c r="AQ43" i="1"/>
  <c r="AR43" i="1"/>
  <c r="AQ40" i="1"/>
  <c r="AR40" i="1"/>
  <c r="AQ39" i="1"/>
  <c r="AR39" i="1"/>
  <c r="AQ36" i="1"/>
  <c r="AR36" i="1"/>
  <c r="AQ35" i="1"/>
  <c r="AR35" i="1"/>
  <c r="AQ32" i="1"/>
  <c r="AR32" i="1"/>
  <c r="AQ31" i="1"/>
  <c r="AR31" i="1"/>
  <c r="AQ28" i="1"/>
  <c r="AR28" i="1"/>
  <c r="AQ27" i="1"/>
  <c r="AR27" i="1"/>
  <c r="AQ24" i="1"/>
  <c r="AR24" i="1"/>
  <c r="AQ23" i="1"/>
  <c r="AR23" i="1"/>
  <c r="AQ22" i="1"/>
  <c r="AR22" i="1"/>
  <c r="AP21" i="1"/>
  <c r="AP17" i="1"/>
  <c r="AP6" i="1"/>
  <c r="AP20" i="1"/>
  <c r="AP18" i="1"/>
  <c r="AP16" i="1"/>
  <c r="AP14" i="1"/>
  <c r="AP12" i="1"/>
  <c r="AP10" i="1"/>
  <c r="AP8" i="1"/>
  <c r="AP500" i="1"/>
  <c r="AP498" i="1"/>
  <c r="AP496" i="1"/>
  <c r="AP494" i="1"/>
  <c r="AP493" i="1"/>
  <c r="AP491" i="1"/>
  <c r="AP489" i="1"/>
  <c r="AP487" i="1"/>
  <c r="AP484" i="1"/>
  <c r="AP483" i="1"/>
  <c r="AP481" i="1"/>
  <c r="AP479" i="1"/>
  <c r="AP476" i="1"/>
  <c r="AP474" i="1"/>
  <c r="AP473" i="1"/>
  <c r="AP470" i="1"/>
  <c r="AP468" i="1"/>
  <c r="AP467" i="1"/>
  <c r="AP464" i="1"/>
  <c r="AP462" i="1"/>
  <c r="AP460" i="1"/>
  <c r="AP459" i="1"/>
  <c r="AP456" i="1"/>
  <c r="AP455" i="1"/>
  <c r="AP453" i="1"/>
  <c r="AP450" i="1"/>
  <c r="AP448" i="1"/>
  <c r="AP446" i="1"/>
  <c r="AP445" i="1"/>
  <c r="AP443" i="1"/>
  <c r="AP441" i="1"/>
  <c r="AP439" i="1"/>
  <c r="AP437" i="1"/>
  <c r="AP434" i="1"/>
  <c r="AP433" i="1"/>
  <c r="AP430" i="1"/>
  <c r="AP428" i="1"/>
  <c r="AP427" i="1"/>
  <c r="AP425" i="1"/>
  <c r="AP423" i="1"/>
  <c r="AP420" i="1"/>
  <c r="AP419" i="1"/>
  <c r="AP416" i="1"/>
  <c r="AP415" i="1"/>
  <c r="AP412" i="1"/>
  <c r="AP411" i="1"/>
  <c r="AP408" i="1"/>
  <c r="AP407" i="1"/>
  <c r="AP404" i="1"/>
  <c r="AP403" i="1"/>
  <c r="AP400" i="1"/>
  <c r="AP398" i="1"/>
  <c r="AP397" i="1"/>
  <c r="AP394" i="1"/>
  <c r="AP393" i="1"/>
  <c r="AP390" i="1"/>
  <c r="AP389" i="1"/>
  <c r="AP387" i="1"/>
  <c r="AP384" i="1"/>
  <c r="AP383" i="1"/>
  <c r="AP380" i="1"/>
  <c r="AP379" i="1"/>
  <c r="AP376" i="1"/>
  <c r="AP375" i="1"/>
  <c r="AP372" i="1"/>
  <c r="AP371" i="1"/>
  <c r="AP368" i="1"/>
  <c r="AP367" i="1"/>
  <c r="AP364" i="1"/>
  <c r="AP363" i="1"/>
  <c r="AP360" i="1"/>
  <c r="AP359" i="1"/>
  <c r="AP356" i="1"/>
  <c r="AP355" i="1"/>
  <c r="AP352" i="1"/>
  <c r="AP351" i="1"/>
  <c r="AP348" i="1"/>
  <c r="AP347" i="1"/>
  <c r="AP344" i="1"/>
  <c r="AP343" i="1"/>
  <c r="AP340" i="1"/>
  <c r="AP339" i="1"/>
  <c r="AP336" i="1"/>
  <c r="AP335" i="1"/>
  <c r="AP333" i="1"/>
  <c r="AP330" i="1"/>
  <c r="AP329" i="1"/>
  <c r="AP327" i="1"/>
  <c r="AP326" i="1"/>
  <c r="AP324" i="1"/>
  <c r="AP323" i="1"/>
  <c r="AP319" i="1"/>
  <c r="AP316" i="1"/>
  <c r="AP315" i="1"/>
  <c r="AP312" i="1"/>
  <c r="AP310" i="1"/>
  <c r="AP308" i="1"/>
  <c r="AP304" i="1"/>
  <c r="AP300" i="1"/>
  <c r="AP298" i="1"/>
  <c r="AP294" i="1"/>
  <c r="AP292" i="1"/>
  <c r="AP291" i="1"/>
  <c r="AP290" i="1"/>
  <c r="AP286" i="1"/>
  <c r="AP284" i="1"/>
  <c r="AP282" i="1"/>
  <c r="AP278" i="1"/>
  <c r="AP276" i="1"/>
  <c r="AP272" i="1"/>
  <c r="AP270" i="1"/>
  <c r="AP268" i="1"/>
  <c r="AP267" i="1"/>
  <c r="AP265" i="1"/>
  <c r="AP264" i="1"/>
  <c r="AP261" i="1"/>
  <c r="AP259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0" i="1"/>
  <c r="AP159" i="1"/>
  <c r="AP156" i="1"/>
  <c r="AP155" i="1"/>
  <c r="AP152" i="1"/>
  <c r="AP151" i="1"/>
  <c r="AP148" i="1"/>
  <c r="AP147" i="1"/>
  <c r="AP144" i="1"/>
  <c r="AP143" i="1"/>
  <c r="AP140" i="1"/>
  <c r="AP139" i="1"/>
  <c r="AP136" i="1"/>
  <c r="AP135" i="1"/>
  <c r="AP132" i="1"/>
  <c r="AP131" i="1"/>
  <c r="AP128" i="1"/>
  <c r="AP127" i="1"/>
  <c r="AP124" i="1"/>
  <c r="AP123" i="1"/>
  <c r="AP120" i="1"/>
  <c r="AP119" i="1"/>
  <c r="AP116" i="1"/>
  <c r="AP115" i="1"/>
  <c r="AP112" i="1"/>
  <c r="AP110" i="1"/>
  <c r="AP109" i="1"/>
  <c r="AP106" i="1"/>
  <c r="AP105" i="1"/>
  <c r="AP102" i="1"/>
  <c r="AP101" i="1"/>
  <c r="AP98" i="1"/>
  <c r="AP97" i="1"/>
  <c r="AP94" i="1"/>
  <c r="AP93" i="1"/>
  <c r="AP90" i="1"/>
  <c r="AP89" i="1"/>
  <c r="AP86" i="1"/>
  <c r="AP85" i="1"/>
  <c r="AP62" i="1"/>
  <c r="AP61" i="1"/>
  <c r="AP58" i="1"/>
  <c r="AP57" i="1"/>
  <c r="AP54" i="1"/>
  <c r="AP53" i="1"/>
  <c r="AP50" i="1"/>
  <c r="AP49" i="1"/>
  <c r="AP46" i="1"/>
  <c r="AP45" i="1"/>
  <c r="AP42" i="1"/>
  <c r="AP41" i="1"/>
  <c r="AP38" i="1"/>
  <c r="AP37" i="1"/>
  <c r="AP34" i="1"/>
  <c r="AP33" i="1"/>
  <c r="AP30" i="1"/>
  <c r="AP29" i="1"/>
  <c r="AP26" i="1"/>
  <c r="AP25" i="1"/>
  <c r="AP19" i="1"/>
  <c r="AP15" i="1"/>
  <c r="AP13" i="1"/>
  <c r="AP11" i="1"/>
  <c r="AP9" i="1"/>
  <c r="AP7" i="1"/>
  <c r="AP5" i="1"/>
  <c r="AP499" i="1"/>
  <c r="AP497" i="1"/>
  <c r="AP495" i="1"/>
  <c r="AP492" i="1"/>
  <c r="AP490" i="1"/>
  <c r="AP488" i="1"/>
  <c r="AP486" i="1"/>
  <c r="AP485" i="1"/>
  <c r="AP482" i="1"/>
  <c r="AP480" i="1"/>
  <c r="AP478" i="1"/>
  <c r="AP477" i="1"/>
  <c r="AP475" i="1"/>
  <c r="AP472" i="1"/>
  <c r="AP471" i="1"/>
  <c r="AP469" i="1"/>
  <c r="AP466" i="1"/>
  <c r="AP465" i="1"/>
  <c r="AP463" i="1"/>
  <c r="AP461" i="1"/>
  <c r="AP458" i="1"/>
  <c r="AP457" i="1"/>
  <c r="AP454" i="1"/>
  <c r="AP452" i="1"/>
  <c r="AP451" i="1"/>
  <c r="AP449" i="1"/>
  <c r="AP447" i="1"/>
  <c r="AP444" i="1"/>
  <c r="AP442" i="1"/>
  <c r="AP440" i="1"/>
  <c r="AP438" i="1"/>
  <c r="AP436" i="1"/>
  <c r="AP435" i="1"/>
  <c r="AP432" i="1"/>
  <c r="AP431" i="1"/>
  <c r="AP429" i="1"/>
  <c r="AP426" i="1"/>
  <c r="AP424" i="1"/>
  <c r="AP422" i="1"/>
  <c r="AP421" i="1"/>
  <c r="AP418" i="1"/>
  <c r="AP417" i="1"/>
  <c r="AP414" i="1"/>
  <c r="AP413" i="1"/>
  <c r="AP410" i="1"/>
  <c r="AP409" i="1"/>
  <c r="AP406" i="1"/>
  <c r="AP405" i="1"/>
  <c r="AP402" i="1"/>
  <c r="AP401" i="1"/>
  <c r="AP399" i="1"/>
  <c r="AP396" i="1"/>
  <c r="AP395" i="1"/>
  <c r="AP392" i="1"/>
  <c r="AP391" i="1"/>
  <c r="AP388" i="1"/>
  <c r="AP386" i="1"/>
  <c r="AP385" i="1"/>
  <c r="AP382" i="1"/>
  <c r="AP381" i="1"/>
  <c r="AP378" i="1"/>
  <c r="AP377" i="1"/>
  <c r="AP374" i="1"/>
  <c r="AP373" i="1"/>
  <c r="AP370" i="1"/>
  <c r="AP369" i="1"/>
  <c r="AP366" i="1"/>
  <c r="AP365" i="1"/>
  <c r="AP362" i="1"/>
  <c r="AP361" i="1"/>
  <c r="AP358" i="1"/>
  <c r="AP357" i="1"/>
  <c r="AP354" i="1"/>
  <c r="AP353" i="1"/>
  <c r="AP350" i="1"/>
  <c r="AP349" i="1"/>
  <c r="AP346" i="1"/>
  <c r="AP345" i="1"/>
  <c r="AP342" i="1"/>
  <c r="AP341" i="1"/>
  <c r="AP338" i="1"/>
  <c r="AP337" i="1"/>
  <c r="AP334" i="1"/>
  <c r="AP332" i="1"/>
  <c r="AP331" i="1"/>
  <c r="AP328" i="1"/>
  <c r="AP325" i="1"/>
  <c r="AP322" i="1"/>
  <c r="AP321" i="1"/>
  <c r="AP320" i="1"/>
  <c r="AP318" i="1"/>
  <c r="AP317" i="1"/>
  <c r="AP314" i="1"/>
  <c r="AP313" i="1"/>
  <c r="AP311" i="1"/>
  <c r="AP309" i="1"/>
  <c r="AP307" i="1"/>
  <c r="AP306" i="1"/>
  <c r="AP305" i="1"/>
  <c r="AP303" i="1"/>
  <c r="AP302" i="1"/>
  <c r="AP301" i="1"/>
  <c r="AP299" i="1"/>
  <c r="AP297" i="1"/>
  <c r="AP296" i="1"/>
  <c r="AP295" i="1"/>
  <c r="AP293" i="1"/>
  <c r="AP289" i="1"/>
  <c r="AP288" i="1"/>
  <c r="AP287" i="1"/>
  <c r="AP285" i="1"/>
  <c r="AP283" i="1"/>
  <c r="AP281" i="1"/>
  <c r="AP280" i="1"/>
  <c r="AP279" i="1"/>
  <c r="AP277" i="1"/>
  <c r="AP275" i="1"/>
  <c r="AP274" i="1"/>
  <c r="AP273" i="1"/>
  <c r="AP271" i="1"/>
  <c r="AP269" i="1"/>
  <c r="AP266" i="1"/>
  <c r="AP263" i="1"/>
  <c r="AP262" i="1"/>
  <c r="AP260" i="1"/>
  <c r="AP258" i="1"/>
  <c r="AP257" i="1"/>
  <c r="AP256" i="1"/>
  <c r="AP255" i="1"/>
  <c r="AP166" i="1"/>
  <c r="AP165" i="1"/>
  <c r="AP162" i="1"/>
  <c r="AP161" i="1"/>
  <c r="AP158" i="1"/>
  <c r="AP157" i="1"/>
  <c r="AP154" i="1"/>
  <c r="AP153" i="1"/>
  <c r="AP150" i="1"/>
  <c r="AP149" i="1"/>
  <c r="AP146" i="1"/>
  <c r="AP145" i="1"/>
  <c r="AP142" i="1"/>
  <c r="AP141" i="1"/>
  <c r="AP138" i="1"/>
  <c r="AP137" i="1"/>
  <c r="AP134" i="1"/>
  <c r="AP133" i="1"/>
  <c r="AP130" i="1"/>
  <c r="AP129" i="1"/>
  <c r="AP126" i="1"/>
  <c r="AP125" i="1"/>
  <c r="AP122" i="1"/>
  <c r="AP121" i="1"/>
  <c r="AP118" i="1"/>
  <c r="AP117" i="1"/>
  <c r="AP114" i="1"/>
  <c r="AP113" i="1"/>
  <c r="AP111" i="1"/>
  <c r="AP108" i="1"/>
  <c r="AP107" i="1"/>
  <c r="AP104" i="1"/>
  <c r="AP103" i="1"/>
  <c r="AP100" i="1"/>
  <c r="AP99" i="1"/>
  <c r="AP96" i="1"/>
  <c r="AP95" i="1"/>
  <c r="AP92" i="1"/>
  <c r="AP91" i="1"/>
  <c r="AP88" i="1"/>
  <c r="AP87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0" i="1"/>
  <c r="AP59" i="1"/>
  <c r="AP56" i="1"/>
  <c r="AP55" i="1"/>
  <c r="AP52" i="1"/>
  <c r="AP51" i="1"/>
  <c r="AP48" i="1"/>
  <c r="AP47" i="1"/>
  <c r="AP44" i="1"/>
  <c r="AP43" i="1"/>
  <c r="AP40" i="1"/>
  <c r="AP39" i="1"/>
  <c r="AP36" i="1"/>
  <c r="AP35" i="1"/>
  <c r="AP32" i="1"/>
  <c r="AP31" i="1"/>
  <c r="AP28" i="1"/>
  <c r="AP27" i="1"/>
  <c r="AP24" i="1"/>
  <c r="AP23" i="1"/>
  <c r="AP22" i="1"/>
  <c r="AN6" i="1"/>
  <c r="AO6" i="1"/>
  <c r="AN20" i="1"/>
  <c r="AO20" i="1"/>
  <c r="AN18" i="1"/>
  <c r="AO18" i="1"/>
  <c r="AN16" i="1"/>
  <c r="AO16" i="1"/>
  <c r="AN14" i="1"/>
  <c r="AO14" i="1"/>
  <c r="AN12" i="1"/>
  <c r="AO12" i="1"/>
  <c r="AN10" i="1"/>
  <c r="AO10" i="1"/>
  <c r="AN8" i="1"/>
  <c r="AO8" i="1"/>
  <c r="AN500" i="1"/>
  <c r="AO500" i="1"/>
  <c r="AN498" i="1"/>
  <c r="AO498" i="1"/>
  <c r="AN496" i="1"/>
  <c r="AO496" i="1"/>
  <c r="AN494" i="1"/>
  <c r="AO494" i="1"/>
  <c r="AN493" i="1"/>
  <c r="AO493" i="1"/>
  <c r="AN491" i="1"/>
  <c r="AO491" i="1"/>
  <c r="AN489" i="1"/>
  <c r="AO489" i="1"/>
  <c r="AN487" i="1"/>
  <c r="AO487" i="1"/>
  <c r="AN484" i="1"/>
  <c r="AO484" i="1"/>
  <c r="AN483" i="1"/>
  <c r="AO483" i="1"/>
  <c r="AN481" i="1"/>
  <c r="AO481" i="1"/>
  <c r="AN479" i="1"/>
  <c r="AO479" i="1"/>
  <c r="AN476" i="1"/>
  <c r="AO476" i="1"/>
  <c r="AN474" i="1"/>
  <c r="AO474" i="1"/>
  <c r="AN473" i="1"/>
  <c r="AO473" i="1"/>
  <c r="AN470" i="1"/>
  <c r="AO470" i="1"/>
  <c r="AN468" i="1"/>
  <c r="AO468" i="1"/>
  <c r="AN467" i="1"/>
  <c r="AO467" i="1"/>
  <c r="AN464" i="1"/>
  <c r="AO464" i="1"/>
  <c r="AN462" i="1"/>
  <c r="AO462" i="1"/>
  <c r="AN460" i="1"/>
  <c r="AO460" i="1"/>
  <c r="AN459" i="1"/>
  <c r="AO459" i="1"/>
  <c r="AN456" i="1"/>
  <c r="AO456" i="1"/>
  <c r="AN455" i="1"/>
  <c r="AO455" i="1"/>
  <c r="AN453" i="1"/>
  <c r="AO453" i="1"/>
  <c r="AN450" i="1"/>
  <c r="AO450" i="1"/>
  <c r="AN448" i="1"/>
  <c r="AO448" i="1"/>
  <c r="AN446" i="1"/>
  <c r="AO446" i="1"/>
  <c r="AN445" i="1"/>
  <c r="AO445" i="1"/>
  <c r="AN443" i="1"/>
  <c r="AO443" i="1"/>
  <c r="AN441" i="1"/>
  <c r="AO441" i="1"/>
  <c r="AN439" i="1"/>
  <c r="AO439" i="1"/>
  <c r="AN437" i="1"/>
  <c r="AO437" i="1"/>
  <c r="AN434" i="1"/>
  <c r="AO434" i="1"/>
  <c r="AN433" i="1"/>
  <c r="AO433" i="1"/>
  <c r="AN430" i="1"/>
  <c r="AO430" i="1"/>
  <c r="AN428" i="1"/>
  <c r="AO428" i="1"/>
  <c r="AN427" i="1"/>
  <c r="AO427" i="1"/>
  <c r="AN425" i="1"/>
  <c r="AO425" i="1"/>
  <c r="AN423" i="1"/>
  <c r="AO423" i="1"/>
  <c r="AN420" i="1"/>
  <c r="AO420" i="1"/>
  <c r="AN419" i="1"/>
  <c r="AO419" i="1"/>
  <c r="AN416" i="1"/>
  <c r="AO416" i="1"/>
  <c r="AN415" i="1"/>
  <c r="AO415" i="1"/>
  <c r="AN412" i="1"/>
  <c r="AO412" i="1"/>
  <c r="AN411" i="1"/>
  <c r="AO411" i="1"/>
  <c r="AN408" i="1"/>
  <c r="AO408" i="1"/>
  <c r="AN407" i="1"/>
  <c r="AO407" i="1"/>
  <c r="AN404" i="1"/>
  <c r="AO404" i="1"/>
  <c r="AN403" i="1"/>
  <c r="AO403" i="1"/>
  <c r="AN400" i="1"/>
  <c r="AO400" i="1"/>
  <c r="AN398" i="1"/>
  <c r="AO398" i="1"/>
  <c r="AN397" i="1"/>
  <c r="AO397" i="1"/>
  <c r="AN394" i="1"/>
  <c r="AO394" i="1"/>
  <c r="AN393" i="1"/>
  <c r="AO393" i="1"/>
  <c r="AN390" i="1"/>
  <c r="AO390" i="1"/>
  <c r="AN389" i="1"/>
  <c r="AO389" i="1"/>
  <c r="AN387" i="1"/>
  <c r="AO387" i="1"/>
  <c r="AN384" i="1"/>
  <c r="AO384" i="1"/>
  <c r="AN383" i="1"/>
  <c r="AO383" i="1"/>
  <c r="AN380" i="1"/>
  <c r="AO380" i="1"/>
  <c r="AN379" i="1"/>
  <c r="AO379" i="1"/>
  <c r="AN376" i="1"/>
  <c r="AO376" i="1"/>
  <c r="AN375" i="1"/>
  <c r="AO375" i="1"/>
  <c r="AN372" i="1"/>
  <c r="AO372" i="1"/>
  <c r="AN371" i="1"/>
  <c r="AO371" i="1"/>
  <c r="AN368" i="1"/>
  <c r="AO368" i="1"/>
  <c r="AN367" i="1"/>
  <c r="AO367" i="1"/>
  <c r="AN364" i="1"/>
  <c r="AO364" i="1"/>
  <c r="AN363" i="1"/>
  <c r="AO363" i="1"/>
  <c r="AN360" i="1"/>
  <c r="AO360" i="1"/>
  <c r="AN359" i="1"/>
  <c r="AO359" i="1"/>
  <c r="AN356" i="1"/>
  <c r="AO356" i="1"/>
  <c r="AN355" i="1"/>
  <c r="AO355" i="1"/>
  <c r="AN352" i="1"/>
  <c r="AO352" i="1"/>
  <c r="AN351" i="1"/>
  <c r="AO351" i="1"/>
  <c r="AN348" i="1"/>
  <c r="AO348" i="1"/>
  <c r="AN347" i="1"/>
  <c r="AO347" i="1"/>
  <c r="AN344" i="1"/>
  <c r="AO344" i="1"/>
  <c r="AN343" i="1"/>
  <c r="AO343" i="1"/>
  <c r="AN340" i="1"/>
  <c r="AO340" i="1"/>
  <c r="AN339" i="1"/>
  <c r="AO339" i="1"/>
  <c r="AN336" i="1"/>
  <c r="AO336" i="1"/>
  <c r="AN335" i="1"/>
  <c r="AO335" i="1"/>
  <c r="AN333" i="1"/>
  <c r="AO333" i="1"/>
  <c r="AN330" i="1"/>
  <c r="AO330" i="1"/>
  <c r="AN329" i="1"/>
  <c r="AO329" i="1"/>
  <c r="AN327" i="1"/>
  <c r="AO327" i="1"/>
  <c r="AN326" i="1"/>
  <c r="AO326" i="1"/>
  <c r="AN324" i="1"/>
  <c r="AO324" i="1"/>
  <c r="AN323" i="1"/>
  <c r="AO323" i="1"/>
  <c r="AN319" i="1"/>
  <c r="AO319" i="1"/>
  <c r="AN316" i="1"/>
  <c r="AO316" i="1"/>
  <c r="AN315" i="1"/>
  <c r="AO315" i="1"/>
  <c r="AN312" i="1"/>
  <c r="AO312" i="1"/>
  <c r="AN310" i="1"/>
  <c r="AO310" i="1"/>
  <c r="AN308" i="1"/>
  <c r="AO308" i="1"/>
  <c r="AN304" i="1"/>
  <c r="AO304" i="1"/>
  <c r="AN300" i="1"/>
  <c r="AO300" i="1"/>
  <c r="AN298" i="1"/>
  <c r="AO298" i="1"/>
  <c r="AN294" i="1"/>
  <c r="AO294" i="1"/>
  <c r="AN292" i="1"/>
  <c r="AO292" i="1"/>
  <c r="AN291" i="1"/>
  <c r="AO291" i="1"/>
  <c r="AN290" i="1"/>
  <c r="AO290" i="1"/>
  <c r="AN286" i="1"/>
  <c r="AO286" i="1"/>
  <c r="AN284" i="1"/>
  <c r="AO284" i="1"/>
  <c r="AN282" i="1"/>
  <c r="AO282" i="1"/>
  <c r="AN278" i="1"/>
  <c r="AO278" i="1"/>
  <c r="AN276" i="1"/>
  <c r="AO276" i="1"/>
  <c r="AN272" i="1"/>
  <c r="AO272" i="1"/>
  <c r="AN270" i="1"/>
  <c r="AO270" i="1"/>
  <c r="AN268" i="1"/>
  <c r="AO268" i="1"/>
  <c r="AN267" i="1"/>
  <c r="AO267" i="1"/>
  <c r="AN265" i="1"/>
  <c r="AO265" i="1"/>
  <c r="AN264" i="1"/>
  <c r="AO264" i="1"/>
  <c r="AN261" i="1"/>
  <c r="AO261" i="1"/>
  <c r="AN259" i="1"/>
  <c r="AO259" i="1"/>
  <c r="AN254" i="1"/>
  <c r="AO254" i="1"/>
  <c r="AN253" i="1"/>
  <c r="AO253" i="1"/>
  <c r="AN252" i="1"/>
  <c r="AO252" i="1"/>
  <c r="AN251" i="1"/>
  <c r="AO251" i="1"/>
  <c r="AN250" i="1"/>
  <c r="AO250" i="1"/>
  <c r="AN249" i="1"/>
  <c r="AO249" i="1"/>
  <c r="AN248" i="1"/>
  <c r="AO248" i="1"/>
  <c r="AN247" i="1"/>
  <c r="AO247" i="1"/>
  <c r="AN246" i="1"/>
  <c r="AO246" i="1"/>
  <c r="AN245" i="1"/>
  <c r="AO245" i="1"/>
  <c r="AN244" i="1"/>
  <c r="AO244" i="1"/>
  <c r="AN243" i="1"/>
  <c r="AO243" i="1"/>
  <c r="AN242" i="1"/>
  <c r="AO242" i="1"/>
  <c r="AN241" i="1"/>
  <c r="AO241" i="1"/>
  <c r="AN240" i="1"/>
  <c r="AO240" i="1"/>
  <c r="AN239" i="1"/>
  <c r="AO239" i="1"/>
  <c r="AN238" i="1"/>
  <c r="AO238" i="1"/>
  <c r="AN237" i="1"/>
  <c r="AO237" i="1"/>
  <c r="AN236" i="1"/>
  <c r="AO236" i="1"/>
  <c r="AN235" i="1"/>
  <c r="AO235" i="1"/>
  <c r="AN234" i="1"/>
  <c r="AO234" i="1"/>
  <c r="AN233" i="1"/>
  <c r="AO233" i="1"/>
  <c r="AN232" i="1"/>
  <c r="AO232" i="1"/>
  <c r="AN231" i="1"/>
  <c r="AO231" i="1"/>
  <c r="AN230" i="1"/>
  <c r="AO230" i="1"/>
  <c r="AN229" i="1"/>
  <c r="AO229" i="1"/>
  <c r="AN228" i="1"/>
  <c r="AO228" i="1"/>
  <c r="AN227" i="1"/>
  <c r="AO227" i="1"/>
  <c r="AN226" i="1"/>
  <c r="AO226" i="1"/>
  <c r="AN225" i="1"/>
  <c r="AO225" i="1"/>
  <c r="AN224" i="1"/>
  <c r="AO224" i="1"/>
  <c r="AN223" i="1"/>
  <c r="AO223" i="1"/>
  <c r="AN222" i="1"/>
  <c r="AO222" i="1"/>
  <c r="AN221" i="1"/>
  <c r="AO221" i="1"/>
  <c r="AN220" i="1"/>
  <c r="AO220" i="1"/>
  <c r="AN219" i="1"/>
  <c r="AO219" i="1"/>
  <c r="AN218" i="1"/>
  <c r="AO218" i="1"/>
  <c r="AN217" i="1"/>
  <c r="AO217" i="1"/>
  <c r="AN216" i="1"/>
  <c r="AO216" i="1"/>
  <c r="AN215" i="1"/>
  <c r="AO215" i="1"/>
  <c r="AN214" i="1"/>
  <c r="AO214" i="1"/>
  <c r="AN213" i="1"/>
  <c r="AO213" i="1"/>
  <c r="AN212" i="1"/>
  <c r="AO212" i="1"/>
  <c r="AN211" i="1"/>
  <c r="AO211" i="1"/>
  <c r="AN210" i="1"/>
  <c r="AO210" i="1"/>
  <c r="AN209" i="1"/>
  <c r="AO209" i="1"/>
  <c r="AN208" i="1"/>
  <c r="AO208" i="1"/>
  <c r="AN207" i="1"/>
  <c r="AO207" i="1"/>
  <c r="AN206" i="1"/>
  <c r="AO206" i="1"/>
  <c r="AN205" i="1"/>
  <c r="AO205" i="1"/>
  <c r="AN204" i="1"/>
  <c r="AO204" i="1"/>
  <c r="AN203" i="1"/>
  <c r="AO203" i="1"/>
  <c r="AN202" i="1"/>
  <c r="AO202" i="1"/>
  <c r="AN201" i="1"/>
  <c r="AO201" i="1"/>
  <c r="AN200" i="1"/>
  <c r="AO200" i="1"/>
  <c r="AN199" i="1"/>
  <c r="AO199" i="1"/>
  <c r="AN198" i="1"/>
  <c r="AO198" i="1"/>
  <c r="AN197" i="1"/>
  <c r="AO197" i="1"/>
  <c r="AN196" i="1"/>
  <c r="AO196" i="1"/>
  <c r="AN195" i="1"/>
  <c r="AO195" i="1"/>
  <c r="AN194" i="1"/>
  <c r="AO194" i="1"/>
  <c r="AN193" i="1"/>
  <c r="AO193" i="1"/>
  <c r="AN192" i="1"/>
  <c r="AO192" i="1"/>
  <c r="AN191" i="1"/>
  <c r="AO191" i="1"/>
  <c r="AN190" i="1"/>
  <c r="AO190" i="1"/>
  <c r="AN189" i="1"/>
  <c r="AO189" i="1"/>
  <c r="AN188" i="1"/>
  <c r="AO188" i="1"/>
  <c r="AN187" i="1"/>
  <c r="AO187" i="1"/>
  <c r="AN186" i="1"/>
  <c r="AO186" i="1"/>
  <c r="AN185" i="1"/>
  <c r="AO185" i="1"/>
  <c r="AN184" i="1"/>
  <c r="AO184" i="1"/>
  <c r="AN183" i="1"/>
  <c r="AO183" i="1"/>
  <c r="AN182" i="1"/>
  <c r="AO182" i="1"/>
  <c r="AN181" i="1"/>
  <c r="AO181" i="1"/>
  <c r="AN180" i="1"/>
  <c r="AO180" i="1"/>
  <c r="AN179" i="1"/>
  <c r="AO179" i="1"/>
  <c r="AN178" i="1"/>
  <c r="AO178" i="1"/>
  <c r="AN177" i="1"/>
  <c r="AO177" i="1"/>
  <c r="AN176" i="1"/>
  <c r="AO176" i="1"/>
  <c r="AN175" i="1"/>
  <c r="AO175" i="1"/>
  <c r="AN174" i="1"/>
  <c r="AO174" i="1"/>
  <c r="AN173" i="1"/>
  <c r="AO173" i="1"/>
  <c r="AN172" i="1"/>
  <c r="AO172" i="1"/>
  <c r="AN171" i="1"/>
  <c r="AO171" i="1"/>
  <c r="AN170" i="1"/>
  <c r="AO170" i="1"/>
  <c r="AN169" i="1"/>
  <c r="AO169" i="1"/>
  <c r="AN168" i="1"/>
  <c r="AO168" i="1"/>
  <c r="AN167" i="1"/>
  <c r="AO167" i="1"/>
  <c r="AN164" i="1"/>
  <c r="AO164" i="1"/>
  <c r="AN163" i="1"/>
  <c r="AO163" i="1"/>
  <c r="AN160" i="1"/>
  <c r="AO160" i="1"/>
  <c r="AN159" i="1"/>
  <c r="AO159" i="1"/>
  <c r="AN156" i="1"/>
  <c r="AO156" i="1"/>
  <c r="AN155" i="1"/>
  <c r="AO155" i="1"/>
  <c r="AN152" i="1"/>
  <c r="AO152" i="1"/>
  <c r="AN151" i="1"/>
  <c r="AO151" i="1"/>
  <c r="AN148" i="1"/>
  <c r="AO148" i="1"/>
  <c r="AN147" i="1"/>
  <c r="AO147" i="1"/>
  <c r="AN144" i="1"/>
  <c r="AO144" i="1"/>
  <c r="AN143" i="1"/>
  <c r="AO143" i="1"/>
  <c r="AN140" i="1"/>
  <c r="AO140" i="1"/>
  <c r="AN139" i="1"/>
  <c r="AO139" i="1"/>
  <c r="AN136" i="1"/>
  <c r="AO136" i="1"/>
  <c r="AN135" i="1"/>
  <c r="AO135" i="1"/>
  <c r="AN132" i="1"/>
  <c r="AO132" i="1"/>
  <c r="AN131" i="1"/>
  <c r="AO131" i="1"/>
  <c r="AN128" i="1"/>
  <c r="AO128" i="1"/>
  <c r="AN127" i="1"/>
  <c r="AO127" i="1"/>
  <c r="AN124" i="1"/>
  <c r="AO124" i="1"/>
  <c r="AN123" i="1"/>
  <c r="AO123" i="1"/>
  <c r="AN120" i="1"/>
  <c r="AO120" i="1"/>
  <c r="AN119" i="1"/>
  <c r="AO119" i="1"/>
  <c r="AN116" i="1"/>
  <c r="AO116" i="1"/>
  <c r="AN115" i="1"/>
  <c r="AO115" i="1"/>
  <c r="AN112" i="1"/>
  <c r="AO112" i="1"/>
  <c r="AN110" i="1"/>
  <c r="AO110" i="1"/>
  <c r="AN109" i="1"/>
  <c r="AO109" i="1"/>
  <c r="AN106" i="1"/>
  <c r="AO106" i="1"/>
  <c r="AN105" i="1"/>
  <c r="AO105" i="1"/>
  <c r="AN102" i="1"/>
  <c r="AO102" i="1"/>
  <c r="AN101" i="1"/>
  <c r="AO101" i="1"/>
  <c r="AN98" i="1"/>
  <c r="AO98" i="1"/>
  <c r="AN97" i="1"/>
  <c r="AO97" i="1"/>
  <c r="AN94" i="1"/>
  <c r="AO94" i="1"/>
  <c r="AN93" i="1"/>
  <c r="AO93" i="1"/>
  <c r="AN90" i="1"/>
  <c r="AO90" i="1"/>
  <c r="AN89" i="1"/>
  <c r="AO89" i="1"/>
  <c r="AN86" i="1"/>
  <c r="AO86" i="1"/>
  <c r="AN85" i="1"/>
  <c r="AO85" i="1"/>
  <c r="AN62" i="1"/>
  <c r="AO62" i="1"/>
  <c r="AN61" i="1"/>
  <c r="AO61" i="1"/>
  <c r="AN58" i="1"/>
  <c r="AO58" i="1"/>
  <c r="AN57" i="1"/>
  <c r="AO57" i="1"/>
  <c r="AN54" i="1"/>
  <c r="AO54" i="1"/>
  <c r="AN53" i="1"/>
  <c r="AO53" i="1"/>
  <c r="AN50" i="1"/>
  <c r="AO50" i="1"/>
  <c r="AN49" i="1"/>
  <c r="AO49" i="1"/>
  <c r="AN46" i="1"/>
  <c r="AO46" i="1"/>
  <c r="AN45" i="1"/>
  <c r="AO45" i="1"/>
  <c r="AN42" i="1"/>
  <c r="AO42" i="1"/>
  <c r="AN41" i="1"/>
  <c r="AO41" i="1"/>
  <c r="AN38" i="1"/>
  <c r="AO38" i="1"/>
  <c r="AN37" i="1"/>
  <c r="AO37" i="1"/>
  <c r="AN34" i="1"/>
  <c r="AO34" i="1"/>
  <c r="AN33" i="1"/>
  <c r="AO33" i="1"/>
  <c r="AN30" i="1"/>
  <c r="AO30" i="1"/>
  <c r="AN29" i="1"/>
  <c r="AO29" i="1"/>
  <c r="AN26" i="1"/>
  <c r="AO26" i="1"/>
  <c r="AN25" i="1"/>
  <c r="AO25" i="1"/>
  <c r="AN21" i="1"/>
  <c r="AO21" i="1"/>
  <c r="AN19" i="1"/>
  <c r="AO19" i="1"/>
  <c r="AN17" i="1"/>
  <c r="AO17" i="1"/>
  <c r="AN15" i="1"/>
  <c r="AO15" i="1"/>
  <c r="AN13" i="1"/>
  <c r="AO13" i="1"/>
  <c r="AN11" i="1"/>
  <c r="AO11" i="1"/>
  <c r="AN9" i="1"/>
  <c r="AO9" i="1"/>
  <c r="AN7" i="1"/>
  <c r="AO7" i="1"/>
  <c r="AN5" i="1"/>
  <c r="AO5" i="1"/>
  <c r="AN499" i="1"/>
  <c r="AO499" i="1"/>
  <c r="AN497" i="1"/>
  <c r="AO497" i="1"/>
  <c r="AN495" i="1"/>
  <c r="AO495" i="1"/>
  <c r="AN492" i="1"/>
  <c r="AO492" i="1"/>
  <c r="AN490" i="1"/>
  <c r="AO490" i="1"/>
  <c r="AN488" i="1"/>
  <c r="AO488" i="1"/>
  <c r="AN486" i="1"/>
  <c r="AO486" i="1"/>
  <c r="AN485" i="1"/>
  <c r="AO485" i="1"/>
  <c r="AN482" i="1"/>
  <c r="AO482" i="1"/>
  <c r="AN480" i="1"/>
  <c r="AO480" i="1"/>
  <c r="AN478" i="1"/>
  <c r="AO478" i="1"/>
  <c r="AN477" i="1"/>
  <c r="AO477" i="1"/>
  <c r="AN475" i="1"/>
  <c r="AO475" i="1"/>
  <c r="AN472" i="1"/>
  <c r="AO472" i="1"/>
  <c r="AN471" i="1"/>
  <c r="AO471" i="1"/>
  <c r="AN469" i="1"/>
  <c r="AO469" i="1"/>
  <c r="AN466" i="1"/>
  <c r="AO466" i="1"/>
  <c r="AN465" i="1"/>
  <c r="AO465" i="1"/>
  <c r="AN463" i="1"/>
  <c r="AO463" i="1"/>
  <c r="AN461" i="1"/>
  <c r="AO461" i="1"/>
  <c r="AN458" i="1"/>
  <c r="AO458" i="1"/>
  <c r="AN457" i="1"/>
  <c r="AO457" i="1"/>
  <c r="AN454" i="1"/>
  <c r="AO454" i="1"/>
  <c r="AN452" i="1"/>
  <c r="AO452" i="1"/>
  <c r="AN451" i="1"/>
  <c r="AO451" i="1"/>
  <c r="AN449" i="1"/>
  <c r="AO449" i="1"/>
  <c r="AN447" i="1"/>
  <c r="AO447" i="1"/>
  <c r="AN444" i="1"/>
  <c r="AO444" i="1"/>
  <c r="AN442" i="1"/>
  <c r="AO442" i="1"/>
  <c r="AN440" i="1"/>
  <c r="AO440" i="1"/>
  <c r="AN438" i="1"/>
  <c r="AO438" i="1"/>
  <c r="AN436" i="1"/>
  <c r="AO436" i="1"/>
  <c r="AN435" i="1"/>
  <c r="AO435" i="1"/>
  <c r="AN432" i="1"/>
  <c r="AO432" i="1"/>
  <c r="AN431" i="1"/>
  <c r="AO431" i="1"/>
  <c r="AN429" i="1"/>
  <c r="AO429" i="1"/>
  <c r="AN426" i="1"/>
  <c r="AO426" i="1"/>
  <c r="AN424" i="1"/>
  <c r="AO424" i="1"/>
  <c r="AN422" i="1"/>
  <c r="AO422" i="1"/>
  <c r="AN421" i="1"/>
  <c r="AO421" i="1"/>
  <c r="AN418" i="1"/>
  <c r="AO418" i="1"/>
  <c r="AN417" i="1"/>
  <c r="AO417" i="1"/>
  <c r="AN414" i="1"/>
  <c r="AO414" i="1"/>
  <c r="AN413" i="1"/>
  <c r="AO413" i="1"/>
  <c r="AN410" i="1"/>
  <c r="AO410" i="1"/>
  <c r="AN409" i="1"/>
  <c r="AO409" i="1"/>
  <c r="AN406" i="1"/>
  <c r="AO406" i="1"/>
  <c r="AN405" i="1"/>
  <c r="AO405" i="1"/>
  <c r="AN402" i="1"/>
  <c r="AO402" i="1"/>
  <c r="AN401" i="1"/>
  <c r="AO401" i="1"/>
  <c r="AN399" i="1"/>
  <c r="AO399" i="1"/>
  <c r="AN396" i="1"/>
  <c r="AO396" i="1"/>
  <c r="AN395" i="1"/>
  <c r="AO395" i="1"/>
  <c r="AN392" i="1"/>
  <c r="AO392" i="1"/>
  <c r="AN391" i="1"/>
  <c r="AO391" i="1"/>
  <c r="AN388" i="1"/>
  <c r="AO388" i="1"/>
  <c r="AN386" i="1"/>
  <c r="AO386" i="1"/>
  <c r="AN385" i="1"/>
  <c r="AO385" i="1"/>
  <c r="AN382" i="1"/>
  <c r="AO382" i="1"/>
  <c r="AN381" i="1"/>
  <c r="AO381" i="1"/>
  <c r="AN378" i="1"/>
  <c r="AO378" i="1"/>
  <c r="AN377" i="1"/>
  <c r="AO377" i="1"/>
  <c r="AN374" i="1"/>
  <c r="AO374" i="1"/>
  <c r="AN373" i="1"/>
  <c r="AO373" i="1"/>
  <c r="AN370" i="1"/>
  <c r="AO370" i="1"/>
  <c r="AN369" i="1"/>
  <c r="AO369" i="1"/>
  <c r="AN366" i="1"/>
  <c r="AO366" i="1"/>
  <c r="AN365" i="1"/>
  <c r="AO365" i="1"/>
  <c r="AN362" i="1"/>
  <c r="AO362" i="1"/>
  <c r="AN361" i="1"/>
  <c r="AO361" i="1"/>
  <c r="AN358" i="1"/>
  <c r="AO358" i="1"/>
  <c r="AN357" i="1"/>
  <c r="AO357" i="1"/>
  <c r="AN354" i="1"/>
  <c r="AO354" i="1"/>
  <c r="AN353" i="1"/>
  <c r="AO353" i="1"/>
  <c r="AN350" i="1"/>
  <c r="AO350" i="1"/>
  <c r="AN349" i="1"/>
  <c r="AO349" i="1"/>
  <c r="AN346" i="1"/>
  <c r="AO346" i="1"/>
  <c r="AN345" i="1"/>
  <c r="AO345" i="1"/>
  <c r="AN342" i="1"/>
  <c r="AO342" i="1"/>
  <c r="AN341" i="1"/>
  <c r="AO341" i="1"/>
  <c r="AN338" i="1"/>
  <c r="AO338" i="1"/>
  <c r="AN337" i="1"/>
  <c r="AO337" i="1"/>
  <c r="AN334" i="1"/>
  <c r="AO334" i="1"/>
  <c r="AN332" i="1"/>
  <c r="AO332" i="1"/>
  <c r="AN331" i="1"/>
  <c r="AO331" i="1"/>
  <c r="AN328" i="1"/>
  <c r="AO328" i="1"/>
  <c r="AN325" i="1"/>
  <c r="AO325" i="1"/>
  <c r="AN322" i="1"/>
  <c r="AO322" i="1"/>
  <c r="AN321" i="1"/>
  <c r="AO321" i="1"/>
  <c r="AN320" i="1"/>
  <c r="AO320" i="1"/>
  <c r="AN318" i="1"/>
  <c r="AO318" i="1"/>
  <c r="AN317" i="1"/>
  <c r="AO317" i="1"/>
  <c r="AN314" i="1"/>
  <c r="AO314" i="1"/>
  <c r="AN313" i="1"/>
  <c r="AO313" i="1"/>
  <c r="AN311" i="1"/>
  <c r="AO311" i="1"/>
  <c r="AN309" i="1"/>
  <c r="AO309" i="1"/>
  <c r="AN307" i="1"/>
  <c r="AO307" i="1"/>
  <c r="AN306" i="1"/>
  <c r="AO306" i="1"/>
  <c r="AN305" i="1"/>
  <c r="AO305" i="1"/>
  <c r="AN303" i="1"/>
  <c r="AO303" i="1"/>
  <c r="AN302" i="1"/>
  <c r="AO302" i="1"/>
  <c r="AN301" i="1"/>
  <c r="AO301" i="1"/>
  <c r="AN299" i="1"/>
  <c r="AO299" i="1"/>
  <c r="AN297" i="1"/>
  <c r="AO297" i="1"/>
  <c r="AN296" i="1"/>
  <c r="AO296" i="1"/>
  <c r="AN295" i="1"/>
  <c r="AO295" i="1"/>
  <c r="AN293" i="1"/>
  <c r="AO293" i="1"/>
  <c r="AN289" i="1"/>
  <c r="AO289" i="1"/>
  <c r="AN288" i="1"/>
  <c r="AO288" i="1"/>
  <c r="AN287" i="1"/>
  <c r="AO287" i="1"/>
  <c r="AN285" i="1"/>
  <c r="AO285" i="1"/>
  <c r="AN283" i="1"/>
  <c r="AO283" i="1"/>
  <c r="AN281" i="1"/>
  <c r="AO281" i="1"/>
  <c r="AN280" i="1"/>
  <c r="AO280" i="1"/>
  <c r="AN279" i="1"/>
  <c r="AO279" i="1"/>
  <c r="AN277" i="1"/>
  <c r="AO277" i="1"/>
  <c r="AN275" i="1"/>
  <c r="AO275" i="1"/>
  <c r="AN274" i="1"/>
  <c r="AO274" i="1"/>
  <c r="AN273" i="1"/>
  <c r="AO273" i="1"/>
  <c r="AN271" i="1"/>
  <c r="AO271" i="1"/>
  <c r="AN269" i="1"/>
  <c r="AO269" i="1"/>
  <c r="AN266" i="1"/>
  <c r="AO266" i="1"/>
  <c r="AN263" i="1"/>
  <c r="AO263" i="1"/>
  <c r="AN262" i="1"/>
  <c r="AO262" i="1"/>
  <c r="AN260" i="1"/>
  <c r="AO260" i="1"/>
  <c r="AN258" i="1"/>
  <c r="AO258" i="1"/>
  <c r="AN257" i="1"/>
  <c r="AO257" i="1"/>
  <c r="AN256" i="1"/>
  <c r="AO256" i="1"/>
  <c r="AN255" i="1"/>
  <c r="AO255" i="1"/>
  <c r="AN166" i="1"/>
  <c r="AO166" i="1"/>
  <c r="AN165" i="1"/>
  <c r="AO165" i="1"/>
  <c r="AN162" i="1"/>
  <c r="AO162" i="1"/>
  <c r="AN161" i="1"/>
  <c r="AO161" i="1"/>
  <c r="AN158" i="1"/>
  <c r="AO158" i="1"/>
  <c r="AN157" i="1"/>
  <c r="AO157" i="1"/>
  <c r="AN154" i="1"/>
  <c r="AO154" i="1"/>
  <c r="AN153" i="1"/>
  <c r="AO153" i="1"/>
  <c r="AN150" i="1"/>
  <c r="AO150" i="1"/>
  <c r="AN149" i="1"/>
  <c r="AO149" i="1"/>
  <c r="AN146" i="1"/>
  <c r="AO146" i="1"/>
  <c r="AN145" i="1"/>
  <c r="AO145" i="1"/>
  <c r="AN142" i="1"/>
  <c r="AO142" i="1"/>
  <c r="AN141" i="1"/>
  <c r="AO141" i="1"/>
  <c r="AN138" i="1"/>
  <c r="AO138" i="1"/>
  <c r="AN137" i="1"/>
  <c r="AO137" i="1"/>
  <c r="AN134" i="1"/>
  <c r="AO134" i="1"/>
  <c r="AN133" i="1"/>
  <c r="AO133" i="1"/>
  <c r="AN130" i="1"/>
  <c r="AO130" i="1"/>
  <c r="AN129" i="1"/>
  <c r="AO129" i="1"/>
  <c r="AN126" i="1"/>
  <c r="AO126" i="1"/>
  <c r="AN125" i="1"/>
  <c r="AO125" i="1"/>
  <c r="AN122" i="1"/>
  <c r="AO122" i="1"/>
  <c r="AN121" i="1"/>
  <c r="AO121" i="1"/>
  <c r="AN118" i="1"/>
  <c r="AO118" i="1"/>
  <c r="AN117" i="1"/>
  <c r="AO117" i="1"/>
  <c r="AN114" i="1"/>
  <c r="AO114" i="1"/>
  <c r="AN113" i="1"/>
  <c r="AO113" i="1"/>
  <c r="AN111" i="1"/>
  <c r="AO111" i="1"/>
  <c r="AN108" i="1"/>
  <c r="AO108" i="1"/>
  <c r="AN107" i="1"/>
  <c r="AO107" i="1"/>
  <c r="AN104" i="1"/>
  <c r="AO104" i="1"/>
  <c r="AN103" i="1"/>
  <c r="AO103" i="1"/>
  <c r="AN100" i="1"/>
  <c r="AO100" i="1"/>
  <c r="AN99" i="1"/>
  <c r="AO99" i="1"/>
  <c r="AN96" i="1"/>
  <c r="AO96" i="1"/>
  <c r="AN95" i="1"/>
  <c r="AO95" i="1"/>
  <c r="AN92" i="1"/>
  <c r="AO92" i="1"/>
  <c r="AN91" i="1"/>
  <c r="AO91" i="1"/>
  <c r="AN88" i="1"/>
  <c r="AO88" i="1"/>
  <c r="AN87" i="1"/>
  <c r="AO87" i="1"/>
  <c r="AN84" i="1"/>
  <c r="AO84" i="1"/>
  <c r="AN83" i="1"/>
  <c r="AO83" i="1"/>
  <c r="AN82" i="1"/>
  <c r="AO82" i="1"/>
  <c r="AN81" i="1"/>
  <c r="AO81" i="1"/>
  <c r="AN80" i="1"/>
  <c r="AO80" i="1"/>
  <c r="AN79" i="1"/>
  <c r="AO79" i="1"/>
  <c r="AN78" i="1"/>
  <c r="AO78" i="1"/>
  <c r="AN77" i="1"/>
  <c r="AO77" i="1"/>
  <c r="AN76" i="1"/>
  <c r="AO76" i="1"/>
  <c r="AN75" i="1"/>
  <c r="AO75" i="1"/>
  <c r="AN74" i="1"/>
  <c r="AO74" i="1"/>
  <c r="AN73" i="1"/>
  <c r="AO73" i="1"/>
  <c r="AN72" i="1"/>
  <c r="AO72" i="1"/>
  <c r="AN71" i="1"/>
  <c r="AO71" i="1"/>
  <c r="AN70" i="1"/>
  <c r="AO70" i="1"/>
  <c r="AN69" i="1"/>
  <c r="AO69" i="1"/>
  <c r="AN68" i="1"/>
  <c r="AO68" i="1"/>
  <c r="AN67" i="1"/>
  <c r="AO67" i="1"/>
  <c r="AN66" i="1"/>
  <c r="AO66" i="1"/>
  <c r="AN65" i="1"/>
  <c r="AO65" i="1"/>
  <c r="AN64" i="1"/>
  <c r="AO64" i="1"/>
  <c r="AN63" i="1"/>
  <c r="AO63" i="1"/>
  <c r="AN60" i="1"/>
  <c r="AO60" i="1"/>
  <c r="AN59" i="1"/>
  <c r="AO59" i="1"/>
  <c r="AN56" i="1"/>
  <c r="AO56" i="1"/>
  <c r="AN55" i="1"/>
  <c r="AO55" i="1"/>
  <c r="AN52" i="1"/>
  <c r="AO52" i="1"/>
  <c r="AN51" i="1"/>
  <c r="AO51" i="1"/>
  <c r="AN48" i="1"/>
  <c r="AO48" i="1"/>
  <c r="AN47" i="1"/>
  <c r="AO47" i="1"/>
  <c r="AN44" i="1"/>
  <c r="AO44" i="1"/>
  <c r="AN43" i="1"/>
  <c r="AO43" i="1"/>
  <c r="AN40" i="1"/>
  <c r="AO40" i="1"/>
  <c r="AN39" i="1"/>
  <c r="AO39" i="1"/>
  <c r="AN36" i="1"/>
  <c r="AO36" i="1"/>
  <c r="AN35" i="1"/>
  <c r="AO35" i="1"/>
  <c r="AN32" i="1"/>
  <c r="AO32" i="1"/>
  <c r="AN31" i="1"/>
  <c r="AO31" i="1"/>
  <c r="AN28" i="1"/>
  <c r="AO28" i="1"/>
  <c r="AN27" i="1"/>
  <c r="AO27" i="1"/>
  <c r="AN24" i="1"/>
  <c r="AO24" i="1"/>
  <c r="AN23" i="1"/>
  <c r="AO23" i="1"/>
  <c r="AN22" i="1"/>
  <c r="AO22" i="1"/>
  <c r="AL20" i="1"/>
  <c r="AM20" i="1"/>
  <c r="AL16" i="1"/>
  <c r="AM16" i="1"/>
  <c r="AL12" i="1"/>
  <c r="AM12" i="1"/>
  <c r="AL8" i="1"/>
  <c r="AM8" i="1"/>
  <c r="AL500" i="1"/>
  <c r="AM500" i="1"/>
  <c r="AL498" i="1"/>
  <c r="AM498" i="1"/>
  <c r="AL496" i="1"/>
  <c r="AM496" i="1"/>
  <c r="AL494" i="1"/>
  <c r="AM494" i="1"/>
  <c r="AL493" i="1"/>
  <c r="AM493" i="1"/>
  <c r="AL491" i="1"/>
  <c r="AM491" i="1"/>
  <c r="AL489" i="1"/>
  <c r="AM489" i="1"/>
  <c r="AL487" i="1"/>
  <c r="AM487" i="1"/>
  <c r="AL484" i="1"/>
  <c r="AM484" i="1"/>
  <c r="AL483" i="1"/>
  <c r="AM483" i="1"/>
  <c r="AL481" i="1"/>
  <c r="AM481" i="1"/>
  <c r="AL479" i="1"/>
  <c r="AM479" i="1"/>
  <c r="AL476" i="1"/>
  <c r="AM476" i="1"/>
  <c r="AL474" i="1"/>
  <c r="AM474" i="1"/>
  <c r="AL473" i="1"/>
  <c r="AM473" i="1"/>
  <c r="AL470" i="1"/>
  <c r="AM470" i="1"/>
  <c r="AL468" i="1"/>
  <c r="AM468" i="1"/>
  <c r="AL467" i="1"/>
  <c r="AM467" i="1"/>
  <c r="AL464" i="1"/>
  <c r="AM464" i="1"/>
  <c r="AL462" i="1"/>
  <c r="AM462" i="1"/>
  <c r="AL460" i="1"/>
  <c r="AM460" i="1"/>
  <c r="AL459" i="1"/>
  <c r="AM459" i="1"/>
  <c r="AL456" i="1"/>
  <c r="AM456" i="1"/>
  <c r="AL455" i="1"/>
  <c r="AM455" i="1"/>
  <c r="AL453" i="1"/>
  <c r="AM453" i="1"/>
  <c r="AL450" i="1"/>
  <c r="AM450" i="1"/>
  <c r="AL448" i="1"/>
  <c r="AM448" i="1"/>
  <c r="AL446" i="1"/>
  <c r="AM446" i="1"/>
  <c r="AL445" i="1"/>
  <c r="AM445" i="1"/>
  <c r="AL443" i="1"/>
  <c r="AM443" i="1"/>
  <c r="AL441" i="1"/>
  <c r="AM441" i="1"/>
  <c r="AL439" i="1"/>
  <c r="AM439" i="1"/>
  <c r="AL437" i="1"/>
  <c r="AM437" i="1"/>
  <c r="AL434" i="1"/>
  <c r="AM434" i="1"/>
  <c r="AL433" i="1"/>
  <c r="AM433" i="1"/>
  <c r="AL430" i="1"/>
  <c r="AM430" i="1"/>
  <c r="AL428" i="1"/>
  <c r="AM428" i="1"/>
  <c r="AL427" i="1"/>
  <c r="AM427" i="1"/>
  <c r="AL425" i="1"/>
  <c r="AM425" i="1"/>
  <c r="AL423" i="1"/>
  <c r="AM423" i="1"/>
  <c r="AL420" i="1"/>
  <c r="AM420" i="1"/>
  <c r="AL419" i="1"/>
  <c r="AM419" i="1"/>
  <c r="AL416" i="1"/>
  <c r="AM416" i="1"/>
  <c r="AL415" i="1"/>
  <c r="AM415" i="1"/>
  <c r="AL412" i="1"/>
  <c r="AM412" i="1"/>
  <c r="AL411" i="1"/>
  <c r="AM411" i="1"/>
  <c r="AL408" i="1"/>
  <c r="AM408" i="1"/>
  <c r="AL407" i="1"/>
  <c r="AM407" i="1"/>
  <c r="AL404" i="1"/>
  <c r="AM404" i="1"/>
  <c r="AL403" i="1"/>
  <c r="AM403" i="1"/>
  <c r="AL400" i="1"/>
  <c r="AM400" i="1"/>
  <c r="AL398" i="1"/>
  <c r="AM398" i="1"/>
  <c r="AL397" i="1"/>
  <c r="AM397" i="1"/>
  <c r="AL394" i="1"/>
  <c r="AM394" i="1"/>
  <c r="AL393" i="1"/>
  <c r="AM393" i="1"/>
  <c r="AL390" i="1"/>
  <c r="AM390" i="1"/>
  <c r="AL389" i="1"/>
  <c r="AM389" i="1"/>
  <c r="AL387" i="1"/>
  <c r="AM387" i="1"/>
  <c r="AL384" i="1"/>
  <c r="AM384" i="1"/>
  <c r="AL383" i="1"/>
  <c r="AM383" i="1"/>
  <c r="AL380" i="1"/>
  <c r="AM380" i="1"/>
  <c r="AL379" i="1"/>
  <c r="AM379" i="1"/>
  <c r="AL376" i="1"/>
  <c r="AM376" i="1"/>
  <c r="AL375" i="1"/>
  <c r="AM375" i="1"/>
  <c r="AL372" i="1"/>
  <c r="AM372" i="1"/>
  <c r="AL371" i="1"/>
  <c r="AM371" i="1"/>
  <c r="AL368" i="1"/>
  <c r="AM368" i="1"/>
  <c r="AL367" i="1"/>
  <c r="AM367" i="1"/>
  <c r="AL364" i="1"/>
  <c r="AM364" i="1"/>
  <c r="AL363" i="1"/>
  <c r="AM363" i="1"/>
  <c r="AL360" i="1"/>
  <c r="AM360" i="1"/>
  <c r="AL359" i="1"/>
  <c r="AM359" i="1"/>
  <c r="AL356" i="1"/>
  <c r="AM356" i="1"/>
  <c r="AL355" i="1"/>
  <c r="AM355" i="1"/>
  <c r="AL352" i="1"/>
  <c r="AM352" i="1"/>
  <c r="AL351" i="1"/>
  <c r="AM351" i="1"/>
  <c r="AL348" i="1"/>
  <c r="AM348" i="1"/>
  <c r="AL347" i="1"/>
  <c r="AM347" i="1"/>
  <c r="AL344" i="1"/>
  <c r="AM344" i="1"/>
  <c r="AL343" i="1"/>
  <c r="AM343" i="1"/>
  <c r="AL340" i="1"/>
  <c r="AM340" i="1"/>
  <c r="AL339" i="1"/>
  <c r="AM339" i="1"/>
  <c r="AL336" i="1"/>
  <c r="AM336" i="1"/>
  <c r="AL335" i="1"/>
  <c r="AM335" i="1"/>
  <c r="AL333" i="1"/>
  <c r="AM333" i="1"/>
  <c r="AL330" i="1"/>
  <c r="AM330" i="1"/>
  <c r="AL329" i="1"/>
  <c r="AM329" i="1"/>
  <c r="AL327" i="1"/>
  <c r="AM327" i="1"/>
  <c r="AL326" i="1"/>
  <c r="AM326" i="1"/>
  <c r="AL324" i="1"/>
  <c r="AM324" i="1"/>
  <c r="AL323" i="1"/>
  <c r="AM323" i="1"/>
  <c r="AL319" i="1"/>
  <c r="AM319" i="1"/>
  <c r="AL316" i="1"/>
  <c r="AM316" i="1"/>
  <c r="AL315" i="1"/>
  <c r="AM315" i="1"/>
  <c r="AL312" i="1"/>
  <c r="AM312" i="1"/>
  <c r="AL310" i="1"/>
  <c r="AM310" i="1"/>
  <c r="AL308" i="1"/>
  <c r="AM308" i="1"/>
  <c r="AL304" i="1"/>
  <c r="AM304" i="1"/>
  <c r="AL300" i="1"/>
  <c r="AM300" i="1"/>
  <c r="AL298" i="1"/>
  <c r="AM298" i="1"/>
  <c r="AL294" i="1"/>
  <c r="AM294" i="1"/>
  <c r="AL292" i="1"/>
  <c r="AM292" i="1"/>
  <c r="AL291" i="1"/>
  <c r="AM291" i="1"/>
  <c r="AL290" i="1"/>
  <c r="AM290" i="1"/>
  <c r="AL286" i="1"/>
  <c r="AM286" i="1"/>
  <c r="AL284" i="1"/>
  <c r="AM284" i="1"/>
  <c r="AL282" i="1"/>
  <c r="AM282" i="1"/>
  <c r="AL278" i="1"/>
  <c r="AM278" i="1"/>
  <c r="AL276" i="1"/>
  <c r="AM276" i="1"/>
  <c r="AL272" i="1"/>
  <c r="AM272" i="1"/>
  <c r="AL270" i="1"/>
  <c r="AM270" i="1"/>
  <c r="AL268" i="1"/>
  <c r="AM268" i="1"/>
  <c r="AL267" i="1"/>
  <c r="AM267" i="1"/>
  <c r="AL265" i="1"/>
  <c r="AM265" i="1"/>
  <c r="AL264" i="1"/>
  <c r="AM264" i="1"/>
  <c r="AL261" i="1"/>
  <c r="AM261" i="1"/>
  <c r="AL259" i="1"/>
  <c r="AM259" i="1"/>
  <c r="AL254" i="1"/>
  <c r="AM254" i="1"/>
  <c r="AL253" i="1"/>
  <c r="AM253" i="1"/>
  <c r="AL252" i="1"/>
  <c r="AM252" i="1"/>
  <c r="AL251" i="1"/>
  <c r="AM251" i="1"/>
  <c r="AL250" i="1"/>
  <c r="AM250" i="1"/>
  <c r="AL249" i="1"/>
  <c r="AM249" i="1"/>
  <c r="AL248" i="1"/>
  <c r="AM248" i="1"/>
  <c r="AL247" i="1"/>
  <c r="AM247" i="1"/>
  <c r="AL246" i="1"/>
  <c r="AM246" i="1"/>
  <c r="AL245" i="1"/>
  <c r="AM245" i="1"/>
  <c r="AL244" i="1"/>
  <c r="AM244" i="1"/>
  <c r="AL243" i="1"/>
  <c r="AM243" i="1"/>
  <c r="AL242" i="1"/>
  <c r="AM242" i="1"/>
  <c r="AL241" i="1"/>
  <c r="AM241" i="1"/>
  <c r="AL240" i="1"/>
  <c r="AM240" i="1"/>
  <c r="AL239" i="1"/>
  <c r="AM239" i="1"/>
  <c r="AL238" i="1"/>
  <c r="AM238" i="1"/>
  <c r="AL237" i="1"/>
  <c r="AM237" i="1"/>
  <c r="AL236" i="1"/>
  <c r="AM236" i="1"/>
  <c r="AL235" i="1"/>
  <c r="AM235" i="1"/>
  <c r="AL234" i="1"/>
  <c r="AM234" i="1"/>
  <c r="AL233" i="1"/>
  <c r="AM233" i="1"/>
  <c r="AL232" i="1"/>
  <c r="AM232" i="1"/>
  <c r="AL231" i="1"/>
  <c r="AM231" i="1"/>
  <c r="AL230" i="1"/>
  <c r="AM230" i="1"/>
  <c r="AL229" i="1"/>
  <c r="AM229" i="1"/>
  <c r="AL228" i="1"/>
  <c r="AM228" i="1"/>
  <c r="AL227" i="1"/>
  <c r="AM227" i="1"/>
  <c r="AL226" i="1"/>
  <c r="AM226" i="1"/>
  <c r="AL225" i="1"/>
  <c r="AM225" i="1"/>
  <c r="AL224" i="1"/>
  <c r="AM224" i="1"/>
  <c r="AL223" i="1"/>
  <c r="AM223" i="1"/>
  <c r="AL222" i="1"/>
  <c r="AM222" i="1"/>
  <c r="AL221" i="1"/>
  <c r="AM221" i="1"/>
  <c r="AL220" i="1"/>
  <c r="AM220" i="1"/>
  <c r="AL219" i="1"/>
  <c r="AM219" i="1"/>
  <c r="AL218" i="1"/>
  <c r="AM218" i="1"/>
  <c r="AL217" i="1"/>
  <c r="AM217" i="1"/>
  <c r="AL216" i="1"/>
  <c r="AM216" i="1"/>
  <c r="AL215" i="1"/>
  <c r="AM215" i="1"/>
  <c r="AL214" i="1"/>
  <c r="AM214" i="1"/>
  <c r="AL213" i="1"/>
  <c r="AM213" i="1"/>
  <c r="AL212" i="1"/>
  <c r="AM212" i="1"/>
  <c r="AL211" i="1"/>
  <c r="AM211" i="1"/>
  <c r="AL210" i="1"/>
  <c r="AM210" i="1"/>
  <c r="AL209" i="1"/>
  <c r="AM209" i="1"/>
  <c r="AL208" i="1"/>
  <c r="AM208" i="1"/>
  <c r="AL207" i="1"/>
  <c r="AM207" i="1"/>
  <c r="AL206" i="1"/>
  <c r="AM206" i="1"/>
  <c r="AL205" i="1"/>
  <c r="AM205" i="1"/>
  <c r="AL204" i="1"/>
  <c r="AM204" i="1"/>
  <c r="AL203" i="1"/>
  <c r="AM203" i="1"/>
  <c r="AL202" i="1"/>
  <c r="AM202" i="1"/>
  <c r="AL201" i="1"/>
  <c r="AM201" i="1"/>
  <c r="AL200" i="1"/>
  <c r="AM200" i="1"/>
  <c r="AL199" i="1"/>
  <c r="AM199" i="1"/>
  <c r="AL198" i="1"/>
  <c r="AM198" i="1"/>
  <c r="AL197" i="1"/>
  <c r="AM197" i="1"/>
  <c r="AL196" i="1"/>
  <c r="AM196" i="1"/>
  <c r="AL195" i="1"/>
  <c r="AM195" i="1"/>
  <c r="AL194" i="1"/>
  <c r="AM194" i="1"/>
  <c r="AL193" i="1"/>
  <c r="AM193" i="1"/>
  <c r="AL192" i="1"/>
  <c r="AM192" i="1"/>
  <c r="AL191" i="1"/>
  <c r="AM191" i="1"/>
  <c r="AL190" i="1"/>
  <c r="AM190" i="1"/>
  <c r="AL189" i="1"/>
  <c r="AM189" i="1"/>
  <c r="AL188" i="1"/>
  <c r="AM188" i="1"/>
  <c r="AL187" i="1"/>
  <c r="AM187" i="1"/>
  <c r="AL186" i="1"/>
  <c r="AM186" i="1"/>
  <c r="AL185" i="1"/>
  <c r="AM185" i="1"/>
  <c r="AL184" i="1"/>
  <c r="AM184" i="1"/>
  <c r="AL183" i="1"/>
  <c r="AM183" i="1"/>
  <c r="AL182" i="1"/>
  <c r="AM182" i="1"/>
  <c r="AL181" i="1"/>
  <c r="AM181" i="1"/>
  <c r="AL180" i="1"/>
  <c r="AM180" i="1"/>
  <c r="AL179" i="1"/>
  <c r="AM179" i="1"/>
  <c r="AL178" i="1"/>
  <c r="AM178" i="1"/>
  <c r="AL177" i="1"/>
  <c r="AM177" i="1"/>
  <c r="AL176" i="1"/>
  <c r="AM176" i="1"/>
  <c r="AL175" i="1"/>
  <c r="AM175" i="1"/>
  <c r="AL174" i="1"/>
  <c r="AM174" i="1"/>
  <c r="AL173" i="1"/>
  <c r="AM173" i="1"/>
  <c r="AL172" i="1"/>
  <c r="AM172" i="1"/>
  <c r="AL171" i="1"/>
  <c r="AM171" i="1"/>
  <c r="AL170" i="1"/>
  <c r="AM170" i="1"/>
  <c r="AL169" i="1"/>
  <c r="AM169" i="1"/>
  <c r="AL168" i="1"/>
  <c r="AM168" i="1"/>
  <c r="AL167" i="1"/>
  <c r="AM167" i="1"/>
  <c r="AL164" i="1"/>
  <c r="AM164" i="1"/>
  <c r="AL163" i="1"/>
  <c r="AM163" i="1"/>
  <c r="AL160" i="1"/>
  <c r="AM160" i="1"/>
  <c r="AL159" i="1"/>
  <c r="AM159" i="1"/>
  <c r="AL156" i="1"/>
  <c r="AM156" i="1"/>
  <c r="AL155" i="1"/>
  <c r="AM155" i="1"/>
  <c r="AL152" i="1"/>
  <c r="AM152" i="1"/>
  <c r="AL151" i="1"/>
  <c r="AM151" i="1"/>
  <c r="AL148" i="1"/>
  <c r="AM148" i="1"/>
  <c r="AL147" i="1"/>
  <c r="AM147" i="1"/>
  <c r="AL144" i="1"/>
  <c r="AM144" i="1"/>
  <c r="AL143" i="1"/>
  <c r="AM143" i="1"/>
  <c r="AL140" i="1"/>
  <c r="AM140" i="1"/>
  <c r="AL139" i="1"/>
  <c r="AM139" i="1"/>
  <c r="AL136" i="1"/>
  <c r="AM136" i="1"/>
  <c r="AL135" i="1"/>
  <c r="AM135" i="1"/>
  <c r="AL132" i="1"/>
  <c r="AM132" i="1"/>
  <c r="AL131" i="1"/>
  <c r="AM131" i="1"/>
  <c r="AL128" i="1"/>
  <c r="AM128" i="1"/>
  <c r="AL127" i="1"/>
  <c r="AM127" i="1"/>
  <c r="AL124" i="1"/>
  <c r="AM124" i="1"/>
  <c r="AL123" i="1"/>
  <c r="AM123" i="1"/>
  <c r="AL120" i="1"/>
  <c r="AM120" i="1"/>
  <c r="AL119" i="1"/>
  <c r="AM119" i="1"/>
  <c r="AL116" i="1"/>
  <c r="AM116" i="1"/>
  <c r="AL115" i="1"/>
  <c r="AM115" i="1"/>
  <c r="AL112" i="1"/>
  <c r="AM112" i="1"/>
  <c r="AL110" i="1"/>
  <c r="AM110" i="1"/>
  <c r="AL109" i="1"/>
  <c r="AM109" i="1"/>
  <c r="AL106" i="1"/>
  <c r="AM106" i="1"/>
  <c r="AL105" i="1"/>
  <c r="AM105" i="1"/>
  <c r="AL102" i="1"/>
  <c r="AM102" i="1"/>
  <c r="AL101" i="1"/>
  <c r="AM101" i="1"/>
  <c r="AL98" i="1"/>
  <c r="AM98" i="1"/>
  <c r="AL97" i="1"/>
  <c r="AM97" i="1"/>
  <c r="AL94" i="1"/>
  <c r="AM94" i="1"/>
  <c r="AL93" i="1"/>
  <c r="AM93" i="1"/>
  <c r="AL90" i="1"/>
  <c r="AM90" i="1"/>
  <c r="AL89" i="1"/>
  <c r="AM89" i="1"/>
  <c r="AL86" i="1"/>
  <c r="AM86" i="1"/>
  <c r="AL85" i="1"/>
  <c r="AM85" i="1"/>
  <c r="AL62" i="1"/>
  <c r="AM62" i="1"/>
  <c r="AL61" i="1"/>
  <c r="AM61" i="1"/>
  <c r="AL58" i="1"/>
  <c r="AM58" i="1"/>
  <c r="AL57" i="1"/>
  <c r="AM57" i="1"/>
  <c r="AL54" i="1"/>
  <c r="AM54" i="1"/>
  <c r="AL53" i="1"/>
  <c r="AM53" i="1"/>
  <c r="AL50" i="1"/>
  <c r="AM50" i="1"/>
  <c r="AL49" i="1"/>
  <c r="AM49" i="1"/>
  <c r="AL46" i="1"/>
  <c r="AM46" i="1"/>
  <c r="AL45" i="1"/>
  <c r="AM45" i="1"/>
  <c r="AL42" i="1"/>
  <c r="AM42" i="1"/>
  <c r="AL41" i="1"/>
  <c r="AM41" i="1"/>
  <c r="AL38" i="1"/>
  <c r="AM38" i="1"/>
  <c r="AL37" i="1"/>
  <c r="AM37" i="1"/>
  <c r="AL34" i="1"/>
  <c r="AM34" i="1"/>
  <c r="AL33" i="1"/>
  <c r="AM33" i="1"/>
  <c r="AL30" i="1"/>
  <c r="AM30" i="1"/>
  <c r="AL29" i="1"/>
  <c r="AM29" i="1"/>
  <c r="AL26" i="1"/>
  <c r="AM26" i="1"/>
  <c r="AL25" i="1"/>
  <c r="AM25" i="1"/>
  <c r="AL6" i="1"/>
  <c r="AM6" i="1"/>
  <c r="AL18" i="1"/>
  <c r="AM18" i="1"/>
  <c r="AL14" i="1"/>
  <c r="AM14" i="1"/>
  <c r="AL10" i="1"/>
  <c r="AM10" i="1"/>
  <c r="AL21" i="1"/>
  <c r="AM21" i="1"/>
  <c r="AL19" i="1"/>
  <c r="AM19" i="1"/>
  <c r="AL17" i="1"/>
  <c r="AM17" i="1"/>
  <c r="AL15" i="1"/>
  <c r="AM15" i="1"/>
  <c r="AL13" i="1"/>
  <c r="AM13" i="1"/>
  <c r="AL11" i="1"/>
  <c r="AM11" i="1"/>
  <c r="AL9" i="1"/>
  <c r="AM9" i="1"/>
  <c r="AL7" i="1"/>
  <c r="AM7" i="1"/>
  <c r="AL5" i="1"/>
  <c r="AM5" i="1"/>
  <c r="AL499" i="1"/>
  <c r="AM499" i="1"/>
  <c r="AL497" i="1"/>
  <c r="AM497" i="1"/>
  <c r="AL495" i="1"/>
  <c r="AM495" i="1"/>
  <c r="AL492" i="1"/>
  <c r="AM492" i="1"/>
  <c r="AL490" i="1"/>
  <c r="AM490" i="1"/>
  <c r="AL488" i="1"/>
  <c r="AM488" i="1"/>
  <c r="AL486" i="1"/>
  <c r="AM486" i="1"/>
  <c r="AL485" i="1"/>
  <c r="AM485" i="1"/>
  <c r="AL482" i="1"/>
  <c r="AM482" i="1"/>
  <c r="AL480" i="1"/>
  <c r="AM480" i="1"/>
  <c r="AL478" i="1"/>
  <c r="AM478" i="1"/>
  <c r="AL477" i="1"/>
  <c r="AM477" i="1"/>
  <c r="AL475" i="1"/>
  <c r="AM475" i="1"/>
  <c r="AL472" i="1"/>
  <c r="AM472" i="1"/>
  <c r="AL471" i="1"/>
  <c r="AM471" i="1"/>
  <c r="AL469" i="1"/>
  <c r="AM469" i="1"/>
  <c r="AL466" i="1"/>
  <c r="AM466" i="1"/>
  <c r="AL465" i="1"/>
  <c r="AM465" i="1"/>
  <c r="AL463" i="1"/>
  <c r="AM463" i="1"/>
  <c r="AL461" i="1"/>
  <c r="AM461" i="1"/>
  <c r="AL458" i="1"/>
  <c r="AM458" i="1"/>
  <c r="AL457" i="1"/>
  <c r="AM457" i="1"/>
  <c r="AL454" i="1"/>
  <c r="AM454" i="1"/>
  <c r="AL452" i="1"/>
  <c r="AM452" i="1"/>
  <c r="AL451" i="1"/>
  <c r="AM451" i="1"/>
  <c r="AL449" i="1"/>
  <c r="AM449" i="1"/>
  <c r="AL447" i="1"/>
  <c r="AM447" i="1"/>
  <c r="AL444" i="1"/>
  <c r="AM444" i="1"/>
  <c r="AL442" i="1"/>
  <c r="AM442" i="1"/>
  <c r="AL440" i="1"/>
  <c r="AM440" i="1"/>
  <c r="AL438" i="1"/>
  <c r="AM438" i="1"/>
  <c r="AL436" i="1"/>
  <c r="AM436" i="1"/>
  <c r="AL435" i="1"/>
  <c r="AM435" i="1"/>
  <c r="AL432" i="1"/>
  <c r="AM432" i="1"/>
  <c r="AL431" i="1"/>
  <c r="AM431" i="1"/>
  <c r="AL429" i="1"/>
  <c r="AM429" i="1"/>
  <c r="AL426" i="1"/>
  <c r="AM426" i="1"/>
  <c r="AL424" i="1"/>
  <c r="AM424" i="1"/>
  <c r="AL422" i="1"/>
  <c r="AM422" i="1"/>
  <c r="AL421" i="1"/>
  <c r="AM421" i="1"/>
  <c r="AL418" i="1"/>
  <c r="AM418" i="1"/>
  <c r="AL417" i="1"/>
  <c r="AM417" i="1"/>
  <c r="AL414" i="1"/>
  <c r="AM414" i="1"/>
  <c r="AL413" i="1"/>
  <c r="AM413" i="1"/>
  <c r="AL410" i="1"/>
  <c r="AM410" i="1"/>
  <c r="AL409" i="1"/>
  <c r="AM409" i="1"/>
  <c r="AL406" i="1"/>
  <c r="AM406" i="1"/>
  <c r="AL405" i="1"/>
  <c r="AM405" i="1"/>
  <c r="AL402" i="1"/>
  <c r="AM402" i="1"/>
  <c r="AL401" i="1"/>
  <c r="AM401" i="1"/>
  <c r="AL399" i="1"/>
  <c r="AM399" i="1"/>
  <c r="AL396" i="1"/>
  <c r="AM396" i="1"/>
  <c r="AL395" i="1"/>
  <c r="AM395" i="1"/>
  <c r="AL392" i="1"/>
  <c r="AM392" i="1"/>
  <c r="AL391" i="1"/>
  <c r="AM391" i="1"/>
  <c r="AL388" i="1"/>
  <c r="AM388" i="1"/>
  <c r="AL386" i="1"/>
  <c r="AM386" i="1"/>
  <c r="AL385" i="1"/>
  <c r="AM385" i="1"/>
  <c r="AL382" i="1"/>
  <c r="AM382" i="1"/>
  <c r="AL381" i="1"/>
  <c r="AM381" i="1"/>
  <c r="AL378" i="1"/>
  <c r="AM378" i="1"/>
  <c r="AL377" i="1"/>
  <c r="AM377" i="1"/>
  <c r="AL374" i="1"/>
  <c r="AM374" i="1"/>
  <c r="AL373" i="1"/>
  <c r="AM373" i="1"/>
  <c r="AL370" i="1"/>
  <c r="AM370" i="1"/>
  <c r="AL369" i="1"/>
  <c r="AM369" i="1"/>
  <c r="AL366" i="1"/>
  <c r="AM366" i="1"/>
  <c r="AL365" i="1"/>
  <c r="AM365" i="1"/>
  <c r="AL362" i="1"/>
  <c r="AM362" i="1"/>
  <c r="AL361" i="1"/>
  <c r="AM361" i="1"/>
  <c r="AL358" i="1"/>
  <c r="AM358" i="1"/>
  <c r="AL357" i="1"/>
  <c r="AM357" i="1"/>
  <c r="AL354" i="1"/>
  <c r="AM354" i="1"/>
  <c r="AL353" i="1"/>
  <c r="AM353" i="1"/>
  <c r="AL350" i="1"/>
  <c r="AM350" i="1"/>
  <c r="AL349" i="1"/>
  <c r="AM349" i="1"/>
  <c r="AL346" i="1"/>
  <c r="AM346" i="1"/>
  <c r="AL345" i="1"/>
  <c r="AM345" i="1"/>
  <c r="AL342" i="1"/>
  <c r="AM342" i="1"/>
  <c r="AL341" i="1"/>
  <c r="AM341" i="1"/>
  <c r="AL338" i="1"/>
  <c r="AM338" i="1"/>
  <c r="AL337" i="1"/>
  <c r="AM337" i="1"/>
  <c r="AL334" i="1"/>
  <c r="AM334" i="1"/>
  <c r="AL332" i="1"/>
  <c r="AM332" i="1"/>
  <c r="AL331" i="1"/>
  <c r="AM331" i="1"/>
  <c r="AL328" i="1"/>
  <c r="AM328" i="1"/>
  <c r="AL325" i="1"/>
  <c r="AM325" i="1"/>
  <c r="AL322" i="1"/>
  <c r="AM322" i="1"/>
  <c r="AL321" i="1"/>
  <c r="AM321" i="1"/>
  <c r="AL320" i="1"/>
  <c r="AM320" i="1"/>
  <c r="AL318" i="1"/>
  <c r="AM318" i="1"/>
  <c r="AL317" i="1"/>
  <c r="AM317" i="1"/>
  <c r="AL314" i="1"/>
  <c r="AM314" i="1"/>
  <c r="AL313" i="1"/>
  <c r="AM313" i="1"/>
  <c r="AL311" i="1"/>
  <c r="AM311" i="1"/>
  <c r="AL309" i="1"/>
  <c r="AM309" i="1"/>
  <c r="AL307" i="1"/>
  <c r="AM307" i="1"/>
  <c r="AL306" i="1"/>
  <c r="AM306" i="1"/>
  <c r="AL305" i="1"/>
  <c r="AM305" i="1"/>
  <c r="AL303" i="1"/>
  <c r="AM303" i="1"/>
  <c r="AL302" i="1"/>
  <c r="AM302" i="1"/>
  <c r="AL301" i="1"/>
  <c r="AM301" i="1"/>
  <c r="AL299" i="1"/>
  <c r="AM299" i="1"/>
  <c r="AL297" i="1"/>
  <c r="AM297" i="1"/>
  <c r="AL296" i="1"/>
  <c r="AM296" i="1"/>
  <c r="AL295" i="1"/>
  <c r="AM295" i="1"/>
  <c r="AL293" i="1"/>
  <c r="AM293" i="1"/>
  <c r="AL289" i="1"/>
  <c r="AM289" i="1"/>
  <c r="AL288" i="1"/>
  <c r="AM288" i="1"/>
  <c r="AL287" i="1"/>
  <c r="AM287" i="1"/>
  <c r="AL285" i="1"/>
  <c r="AM285" i="1"/>
  <c r="AL283" i="1"/>
  <c r="AM283" i="1"/>
  <c r="AL281" i="1"/>
  <c r="AM281" i="1"/>
  <c r="AL280" i="1"/>
  <c r="AM280" i="1"/>
  <c r="AL279" i="1"/>
  <c r="AM279" i="1"/>
  <c r="AL277" i="1"/>
  <c r="AM277" i="1"/>
  <c r="AL275" i="1"/>
  <c r="AM275" i="1"/>
  <c r="AL274" i="1"/>
  <c r="AM274" i="1"/>
  <c r="AL273" i="1"/>
  <c r="AM273" i="1"/>
  <c r="AL271" i="1"/>
  <c r="AM271" i="1"/>
  <c r="AL269" i="1"/>
  <c r="AM269" i="1"/>
  <c r="AL266" i="1"/>
  <c r="AM266" i="1"/>
  <c r="AL263" i="1"/>
  <c r="AM263" i="1"/>
  <c r="AL262" i="1"/>
  <c r="AM262" i="1"/>
  <c r="AL260" i="1"/>
  <c r="AM260" i="1"/>
  <c r="AL258" i="1"/>
  <c r="AM258" i="1"/>
  <c r="AL257" i="1"/>
  <c r="AM257" i="1"/>
  <c r="AL256" i="1"/>
  <c r="AM256" i="1"/>
  <c r="AL255" i="1"/>
  <c r="AM255" i="1"/>
  <c r="AL166" i="1"/>
  <c r="AM166" i="1"/>
  <c r="AL165" i="1"/>
  <c r="AM165" i="1"/>
  <c r="AL162" i="1"/>
  <c r="AM162" i="1"/>
  <c r="AL161" i="1"/>
  <c r="AM161" i="1"/>
  <c r="AL158" i="1"/>
  <c r="AM158" i="1"/>
  <c r="AL157" i="1"/>
  <c r="AM157" i="1"/>
  <c r="AL154" i="1"/>
  <c r="AM154" i="1"/>
  <c r="AL153" i="1"/>
  <c r="AM153" i="1"/>
  <c r="AL150" i="1"/>
  <c r="AM150" i="1"/>
  <c r="AL149" i="1"/>
  <c r="AM149" i="1"/>
  <c r="AL146" i="1"/>
  <c r="AM146" i="1"/>
  <c r="AL145" i="1"/>
  <c r="AM145" i="1"/>
  <c r="AL142" i="1"/>
  <c r="AM142" i="1"/>
  <c r="AL141" i="1"/>
  <c r="AM141" i="1"/>
  <c r="AL138" i="1"/>
  <c r="AM138" i="1"/>
  <c r="AL137" i="1"/>
  <c r="AM137" i="1"/>
  <c r="AL134" i="1"/>
  <c r="AM134" i="1"/>
  <c r="AL133" i="1"/>
  <c r="AM133" i="1"/>
  <c r="AL130" i="1"/>
  <c r="AM130" i="1"/>
  <c r="AL129" i="1"/>
  <c r="AM129" i="1"/>
  <c r="AL126" i="1"/>
  <c r="AM126" i="1"/>
  <c r="AL125" i="1"/>
  <c r="AM125" i="1"/>
  <c r="AL122" i="1"/>
  <c r="AM122" i="1"/>
  <c r="AL121" i="1"/>
  <c r="AM121" i="1"/>
  <c r="AL118" i="1"/>
  <c r="AM118" i="1"/>
  <c r="AL117" i="1"/>
  <c r="AM117" i="1"/>
  <c r="AL114" i="1"/>
  <c r="AM114" i="1"/>
  <c r="AL113" i="1"/>
  <c r="AM113" i="1"/>
  <c r="AL111" i="1"/>
  <c r="AM111" i="1"/>
  <c r="AL108" i="1"/>
  <c r="AM108" i="1"/>
  <c r="AL107" i="1"/>
  <c r="AM107" i="1"/>
  <c r="AL104" i="1"/>
  <c r="AM104" i="1"/>
  <c r="AL103" i="1"/>
  <c r="AM103" i="1"/>
  <c r="AL100" i="1"/>
  <c r="AM100" i="1"/>
  <c r="AL99" i="1"/>
  <c r="AM99" i="1"/>
  <c r="AL96" i="1"/>
  <c r="AM96" i="1"/>
  <c r="AL95" i="1"/>
  <c r="AM95" i="1"/>
  <c r="AL92" i="1"/>
  <c r="AM92" i="1"/>
  <c r="AL91" i="1"/>
  <c r="AM91" i="1"/>
  <c r="AL88" i="1"/>
  <c r="AM88" i="1"/>
  <c r="AL87" i="1"/>
  <c r="AM87" i="1"/>
  <c r="AL84" i="1"/>
  <c r="AM84" i="1"/>
  <c r="AL83" i="1"/>
  <c r="AM83" i="1"/>
  <c r="AL82" i="1"/>
  <c r="AM82" i="1"/>
  <c r="AL81" i="1"/>
  <c r="AM81" i="1"/>
  <c r="AL80" i="1"/>
  <c r="AM80" i="1"/>
  <c r="AL79" i="1"/>
  <c r="AM79" i="1"/>
  <c r="AL78" i="1"/>
  <c r="AM78" i="1"/>
  <c r="AL77" i="1"/>
  <c r="AM77" i="1"/>
  <c r="AL76" i="1"/>
  <c r="AM76" i="1"/>
  <c r="AL75" i="1"/>
  <c r="AM75" i="1"/>
  <c r="AL74" i="1"/>
  <c r="AM74" i="1"/>
  <c r="AL73" i="1"/>
  <c r="AM73" i="1"/>
  <c r="AL72" i="1"/>
  <c r="AM72" i="1"/>
  <c r="AL71" i="1"/>
  <c r="AM71" i="1"/>
  <c r="AL70" i="1"/>
  <c r="AM70" i="1"/>
  <c r="AL69" i="1"/>
  <c r="AM69" i="1"/>
  <c r="AL68" i="1"/>
  <c r="AM68" i="1"/>
  <c r="AL67" i="1"/>
  <c r="AM67" i="1"/>
  <c r="AL66" i="1"/>
  <c r="AM66" i="1"/>
  <c r="AL65" i="1"/>
  <c r="AM65" i="1"/>
  <c r="AL64" i="1"/>
  <c r="AM64" i="1"/>
  <c r="AL63" i="1"/>
  <c r="AM63" i="1"/>
  <c r="AL60" i="1"/>
  <c r="AM60" i="1"/>
  <c r="AL59" i="1"/>
  <c r="AM59" i="1"/>
  <c r="AL56" i="1"/>
  <c r="AM56" i="1"/>
  <c r="AL55" i="1"/>
  <c r="AM55" i="1"/>
  <c r="AL52" i="1"/>
  <c r="AM52" i="1"/>
  <c r="AL51" i="1"/>
  <c r="AM51" i="1"/>
  <c r="AL48" i="1"/>
  <c r="AM48" i="1"/>
  <c r="AL47" i="1"/>
  <c r="AM47" i="1"/>
  <c r="AL44" i="1"/>
  <c r="AM44" i="1"/>
  <c r="AL43" i="1"/>
  <c r="AM43" i="1"/>
  <c r="AL40" i="1"/>
  <c r="AM40" i="1"/>
  <c r="AL39" i="1"/>
  <c r="AM39" i="1"/>
  <c r="AL36" i="1"/>
  <c r="AM36" i="1"/>
  <c r="AL35" i="1"/>
  <c r="AM35" i="1"/>
  <c r="AL32" i="1"/>
  <c r="AM32" i="1"/>
  <c r="AL31" i="1"/>
  <c r="AM31" i="1"/>
  <c r="AL28" i="1"/>
  <c r="AM28" i="1"/>
  <c r="AL27" i="1"/>
  <c r="AM27" i="1"/>
  <c r="AL24" i="1"/>
  <c r="AM24" i="1"/>
  <c r="AL23" i="1"/>
  <c r="AM23" i="1"/>
  <c r="AL22" i="1"/>
  <c r="AM22" i="1"/>
  <c r="AM4" i="1"/>
  <c r="AO4" i="1"/>
  <c r="AW4" i="1" s="1"/>
  <c r="N10" i="2" s="1"/>
  <c r="AS4" i="1"/>
  <c r="AN4" i="1"/>
  <c r="AP4" i="1"/>
  <c r="AR4" i="1"/>
  <c r="AZ4" i="1" s="1"/>
  <c r="Q10" i="2" s="1"/>
  <c r="G20" i="1"/>
  <c r="G16" i="1"/>
  <c r="G12" i="1"/>
  <c r="J20" i="1"/>
  <c r="BC20" i="1" s="1"/>
  <c r="J16" i="1"/>
  <c r="BC16" i="1" s="1"/>
  <c r="J12" i="1"/>
  <c r="BC12" i="1" s="1"/>
  <c r="J8" i="1"/>
  <c r="BC8" i="1" s="1"/>
  <c r="N21" i="1"/>
  <c r="N17" i="1"/>
  <c r="N13" i="1"/>
  <c r="N11" i="1"/>
  <c r="N7" i="1"/>
  <c r="M20" i="1"/>
  <c r="BH20" i="1" s="1"/>
  <c r="M16" i="1"/>
  <c r="BH16" i="1" s="1"/>
  <c r="M12" i="1"/>
  <c r="BH12" i="1" s="1"/>
  <c r="M8" i="1"/>
  <c r="BH8" i="1" s="1"/>
  <c r="M6" i="1"/>
  <c r="BH6" i="1" s="1"/>
  <c r="N500" i="1"/>
  <c r="M497" i="1"/>
  <c r="BH497" i="1" s="1"/>
  <c r="J497" i="1"/>
  <c r="BC497" i="1" s="1"/>
  <c r="G497" i="1"/>
  <c r="N496" i="1"/>
  <c r="M492" i="1"/>
  <c r="BH492" i="1" s="1"/>
  <c r="J492" i="1"/>
  <c r="BC492" i="1" s="1"/>
  <c r="G492" i="1"/>
  <c r="N491" i="1"/>
  <c r="M488" i="1"/>
  <c r="BH488" i="1" s="1"/>
  <c r="J488" i="1"/>
  <c r="BC488" i="1" s="1"/>
  <c r="G488" i="1"/>
  <c r="N487" i="1"/>
  <c r="J486" i="1"/>
  <c r="BC486" i="1" s="1"/>
  <c r="G486" i="1"/>
  <c r="M485" i="1"/>
  <c r="BH485" i="1" s="1"/>
  <c r="J485" i="1"/>
  <c r="BC485" i="1" s="1"/>
  <c r="G485" i="1"/>
  <c r="M482" i="1"/>
  <c r="BH482" i="1" s="1"/>
  <c r="M480" i="1"/>
  <c r="BH480" i="1" s="1"/>
  <c r="J480" i="1"/>
  <c r="BC480" i="1" s="1"/>
  <c r="G480" i="1"/>
  <c r="N479" i="1"/>
  <c r="N476" i="1"/>
  <c r="N475" i="1"/>
  <c r="R475" i="1" s="1"/>
  <c r="CV475" i="1" s="1"/>
  <c r="CW475" i="1" s="1"/>
  <c r="J474" i="1"/>
  <c r="BC474" i="1" s="1"/>
  <c r="G474" i="1"/>
  <c r="M473" i="1"/>
  <c r="BH473" i="1" s="1"/>
  <c r="G473" i="1"/>
  <c r="G21" i="1"/>
  <c r="G19" i="1"/>
  <c r="G17" i="1"/>
  <c r="G15" i="1"/>
  <c r="G13" i="1"/>
  <c r="G11" i="1"/>
  <c r="G9" i="1"/>
  <c r="G7" i="1"/>
  <c r="G5" i="1"/>
  <c r="J21" i="1"/>
  <c r="BC21" i="1" s="1"/>
  <c r="J19" i="1"/>
  <c r="BC19" i="1" s="1"/>
  <c r="J17" i="1"/>
  <c r="BC17" i="1" s="1"/>
  <c r="J15" i="1"/>
  <c r="BC15" i="1" s="1"/>
  <c r="J13" i="1"/>
  <c r="BC13" i="1" s="1"/>
  <c r="J11" i="1"/>
  <c r="BC11" i="1" s="1"/>
  <c r="J9" i="1"/>
  <c r="BC9" i="1" s="1"/>
  <c r="J7" i="1"/>
  <c r="BC7" i="1" s="1"/>
  <c r="J5" i="1"/>
  <c r="BC5" i="1" s="1"/>
  <c r="N20" i="1"/>
  <c r="N18" i="1"/>
  <c r="N16" i="1"/>
  <c r="N14" i="1"/>
  <c r="N12" i="1"/>
  <c r="N10" i="1"/>
  <c r="N8" i="1"/>
  <c r="N6" i="1"/>
  <c r="M21" i="1"/>
  <c r="BH21" i="1" s="1"/>
  <c r="M19" i="1"/>
  <c r="BH19" i="1" s="1"/>
  <c r="M17" i="1"/>
  <c r="BH17" i="1" s="1"/>
  <c r="M15" i="1"/>
  <c r="BH15" i="1" s="1"/>
  <c r="M13" i="1"/>
  <c r="BH13" i="1" s="1"/>
  <c r="M11" i="1"/>
  <c r="BH11" i="1" s="1"/>
  <c r="M9" i="1"/>
  <c r="BH9" i="1" s="1"/>
  <c r="M7" i="1"/>
  <c r="BH7" i="1" s="1"/>
  <c r="M5" i="1"/>
  <c r="BH5" i="1" s="1"/>
  <c r="M500" i="1"/>
  <c r="BH500" i="1" s="1"/>
  <c r="J500" i="1"/>
  <c r="BC500" i="1" s="1"/>
  <c r="G500" i="1"/>
  <c r="N499" i="1"/>
  <c r="M498" i="1"/>
  <c r="BH498" i="1" s="1"/>
  <c r="J498" i="1"/>
  <c r="BC498" i="1" s="1"/>
  <c r="G498" i="1"/>
  <c r="N497" i="1"/>
  <c r="M496" i="1"/>
  <c r="BH496" i="1" s="1"/>
  <c r="J496" i="1"/>
  <c r="BC496" i="1" s="1"/>
  <c r="G496" i="1"/>
  <c r="N495" i="1"/>
  <c r="M494" i="1"/>
  <c r="BH494" i="1" s="1"/>
  <c r="J494" i="1"/>
  <c r="BC494" i="1" s="1"/>
  <c r="G494" i="1"/>
  <c r="M493" i="1"/>
  <c r="BH493" i="1" s="1"/>
  <c r="J493" i="1"/>
  <c r="BC493" i="1" s="1"/>
  <c r="G493" i="1"/>
  <c r="N492" i="1"/>
  <c r="M491" i="1"/>
  <c r="BH491" i="1" s="1"/>
  <c r="J491" i="1"/>
  <c r="BC491" i="1" s="1"/>
  <c r="G491" i="1"/>
  <c r="N490" i="1"/>
  <c r="M489" i="1"/>
  <c r="BH489" i="1" s="1"/>
  <c r="J489" i="1"/>
  <c r="BC489" i="1" s="1"/>
  <c r="G489" i="1"/>
  <c r="N488" i="1"/>
  <c r="M487" i="1"/>
  <c r="BH487" i="1" s="1"/>
  <c r="J487" i="1"/>
  <c r="BC487" i="1" s="1"/>
  <c r="G487" i="1"/>
  <c r="N486" i="1"/>
  <c r="N485" i="1"/>
  <c r="R485" i="1" s="1"/>
  <c r="CV485" i="1" s="1"/>
  <c r="CW485" i="1" s="1"/>
  <c r="M484" i="1"/>
  <c r="BH484" i="1" s="1"/>
  <c r="J484" i="1"/>
  <c r="BC484" i="1" s="1"/>
  <c r="G484" i="1"/>
  <c r="M483" i="1"/>
  <c r="BH483" i="1" s="1"/>
  <c r="J483" i="1"/>
  <c r="BC483" i="1" s="1"/>
  <c r="G483" i="1"/>
  <c r="N482" i="1"/>
  <c r="M481" i="1"/>
  <c r="BH481" i="1" s="1"/>
  <c r="J481" i="1"/>
  <c r="BC481" i="1" s="1"/>
  <c r="G481" i="1"/>
  <c r="N480" i="1"/>
  <c r="M479" i="1"/>
  <c r="BH479" i="1" s="1"/>
  <c r="J479" i="1"/>
  <c r="BC479" i="1" s="1"/>
  <c r="G479" i="1"/>
  <c r="N478" i="1"/>
  <c r="N477" i="1"/>
  <c r="R477" i="1" s="1"/>
  <c r="CV477" i="1" s="1"/>
  <c r="CW477" i="1" s="1"/>
  <c r="M476" i="1"/>
  <c r="BH476" i="1" s="1"/>
  <c r="J476" i="1"/>
  <c r="BC476" i="1" s="1"/>
  <c r="G476" i="1"/>
  <c r="M475" i="1"/>
  <c r="BH475" i="1" s="1"/>
  <c r="J475" i="1"/>
  <c r="BC475" i="1" s="1"/>
  <c r="G475" i="1"/>
  <c r="N474" i="1"/>
  <c r="N473" i="1"/>
  <c r="R473" i="1" s="1"/>
  <c r="CV473" i="1" s="1"/>
  <c r="CW473" i="1" s="1"/>
  <c r="M472" i="1"/>
  <c r="BH472" i="1" s="1"/>
  <c r="J472" i="1"/>
  <c r="BC472" i="1" s="1"/>
  <c r="G472" i="1"/>
  <c r="M471" i="1"/>
  <c r="BH471" i="1" s="1"/>
  <c r="J471" i="1"/>
  <c r="BC471" i="1" s="1"/>
  <c r="G471" i="1"/>
  <c r="N470" i="1"/>
  <c r="M469" i="1"/>
  <c r="BH469" i="1" s="1"/>
  <c r="J469" i="1"/>
  <c r="BC469" i="1" s="1"/>
  <c r="G469" i="1"/>
  <c r="N468" i="1"/>
  <c r="N467" i="1"/>
  <c r="M466" i="1"/>
  <c r="BH466" i="1" s="1"/>
  <c r="J466" i="1"/>
  <c r="BC466" i="1" s="1"/>
  <c r="G466" i="1"/>
  <c r="M465" i="1"/>
  <c r="BH465" i="1" s="1"/>
  <c r="J465" i="1"/>
  <c r="BC465" i="1" s="1"/>
  <c r="G465" i="1"/>
  <c r="N464" i="1"/>
  <c r="M463" i="1"/>
  <c r="BH463" i="1" s="1"/>
  <c r="J463" i="1"/>
  <c r="BC463" i="1" s="1"/>
  <c r="G463" i="1"/>
  <c r="N462" i="1"/>
  <c r="M461" i="1"/>
  <c r="BH461" i="1" s="1"/>
  <c r="J461" i="1"/>
  <c r="BC461" i="1" s="1"/>
  <c r="G461" i="1"/>
  <c r="N460" i="1"/>
  <c r="N459" i="1"/>
  <c r="M458" i="1"/>
  <c r="BH458" i="1" s="1"/>
  <c r="J458" i="1"/>
  <c r="BC458" i="1" s="1"/>
  <c r="G458" i="1"/>
  <c r="M457" i="1"/>
  <c r="BH457" i="1" s="1"/>
  <c r="J457" i="1"/>
  <c r="BC457" i="1" s="1"/>
  <c r="G457" i="1"/>
  <c r="N456" i="1"/>
  <c r="N455" i="1"/>
  <c r="M454" i="1"/>
  <c r="BH454" i="1" s="1"/>
  <c r="J454" i="1"/>
  <c r="BC454" i="1" s="1"/>
  <c r="G454" i="1"/>
  <c r="M453" i="1"/>
  <c r="BH453" i="1" s="1"/>
  <c r="J453" i="1"/>
  <c r="BC453" i="1" s="1"/>
  <c r="G453" i="1"/>
  <c r="N452" i="1"/>
  <c r="N451" i="1"/>
  <c r="M450" i="1"/>
  <c r="BH450" i="1" s="1"/>
  <c r="J450" i="1"/>
  <c r="BC450" i="1" s="1"/>
  <c r="G450" i="1"/>
  <c r="M449" i="1"/>
  <c r="BH449" i="1" s="1"/>
  <c r="J449" i="1"/>
  <c r="BC449" i="1" s="1"/>
  <c r="G449" i="1"/>
  <c r="N448" i="1"/>
  <c r="M447" i="1"/>
  <c r="BH447" i="1" s="1"/>
  <c r="J447" i="1"/>
  <c r="BC447" i="1" s="1"/>
  <c r="G447" i="1"/>
  <c r="N446" i="1"/>
  <c r="N445" i="1"/>
  <c r="M444" i="1"/>
  <c r="BH444" i="1" s="1"/>
  <c r="J444" i="1"/>
  <c r="BC444" i="1" s="1"/>
  <c r="G444" i="1"/>
  <c r="N443" i="1"/>
  <c r="M442" i="1"/>
  <c r="BH442" i="1" s="1"/>
  <c r="J442" i="1"/>
  <c r="BC442" i="1" s="1"/>
  <c r="G442" i="1"/>
  <c r="N441" i="1"/>
  <c r="M440" i="1"/>
  <c r="BH440" i="1" s="1"/>
  <c r="J440" i="1"/>
  <c r="BC440" i="1" s="1"/>
  <c r="G440" i="1"/>
  <c r="N439" i="1"/>
  <c r="M438" i="1"/>
  <c r="BH438" i="1" s="1"/>
  <c r="J438" i="1"/>
  <c r="BC438" i="1" s="1"/>
  <c r="G438" i="1"/>
  <c r="M437" i="1"/>
  <c r="BH437" i="1" s="1"/>
  <c r="J437" i="1"/>
  <c r="BC437" i="1" s="1"/>
  <c r="G437" i="1"/>
  <c r="N436" i="1"/>
  <c r="N435" i="1"/>
  <c r="M434" i="1"/>
  <c r="BH434" i="1" s="1"/>
  <c r="J434" i="1"/>
  <c r="BC434" i="1" s="1"/>
  <c r="G434" i="1"/>
  <c r="M433" i="1"/>
  <c r="BH433" i="1" s="1"/>
  <c r="J433" i="1"/>
  <c r="BC433" i="1" s="1"/>
  <c r="G433" i="1"/>
  <c r="N432" i="1"/>
  <c r="N431" i="1"/>
  <c r="R431" i="1" s="1"/>
  <c r="CV431" i="1" s="1"/>
  <c r="CW431" i="1" s="1"/>
  <c r="M430" i="1"/>
  <c r="BH430" i="1" s="1"/>
  <c r="J430" i="1"/>
  <c r="BC430" i="1" s="1"/>
  <c r="G430" i="1"/>
  <c r="M429" i="1"/>
  <c r="BH429" i="1" s="1"/>
  <c r="J429" i="1"/>
  <c r="BC429" i="1" s="1"/>
  <c r="G429" i="1"/>
  <c r="N428" i="1"/>
  <c r="N427" i="1"/>
  <c r="M426" i="1"/>
  <c r="BH426" i="1" s="1"/>
  <c r="J426" i="1"/>
  <c r="BC426" i="1" s="1"/>
  <c r="G426" i="1"/>
  <c r="N425" i="1"/>
  <c r="M424" i="1"/>
  <c r="BH424" i="1" s="1"/>
  <c r="J424" i="1"/>
  <c r="BC424" i="1" s="1"/>
  <c r="G424" i="1"/>
  <c r="M423" i="1"/>
  <c r="BH423" i="1" s="1"/>
  <c r="J423" i="1"/>
  <c r="BC423" i="1" s="1"/>
  <c r="G423" i="1"/>
  <c r="N422" i="1"/>
  <c r="N421" i="1"/>
  <c r="M420" i="1"/>
  <c r="BH420" i="1" s="1"/>
  <c r="J420" i="1"/>
  <c r="BC420" i="1" s="1"/>
  <c r="G420" i="1"/>
  <c r="M419" i="1"/>
  <c r="BH419" i="1" s="1"/>
  <c r="J419" i="1"/>
  <c r="BC419" i="1" s="1"/>
  <c r="G419" i="1"/>
  <c r="N418" i="1"/>
  <c r="N417" i="1"/>
  <c r="R417" i="1" s="1"/>
  <c r="CV417" i="1" s="1"/>
  <c r="CW417" i="1" s="1"/>
  <c r="M416" i="1"/>
  <c r="BH416" i="1" s="1"/>
  <c r="J416" i="1"/>
  <c r="BC416" i="1" s="1"/>
  <c r="G416" i="1"/>
  <c r="M415" i="1"/>
  <c r="BH415" i="1" s="1"/>
  <c r="J415" i="1"/>
  <c r="BC415" i="1" s="1"/>
  <c r="G415" i="1"/>
  <c r="N414" i="1"/>
  <c r="N413" i="1"/>
  <c r="M412" i="1"/>
  <c r="BH412" i="1" s="1"/>
  <c r="J412" i="1"/>
  <c r="BC412" i="1" s="1"/>
  <c r="G412" i="1"/>
  <c r="M411" i="1"/>
  <c r="BH411" i="1" s="1"/>
  <c r="J411" i="1"/>
  <c r="BC411" i="1" s="1"/>
  <c r="G411" i="1"/>
  <c r="N410" i="1"/>
  <c r="N409" i="1"/>
  <c r="R409" i="1" s="1"/>
  <c r="CV409" i="1" s="1"/>
  <c r="CW409" i="1" s="1"/>
  <c r="M408" i="1"/>
  <c r="BH408" i="1" s="1"/>
  <c r="J408" i="1"/>
  <c r="BC408" i="1" s="1"/>
  <c r="G408" i="1"/>
  <c r="M407" i="1"/>
  <c r="BH407" i="1" s="1"/>
  <c r="J407" i="1"/>
  <c r="BC407" i="1" s="1"/>
  <c r="G407" i="1"/>
  <c r="N406" i="1"/>
  <c r="N405" i="1"/>
  <c r="M404" i="1"/>
  <c r="BH404" i="1" s="1"/>
  <c r="J404" i="1"/>
  <c r="BC404" i="1" s="1"/>
  <c r="G404" i="1"/>
  <c r="M403" i="1"/>
  <c r="BH403" i="1" s="1"/>
  <c r="J403" i="1"/>
  <c r="BC403" i="1" s="1"/>
  <c r="G403" i="1"/>
  <c r="N402" i="1"/>
  <c r="N401" i="1"/>
  <c r="R401" i="1" s="1"/>
  <c r="CV401" i="1" s="1"/>
  <c r="CW401" i="1" s="1"/>
  <c r="M400" i="1"/>
  <c r="BH400" i="1" s="1"/>
  <c r="J400" i="1"/>
  <c r="BC400" i="1" s="1"/>
  <c r="G400" i="1"/>
  <c r="N399" i="1"/>
  <c r="M398" i="1"/>
  <c r="BH398" i="1" s="1"/>
  <c r="J398" i="1"/>
  <c r="BC398" i="1" s="1"/>
  <c r="G398" i="1"/>
  <c r="M397" i="1"/>
  <c r="BH397" i="1" s="1"/>
  <c r="J397" i="1"/>
  <c r="BC397" i="1" s="1"/>
  <c r="G397" i="1"/>
  <c r="N396" i="1"/>
  <c r="N395" i="1"/>
  <c r="M394" i="1"/>
  <c r="BH394" i="1" s="1"/>
  <c r="J394" i="1"/>
  <c r="BC394" i="1" s="1"/>
  <c r="G394" i="1"/>
  <c r="M393" i="1"/>
  <c r="BH393" i="1" s="1"/>
  <c r="J393" i="1"/>
  <c r="BC393" i="1" s="1"/>
  <c r="G393" i="1"/>
  <c r="N392" i="1"/>
  <c r="N391" i="1"/>
  <c r="R391" i="1" s="1"/>
  <c r="CV391" i="1" s="1"/>
  <c r="CW391" i="1" s="1"/>
  <c r="M390" i="1"/>
  <c r="BH390" i="1" s="1"/>
  <c r="J390" i="1"/>
  <c r="BC390" i="1" s="1"/>
  <c r="G390" i="1"/>
  <c r="M389" i="1"/>
  <c r="BH389" i="1" s="1"/>
  <c r="J389" i="1"/>
  <c r="BC389" i="1" s="1"/>
  <c r="G389" i="1"/>
  <c r="N388" i="1"/>
  <c r="M387" i="1"/>
  <c r="BH387" i="1" s="1"/>
  <c r="J387" i="1"/>
  <c r="BC387" i="1" s="1"/>
  <c r="G387" i="1"/>
  <c r="N386" i="1"/>
  <c r="N385" i="1"/>
  <c r="R385" i="1" s="1"/>
  <c r="CV385" i="1" s="1"/>
  <c r="CW385" i="1" s="1"/>
  <c r="M384" i="1"/>
  <c r="BH384" i="1" s="1"/>
  <c r="J384" i="1"/>
  <c r="BC384" i="1" s="1"/>
  <c r="G384" i="1"/>
  <c r="M383" i="1"/>
  <c r="BH383" i="1" s="1"/>
  <c r="J383" i="1"/>
  <c r="BC383" i="1" s="1"/>
  <c r="G383" i="1"/>
  <c r="N382" i="1"/>
  <c r="N381" i="1"/>
  <c r="R381" i="1" s="1"/>
  <c r="CV381" i="1" s="1"/>
  <c r="CW381" i="1" s="1"/>
  <c r="M380" i="1"/>
  <c r="BH380" i="1" s="1"/>
  <c r="J380" i="1"/>
  <c r="BC380" i="1" s="1"/>
  <c r="G380" i="1"/>
  <c r="M379" i="1"/>
  <c r="BH379" i="1" s="1"/>
  <c r="J379" i="1"/>
  <c r="BC379" i="1" s="1"/>
  <c r="G379" i="1"/>
  <c r="N378" i="1"/>
  <c r="N377" i="1"/>
  <c r="R377" i="1" s="1"/>
  <c r="CV377" i="1" s="1"/>
  <c r="CW377" i="1" s="1"/>
  <c r="M376" i="1"/>
  <c r="BH376" i="1" s="1"/>
  <c r="J376" i="1"/>
  <c r="BC376" i="1" s="1"/>
  <c r="G376" i="1"/>
  <c r="M375" i="1"/>
  <c r="BH375" i="1" s="1"/>
  <c r="J375" i="1"/>
  <c r="BC375" i="1" s="1"/>
  <c r="G375" i="1"/>
  <c r="N374" i="1"/>
  <c r="N373" i="1"/>
  <c r="R373" i="1" s="1"/>
  <c r="CV373" i="1" s="1"/>
  <c r="CW373" i="1" s="1"/>
  <c r="M372" i="1"/>
  <c r="BH372" i="1" s="1"/>
  <c r="J372" i="1"/>
  <c r="BC372" i="1" s="1"/>
  <c r="G372" i="1"/>
  <c r="M371" i="1"/>
  <c r="BH371" i="1" s="1"/>
  <c r="J371" i="1"/>
  <c r="BC371" i="1" s="1"/>
  <c r="G371" i="1"/>
  <c r="N370" i="1"/>
  <c r="N369" i="1"/>
  <c r="R369" i="1" s="1"/>
  <c r="CV369" i="1" s="1"/>
  <c r="CW369" i="1" s="1"/>
  <c r="M368" i="1"/>
  <c r="BH368" i="1" s="1"/>
  <c r="J368" i="1"/>
  <c r="BC368" i="1" s="1"/>
  <c r="G368" i="1"/>
  <c r="M367" i="1"/>
  <c r="BH367" i="1" s="1"/>
  <c r="J367" i="1"/>
  <c r="BC367" i="1" s="1"/>
  <c r="G367" i="1"/>
  <c r="N366" i="1"/>
  <c r="N365" i="1"/>
  <c r="R365" i="1" s="1"/>
  <c r="CV365" i="1" s="1"/>
  <c r="CW365" i="1" s="1"/>
  <c r="M364" i="1"/>
  <c r="BH364" i="1" s="1"/>
  <c r="J364" i="1"/>
  <c r="BC364" i="1" s="1"/>
  <c r="G364" i="1"/>
  <c r="M363" i="1"/>
  <c r="BH363" i="1" s="1"/>
  <c r="J363" i="1"/>
  <c r="BC363" i="1" s="1"/>
  <c r="G363" i="1"/>
  <c r="N362" i="1"/>
  <c r="N361" i="1"/>
  <c r="R361" i="1" s="1"/>
  <c r="CV361" i="1" s="1"/>
  <c r="CW361" i="1" s="1"/>
  <c r="M360" i="1"/>
  <c r="BH360" i="1" s="1"/>
  <c r="J360" i="1"/>
  <c r="BC360" i="1" s="1"/>
  <c r="G360" i="1"/>
  <c r="M359" i="1"/>
  <c r="BH359" i="1" s="1"/>
  <c r="J359" i="1"/>
  <c r="BC359" i="1" s="1"/>
  <c r="G359" i="1"/>
  <c r="N358" i="1"/>
  <c r="N357" i="1"/>
  <c r="R357" i="1" s="1"/>
  <c r="CV357" i="1" s="1"/>
  <c r="CW357" i="1" s="1"/>
  <c r="M356" i="1"/>
  <c r="BH356" i="1" s="1"/>
  <c r="J356" i="1"/>
  <c r="BC356" i="1" s="1"/>
  <c r="G356" i="1"/>
  <c r="M355" i="1"/>
  <c r="BH355" i="1" s="1"/>
  <c r="J355" i="1"/>
  <c r="BC355" i="1" s="1"/>
  <c r="G355" i="1"/>
  <c r="N354" i="1"/>
  <c r="N353" i="1"/>
  <c r="R353" i="1" s="1"/>
  <c r="CV353" i="1" s="1"/>
  <c r="CW353" i="1" s="1"/>
  <c r="M352" i="1"/>
  <c r="BH352" i="1" s="1"/>
  <c r="J352" i="1"/>
  <c r="BC352" i="1" s="1"/>
  <c r="G352" i="1"/>
  <c r="M351" i="1"/>
  <c r="BH351" i="1" s="1"/>
  <c r="J351" i="1"/>
  <c r="BC351" i="1" s="1"/>
  <c r="G351" i="1"/>
  <c r="N350" i="1"/>
  <c r="N349" i="1"/>
  <c r="R349" i="1" s="1"/>
  <c r="CV349" i="1" s="1"/>
  <c r="CW349" i="1" s="1"/>
  <c r="M348" i="1"/>
  <c r="BH348" i="1" s="1"/>
  <c r="J348" i="1"/>
  <c r="BC348" i="1" s="1"/>
  <c r="G348" i="1"/>
  <c r="M347" i="1"/>
  <c r="BH347" i="1" s="1"/>
  <c r="J347" i="1"/>
  <c r="BC347" i="1" s="1"/>
  <c r="G347" i="1"/>
  <c r="N346" i="1"/>
  <c r="N345" i="1"/>
  <c r="R345" i="1" s="1"/>
  <c r="CV345" i="1" s="1"/>
  <c r="CW345" i="1" s="1"/>
  <c r="M344" i="1"/>
  <c r="BH344" i="1" s="1"/>
  <c r="J344" i="1"/>
  <c r="BC344" i="1" s="1"/>
  <c r="G344" i="1"/>
  <c r="M343" i="1"/>
  <c r="BH343" i="1" s="1"/>
  <c r="J343" i="1"/>
  <c r="BC343" i="1" s="1"/>
  <c r="G343" i="1"/>
  <c r="N342" i="1"/>
  <c r="N341" i="1"/>
  <c r="R341" i="1" s="1"/>
  <c r="CV341" i="1" s="1"/>
  <c r="CW341" i="1" s="1"/>
  <c r="M340" i="1"/>
  <c r="BH340" i="1" s="1"/>
  <c r="J340" i="1"/>
  <c r="BC340" i="1" s="1"/>
  <c r="G340" i="1"/>
  <c r="M339" i="1"/>
  <c r="BH339" i="1" s="1"/>
  <c r="J339" i="1"/>
  <c r="BC339" i="1" s="1"/>
  <c r="G339" i="1"/>
  <c r="N338" i="1"/>
  <c r="N337" i="1"/>
  <c r="R337" i="1" s="1"/>
  <c r="CV337" i="1" s="1"/>
  <c r="CW337" i="1" s="1"/>
  <c r="M336" i="1"/>
  <c r="BH336" i="1" s="1"/>
  <c r="J336" i="1"/>
  <c r="BC336" i="1" s="1"/>
  <c r="G336" i="1"/>
  <c r="M335" i="1"/>
  <c r="BH335" i="1" s="1"/>
  <c r="J335" i="1"/>
  <c r="BC335" i="1" s="1"/>
  <c r="G335" i="1"/>
  <c r="N334" i="1"/>
  <c r="M333" i="1"/>
  <c r="BH333" i="1" s="1"/>
  <c r="J333" i="1"/>
  <c r="BC333" i="1" s="1"/>
  <c r="G333" i="1"/>
  <c r="P332" i="1"/>
  <c r="BE332" i="1" s="1"/>
  <c r="P331" i="1"/>
  <c r="BE331" i="1" s="1"/>
  <c r="M330" i="1"/>
  <c r="BH330" i="1" s="1"/>
  <c r="J330" i="1"/>
  <c r="BC330" i="1" s="1"/>
  <c r="G330" i="1"/>
  <c r="M329" i="1"/>
  <c r="BH329" i="1" s="1"/>
  <c r="J329" i="1"/>
  <c r="BC329" i="1" s="1"/>
  <c r="G329" i="1"/>
  <c r="P328" i="1"/>
  <c r="BE328" i="1" s="1"/>
  <c r="M327" i="1"/>
  <c r="BH327" i="1" s="1"/>
  <c r="J327" i="1"/>
  <c r="BC327" i="1" s="1"/>
  <c r="G327" i="1"/>
  <c r="M326" i="1"/>
  <c r="BH326" i="1" s="1"/>
  <c r="J326" i="1"/>
  <c r="BC326" i="1" s="1"/>
  <c r="G326" i="1"/>
  <c r="P325" i="1"/>
  <c r="BE325" i="1" s="1"/>
  <c r="M324" i="1"/>
  <c r="BH324" i="1" s="1"/>
  <c r="J324" i="1"/>
  <c r="BC324" i="1" s="1"/>
  <c r="G324" i="1"/>
  <c r="M323" i="1"/>
  <c r="BH323" i="1" s="1"/>
  <c r="J323" i="1"/>
  <c r="BC323" i="1" s="1"/>
  <c r="G323" i="1"/>
  <c r="P322" i="1"/>
  <c r="BE322" i="1" s="1"/>
  <c r="P321" i="1"/>
  <c r="BE321" i="1" s="1"/>
  <c r="P320" i="1"/>
  <c r="BE320" i="1" s="1"/>
  <c r="M319" i="1"/>
  <c r="BH319" i="1" s="1"/>
  <c r="J319" i="1"/>
  <c r="BC319" i="1" s="1"/>
  <c r="G319" i="1"/>
  <c r="P318" i="1"/>
  <c r="BE318" i="1" s="1"/>
  <c r="P317" i="1"/>
  <c r="BE317" i="1" s="1"/>
  <c r="M316" i="1"/>
  <c r="BH316" i="1" s="1"/>
  <c r="J316" i="1"/>
  <c r="BC316" i="1" s="1"/>
  <c r="G316" i="1"/>
  <c r="M315" i="1"/>
  <c r="BH315" i="1" s="1"/>
  <c r="J315" i="1"/>
  <c r="BC315" i="1" s="1"/>
  <c r="G315" i="1"/>
  <c r="P314" i="1"/>
  <c r="BE314" i="1" s="1"/>
  <c r="P313" i="1"/>
  <c r="BE313" i="1" s="1"/>
  <c r="M312" i="1"/>
  <c r="BH312" i="1" s="1"/>
  <c r="J312" i="1"/>
  <c r="BC312" i="1" s="1"/>
  <c r="G312" i="1"/>
  <c r="P311" i="1"/>
  <c r="BE311" i="1" s="1"/>
  <c r="M310" i="1"/>
  <c r="BH310" i="1" s="1"/>
  <c r="J310" i="1"/>
  <c r="BC310" i="1" s="1"/>
  <c r="G310" i="1"/>
  <c r="N309" i="1"/>
  <c r="M308" i="1"/>
  <c r="BH308" i="1" s="1"/>
  <c r="J308" i="1"/>
  <c r="BC308" i="1" s="1"/>
  <c r="G308" i="1"/>
  <c r="N307" i="1"/>
  <c r="P306" i="1"/>
  <c r="BE306" i="1" s="1"/>
  <c r="M304" i="1"/>
  <c r="BH304" i="1" s="1"/>
  <c r="J304" i="1"/>
  <c r="BC304" i="1" s="1"/>
  <c r="G304" i="1"/>
  <c r="N303" i="1"/>
  <c r="P302" i="1"/>
  <c r="BE302" i="1" s="1"/>
  <c r="M300" i="1"/>
  <c r="BH300" i="1" s="1"/>
  <c r="J300" i="1"/>
  <c r="BC300" i="1" s="1"/>
  <c r="G300" i="1"/>
  <c r="N299" i="1"/>
  <c r="M298" i="1"/>
  <c r="BH298" i="1" s="1"/>
  <c r="J298" i="1"/>
  <c r="BC298" i="1" s="1"/>
  <c r="G298" i="1"/>
  <c r="N297" i="1"/>
  <c r="P296" i="1"/>
  <c r="BE296" i="1" s="1"/>
  <c r="M294" i="1"/>
  <c r="BH294" i="1" s="1"/>
  <c r="J294" i="1"/>
  <c r="BC294" i="1" s="1"/>
  <c r="G294" i="1"/>
  <c r="N293" i="1"/>
  <c r="M292" i="1"/>
  <c r="BH292" i="1" s="1"/>
  <c r="J292" i="1"/>
  <c r="BC292" i="1" s="1"/>
  <c r="G292" i="1"/>
  <c r="M291" i="1"/>
  <c r="BH291" i="1" s="1"/>
  <c r="J291" i="1"/>
  <c r="BC291" i="1" s="1"/>
  <c r="G291" i="1"/>
  <c r="M290" i="1"/>
  <c r="BH290" i="1" s="1"/>
  <c r="J290" i="1"/>
  <c r="BC290" i="1" s="1"/>
  <c r="G290" i="1"/>
  <c r="N289" i="1"/>
  <c r="P288" i="1"/>
  <c r="BE288" i="1" s="1"/>
  <c r="M286" i="1"/>
  <c r="BH286" i="1" s="1"/>
  <c r="J286" i="1"/>
  <c r="BC286" i="1" s="1"/>
  <c r="G286" i="1"/>
  <c r="N285" i="1"/>
  <c r="M284" i="1"/>
  <c r="BH284" i="1" s="1"/>
  <c r="J284" i="1"/>
  <c r="BC284" i="1" s="1"/>
  <c r="G284" i="1"/>
  <c r="N283" i="1"/>
  <c r="M282" i="1"/>
  <c r="BH282" i="1" s="1"/>
  <c r="J282" i="1"/>
  <c r="BC282" i="1" s="1"/>
  <c r="G282" i="1"/>
  <c r="N281" i="1"/>
  <c r="P280" i="1"/>
  <c r="BE280" i="1" s="1"/>
  <c r="M278" i="1"/>
  <c r="BH278" i="1" s="1"/>
  <c r="J278" i="1"/>
  <c r="BC278" i="1" s="1"/>
  <c r="G278" i="1"/>
  <c r="N277" i="1"/>
  <c r="M276" i="1"/>
  <c r="BH276" i="1" s="1"/>
  <c r="J276" i="1"/>
  <c r="BC276" i="1" s="1"/>
  <c r="G276" i="1"/>
  <c r="N275" i="1"/>
  <c r="P274" i="1"/>
  <c r="BE274" i="1" s="1"/>
  <c r="M272" i="1"/>
  <c r="BH272" i="1" s="1"/>
  <c r="J272" i="1"/>
  <c r="BC272" i="1" s="1"/>
  <c r="G272" i="1"/>
  <c r="N271" i="1"/>
  <c r="M270" i="1"/>
  <c r="BH270" i="1" s="1"/>
  <c r="J270" i="1"/>
  <c r="BC270" i="1" s="1"/>
  <c r="G270" i="1"/>
  <c r="P269" i="1"/>
  <c r="BE269" i="1" s="1"/>
  <c r="M268" i="1"/>
  <c r="BH268" i="1" s="1"/>
  <c r="J268" i="1"/>
  <c r="BC268" i="1" s="1"/>
  <c r="G268" i="1"/>
  <c r="M267" i="1"/>
  <c r="BH267" i="1" s="1"/>
  <c r="J267" i="1"/>
  <c r="BC267" i="1" s="1"/>
  <c r="G267" i="1"/>
  <c r="P266" i="1"/>
  <c r="BE266" i="1" s="1"/>
  <c r="M265" i="1"/>
  <c r="BH265" i="1" s="1"/>
  <c r="J265" i="1"/>
  <c r="BC265" i="1" s="1"/>
  <c r="G265" i="1"/>
  <c r="M264" i="1"/>
  <c r="BH264" i="1" s="1"/>
  <c r="J264" i="1"/>
  <c r="BC264" i="1" s="1"/>
  <c r="G264" i="1"/>
  <c r="P263" i="1"/>
  <c r="BE263" i="1" s="1"/>
  <c r="P262" i="1"/>
  <c r="BE262" i="1" s="1"/>
  <c r="M261" i="1"/>
  <c r="BH261" i="1" s="1"/>
  <c r="J261" i="1"/>
  <c r="BC261" i="1" s="1"/>
  <c r="G261" i="1"/>
  <c r="P260" i="1"/>
  <c r="BE260" i="1" s="1"/>
  <c r="M259" i="1"/>
  <c r="BH259" i="1" s="1"/>
  <c r="J259" i="1"/>
  <c r="BC259" i="1" s="1"/>
  <c r="G259" i="1"/>
  <c r="P258" i="1"/>
  <c r="BE258" i="1" s="1"/>
  <c r="P257" i="1"/>
  <c r="BE257" i="1" s="1"/>
  <c r="P256" i="1"/>
  <c r="BE256" i="1" s="1"/>
  <c r="P255" i="1"/>
  <c r="BE255" i="1" s="1"/>
  <c r="M254" i="1"/>
  <c r="BH254" i="1" s="1"/>
  <c r="J254" i="1"/>
  <c r="BC254" i="1" s="1"/>
  <c r="G254" i="1"/>
  <c r="M253" i="1"/>
  <c r="BH253" i="1" s="1"/>
  <c r="J253" i="1"/>
  <c r="BC253" i="1" s="1"/>
  <c r="G253" i="1"/>
  <c r="M252" i="1"/>
  <c r="BH252" i="1" s="1"/>
  <c r="J252" i="1"/>
  <c r="BC252" i="1" s="1"/>
  <c r="G252" i="1"/>
  <c r="M251" i="1"/>
  <c r="BH251" i="1" s="1"/>
  <c r="J251" i="1"/>
  <c r="BC251" i="1" s="1"/>
  <c r="G251" i="1"/>
  <c r="M250" i="1"/>
  <c r="BH250" i="1" s="1"/>
  <c r="J250" i="1"/>
  <c r="BC250" i="1" s="1"/>
  <c r="G250" i="1"/>
  <c r="M249" i="1"/>
  <c r="BH249" i="1" s="1"/>
  <c r="J249" i="1"/>
  <c r="BC249" i="1" s="1"/>
  <c r="G249" i="1"/>
  <c r="M248" i="1"/>
  <c r="BH248" i="1" s="1"/>
  <c r="J248" i="1"/>
  <c r="BC248" i="1" s="1"/>
  <c r="G248" i="1"/>
  <c r="M247" i="1"/>
  <c r="BH247" i="1" s="1"/>
  <c r="J247" i="1"/>
  <c r="BC247" i="1" s="1"/>
  <c r="G247" i="1"/>
  <c r="M246" i="1"/>
  <c r="BH246" i="1" s="1"/>
  <c r="J246" i="1"/>
  <c r="BC246" i="1" s="1"/>
  <c r="G246" i="1"/>
  <c r="M245" i="1"/>
  <c r="BH245" i="1" s="1"/>
  <c r="J245" i="1"/>
  <c r="BC245" i="1" s="1"/>
  <c r="G245" i="1"/>
  <c r="M244" i="1"/>
  <c r="BH244" i="1" s="1"/>
  <c r="J244" i="1"/>
  <c r="BC244" i="1" s="1"/>
  <c r="G244" i="1"/>
  <c r="M243" i="1"/>
  <c r="BH243" i="1" s="1"/>
  <c r="J243" i="1"/>
  <c r="BC243" i="1" s="1"/>
  <c r="G243" i="1"/>
  <c r="M242" i="1"/>
  <c r="BH242" i="1" s="1"/>
  <c r="J242" i="1"/>
  <c r="BC242" i="1" s="1"/>
  <c r="G242" i="1"/>
  <c r="M241" i="1"/>
  <c r="BH241" i="1" s="1"/>
  <c r="J241" i="1"/>
  <c r="BC241" i="1" s="1"/>
  <c r="G241" i="1"/>
  <c r="M240" i="1"/>
  <c r="BH240" i="1" s="1"/>
  <c r="J240" i="1"/>
  <c r="BC240" i="1" s="1"/>
  <c r="G240" i="1"/>
  <c r="M239" i="1"/>
  <c r="BH239" i="1" s="1"/>
  <c r="J239" i="1"/>
  <c r="BC239" i="1" s="1"/>
  <c r="G239" i="1"/>
  <c r="M238" i="1"/>
  <c r="BH238" i="1" s="1"/>
  <c r="J238" i="1"/>
  <c r="BC238" i="1" s="1"/>
  <c r="G238" i="1"/>
  <c r="M237" i="1"/>
  <c r="BH237" i="1" s="1"/>
  <c r="J237" i="1"/>
  <c r="BC237" i="1" s="1"/>
  <c r="G237" i="1"/>
  <c r="M236" i="1"/>
  <c r="BH236" i="1" s="1"/>
  <c r="J236" i="1"/>
  <c r="BC236" i="1" s="1"/>
  <c r="G236" i="1"/>
  <c r="M235" i="1"/>
  <c r="BH235" i="1" s="1"/>
  <c r="J235" i="1"/>
  <c r="BC235" i="1" s="1"/>
  <c r="G235" i="1"/>
  <c r="M234" i="1"/>
  <c r="BH234" i="1" s="1"/>
  <c r="J234" i="1"/>
  <c r="BC234" i="1" s="1"/>
  <c r="G234" i="1"/>
  <c r="M233" i="1"/>
  <c r="BH233" i="1" s="1"/>
  <c r="J233" i="1"/>
  <c r="BC233" i="1" s="1"/>
  <c r="G233" i="1"/>
  <c r="M232" i="1"/>
  <c r="BH232" i="1" s="1"/>
  <c r="J232" i="1"/>
  <c r="BC232" i="1" s="1"/>
  <c r="G232" i="1"/>
  <c r="M231" i="1"/>
  <c r="BH231" i="1" s="1"/>
  <c r="J231" i="1"/>
  <c r="BC231" i="1" s="1"/>
  <c r="G231" i="1"/>
  <c r="M230" i="1"/>
  <c r="BH230" i="1" s="1"/>
  <c r="J230" i="1"/>
  <c r="BC230" i="1" s="1"/>
  <c r="G230" i="1"/>
  <c r="M229" i="1"/>
  <c r="BH229" i="1" s="1"/>
  <c r="J229" i="1"/>
  <c r="BC229" i="1" s="1"/>
  <c r="G229" i="1"/>
  <c r="M228" i="1"/>
  <c r="BH228" i="1" s="1"/>
  <c r="J228" i="1"/>
  <c r="BC228" i="1" s="1"/>
  <c r="G228" i="1"/>
  <c r="M227" i="1"/>
  <c r="BH227" i="1" s="1"/>
  <c r="J227" i="1"/>
  <c r="BC227" i="1" s="1"/>
  <c r="G227" i="1"/>
  <c r="M226" i="1"/>
  <c r="BH226" i="1" s="1"/>
  <c r="J226" i="1"/>
  <c r="BC226" i="1" s="1"/>
  <c r="G226" i="1"/>
  <c r="M225" i="1"/>
  <c r="BH225" i="1" s="1"/>
  <c r="J225" i="1"/>
  <c r="BC225" i="1" s="1"/>
  <c r="G225" i="1"/>
  <c r="M224" i="1"/>
  <c r="BH224" i="1" s="1"/>
  <c r="J224" i="1"/>
  <c r="BC224" i="1" s="1"/>
  <c r="G224" i="1"/>
  <c r="M223" i="1"/>
  <c r="BH223" i="1" s="1"/>
  <c r="J223" i="1"/>
  <c r="BC223" i="1" s="1"/>
  <c r="G223" i="1"/>
  <c r="M222" i="1"/>
  <c r="BH222" i="1" s="1"/>
  <c r="J222" i="1"/>
  <c r="BC222" i="1" s="1"/>
  <c r="G222" i="1"/>
  <c r="M221" i="1"/>
  <c r="BH221" i="1" s="1"/>
  <c r="J221" i="1"/>
  <c r="BC221" i="1" s="1"/>
  <c r="G221" i="1"/>
  <c r="M220" i="1"/>
  <c r="BH220" i="1" s="1"/>
  <c r="J220" i="1"/>
  <c r="BC220" i="1" s="1"/>
  <c r="G220" i="1"/>
  <c r="M219" i="1"/>
  <c r="BH219" i="1" s="1"/>
  <c r="J219" i="1"/>
  <c r="BC219" i="1" s="1"/>
  <c r="G219" i="1"/>
  <c r="M218" i="1"/>
  <c r="BH218" i="1" s="1"/>
  <c r="J218" i="1"/>
  <c r="BC218" i="1" s="1"/>
  <c r="G218" i="1"/>
  <c r="M217" i="1"/>
  <c r="BH217" i="1" s="1"/>
  <c r="J217" i="1"/>
  <c r="BC217" i="1" s="1"/>
  <c r="G217" i="1"/>
  <c r="M216" i="1"/>
  <c r="BH216" i="1" s="1"/>
  <c r="J216" i="1"/>
  <c r="BC216" i="1" s="1"/>
  <c r="G216" i="1"/>
  <c r="M215" i="1"/>
  <c r="BH215" i="1" s="1"/>
  <c r="J215" i="1"/>
  <c r="BC215" i="1" s="1"/>
  <c r="G215" i="1"/>
  <c r="M214" i="1"/>
  <c r="BH214" i="1" s="1"/>
  <c r="J214" i="1"/>
  <c r="BC214" i="1" s="1"/>
  <c r="G214" i="1"/>
  <c r="M213" i="1"/>
  <c r="BH213" i="1" s="1"/>
  <c r="J213" i="1"/>
  <c r="BC213" i="1" s="1"/>
  <c r="G213" i="1"/>
  <c r="M212" i="1"/>
  <c r="BH212" i="1" s="1"/>
  <c r="J212" i="1"/>
  <c r="BC212" i="1" s="1"/>
  <c r="G212" i="1"/>
  <c r="M211" i="1"/>
  <c r="BH211" i="1" s="1"/>
  <c r="J211" i="1"/>
  <c r="BC211" i="1" s="1"/>
  <c r="G211" i="1"/>
  <c r="M210" i="1"/>
  <c r="BH210" i="1" s="1"/>
  <c r="J210" i="1"/>
  <c r="BC210" i="1" s="1"/>
  <c r="G210" i="1"/>
  <c r="M209" i="1"/>
  <c r="BH209" i="1" s="1"/>
  <c r="J209" i="1"/>
  <c r="BC209" i="1" s="1"/>
  <c r="G209" i="1"/>
  <c r="M208" i="1"/>
  <c r="BH208" i="1" s="1"/>
  <c r="J208" i="1"/>
  <c r="BC208" i="1" s="1"/>
  <c r="G208" i="1"/>
  <c r="M207" i="1"/>
  <c r="BH207" i="1" s="1"/>
  <c r="J207" i="1"/>
  <c r="BC207" i="1" s="1"/>
  <c r="G207" i="1"/>
  <c r="M206" i="1"/>
  <c r="BH206" i="1" s="1"/>
  <c r="J206" i="1"/>
  <c r="BC206" i="1" s="1"/>
  <c r="G206" i="1"/>
  <c r="M205" i="1"/>
  <c r="BH205" i="1" s="1"/>
  <c r="J205" i="1"/>
  <c r="BC205" i="1" s="1"/>
  <c r="G205" i="1"/>
  <c r="M204" i="1"/>
  <c r="BH204" i="1" s="1"/>
  <c r="J204" i="1"/>
  <c r="BC204" i="1" s="1"/>
  <c r="G204" i="1"/>
  <c r="M203" i="1"/>
  <c r="BH203" i="1" s="1"/>
  <c r="J203" i="1"/>
  <c r="BC203" i="1" s="1"/>
  <c r="G203" i="1"/>
  <c r="M202" i="1"/>
  <c r="BH202" i="1" s="1"/>
  <c r="J202" i="1"/>
  <c r="BC202" i="1" s="1"/>
  <c r="G202" i="1"/>
  <c r="M201" i="1"/>
  <c r="BH201" i="1" s="1"/>
  <c r="J201" i="1"/>
  <c r="BC201" i="1" s="1"/>
  <c r="G201" i="1"/>
  <c r="M200" i="1"/>
  <c r="BH200" i="1" s="1"/>
  <c r="J200" i="1"/>
  <c r="BC200" i="1" s="1"/>
  <c r="G200" i="1"/>
  <c r="M199" i="1"/>
  <c r="BH199" i="1" s="1"/>
  <c r="J199" i="1"/>
  <c r="BC199" i="1" s="1"/>
  <c r="G199" i="1"/>
  <c r="M198" i="1"/>
  <c r="BH198" i="1" s="1"/>
  <c r="J198" i="1"/>
  <c r="BC198" i="1" s="1"/>
  <c r="G198" i="1"/>
  <c r="M197" i="1"/>
  <c r="BH197" i="1" s="1"/>
  <c r="J197" i="1"/>
  <c r="BC197" i="1" s="1"/>
  <c r="G197" i="1"/>
  <c r="M196" i="1"/>
  <c r="BH196" i="1" s="1"/>
  <c r="J196" i="1"/>
  <c r="BC196" i="1" s="1"/>
  <c r="G196" i="1"/>
  <c r="M195" i="1"/>
  <c r="BH195" i="1" s="1"/>
  <c r="J195" i="1"/>
  <c r="BC195" i="1" s="1"/>
  <c r="G195" i="1"/>
  <c r="M194" i="1"/>
  <c r="BH194" i="1" s="1"/>
  <c r="J194" i="1"/>
  <c r="BC194" i="1" s="1"/>
  <c r="G194" i="1"/>
  <c r="M193" i="1"/>
  <c r="BH193" i="1" s="1"/>
  <c r="J193" i="1"/>
  <c r="BC193" i="1" s="1"/>
  <c r="G193" i="1"/>
  <c r="M192" i="1"/>
  <c r="BH192" i="1" s="1"/>
  <c r="J192" i="1"/>
  <c r="BC192" i="1" s="1"/>
  <c r="G192" i="1"/>
  <c r="M191" i="1"/>
  <c r="BH191" i="1" s="1"/>
  <c r="J191" i="1"/>
  <c r="BC191" i="1" s="1"/>
  <c r="G191" i="1"/>
  <c r="M190" i="1"/>
  <c r="BH190" i="1" s="1"/>
  <c r="J190" i="1"/>
  <c r="BC190" i="1" s="1"/>
  <c r="G190" i="1"/>
  <c r="M189" i="1"/>
  <c r="BH189" i="1" s="1"/>
  <c r="J189" i="1"/>
  <c r="BC189" i="1" s="1"/>
  <c r="G189" i="1"/>
  <c r="M188" i="1"/>
  <c r="BH188" i="1" s="1"/>
  <c r="J188" i="1"/>
  <c r="BC188" i="1" s="1"/>
  <c r="G188" i="1"/>
  <c r="M187" i="1"/>
  <c r="BH187" i="1" s="1"/>
  <c r="J187" i="1"/>
  <c r="BC187" i="1" s="1"/>
  <c r="G187" i="1"/>
  <c r="M186" i="1"/>
  <c r="BH186" i="1" s="1"/>
  <c r="J186" i="1"/>
  <c r="BC186" i="1" s="1"/>
  <c r="G186" i="1"/>
  <c r="M185" i="1"/>
  <c r="BH185" i="1" s="1"/>
  <c r="J185" i="1"/>
  <c r="BC185" i="1" s="1"/>
  <c r="G185" i="1"/>
  <c r="M184" i="1"/>
  <c r="BH184" i="1" s="1"/>
  <c r="J184" i="1"/>
  <c r="BC184" i="1" s="1"/>
  <c r="G184" i="1"/>
  <c r="M183" i="1"/>
  <c r="BH183" i="1" s="1"/>
  <c r="J183" i="1"/>
  <c r="BC183" i="1" s="1"/>
  <c r="G183" i="1"/>
  <c r="M182" i="1"/>
  <c r="BH182" i="1" s="1"/>
  <c r="J182" i="1"/>
  <c r="BC182" i="1" s="1"/>
  <c r="G182" i="1"/>
  <c r="M181" i="1"/>
  <c r="BH181" i="1" s="1"/>
  <c r="J181" i="1"/>
  <c r="BC181" i="1" s="1"/>
  <c r="G181" i="1"/>
  <c r="M180" i="1"/>
  <c r="BH180" i="1" s="1"/>
  <c r="J180" i="1"/>
  <c r="BC180" i="1" s="1"/>
  <c r="G180" i="1"/>
  <c r="M179" i="1"/>
  <c r="BH179" i="1" s="1"/>
  <c r="J179" i="1"/>
  <c r="BC179" i="1" s="1"/>
  <c r="G179" i="1"/>
  <c r="M178" i="1"/>
  <c r="BH178" i="1" s="1"/>
  <c r="J178" i="1"/>
  <c r="BC178" i="1" s="1"/>
  <c r="G178" i="1"/>
  <c r="M177" i="1"/>
  <c r="BH177" i="1" s="1"/>
  <c r="J177" i="1"/>
  <c r="BC177" i="1" s="1"/>
  <c r="G177" i="1"/>
  <c r="M176" i="1"/>
  <c r="BH176" i="1" s="1"/>
  <c r="J176" i="1"/>
  <c r="BC176" i="1" s="1"/>
  <c r="G176" i="1"/>
  <c r="M175" i="1"/>
  <c r="BH175" i="1" s="1"/>
  <c r="J175" i="1"/>
  <c r="BC175" i="1" s="1"/>
  <c r="G175" i="1"/>
  <c r="M174" i="1"/>
  <c r="BH174" i="1" s="1"/>
  <c r="J174" i="1"/>
  <c r="BC174" i="1" s="1"/>
  <c r="G174" i="1"/>
  <c r="M173" i="1"/>
  <c r="BH173" i="1" s="1"/>
  <c r="J173" i="1"/>
  <c r="BC173" i="1" s="1"/>
  <c r="G173" i="1"/>
  <c r="M172" i="1"/>
  <c r="BH172" i="1" s="1"/>
  <c r="J172" i="1"/>
  <c r="BC172" i="1" s="1"/>
  <c r="G172" i="1"/>
  <c r="M171" i="1"/>
  <c r="BH171" i="1" s="1"/>
  <c r="J171" i="1"/>
  <c r="BC171" i="1" s="1"/>
  <c r="G171" i="1"/>
  <c r="M170" i="1"/>
  <c r="BH170" i="1" s="1"/>
  <c r="J170" i="1"/>
  <c r="BC170" i="1" s="1"/>
  <c r="G170" i="1"/>
  <c r="M169" i="1"/>
  <c r="BH169" i="1" s="1"/>
  <c r="J169" i="1"/>
  <c r="BC169" i="1" s="1"/>
  <c r="G169" i="1"/>
  <c r="M168" i="1"/>
  <c r="BH168" i="1" s="1"/>
  <c r="J168" i="1"/>
  <c r="BC168" i="1" s="1"/>
  <c r="G168" i="1"/>
  <c r="M167" i="1"/>
  <c r="BH167" i="1" s="1"/>
  <c r="J167" i="1"/>
  <c r="BC167" i="1" s="1"/>
  <c r="G167" i="1"/>
  <c r="Q166" i="1"/>
  <c r="CQ166" i="1" s="1"/>
  <c r="M164" i="1"/>
  <c r="BH164" i="1" s="1"/>
  <c r="J164" i="1"/>
  <c r="BC164" i="1" s="1"/>
  <c r="G164" i="1"/>
  <c r="M163" i="1"/>
  <c r="BH163" i="1" s="1"/>
  <c r="J163" i="1"/>
  <c r="BC163" i="1" s="1"/>
  <c r="G163" i="1"/>
  <c r="Q162" i="1"/>
  <c r="CQ162" i="1" s="1"/>
  <c r="M160" i="1"/>
  <c r="BH160" i="1" s="1"/>
  <c r="J160" i="1"/>
  <c r="BC160" i="1" s="1"/>
  <c r="G160" i="1"/>
  <c r="M159" i="1"/>
  <c r="BH159" i="1" s="1"/>
  <c r="J159" i="1"/>
  <c r="BC159" i="1" s="1"/>
  <c r="G159" i="1"/>
  <c r="Q158" i="1"/>
  <c r="CQ158" i="1" s="1"/>
  <c r="M156" i="1"/>
  <c r="BH156" i="1" s="1"/>
  <c r="J156" i="1"/>
  <c r="BC156" i="1" s="1"/>
  <c r="G156" i="1"/>
  <c r="M155" i="1"/>
  <c r="BH155" i="1" s="1"/>
  <c r="J155" i="1"/>
  <c r="BC155" i="1" s="1"/>
  <c r="G155" i="1"/>
  <c r="Q154" i="1"/>
  <c r="CQ154" i="1" s="1"/>
  <c r="M152" i="1"/>
  <c r="BH152" i="1" s="1"/>
  <c r="J152" i="1"/>
  <c r="BC152" i="1" s="1"/>
  <c r="G152" i="1"/>
  <c r="M151" i="1"/>
  <c r="BH151" i="1" s="1"/>
  <c r="J151" i="1"/>
  <c r="BC151" i="1" s="1"/>
  <c r="G151" i="1"/>
  <c r="Q150" i="1"/>
  <c r="CQ150" i="1" s="1"/>
  <c r="M148" i="1"/>
  <c r="BH148" i="1" s="1"/>
  <c r="J148" i="1"/>
  <c r="BC148" i="1" s="1"/>
  <c r="G148" i="1"/>
  <c r="M147" i="1"/>
  <c r="BH147" i="1" s="1"/>
  <c r="J147" i="1"/>
  <c r="BC147" i="1" s="1"/>
  <c r="G147" i="1"/>
  <c r="Q146" i="1"/>
  <c r="CQ146" i="1" s="1"/>
  <c r="M144" i="1"/>
  <c r="BH144" i="1" s="1"/>
  <c r="J144" i="1"/>
  <c r="BC144" i="1" s="1"/>
  <c r="G144" i="1"/>
  <c r="M143" i="1"/>
  <c r="BH143" i="1" s="1"/>
  <c r="J143" i="1"/>
  <c r="BC143" i="1" s="1"/>
  <c r="G143" i="1"/>
  <c r="Q142" i="1"/>
  <c r="CQ142" i="1" s="1"/>
  <c r="M140" i="1"/>
  <c r="BH140" i="1" s="1"/>
  <c r="J140" i="1"/>
  <c r="BC140" i="1" s="1"/>
  <c r="G140" i="1"/>
  <c r="M139" i="1"/>
  <c r="BH139" i="1" s="1"/>
  <c r="J139" i="1"/>
  <c r="BC139" i="1" s="1"/>
  <c r="G139" i="1"/>
  <c r="Q138" i="1"/>
  <c r="CQ138" i="1" s="1"/>
  <c r="M136" i="1"/>
  <c r="BH136" i="1" s="1"/>
  <c r="J136" i="1"/>
  <c r="BC136" i="1" s="1"/>
  <c r="G136" i="1"/>
  <c r="M135" i="1"/>
  <c r="BH135" i="1" s="1"/>
  <c r="J135" i="1"/>
  <c r="BC135" i="1" s="1"/>
  <c r="G135" i="1"/>
  <c r="Q134" i="1"/>
  <c r="CQ134" i="1" s="1"/>
  <c r="M132" i="1"/>
  <c r="BH132" i="1" s="1"/>
  <c r="J132" i="1"/>
  <c r="BC132" i="1" s="1"/>
  <c r="G132" i="1"/>
  <c r="M131" i="1"/>
  <c r="BH131" i="1" s="1"/>
  <c r="J131" i="1"/>
  <c r="BC131" i="1" s="1"/>
  <c r="G131" i="1"/>
  <c r="Q130" i="1"/>
  <c r="CQ130" i="1" s="1"/>
  <c r="M128" i="1"/>
  <c r="BH128" i="1" s="1"/>
  <c r="J128" i="1"/>
  <c r="BC128" i="1" s="1"/>
  <c r="G128" i="1"/>
  <c r="M127" i="1"/>
  <c r="BH127" i="1" s="1"/>
  <c r="J127" i="1"/>
  <c r="BC127" i="1" s="1"/>
  <c r="G127" i="1"/>
  <c r="N125" i="1"/>
  <c r="R125" i="1" s="1"/>
  <c r="CV125" i="1" s="1"/>
  <c r="CW125" i="1" s="1"/>
  <c r="M124" i="1"/>
  <c r="BH124" i="1" s="1"/>
  <c r="J124" i="1"/>
  <c r="BC124" i="1" s="1"/>
  <c r="G124" i="1"/>
  <c r="M123" i="1"/>
  <c r="BH123" i="1" s="1"/>
  <c r="J123" i="1"/>
  <c r="BC123" i="1" s="1"/>
  <c r="G123" i="1"/>
  <c r="N121" i="1"/>
  <c r="R121" i="1" s="1"/>
  <c r="CV121" i="1" s="1"/>
  <c r="CW121" i="1" s="1"/>
  <c r="M120" i="1"/>
  <c r="BH120" i="1" s="1"/>
  <c r="J120" i="1"/>
  <c r="BC120" i="1" s="1"/>
  <c r="G120" i="1"/>
  <c r="M119" i="1"/>
  <c r="BH119" i="1" s="1"/>
  <c r="J119" i="1"/>
  <c r="BC119" i="1" s="1"/>
  <c r="G119" i="1"/>
  <c r="N117" i="1"/>
  <c r="M116" i="1"/>
  <c r="BH116" i="1" s="1"/>
  <c r="J116" i="1"/>
  <c r="BC116" i="1" s="1"/>
  <c r="G116" i="1"/>
  <c r="M115" i="1"/>
  <c r="BH115" i="1" s="1"/>
  <c r="J115" i="1"/>
  <c r="BC115" i="1" s="1"/>
  <c r="G115" i="1"/>
  <c r="N113" i="1"/>
  <c r="R113" i="1" s="1"/>
  <c r="CV113" i="1" s="1"/>
  <c r="CW113" i="1" s="1"/>
  <c r="M112" i="1"/>
  <c r="BH112" i="1" s="1"/>
  <c r="J112" i="1"/>
  <c r="BC112" i="1" s="1"/>
  <c r="G112" i="1"/>
  <c r="M111" i="1"/>
  <c r="BH111" i="1" s="1"/>
  <c r="J111" i="1"/>
  <c r="BC111" i="1" s="1"/>
  <c r="G111" i="1"/>
  <c r="Q110" i="1"/>
  <c r="CQ110" i="1" s="1"/>
  <c r="M108" i="1"/>
  <c r="BH108" i="1" s="1"/>
  <c r="J108" i="1"/>
  <c r="BC108" i="1" s="1"/>
  <c r="G108" i="1"/>
  <c r="M107" i="1"/>
  <c r="BH107" i="1" s="1"/>
  <c r="J107" i="1"/>
  <c r="BC107" i="1" s="1"/>
  <c r="G107" i="1"/>
  <c r="Q106" i="1"/>
  <c r="CQ106" i="1" s="1"/>
  <c r="M104" i="1"/>
  <c r="BH104" i="1" s="1"/>
  <c r="J104" i="1"/>
  <c r="BC104" i="1" s="1"/>
  <c r="G104" i="1"/>
  <c r="M103" i="1"/>
  <c r="BH103" i="1" s="1"/>
  <c r="J103" i="1"/>
  <c r="BC103" i="1" s="1"/>
  <c r="G103" i="1"/>
  <c r="Q102" i="1"/>
  <c r="CQ102" i="1" s="1"/>
  <c r="M100" i="1"/>
  <c r="BH100" i="1" s="1"/>
  <c r="J100" i="1"/>
  <c r="BC100" i="1" s="1"/>
  <c r="G100" i="1"/>
  <c r="M99" i="1"/>
  <c r="BH99" i="1" s="1"/>
  <c r="J99" i="1"/>
  <c r="BC99" i="1" s="1"/>
  <c r="G99" i="1"/>
  <c r="Q98" i="1"/>
  <c r="CQ98" i="1" s="1"/>
  <c r="M96" i="1"/>
  <c r="BH96" i="1" s="1"/>
  <c r="J96" i="1"/>
  <c r="BC96" i="1" s="1"/>
  <c r="G96" i="1"/>
  <c r="M95" i="1"/>
  <c r="BH95" i="1" s="1"/>
  <c r="J95" i="1"/>
  <c r="BC95" i="1" s="1"/>
  <c r="G95" i="1"/>
  <c r="Q94" i="1"/>
  <c r="CQ94" i="1" s="1"/>
  <c r="M92" i="1"/>
  <c r="BH92" i="1" s="1"/>
  <c r="J92" i="1"/>
  <c r="BC92" i="1" s="1"/>
  <c r="G92" i="1"/>
  <c r="M91" i="1"/>
  <c r="BH91" i="1" s="1"/>
  <c r="J91" i="1"/>
  <c r="BC91" i="1" s="1"/>
  <c r="G91" i="1"/>
  <c r="Q90" i="1"/>
  <c r="CQ90" i="1" s="1"/>
  <c r="M88" i="1"/>
  <c r="BH88" i="1" s="1"/>
  <c r="J88" i="1"/>
  <c r="BC88" i="1" s="1"/>
  <c r="G88" i="1"/>
  <c r="M87" i="1"/>
  <c r="BH87" i="1" s="1"/>
  <c r="J87" i="1"/>
  <c r="BC87" i="1" s="1"/>
  <c r="G87" i="1"/>
  <c r="N85" i="1"/>
  <c r="M84" i="1"/>
  <c r="BH84" i="1" s="1"/>
  <c r="J84" i="1"/>
  <c r="BC84" i="1" s="1"/>
  <c r="G84" i="1"/>
  <c r="M83" i="1"/>
  <c r="BH83" i="1" s="1"/>
  <c r="J83" i="1"/>
  <c r="BC83" i="1" s="1"/>
  <c r="G83" i="1"/>
  <c r="M82" i="1"/>
  <c r="BH82" i="1" s="1"/>
  <c r="J82" i="1"/>
  <c r="BC82" i="1" s="1"/>
  <c r="G82" i="1"/>
  <c r="M81" i="1"/>
  <c r="BH81" i="1" s="1"/>
  <c r="J81" i="1"/>
  <c r="BC81" i="1" s="1"/>
  <c r="G81" i="1"/>
  <c r="M80" i="1"/>
  <c r="BH80" i="1" s="1"/>
  <c r="J80" i="1"/>
  <c r="BC80" i="1" s="1"/>
  <c r="G80" i="1"/>
  <c r="M79" i="1"/>
  <c r="BH79" i="1" s="1"/>
  <c r="J79" i="1"/>
  <c r="BC79" i="1" s="1"/>
  <c r="G79" i="1"/>
  <c r="M78" i="1"/>
  <c r="BH78" i="1" s="1"/>
  <c r="J78" i="1"/>
  <c r="BC78" i="1" s="1"/>
  <c r="G78" i="1"/>
  <c r="M77" i="1"/>
  <c r="BH77" i="1" s="1"/>
  <c r="J77" i="1"/>
  <c r="BC77" i="1" s="1"/>
  <c r="G77" i="1"/>
  <c r="M76" i="1"/>
  <c r="BH76" i="1" s="1"/>
  <c r="J76" i="1"/>
  <c r="BC76" i="1" s="1"/>
  <c r="G76" i="1"/>
  <c r="M75" i="1"/>
  <c r="BH75" i="1" s="1"/>
  <c r="J75" i="1"/>
  <c r="BC75" i="1" s="1"/>
  <c r="G75" i="1"/>
  <c r="M74" i="1"/>
  <c r="BH74" i="1" s="1"/>
  <c r="J74" i="1"/>
  <c r="BC74" i="1" s="1"/>
  <c r="G74" i="1"/>
  <c r="M73" i="1"/>
  <c r="BH73" i="1" s="1"/>
  <c r="J73" i="1"/>
  <c r="BC73" i="1" s="1"/>
  <c r="G73" i="1"/>
  <c r="M72" i="1"/>
  <c r="BH72" i="1" s="1"/>
  <c r="J72" i="1"/>
  <c r="BC72" i="1" s="1"/>
  <c r="G72" i="1"/>
  <c r="M71" i="1"/>
  <c r="BH71" i="1" s="1"/>
  <c r="J71" i="1"/>
  <c r="BC71" i="1" s="1"/>
  <c r="G71" i="1"/>
  <c r="M70" i="1"/>
  <c r="BH70" i="1" s="1"/>
  <c r="J70" i="1"/>
  <c r="BC70" i="1" s="1"/>
  <c r="G70" i="1"/>
  <c r="M69" i="1"/>
  <c r="BH69" i="1" s="1"/>
  <c r="J69" i="1"/>
  <c r="BC69" i="1" s="1"/>
  <c r="G69" i="1"/>
  <c r="M68" i="1"/>
  <c r="BH68" i="1" s="1"/>
  <c r="J68" i="1"/>
  <c r="BC68" i="1" s="1"/>
  <c r="G68" i="1"/>
  <c r="M67" i="1"/>
  <c r="BH67" i="1" s="1"/>
  <c r="J67" i="1"/>
  <c r="BC67" i="1" s="1"/>
  <c r="G67" i="1"/>
  <c r="M66" i="1"/>
  <c r="BH66" i="1" s="1"/>
  <c r="J66" i="1"/>
  <c r="BC66" i="1" s="1"/>
  <c r="G66" i="1"/>
  <c r="M65" i="1"/>
  <c r="BH65" i="1" s="1"/>
  <c r="J65" i="1"/>
  <c r="BC65" i="1" s="1"/>
  <c r="G65" i="1"/>
  <c r="M64" i="1"/>
  <c r="BH64" i="1" s="1"/>
  <c r="J64" i="1"/>
  <c r="BC64" i="1" s="1"/>
  <c r="G64" i="1"/>
  <c r="M63" i="1"/>
  <c r="BH63" i="1" s="1"/>
  <c r="J63" i="1"/>
  <c r="BC63" i="1" s="1"/>
  <c r="G63" i="1"/>
  <c r="Q62" i="1"/>
  <c r="CQ62" i="1" s="1"/>
  <c r="M60" i="1"/>
  <c r="BH60" i="1" s="1"/>
  <c r="J60" i="1"/>
  <c r="BC60" i="1" s="1"/>
  <c r="G60" i="1"/>
  <c r="M59" i="1"/>
  <c r="BH59" i="1" s="1"/>
  <c r="J59" i="1"/>
  <c r="BC59" i="1" s="1"/>
  <c r="G59" i="1"/>
  <c r="Q58" i="1"/>
  <c r="CQ58" i="1" s="1"/>
  <c r="M56" i="1"/>
  <c r="BH56" i="1" s="1"/>
  <c r="J56" i="1"/>
  <c r="BC56" i="1" s="1"/>
  <c r="G56" i="1"/>
  <c r="M55" i="1"/>
  <c r="BH55" i="1" s="1"/>
  <c r="J55" i="1"/>
  <c r="BC55" i="1" s="1"/>
  <c r="G55" i="1"/>
  <c r="Q54" i="1"/>
  <c r="CQ54" i="1" s="1"/>
  <c r="M52" i="1"/>
  <c r="BH52" i="1" s="1"/>
  <c r="J52" i="1"/>
  <c r="BC52" i="1" s="1"/>
  <c r="G52" i="1"/>
  <c r="M51" i="1"/>
  <c r="BH51" i="1" s="1"/>
  <c r="J51" i="1"/>
  <c r="BC51" i="1" s="1"/>
  <c r="G51" i="1"/>
  <c r="Q50" i="1"/>
  <c r="CQ50" i="1" s="1"/>
  <c r="M48" i="1"/>
  <c r="BH48" i="1" s="1"/>
  <c r="J48" i="1"/>
  <c r="BC48" i="1" s="1"/>
  <c r="G48" i="1"/>
  <c r="M47" i="1"/>
  <c r="BH47" i="1" s="1"/>
  <c r="J47" i="1"/>
  <c r="BC47" i="1" s="1"/>
  <c r="G47" i="1"/>
  <c r="Q46" i="1"/>
  <c r="CQ46" i="1" s="1"/>
  <c r="N45" i="1"/>
  <c r="R45" i="1" s="1"/>
  <c r="CV45" i="1" s="1"/>
  <c r="CW45" i="1" s="1"/>
  <c r="M44" i="1"/>
  <c r="BH44" i="1" s="1"/>
  <c r="J44" i="1"/>
  <c r="BC44" i="1" s="1"/>
  <c r="G44" i="1"/>
  <c r="M43" i="1"/>
  <c r="BH43" i="1" s="1"/>
  <c r="J43" i="1"/>
  <c r="BC43" i="1" s="1"/>
  <c r="G43" i="1"/>
  <c r="N42" i="1"/>
  <c r="N41" i="1"/>
  <c r="R41" i="1" s="1"/>
  <c r="CV41" i="1" s="1"/>
  <c r="CW41" i="1" s="1"/>
  <c r="M40" i="1"/>
  <c r="BH40" i="1" s="1"/>
  <c r="J40" i="1"/>
  <c r="BC40" i="1" s="1"/>
  <c r="G40" i="1"/>
  <c r="M39" i="1"/>
  <c r="BH39" i="1" s="1"/>
  <c r="J39" i="1"/>
  <c r="BC39" i="1" s="1"/>
  <c r="G39" i="1"/>
  <c r="N38" i="1"/>
  <c r="N37" i="1"/>
  <c r="R37" i="1" s="1"/>
  <c r="CV37" i="1" s="1"/>
  <c r="CW37" i="1" s="1"/>
  <c r="M36" i="1"/>
  <c r="BH36" i="1" s="1"/>
  <c r="J36" i="1"/>
  <c r="BC36" i="1" s="1"/>
  <c r="G36" i="1"/>
  <c r="M35" i="1"/>
  <c r="BH35" i="1" s="1"/>
  <c r="J35" i="1"/>
  <c r="BC35" i="1" s="1"/>
  <c r="G35" i="1"/>
  <c r="Q34" i="1"/>
  <c r="CQ34" i="1" s="1"/>
  <c r="M32" i="1"/>
  <c r="BH32" i="1" s="1"/>
  <c r="J32" i="1"/>
  <c r="BC32" i="1" s="1"/>
  <c r="G32" i="1"/>
  <c r="M31" i="1"/>
  <c r="BH31" i="1" s="1"/>
  <c r="J31" i="1"/>
  <c r="BC31" i="1" s="1"/>
  <c r="G31" i="1"/>
  <c r="Q30" i="1"/>
  <c r="CQ30" i="1" s="1"/>
  <c r="M28" i="1"/>
  <c r="BH28" i="1" s="1"/>
  <c r="J28" i="1"/>
  <c r="BC28" i="1" s="1"/>
  <c r="G28" i="1"/>
  <c r="M27" i="1"/>
  <c r="BH27" i="1" s="1"/>
  <c r="J27" i="1"/>
  <c r="BC27" i="1" s="1"/>
  <c r="G27" i="1"/>
  <c r="N26" i="1"/>
  <c r="N25" i="1"/>
  <c r="R25" i="1" s="1"/>
  <c r="CV25" i="1" s="1"/>
  <c r="CW25" i="1" s="1"/>
  <c r="M24" i="1"/>
  <c r="BH24" i="1" s="1"/>
  <c r="J24" i="1"/>
  <c r="BC24" i="1" s="1"/>
  <c r="G24" i="1"/>
  <c r="M23" i="1"/>
  <c r="BH23" i="1" s="1"/>
  <c r="J23" i="1"/>
  <c r="BC23" i="1" s="1"/>
  <c r="G23" i="1"/>
  <c r="M22" i="1"/>
  <c r="BH22" i="1" s="1"/>
  <c r="J22" i="1"/>
  <c r="BC22" i="1" s="1"/>
  <c r="G22" i="1"/>
  <c r="G18" i="1"/>
  <c r="G14" i="1"/>
  <c r="G10" i="1"/>
  <c r="G8" i="1"/>
  <c r="J18" i="1"/>
  <c r="BC18" i="1" s="1"/>
  <c r="J14" i="1"/>
  <c r="BC14" i="1" s="1"/>
  <c r="J10" i="1"/>
  <c r="BC10" i="1" s="1"/>
  <c r="J6" i="1"/>
  <c r="BC6" i="1" s="1"/>
  <c r="N19" i="1"/>
  <c r="N15" i="1"/>
  <c r="N9" i="1"/>
  <c r="N5" i="1"/>
  <c r="M18" i="1"/>
  <c r="BH18" i="1" s="1"/>
  <c r="M14" i="1"/>
  <c r="BH14" i="1" s="1"/>
  <c r="M10" i="1"/>
  <c r="BH10" i="1" s="1"/>
  <c r="M499" i="1"/>
  <c r="BH499" i="1" s="1"/>
  <c r="J499" i="1"/>
  <c r="BC499" i="1" s="1"/>
  <c r="G499" i="1"/>
  <c r="N498" i="1"/>
  <c r="M495" i="1"/>
  <c r="BH495" i="1" s="1"/>
  <c r="J495" i="1"/>
  <c r="BC495" i="1" s="1"/>
  <c r="G495" i="1"/>
  <c r="N494" i="1"/>
  <c r="N493" i="1"/>
  <c r="R493" i="1" s="1"/>
  <c r="CV493" i="1" s="1"/>
  <c r="CW493" i="1" s="1"/>
  <c r="M490" i="1"/>
  <c r="BH490" i="1" s="1"/>
  <c r="J490" i="1"/>
  <c r="BC490" i="1" s="1"/>
  <c r="G490" i="1"/>
  <c r="N489" i="1"/>
  <c r="O489" i="1" s="1"/>
  <c r="M486" i="1"/>
  <c r="BH486" i="1" s="1"/>
  <c r="N484" i="1"/>
  <c r="N483" i="1"/>
  <c r="R483" i="1" s="1"/>
  <c r="CV483" i="1" s="1"/>
  <c r="CW483" i="1" s="1"/>
  <c r="J482" i="1"/>
  <c r="BC482" i="1" s="1"/>
  <c r="G482" i="1"/>
  <c r="N481" i="1"/>
  <c r="M478" i="1"/>
  <c r="BH478" i="1" s="1"/>
  <c r="J478" i="1"/>
  <c r="BC478" i="1" s="1"/>
  <c r="G478" i="1"/>
  <c r="M477" i="1"/>
  <c r="BH477" i="1" s="1"/>
  <c r="J477" i="1"/>
  <c r="BC477" i="1" s="1"/>
  <c r="G477" i="1"/>
  <c r="M474" i="1"/>
  <c r="BH474" i="1" s="1"/>
  <c r="J473" i="1"/>
  <c r="BC473" i="1" s="1"/>
  <c r="N472" i="1"/>
  <c r="N471" i="1"/>
  <c r="R471" i="1" s="1"/>
  <c r="CV471" i="1" s="1"/>
  <c r="CW471" i="1" s="1"/>
  <c r="M470" i="1"/>
  <c r="BH470" i="1" s="1"/>
  <c r="J470" i="1"/>
  <c r="BC470" i="1" s="1"/>
  <c r="G470" i="1"/>
  <c r="N469" i="1"/>
  <c r="M468" i="1"/>
  <c r="BH468" i="1" s="1"/>
  <c r="J468" i="1"/>
  <c r="BC468" i="1" s="1"/>
  <c r="G468" i="1"/>
  <c r="M467" i="1"/>
  <c r="BH467" i="1" s="1"/>
  <c r="J467" i="1"/>
  <c r="BC467" i="1" s="1"/>
  <c r="G467" i="1"/>
  <c r="N466" i="1"/>
  <c r="N465" i="1"/>
  <c r="R465" i="1" s="1"/>
  <c r="CV465" i="1" s="1"/>
  <c r="CW465" i="1" s="1"/>
  <c r="M464" i="1"/>
  <c r="BH464" i="1" s="1"/>
  <c r="J464" i="1"/>
  <c r="BC464" i="1" s="1"/>
  <c r="G464" i="1"/>
  <c r="N463" i="1"/>
  <c r="M462" i="1"/>
  <c r="BH462" i="1" s="1"/>
  <c r="J462" i="1"/>
  <c r="BC462" i="1" s="1"/>
  <c r="G462" i="1"/>
  <c r="N461" i="1"/>
  <c r="M460" i="1"/>
  <c r="BH460" i="1" s="1"/>
  <c r="J460" i="1"/>
  <c r="BC460" i="1" s="1"/>
  <c r="G460" i="1"/>
  <c r="M459" i="1"/>
  <c r="BH459" i="1" s="1"/>
  <c r="J459" i="1"/>
  <c r="BC459" i="1" s="1"/>
  <c r="G459" i="1"/>
  <c r="N458" i="1"/>
  <c r="N457" i="1"/>
  <c r="R457" i="1" s="1"/>
  <c r="CV457" i="1" s="1"/>
  <c r="CW457" i="1" s="1"/>
  <c r="M456" i="1"/>
  <c r="BH456" i="1" s="1"/>
  <c r="J456" i="1"/>
  <c r="BC456" i="1" s="1"/>
  <c r="G456" i="1"/>
  <c r="M455" i="1"/>
  <c r="BH455" i="1" s="1"/>
  <c r="J455" i="1"/>
  <c r="BC455" i="1" s="1"/>
  <c r="G455" i="1"/>
  <c r="N454" i="1"/>
  <c r="N453" i="1"/>
  <c r="R453" i="1" s="1"/>
  <c r="CV453" i="1" s="1"/>
  <c r="CW453" i="1" s="1"/>
  <c r="M452" i="1"/>
  <c r="BH452" i="1" s="1"/>
  <c r="J452" i="1"/>
  <c r="BC452" i="1" s="1"/>
  <c r="G452" i="1"/>
  <c r="M451" i="1"/>
  <c r="BH451" i="1" s="1"/>
  <c r="J451" i="1"/>
  <c r="BC451" i="1" s="1"/>
  <c r="G451" i="1"/>
  <c r="N450" i="1"/>
  <c r="N449" i="1"/>
  <c r="R449" i="1" s="1"/>
  <c r="CV449" i="1" s="1"/>
  <c r="CW449" i="1" s="1"/>
  <c r="M448" i="1"/>
  <c r="BH448" i="1" s="1"/>
  <c r="J448" i="1"/>
  <c r="BC448" i="1" s="1"/>
  <c r="G448" i="1"/>
  <c r="N447" i="1"/>
  <c r="M446" i="1"/>
  <c r="BH446" i="1" s="1"/>
  <c r="J446" i="1"/>
  <c r="BC446" i="1" s="1"/>
  <c r="G446" i="1"/>
  <c r="M445" i="1"/>
  <c r="BH445" i="1" s="1"/>
  <c r="J445" i="1"/>
  <c r="BC445" i="1" s="1"/>
  <c r="G445" i="1"/>
  <c r="N444" i="1"/>
  <c r="M443" i="1"/>
  <c r="BH443" i="1" s="1"/>
  <c r="J443" i="1"/>
  <c r="BC443" i="1" s="1"/>
  <c r="G443" i="1"/>
  <c r="N442" i="1"/>
  <c r="M441" i="1"/>
  <c r="BH441" i="1" s="1"/>
  <c r="J441" i="1"/>
  <c r="BC441" i="1" s="1"/>
  <c r="G441" i="1"/>
  <c r="N440" i="1"/>
  <c r="M439" i="1"/>
  <c r="BH439" i="1" s="1"/>
  <c r="J439" i="1"/>
  <c r="BC439" i="1" s="1"/>
  <c r="G439" i="1"/>
  <c r="N438" i="1"/>
  <c r="N437" i="1"/>
  <c r="R437" i="1" s="1"/>
  <c r="CV437" i="1" s="1"/>
  <c r="CW437" i="1" s="1"/>
  <c r="M436" i="1"/>
  <c r="BH436" i="1" s="1"/>
  <c r="J436" i="1"/>
  <c r="BC436" i="1" s="1"/>
  <c r="G436" i="1"/>
  <c r="M435" i="1"/>
  <c r="BH435" i="1" s="1"/>
  <c r="J435" i="1"/>
  <c r="BC435" i="1" s="1"/>
  <c r="G435" i="1"/>
  <c r="N434" i="1"/>
  <c r="N433" i="1"/>
  <c r="R433" i="1" s="1"/>
  <c r="CV433" i="1" s="1"/>
  <c r="CW433" i="1" s="1"/>
  <c r="M432" i="1"/>
  <c r="BH432" i="1" s="1"/>
  <c r="J432" i="1"/>
  <c r="BC432" i="1" s="1"/>
  <c r="G432" i="1"/>
  <c r="M431" i="1"/>
  <c r="BH431" i="1" s="1"/>
  <c r="J431" i="1"/>
  <c r="BC431" i="1" s="1"/>
  <c r="G431" i="1"/>
  <c r="N430" i="1"/>
  <c r="N429" i="1"/>
  <c r="R429" i="1" s="1"/>
  <c r="CV429" i="1" s="1"/>
  <c r="CW429" i="1" s="1"/>
  <c r="M428" i="1"/>
  <c r="BH428" i="1" s="1"/>
  <c r="J428" i="1"/>
  <c r="BC428" i="1" s="1"/>
  <c r="G428" i="1"/>
  <c r="M427" i="1"/>
  <c r="BH427" i="1" s="1"/>
  <c r="J427" i="1"/>
  <c r="BC427" i="1" s="1"/>
  <c r="G427" i="1"/>
  <c r="N426" i="1"/>
  <c r="M425" i="1"/>
  <c r="BH425" i="1" s="1"/>
  <c r="J425" i="1"/>
  <c r="BC425" i="1" s="1"/>
  <c r="G425" i="1"/>
  <c r="N424" i="1"/>
  <c r="N423" i="1"/>
  <c r="R423" i="1" s="1"/>
  <c r="CV423" i="1" s="1"/>
  <c r="CW423" i="1" s="1"/>
  <c r="M422" i="1"/>
  <c r="BH422" i="1" s="1"/>
  <c r="J422" i="1"/>
  <c r="BC422" i="1" s="1"/>
  <c r="G422" i="1"/>
  <c r="M421" i="1"/>
  <c r="BH421" i="1" s="1"/>
  <c r="J421" i="1"/>
  <c r="BC421" i="1" s="1"/>
  <c r="G421" i="1"/>
  <c r="N420" i="1"/>
  <c r="N419" i="1"/>
  <c r="R419" i="1" s="1"/>
  <c r="CV419" i="1" s="1"/>
  <c r="CW419" i="1" s="1"/>
  <c r="M418" i="1"/>
  <c r="BH418" i="1" s="1"/>
  <c r="J418" i="1"/>
  <c r="BC418" i="1" s="1"/>
  <c r="G418" i="1"/>
  <c r="M417" i="1"/>
  <c r="BH417" i="1" s="1"/>
  <c r="J417" i="1"/>
  <c r="BC417" i="1" s="1"/>
  <c r="G417" i="1"/>
  <c r="N416" i="1"/>
  <c r="N415" i="1"/>
  <c r="R415" i="1" s="1"/>
  <c r="CV415" i="1" s="1"/>
  <c r="CW415" i="1" s="1"/>
  <c r="M414" i="1"/>
  <c r="BH414" i="1" s="1"/>
  <c r="J414" i="1"/>
  <c r="BC414" i="1" s="1"/>
  <c r="G414" i="1"/>
  <c r="M413" i="1"/>
  <c r="BH413" i="1" s="1"/>
  <c r="J413" i="1"/>
  <c r="BC413" i="1" s="1"/>
  <c r="G413" i="1"/>
  <c r="N412" i="1"/>
  <c r="N411" i="1"/>
  <c r="R411" i="1" s="1"/>
  <c r="CV411" i="1" s="1"/>
  <c r="CW411" i="1" s="1"/>
  <c r="M410" i="1"/>
  <c r="BH410" i="1" s="1"/>
  <c r="J410" i="1"/>
  <c r="BC410" i="1" s="1"/>
  <c r="G410" i="1"/>
  <c r="M409" i="1"/>
  <c r="BH409" i="1" s="1"/>
  <c r="J409" i="1"/>
  <c r="BC409" i="1" s="1"/>
  <c r="G409" i="1"/>
  <c r="N408" i="1"/>
  <c r="N407" i="1"/>
  <c r="R407" i="1" s="1"/>
  <c r="CV407" i="1" s="1"/>
  <c r="CW407" i="1" s="1"/>
  <c r="M406" i="1"/>
  <c r="BH406" i="1" s="1"/>
  <c r="J406" i="1"/>
  <c r="BC406" i="1" s="1"/>
  <c r="G406" i="1"/>
  <c r="M405" i="1"/>
  <c r="BH405" i="1" s="1"/>
  <c r="J405" i="1"/>
  <c r="BC405" i="1" s="1"/>
  <c r="G405" i="1"/>
  <c r="N404" i="1"/>
  <c r="N403" i="1"/>
  <c r="R403" i="1" s="1"/>
  <c r="CV403" i="1" s="1"/>
  <c r="CW403" i="1" s="1"/>
  <c r="M402" i="1"/>
  <c r="BH402" i="1" s="1"/>
  <c r="J402" i="1"/>
  <c r="BC402" i="1" s="1"/>
  <c r="G402" i="1"/>
  <c r="M401" i="1"/>
  <c r="BH401" i="1" s="1"/>
  <c r="J401" i="1"/>
  <c r="BC401" i="1" s="1"/>
  <c r="G401" i="1"/>
  <c r="N400" i="1"/>
  <c r="M399" i="1"/>
  <c r="BH399" i="1" s="1"/>
  <c r="J399" i="1"/>
  <c r="BC399" i="1" s="1"/>
  <c r="G399" i="1"/>
  <c r="N398" i="1"/>
  <c r="N397" i="1"/>
  <c r="R397" i="1" s="1"/>
  <c r="CV397" i="1" s="1"/>
  <c r="CW397" i="1" s="1"/>
  <c r="M396" i="1"/>
  <c r="BH396" i="1" s="1"/>
  <c r="J396" i="1"/>
  <c r="BC396" i="1" s="1"/>
  <c r="G396" i="1"/>
  <c r="M395" i="1"/>
  <c r="BH395" i="1" s="1"/>
  <c r="J395" i="1"/>
  <c r="BC395" i="1" s="1"/>
  <c r="G395" i="1"/>
  <c r="N394" i="1"/>
  <c r="N393" i="1"/>
  <c r="R393" i="1" s="1"/>
  <c r="CV393" i="1" s="1"/>
  <c r="CW393" i="1" s="1"/>
  <c r="M392" i="1"/>
  <c r="BH392" i="1" s="1"/>
  <c r="J392" i="1"/>
  <c r="BC392" i="1" s="1"/>
  <c r="G392" i="1"/>
  <c r="M391" i="1"/>
  <c r="BH391" i="1" s="1"/>
  <c r="J391" i="1"/>
  <c r="BC391" i="1" s="1"/>
  <c r="G391" i="1"/>
  <c r="N390" i="1"/>
  <c r="N389" i="1"/>
  <c r="R389" i="1" s="1"/>
  <c r="CV389" i="1" s="1"/>
  <c r="CW389" i="1" s="1"/>
  <c r="M388" i="1"/>
  <c r="BH388" i="1" s="1"/>
  <c r="J388" i="1"/>
  <c r="BC388" i="1" s="1"/>
  <c r="G388" i="1"/>
  <c r="N387" i="1"/>
  <c r="M386" i="1"/>
  <c r="BH386" i="1" s="1"/>
  <c r="J386" i="1"/>
  <c r="BC386" i="1" s="1"/>
  <c r="G386" i="1"/>
  <c r="M385" i="1"/>
  <c r="BH385" i="1" s="1"/>
  <c r="J385" i="1"/>
  <c r="BC385" i="1" s="1"/>
  <c r="G385" i="1"/>
  <c r="N384" i="1"/>
  <c r="N383" i="1"/>
  <c r="M382" i="1"/>
  <c r="BH382" i="1" s="1"/>
  <c r="J382" i="1"/>
  <c r="BC382" i="1" s="1"/>
  <c r="G382" i="1"/>
  <c r="M381" i="1"/>
  <c r="BH381" i="1" s="1"/>
  <c r="J381" i="1"/>
  <c r="BC381" i="1" s="1"/>
  <c r="G381" i="1"/>
  <c r="N380" i="1"/>
  <c r="N379" i="1"/>
  <c r="R379" i="1" s="1"/>
  <c r="CV379" i="1" s="1"/>
  <c r="CW379" i="1" s="1"/>
  <c r="M378" i="1"/>
  <c r="BH378" i="1" s="1"/>
  <c r="J378" i="1"/>
  <c r="BC378" i="1" s="1"/>
  <c r="G378" i="1"/>
  <c r="M377" i="1"/>
  <c r="BH377" i="1" s="1"/>
  <c r="J377" i="1"/>
  <c r="BC377" i="1" s="1"/>
  <c r="G377" i="1"/>
  <c r="N376" i="1"/>
  <c r="N375" i="1"/>
  <c r="M374" i="1"/>
  <c r="BH374" i="1" s="1"/>
  <c r="J374" i="1"/>
  <c r="BC374" i="1" s="1"/>
  <c r="G374" i="1"/>
  <c r="M373" i="1"/>
  <c r="BH373" i="1" s="1"/>
  <c r="J373" i="1"/>
  <c r="BC373" i="1" s="1"/>
  <c r="G373" i="1"/>
  <c r="N372" i="1"/>
  <c r="N371" i="1"/>
  <c r="R371" i="1" s="1"/>
  <c r="CV371" i="1" s="1"/>
  <c r="CW371" i="1" s="1"/>
  <c r="M370" i="1"/>
  <c r="BH370" i="1" s="1"/>
  <c r="J370" i="1"/>
  <c r="BC370" i="1" s="1"/>
  <c r="G370" i="1"/>
  <c r="M369" i="1"/>
  <c r="BH369" i="1" s="1"/>
  <c r="J369" i="1"/>
  <c r="BC369" i="1" s="1"/>
  <c r="G369" i="1"/>
  <c r="N368" i="1"/>
  <c r="N367" i="1"/>
  <c r="M366" i="1"/>
  <c r="BH366" i="1" s="1"/>
  <c r="J366" i="1"/>
  <c r="BC366" i="1" s="1"/>
  <c r="G366" i="1"/>
  <c r="M365" i="1"/>
  <c r="BH365" i="1" s="1"/>
  <c r="J365" i="1"/>
  <c r="BC365" i="1" s="1"/>
  <c r="G365" i="1"/>
  <c r="N364" i="1"/>
  <c r="N363" i="1"/>
  <c r="R363" i="1" s="1"/>
  <c r="CV363" i="1" s="1"/>
  <c r="CW363" i="1" s="1"/>
  <c r="M362" i="1"/>
  <c r="BH362" i="1" s="1"/>
  <c r="J362" i="1"/>
  <c r="BC362" i="1" s="1"/>
  <c r="G362" i="1"/>
  <c r="M361" i="1"/>
  <c r="BH361" i="1" s="1"/>
  <c r="J361" i="1"/>
  <c r="BC361" i="1" s="1"/>
  <c r="G361" i="1"/>
  <c r="N360" i="1"/>
  <c r="N359" i="1"/>
  <c r="M358" i="1"/>
  <c r="BH358" i="1" s="1"/>
  <c r="J358" i="1"/>
  <c r="BC358" i="1" s="1"/>
  <c r="G358" i="1"/>
  <c r="M357" i="1"/>
  <c r="BH357" i="1" s="1"/>
  <c r="J357" i="1"/>
  <c r="BC357" i="1" s="1"/>
  <c r="G357" i="1"/>
  <c r="N356" i="1"/>
  <c r="N355" i="1"/>
  <c r="R355" i="1" s="1"/>
  <c r="CV355" i="1" s="1"/>
  <c r="CW355" i="1" s="1"/>
  <c r="M354" i="1"/>
  <c r="BH354" i="1" s="1"/>
  <c r="J354" i="1"/>
  <c r="BC354" i="1" s="1"/>
  <c r="G354" i="1"/>
  <c r="M353" i="1"/>
  <c r="BH353" i="1" s="1"/>
  <c r="J353" i="1"/>
  <c r="BC353" i="1" s="1"/>
  <c r="G353" i="1"/>
  <c r="N352" i="1"/>
  <c r="N351" i="1"/>
  <c r="M350" i="1"/>
  <c r="BH350" i="1" s="1"/>
  <c r="J350" i="1"/>
  <c r="BC350" i="1" s="1"/>
  <c r="G350" i="1"/>
  <c r="M349" i="1"/>
  <c r="BH349" i="1" s="1"/>
  <c r="J349" i="1"/>
  <c r="BC349" i="1" s="1"/>
  <c r="G349" i="1"/>
  <c r="N348" i="1"/>
  <c r="N347" i="1"/>
  <c r="R347" i="1" s="1"/>
  <c r="CV347" i="1" s="1"/>
  <c r="CW347" i="1" s="1"/>
  <c r="M346" i="1"/>
  <c r="BH346" i="1" s="1"/>
  <c r="J346" i="1"/>
  <c r="BC346" i="1" s="1"/>
  <c r="G346" i="1"/>
  <c r="M345" i="1"/>
  <c r="BH345" i="1" s="1"/>
  <c r="J345" i="1"/>
  <c r="BC345" i="1" s="1"/>
  <c r="G345" i="1"/>
  <c r="N344" i="1"/>
  <c r="N343" i="1"/>
  <c r="M342" i="1"/>
  <c r="BH342" i="1" s="1"/>
  <c r="J342" i="1"/>
  <c r="BC342" i="1" s="1"/>
  <c r="G342" i="1"/>
  <c r="M341" i="1"/>
  <c r="BH341" i="1" s="1"/>
  <c r="J341" i="1"/>
  <c r="BC341" i="1" s="1"/>
  <c r="G341" i="1"/>
  <c r="N340" i="1"/>
  <c r="N339" i="1"/>
  <c r="R339" i="1" s="1"/>
  <c r="CV339" i="1" s="1"/>
  <c r="CW339" i="1" s="1"/>
  <c r="M338" i="1"/>
  <c r="BH338" i="1" s="1"/>
  <c r="J338" i="1"/>
  <c r="BC338" i="1" s="1"/>
  <c r="G338" i="1"/>
  <c r="M337" i="1"/>
  <c r="BH337" i="1" s="1"/>
  <c r="J337" i="1"/>
  <c r="BC337" i="1" s="1"/>
  <c r="G337" i="1"/>
  <c r="N336" i="1"/>
  <c r="N335" i="1"/>
  <c r="M334" i="1"/>
  <c r="BH334" i="1" s="1"/>
  <c r="J334" i="1"/>
  <c r="BC334" i="1" s="1"/>
  <c r="G334" i="1"/>
  <c r="Q333" i="1"/>
  <c r="CQ333" i="1" s="1"/>
  <c r="M332" i="1"/>
  <c r="BH332" i="1" s="1"/>
  <c r="J332" i="1"/>
  <c r="BC332" i="1" s="1"/>
  <c r="G332" i="1"/>
  <c r="M331" i="1"/>
  <c r="BH331" i="1" s="1"/>
  <c r="J331" i="1"/>
  <c r="BC331" i="1" s="1"/>
  <c r="G331" i="1"/>
  <c r="P330" i="1"/>
  <c r="BE330" i="1" s="1"/>
  <c r="P329" i="1"/>
  <c r="BE329" i="1" s="1"/>
  <c r="M328" i="1"/>
  <c r="BH328" i="1" s="1"/>
  <c r="J328" i="1"/>
  <c r="BC328" i="1" s="1"/>
  <c r="G328" i="1"/>
  <c r="P327" i="1"/>
  <c r="BE327" i="1" s="1"/>
  <c r="P326" i="1"/>
  <c r="BE326" i="1" s="1"/>
  <c r="M325" i="1"/>
  <c r="BH325" i="1" s="1"/>
  <c r="J325" i="1"/>
  <c r="BC325" i="1" s="1"/>
  <c r="G325" i="1"/>
  <c r="P324" i="1"/>
  <c r="BE324" i="1" s="1"/>
  <c r="P323" i="1"/>
  <c r="BE323" i="1" s="1"/>
  <c r="M322" i="1"/>
  <c r="BH322" i="1" s="1"/>
  <c r="J322" i="1"/>
  <c r="BC322" i="1" s="1"/>
  <c r="G322" i="1"/>
  <c r="M321" i="1"/>
  <c r="BH321" i="1" s="1"/>
  <c r="J321" i="1"/>
  <c r="BC321" i="1" s="1"/>
  <c r="G321" i="1"/>
  <c r="M320" i="1"/>
  <c r="BH320" i="1" s="1"/>
  <c r="J320" i="1"/>
  <c r="BC320" i="1" s="1"/>
  <c r="G320" i="1"/>
  <c r="P319" i="1"/>
  <c r="BE319" i="1" s="1"/>
  <c r="M318" i="1"/>
  <c r="BH318" i="1" s="1"/>
  <c r="J318" i="1"/>
  <c r="BC318" i="1" s="1"/>
  <c r="G318" i="1"/>
  <c r="M317" i="1"/>
  <c r="BH317" i="1" s="1"/>
  <c r="J317" i="1"/>
  <c r="BC317" i="1" s="1"/>
  <c r="G317" i="1"/>
  <c r="P316" i="1"/>
  <c r="BE316" i="1" s="1"/>
  <c r="P315" i="1"/>
  <c r="BE315" i="1" s="1"/>
  <c r="M314" i="1"/>
  <c r="BH314" i="1" s="1"/>
  <c r="J314" i="1"/>
  <c r="BC314" i="1" s="1"/>
  <c r="G314" i="1"/>
  <c r="M313" i="1"/>
  <c r="BH313" i="1" s="1"/>
  <c r="J313" i="1"/>
  <c r="BC313" i="1" s="1"/>
  <c r="G313" i="1"/>
  <c r="P312" i="1"/>
  <c r="BE312" i="1" s="1"/>
  <c r="M311" i="1"/>
  <c r="BH311" i="1" s="1"/>
  <c r="J311" i="1"/>
  <c r="BC311" i="1" s="1"/>
  <c r="G311" i="1"/>
  <c r="P310" i="1"/>
  <c r="BE310" i="1" s="1"/>
  <c r="M309" i="1"/>
  <c r="BH309" i="1" s="1"/>
  <c r="J309" i="1"/>
  <c r="BC309" i="1" s="1"/>
  <c r="G309" i="1"/>
  <c r="P308" i="1"/>
  <c r="BE308" i="1" s="1"/>
  <c r="M307" i="1"/>
  <c r="BH307" i="1" s="1"/>
  <c r="J307" i="1"/>
  <c r="BC307" i="1" s="1"/>
  <c r="G307" i="1"/>
  <c r="M306" i="1"/>
  <c r="BH306" i="1" s="1"/>
  <c r="J306" i="1"/>
  <c r="BC306" i="1" s="1"/>
  <c r="G306" i="1"/>
  <c r="M305" i="1"/>
  <c r="BH305" i="1" s="1"/>
  <c r="J305" i="1"/>
  <c r="BC305" i="1" s="1"/>
  <c r="G305" i="1"/>
  <c r="P304" i="1"/>
  <c r="BE304" i="1" s="1"/>
  <c r="M303" i="1"/>
  <c r="BH303" i="1" s="1"/>
  <c r="J303" i="1"/>
  <c r="BC303" i="1" s="1"/>
  <c r="G303" i="1"/>
  <c r="M302" i="1"/>
  <c r="BH302" i="1" s="1"/>
  <c r="J302" i="1"/>
  <c r="BC302" i="1" s="1"/>
  <c r="G302" i="1"/>
  <c r="M301" i="1"/>
  <c r="BH301" i="1" s="1"/>
  <c r="J301" i="1"/>
  <c r="BC301" i="1" s="1"/>
  <c r="G301" i="1"/>
  <c r="P300" i="1"/>
  <c r="BE300" i="1" s="1"/>
  <c r="M299" i="1"/>
  <c r="BH299" i="1" s="1"/>
  <c r="J299" i="1"/>
  <c r="BC299" i="1" s="1"/>
  <c r="G299" i="1"/>
  <c r="P298" i="1"/>
  <c r="BE298" i="1" s="1"/>
  <c r="M297" i="1"/>
  <c r="BH297" i="1" s="1"/>
  <c r="J297" i="1"/>
  <c r="BC297" i="1" s="1"/>
  <c r="G297" i="1"/>
  <c r="M296" i="1"/>
  <c r="BH296" i="1" s="1"/>
  <c r="J296" i="1"/>
  <c r="BC296" i="1" s="1"/>
  <c r="G296" i="1"/>
  <c r="M295" i="1"/>
  <c r="BH295" i="1" s="1"/>
  <c r="J295" i="1"/>
  <c r="BC295" i="1" s="1"/>
  <c r="G295" i="1"/>
  <c r="P294" i="1"/>
  <c r="BE294" i="1" s="1"/>
  <c r="M293" i="1"/>
  <c r="BH293" i="1" s="1"/>
  <c r="J293" i="1"/>
  <c r="BC293" i="1" s="1"/>
  <c r="G293" i="1"/>
  <c r="P292" i="1"/>
  <c r="BE292" i="1" s="1"/>
  <c r="P290" i="1"/>
  <c r="BE290" i="1" s="1"/>
  <c r="M289" i="1"/>
  <c r="BH289" i="1" s="1"/>
  <c r="J289" i="1"/>
  <c r="BC289" i="1" s="1"/>
  <c r="G289" i="1"/>
  <c r="M288" i="1"/>
  <c r="BH288" i="1" s="1"/>
  <c r="J288" i="1"/>
  <c r="BC288" i="1" s="1"/>
  <c r="G288" i="1"/>
  <c r="M287" i="1"/>
  <c r="BH287" i="1" s="1"/>
  <c r="J287" i="1"/>
  <c r="BC287" i="1" s="1"/>
  <c r="G287" i="1"/>
  <c r="P286" i="1"/>
  <c r="BE286" i="1" s="1"/>
  <c r="M285" i="1"/>
  <c r="BH285" i="1" s="1"/>
  <c r="J285" i="1"/>
  <c r="BC285" i="1" s="1"/>
  <c r="G285" i="1"/>
  <c r="P284" i="1"/>
  <c r="BE284" i="1" s="1"/>
  <c r="M283" i="1"/>
  <c r="BH283" i="1" s="1"/>
  <c r="J283" i="1"/>
  <c r="BC283" i="1" s="1"/>
  <c r="G283" i="1"/>
  <c r="P282" i="1"/>
  <c r="BE282" i="1" s="1"/>
  <c r="M281" i="1"/>
  <c r="BH281" i="1" s="1"/>
  <c r="J281" i="1"/>
  <c r="BC281" i="1" s="1"/>
  <c r="G281" i="1"/>
  <c r="M280" i="1"/>
  <c r="BH280" i="1" s="1"/>
  <c r="J280" i="1"/>
  <c r="BC280" i="1" s="1"/>
  <c r="G280" i="1"/>
  <c r="M279" i="1"/>
  <c r="BH279" i="1" s="1"/>
  <c r="J279" i="1"/>
  <c r="BC279" i="1" s="1"/>
  <c r="G279" i="1"/>
  <c r="P278" i="1"/>
  <c r="BE278" i="1" s="1"/>
  <c r="M277" i="1"/>
  <c r="BH277" i="1" s="1"/>
  <c r="J277" i="1"/>
  <c r="BC277" i="1" s="1"/>
  <c r="G277" i="1"/>
  <c r="N276" i="1"/>
  <c r="M275" i="1"/>
  <c r="BH275" i="1" s="1"/>
  <c r="J275" i="1"/>
  <c r="BC275" i="1" s="1"/>
  <c r="G275" i="1"/>
  <c r="M274" i="1"/>
  <c r="BH274" i="1" s="1"/>
  <c r="J274" i="1"/>
  <c r="BC274" i="1" s="1"/>
  <c r="G274" i="1"/>
  <c r="M273" i="1"/>
  <c r="BH273" i="1" s="1"/>
  <c r="J273" i="1"/>
  <c r="BC273" i="1" s="1"/>
  <c r="G273" i="1"/>
  <c r="N272" i="1"/>
  <c r="M271" i="1"/>
  <c r="BH271" i="1" s="1"/>
  <c r="J271" i="1"/>
  <c r="BC271" i="1" s="1"/>
  <c r="G271" i="1"/>
  <c r="P270" i="1"/>
  <c r="BE270" i="1" s="1"/>
  <c r="M269" i="1"/>
  <c r="BH269" i="1" s="1"/>
  <c r="J269" i="1"/>
  <c r="BC269" i="1" s="1"/>
  <c r="G269" i="1"/>
  <c r="P268" i="1"/>
  <c r="BE268" i="1" s="1"/>
  <c r="P267" i="1"/>
  <c r="BE267" i="1" s="1"/>
  <c r="M266" i="1"/>
  <c r="BH266" i="1" s="1"/>
  <c r="J266" i="1"/>
  <c r="BC266" i="1" s="1"/>
  <c r="G266" i="1"/>
  <c r="P265" i="1"/>
  <c r="BE265" i="1" s="1"/>
  <c r="P264" i="1"/>
  <c r="BE264" i="1" s="1"/>
  <c r="M263" i="1"/>
  <c r="BH263" i="1" s="1"/>
  <c r="J263" i="1"/>
  <c r="BC263" i="1" s="1"/>
  <c r="G263" i="1"/>
  <c r="M262" i="1"/>
  <c r="BH262" i="1" s="1"/>
  <c r="J262" i="1"/>
  <c r="BC262" i="1" s="1"/>
  <c r="G262" i="1"/>
  <c r="P261" i="1"/>
  <c r="BE261" i="1" s="1"/>
  <c r="M260" i="1"/>
  <c r="BH260" i="1" s="1"/>
  <c r="J260" i="1"/>
  <c r="BC260" i="1" s="1"/>
  <c r="G260" i="1"/>
  <c r="P259" i="1"/>
  <c r="BE259" i="1" s="1"/>
  <c r="M258" i="1"/>
  <c r="BH258" i="1" s="1"/>
  <c r="J258" i="1"/>
  <c r="BC258" i="1" s="1"/>
  <c r="G258" i="1"/>
  <c r="M257" i="1"/>
  <c r="BH257" i="1" s="1"/>
  <c r="J257" i="1"/>
  <c r="BC257" i="1" s="1"/>
  <c r="G257" i="1"/>
  <c r="M256" i="1"/>
  <c r="BH256" i="1" s="1"/>
  <c r="J256" i="1"/>
  <c r="BC256" i="1" s="1"/>
  <c r="G256" i="1"/>
  <c r="M255" i="1"/>
  <c r="BH255" i="1" s="1"/>
  <c r="J255" i="1"/>
  <c r="BC255" i="1" s="1"/>
  <c r="G255" i="1"/>
  <c r="P254" i="1"/>
  <c r="BE254" i="1" s="1"/>
  <c r="P253" i="1"/>
  <c r="BE253" i="1" s="1"/>
  <c r="P252" i="1"/>
  <c r="BE252" i="1" s="1"/>
  <c r="P251" i="1"/>
  <c r="BE251" i="1" s="1"/>
  <c r="P250" i="1"/>
  <c r="BE250" i="1" s="1"/>
  <c r="P249" i="1"/>
  <c r="BE249" i="1" s="1"/>
  <c r="P248" i="1"/>
  <c r="BE248" i="1" s="1"/>
  <c r="P247" i="1"/>
  <c r="BE247" i="1" s="1"/>
  <c r="P246" i="1"/>
  <c r="BE246" i="1" s="1"/>
  <c r="P245" i="1"/>
  <c r="BE245" i="1" s="1"/>
  <c r="P244" i="1"/>
  <c r="BE244" i="1" s="1"/>
  <c r="P242" i="1"/>
  <c r="BE242" i="1" s="1"/>
  <c r="P241" i="1"/>
  <c r="BE241" i="1" s="1"/>
  <c r="P240" i="1"/>
  <c r="BE240" i="1" s="1"/>
  <c r="P239" i="1"/>
  <c r="BE239" i="1" s="1"/>
  <c r="P238" i="1"/>
  <c r="BE238" i="1" s="1"/>
  <c r="P237" i="1"/>
  <c r="BE237" i="1" s="1"/>
  <c r="P236" i="1"/>
  <c r="BE236" i="1" s="1"/>
  <c r="P235" i="1"/>
  <c r="BE235" i="1" s="1"/>
  <c r="P234" i="1"/>
  <c r="BE234" i="1" s="1"/>
  <c r="P233" i="1"/>
  <c r="BE233" i="1" s="1"/>
  <c r="P232" i="1"/>
  <c r="BE232" i="1" s="1"/>
  <c r="P231" i="1"/>
  <c r="BE231" i="1" s="1"/>
  <c r="P230" i="1"/>
  <c r="BE230" i="1" s="1"/>
  <c r="P229" i="1"/>
  <c r="BE229" i="1" s="1"/>
  <c r="P228" i="1"/>
  <c r="BE228" i="1" s="1"/>
  <c r="P227" i="1"/>
  <c r="BE227" i="1" s="1"/>
  <c r="P226" i="1"/>
  <c r="BE226" i="1" s="1"/>
  <c r="P225" i="1"/>
  <c r="BE225" i="1" s="1"/>
  <c r="P224" i="1"/>
  <c r="BE224" i="1" s="1"/>
  <c r="P223" i="1"/>
  <c r="BE223" i="1" s="1"/>
  <c r="P222" i="1"/>
  <c r="BE222" i="1" s="1"/>
  <c r="P221" i="1"/>
  <c r="BE221" i="1" s="1"/>
  <c r="P220" i="1"/>
  <c r="BE220" i="1" s="1"/>
  <c r="P219" i="1"/>
  <c r="BE219" i="1" s="1"/>
  <c r="P218" i="1"/>
  <c r="BE218" i="1" s="1"/>
  <c r="P217" i="1"/>
  <c r="BE217" i="1" s="1"/>
  <c r="P216" i="1"/>
  <c r="BE216" i="1" s="1"/>
  <c r="P214" i="1"/>
  <c r="BE214" i="1" s="1"/>
  <c r="P212" i="1"/>
  <c r="BE212" i="1" s="1"/>
  <c r="P210" i="1"/>
  <c r="BE210" i="1" s="1"/>
  <c r="P208" i="1"/>
  <c r="BE208" i="1" s="1"/>
  <c r="P206" i="1"/>
  <c r="BE206" i="1" s="1"/>
  <c r="P204" i="1"/>
  <c r="BE204" i="1" s="1"/>
  <c r="P202" i="1"/>
  <c r="BE202" i="1" s="1"/>
  <c r="P200" i="1"/>
  <c r="BE200" i="1" s="1"/>
  <c r="P198" i="1"/>
  <c r="BE198" i="1" s="1"/>
  <c r="P196" i="1"/>
  <c r="BE196" i="1" s="1"/>
  <c r="P194" i="1"/>
  <c r="BE194" i="1" s="1"/>
  <c r="P192" i="1"/>
  <c r="BE192" i="1" s="1"/>
  <c r="P190" i="1"/>
  <c r="BE190" i="1" s="1"/>
  <c r="P188" i="1"/>
  <c r="BE188" i="1" s="1"/>
  <c r="P186" i="1"/>
  <c r="BE186" i="1" s="1"/>
  <c r="P184" i="1"/>
  <c r="BE184" i="1" s="1"/>
  <c r="P183" i="1"/>
  <c r="BE183" i="1" s="1"/>
  <c r="P181" i="1"/>
  <c r="BE181" i="1" s="1"/>
  <c r="P179" i="1"/>
  <c r="BE179" i="1" s="1"/>
  <c r="P177" i="1"/>
  <c r="BE177" i="1" s="1"/>
  <c r="P175" i="1"/>
  <c r="BE175" i="1" s="1"/>
  <c r="P173" i="1"/>
  <c r="BE173" i="1" s="1"/>
  <c r="P171" i="1"/>
  <c r="BE171" i="1" s="1"/>
  <c r="P169" i="1"/>
  <c r="BE169" i="1" s="1"/>
  <c r="P167" i="1"/>
  <c r="BE167" i="1" s="1"/>
  <c r="M166" i="1"/>
  <c r="BH166" i="1" s="1"/>
  <c r="J166" i="1"/>
  <c r="BC166" i="1" s="1"/>
  <c r="G166" i="1"/>
  <c r="M165" i="1"/>
  <c r="BH165" i="1" s="1"/>
  <c r="J165" i="1"/>
  <c r="BC165" i="1" s="1"/>
  <c r="G165" i="1"/>
  <c r="Q164" i="1"/>
  <c r="CQ164" i="1" s="1"/>
  <c r="M162" i="1"/>
  <c r="BH162" i="1" s="1"/>
  <c r="J162" i="1"/>
  <c r="BC162" i="1" s="1"/>
  <c r="G162" i="1"/>
  <c r="M161" i="1"/>
  <c r="BH161" i="1" s="1"/>
  <c r="J161" i="1"/>
  <c r="BC161" i="1" s="1"/>
  <c r="G161" i="1"/>
  <c r="Q160" i="1"/>
  <c r="CQ160" i="1" s="1"/>
  <c r="M158" i="1"/>
  <c r="BH158" i="1" s="1"/>
  <c r="J158" i="1"/>
  <c r="BC158" i="1" s="1"/>
  <c r="G158" i="1"/>
  <c r="M157" i="1"/>
  <c r="BH157" i="1" s="1"/>
  <c r="J157" i="1"/>
  <c r="BC157" i="1" s="1"/>
  <c r="G157" i="1"/>
  <c r="Q156" i="1"/>
  <c r="CQ156" i="1" s="1"/>
  <c r="M154" i="1"/>
  <c r="BH154" i="1" s="1"/>
  <c r="J154" i="1"/>
  <c r="BC154" i="1" s="1"/>
  <c r="G154" i="1"/>
  <c r="M153" i="1"/>
  <c r="BH153" i="1" s="1"/>
  <c r="J153" i="1"/>
  <c r="BC153" i="1" s="1"/>
  <c r="G153" i="1"/>
  <c r="Q152" i="1"/>
  <c r="CQ152" i="1" s="1"/>
  <c r="M150" i="1"/>
  <c r="BH150" i="1" s="1"/>
  <c r="J150" i="1"/>
  <c r="BC150" i="1" s="1"/>
  <c r="G150" i="1"/>
  <c r="M149" i="1"/>
  <c r="BH149" i="1" s="1"/>
  <c r="J149" i="1"/>
  <c r="BC149" i="1" s="1"/>
  <c r="G149" i="1"/>
  <c r="Q148" i="1"/>
  <c r="CQ148" i="1" s="1"/>
  <c r="M146" i="1"/>
  <c r="BH146" i="1" s="1"/>
  <c r="J146" i="1"/>
  <c r="BC146" i="1" s="1"/>
  <c r="G146" i="1"/>
  <c r="M145" i="1"/>
  <c r="BH145" i="1" s="1"/>
  <c r="J145" i="1"/>
  <c r="BC145" i="1" s="1"/>
  <c r="G145" i="1"/>
  <c r="Q144" i="1"/>
  <c r="CQ144" i="1" s="1"/>
  <c r="M142" i="1"/>
  <c r="BH142" i="1" s="1"/>
  <c r="J142" i="1"/>
  <c r="BC142" i="1" s="1"/>
  <c r="G142" i="1"/>
  <c r="M141" i="1"/>
  <c r="BH141" i="1" s="1"/>
  <c r="J141" i="1"/>
  <c r="BC141" i="1" s="1"/>
  <c r="G141" i="1"/>
  <c r="Q140" i="1"/>
  <c r="CQ140" i="1" s="1"/>
  <c r="M138" i="1"/>
  <c r="BH138" i="1" s="1"/>
  <c r="J138" i="1"/>
  <c r="BC138" i="1" s="1"/>
  <c r="G138" i="1"/>
  <c r="M137" i="1"/>
  <c r="BH137" i="1" s="1"/>
  <c r="J137" i="1"/>
  <c r="BC137" i="1" s="1"/>
  <c r="G137" i="1"/>
  <c r="Q136" i="1"/>
  <c r="CQ136" i="1" s="1"/>
  <c r="M134" i="1"/>
  <c r="BH134" i="1" s="1"/>
  <c r="J134" i="1"/>
  <c r="BC134" i="1" s="1"/>
  <c r="G134" i="1"/>
  <c r="M133" i="1"/>
  <c r="BH133" i="1" s="1"/>
  <c r="J133" i="1"/>
  <c r="BC133" i="1" s="1"/>
  <c r="G133" i="1"/>
  <c r="Q132" i="1"/>
  <c r="CQ132" i="1" s="1"/>
  <c r="M130" i="1"/>
  <c r="BH130" i="1" s="1"/>
  <c r="J130" i="1"/>
  <c r="BC130" i="1" s="1"/>
  <c r="G130" i="1"/>
  <c r="M129" i="1"/>
  <c r="BH129" i="1" s="1"/>
  <c r="J129" i="1"/>
  <c r="BC129" i="1" s="1"/>
  <c r="G129" i="1"/>
  <c r="N127" i="1"/>
  <c r="M126" i="1"/>
  <c r="BH126" i="1" s="1"/>
  <c r="J126" i="1"/>
  <c r="BC126" i="1" s="1"/>
  <c r="G126" i="1"/>
  <c r="M125" i="1"/>
  <c r="BH125" i="1" s="1"/>
  <c r="J125" i="1"/>
  <c r="BC125" i="1" s="1"/>
  <c r="G125" i="1"/>
  <c r="N123" i="1"/>
  <c r="R123" i="1" s="1"/>
  <c r="CV123" i="1" s="1"/>
  <c r="CW123" i="1" s="1"/>
  <c r="M122" i="1"/>
  <c r="BH122" i="1" s="1"/>
  <c r="J122" i="1"/>
  <c r="BC122" i="1" s="1"/>
  <c r="G122" i="1"/>
  <c r="M121" i="1"/>
  <c r="BH121" i="1" s="1"/>
  <c r="J121" i="1"/>
  <c r="BC121" i="1" s="1"/>
  <c r="G121" i="1"/>
  <c r="N119" i="1"/>
  <c r="R119" i="1" s="1"/>
  <c r="CV119" i="1" s="1"/>
  <c r="CW119" i="1" s="1"/>
  <c r="M118" i="1"/>
  <c r="BH118" i="1" s="1"/>
  <c r="J118" i="1"/>
  <c r="BC118" i="1" s="1"/>
  <c r="G118" i="1"/>
  <c r="M117" i="1"/>
  <c r="BH117" i="1" s="1"/>
  <c r="J117" i="1"/>
  <c r="BC117" i="1" s="1"/>
  <c r="G117" i="1"/>
  <c r="N115" i="1"/>
  <c r="R115" i="1" s="1"/>
  <c r="CV115" i="1" s="1"/>
  <c r="CW115" i="1" s="1"/>
  <c r="M114" i="1"/>
  <c r="BH114" i="1" s="1"/>
  <c r="J114" i="1"/>
  <c r="BC114" i="1" s="1"/>
  <c r="G114" i="1"/>
  <c r="M113" i="1"/>
  <c r="BH113" i="1" s="1"/>
  <c r="J113" i="1"/>
  <c r="BC113" i="1" s="1"/>
  <c r="G113" i="1"/>
  <c r="N111" i="1"/>
  <c r="M110" i="1"/>
  <c r="BH110" i="1" s="1"/>
  <c r="J110" i="1"/>
  <c r="BC110" i="1" s="1"/>
  <c r="G110" i="1"/>
  <c r="M109" i="1"/>
  <c r="BH109" i="1" s="1"/>
  <c r="J109" i="1"/>
  <c r="BC109" i="1" s="1"/>
  <c r="G109" i="1"/>
  <c r="Q108" i="1"/>
  <c r="CQ108" i="1" s="1"/>
  <c r="M106" i="1"/>
  <c r="BH106" i="1" s="1"/>
  <c r="J106" i="1"/>
  <c r="BC106" i="1" s="1"/>
  <c r="G106" i="1"/>
  <c r="M105" i="1"/>
  <c r="BH105" i="1" s="1"/>
  <c r="J105" i="1"/>
  <c r="BC105" i="1" s="1"/>
  <c r="G105" i="1"/>
  <c r="Q104" i="1"/>
  <c r="CQ104" i="1" s="1"/>
  <c r="M102" i="1"/>
  <c r="BH102" i="1" s="1"/>
  <c r="J102" i="1"/>
  <c r="BC102" i="1" s="1"/>
  <c r="G102" i="1"/>
  <c r="M101" i="1"/>
  <c r="BH101" i="1" s="1"/>
  <c r="J101" i="1"/>
  <c r="BC101" i="1" s="1"/>
  <c r="G101" i="1"/>
  <c r="Q100" i="1"/>
  <c r="CQ100" i="1" s="1"/>
  <c r="M98" i="1"/>
  <c r="BH98" i="1" s="1"/>
  <c r="J98" i="1"/>
  <c r="BC98" i="1" s="1"/>
  <c r="G98" i="1"/>
  <c r="M97" i="1"/>
  <c r="BH97" i="1" s="1"/>
  <c r="J97" i="1"/>
  <c r="BC97" i="1" s="1"/>
  <c r="G97" i="1"/>
  <c r="Q96" i="1"/>
  <c r="CQ96" i="1" s="1"/>
  <c r="M94" i="1"/>
  <c r="BH94" i="1" s="1"/>
  <c r="J94" i="1"/>
  <c r="BC94" i="1" s="1"/>
  <c r="G94" i="1"/>
  <c r="M93" i="1"/>
  <c r="BH93" i="1" s="1"/>
  <c r="J93" i="1"/>
  <c r="BC93" i="1" s="1"/>
  <c r="G93" i="1"/>
  <c r="Q92" i="1"/>
  <c r="CQ92" i="1" s="1"/>
  <c r="M90" i="1"/>
  <c r="BH90" i="1" s="1"/>
  <c r="J90" i="1"/>
  <c r="BC90" i="1" s="1"/>
  <c r="G90" i="1"/>
  <c r="M89" i="1"/>
  <c r="BH89" i="1" s="1"/>
  <c r="J89" i="1"/>
  <c r="BC89" i="1" s="1"/>
  <c r="G89" i="1"/>
  <c r="Q88" i="1"/>
  <c r="CQ88" i="1" s="1"/>
  <c r="M86" i="1"/>
  <c r="BH86" i="1" s="1"/>
  <c r="J86" i="1"/>
  <c r="BC86" i="1" s="1"/>
  <c r="G86" i="1"/>
  <c r="M85" i="1"/>
  <c r="BH85" i="1" s="1"/>
  <c r="J85" i="1"/>
  <c r="BC85" i="1" s="1"/>
  <c r="G85" i="1"/>
  <c r="N83" i="1"/>
  <c r="R83" i="1" s="1"/>
  <c r="CV83" i="1" s="1"/>
  <c r="CW83" i="1" s="1"/>
  <c r="P82" i="1"/>
  <c r="BE82" i="1" s="1"/>
  <c r="P81" i="1"/>
  <c r="BE81" i="1" s="1"/>
  <c r="P80" i="1"/>
  <c r="BE80" i="1" s="1"/>
  <c r="P79" i="1"/>
  <c r="BE79" i="1" s="1"/>
  <c r="P78" i="1"/>
  <c r="BE78" i="1" s="1"/>
  <c r="P77" i="1"/>
  <c r="BE77" i="1" s="1"/>
  <c r="P76" i="1"/>
  <c r="BE76" i="1" s="1"/>
  <c r="P75" i="1"/>
  <c r="BE75" i="1" s="1"/>
  <c r="P74" i="1"/>
  <c r="BE74" i="1" s="1"/>
  <c r="P73" i="1"/>
  <c r="BE73" i="1" s="1"/>
  <c r="P72" i="1"/>
  <c r="BE72" i="1" s="1"/>
  <c r="P71" i="1"/>
  <c r="BE71" i="1" s="1"/>
  <c r="P70" i="1"/>
  <c r="BE70" i="1" s="1"/>
  <c r="P69" i="1"/>
  <c r="BE69" i="1" s="1"/>
  <c r="P68" i="1"/>
  <c r="BE68" i="1" s="1"/>
  <c r="P67" i="1"/>
  <c r="BE67" i="1" s="1"/>
  <c r="P66" i="1"/>
  <c r="BE66" i="1" s="1"/>
  <c r="P65" i="1"/>
  <c r="BE65" i="1" s="1"/>
  <c r="P64" i="1"/>
  <c r="BE64" i="1" s="1"/>
  <c r="M62" i="1"/>
  <c r="BH62" i="1" s="1"/>
  <c r="J62" i="1"/>
  <c r="BC62" i="1" s="1"/>
  <c r="G62" i="1"/>
  <c r="M61" i="1"/>
  <c r="BH61" i="1" s="1"/>
  <c r="J61" i="1"/>
  <c r="BC61" i="1" s="1"/>
  <c r="G61" i="1"/>
  <c r="Q60" i="1"/>
  <c r="CQ60" i="1" s="1"/>
  <c r="M58" i="1"/>
  <c r="BH58" i="1" s="1"/>
  <c r="J58" i="1"/>
  <c r="BC58" i="1" s="1"/>
  <c r="G58" i="1"/>
  <c r="M57" i="1"/>
  <c r="BH57" i="1" s="1"/>
  <c r="J57" i="1"/>
  <c r="BC57" i="1" s="1"/>
  <c r="G57" i="1"/>
  <c r="Q56" i="1"/>
  <c r="CQ56" i="1" s="1"/>
  <c r="M54" i="1"/>
  <c r="BH54" i="1" s="1"/>
  <c r="J54" i="1"/>
  <c r="BC54" i="1" s="1"/>
  <c r="G54" i="1"/>
  <c r="M53" i="1"/>
  <c r="BH53" i="1" s="1"/>
  <c r="J53" i="1"/>
  <c r="BC53" i="1" s="1"/>
  <c r="G53" i="1"/>
  <c r="Q52" i="1"/>
  <c r="CQ52" i="1" s="1"/>
  <c r="M50" i="1"/>
  <c r="BH50" i="1" s="1"/>
  <c r="J50" i="1"/>
  <c r="BC50" i="1" s="1"/>
  <c r="G50" i="1"/>
  <c r="M49" i="1"/>
  <c r="BH49" i="1" s="1"/>
  <c r="J49" i="1"/>
  <c r="BC49" i="1" s="1"/>
  <c r="G49" i="1"/>
  <c r="Q48" i="1"/>
  <c r="CQ48" i="1" s="1"/>
  <c r="M46" i="1"/>
  <c r="BH46" i="1" s="1"/>
  <c r="J46" i="1"/>
  <c r="BC46" i="1" s="1"/>
  <c r="G46" i="1"/>
  <c r="M45" i="1"/>
  <c r="BH45" i="1" s="1"/>
  <c r="J45" i="1"/>
  <c r="BC45" i="1" s="1"/>
  <c r="G45" i="1"/>
  <c r="N44" i="1"/>
  <c r="N43" i="1"/>
  <c r="R43" i="1" s="1"/>
  <c r="CV43" i="1" s="1"/>
  <c r="CW43" i="1" s="1"/>
  <c r="M42" i="1"/>
  <c r="BH42" i="1" s="1"/>
  <c r="J42" i="1"/>
  <c r="BC42" i="1" s="1"/>
  <c r="G42" i="1"/>
  <c r="M41" i="1"/>
  <c r="BH41" i="1" s="1"/>
  <c r="J41" i="1"/>
  <c r="BC41" i="1" s="1"/>
  <c r="G41" i="1"/>
  <c r="N40" i="1"/>
  <c r="N39" i="1"/>
  <c r="R39" i="1" s="1"/>
  <c r="CV39" i="1" s="1"/>
  <c r="CW39" i="1" s="1"/>
  <c r="M38" i="1"/>
  <c r="BH38" i="1" s="1"/>
  <c r="J38" i="1"/>
  <c r="BC38" i="1" s="1"/>
  <c r="G38" i="1"/>
  <c r="M37" i="1"/>
  <c r="BH37" i="1" s="1"/>
  <c r="J37" i="1"/>
  <c r="BC37" i="1" s="1"/>
  <c r="G37" i="1"/>
  <c r="N36" i="1"/>
  <c r="M34" i="1"/>
  <c r="BH34" i="1" s="1"/>
  <c r="J34" i="1"/>
  <c r="BC34" i="1" s="1"/>
  <c r="G34" i="1"/>
  <c r="M33" i="1"/>
  <c r="BH33" i="1" s="1"/>
  <c r="J33" i="1"/>
  <c r="BC33" i="1" s="1"/>
  <c r="G33" i="1"/>
  <c r="Q32" i="1"/>
  <c r="CQ32" i="1" s="1"/>
  <c r="M30" i="1"/>
  <c r="BH30" i="1" s="1"/>
  <c r="J30" i="1"/>
  <c r="BC30" i="1" s="1"/>
  <c r="G30" i="1"/>
  <c r="M29" i="1"/>
  <c r="BH29" i="1" s="1"/>
  <c r="J29" i="1"/>
  <c r="BC29" i="1" s="1"/>
  <c r="G29" i="1"/>
  <c r="Q28" i="1"/>
  <c r="CQ28" i="1" s="1"/>
  <c r="M26" i="1"/>
  <c r="BH26" i="1" s="1"/>
  <c r="J26" i="1"/>
  <c r="BC26" i="1" s="1"/>
  <c r="G26" i="1"/>
  <c r="M25" i="1"/>
  <c r="BH25" i="1" s="1"/>
  <c r="J25" i="1"/>
  <c r="BC25" i="1" s="1"/>
  <c r="G25" i="1"/>
  <c r="N24" i="1"/>
  <c r="N23" i="1"/>
  <c r="R23" i="1" s="1"/>
  <c r="CV23" i="1" s="1"/>
  <c r="CW23" i="1" s="1"/>
  <c r="N22" i="1"/>
  <c r="R22" i="1" s="1"/>
  <c r="CV22" i="1" s="1"/>
  <c r="CW22" i="1" s="1"/>
  <c r="N4" i="1"/>
  <c r="O4" i="1" s="1"/>
  <c r="G4" i="1"/>
  <c r="J4" i="1"/>
  <c r="BC4" i="1" s="1"/>
  <c r="M4" i="1"/>
  <c r="BH4" i="1" s="1"/>
  <c r="Q399" i="1"/>
  <c r="CQ399" i="1" s="1"/>
  <c r="N333" i="1"/>
  <c r="N327" i="1"/>
  <c r="N322" i="1"/>
  <c r="N318" i="1"/>
  <c r="N310" i="1"/>
  <c r="N308" i="1"/>
  <c r="N298" i="1"/>
  <c r="N292" i="1"/>
  <c r="N286" i="1"/>
  <c r="N284" i="1"/>
  <c r="N282" i="1"/>
  <c r="N278" i="1"/>
  <c r="N270" i="1"/>
  <c r="N268" i="1"/>
  <c r="N266" i="1"/>
  <c r="N263" i="1"/>
  <c r="N261" i="1"/>
  <c r="N259" i="1"/>
  <c r="N258" i="1"/>
  <c r="N332" i="1"/>
  <c r="N330" i="1"/>
  <c r="N328" i="1"/>
  <c r="N325" i="1"/>
  <c r="N324" i="1"/>
  <c r="N319" i="1"/>
  <c r="N316" i="1"/>
  <c r="N314" i="1"/>
  <c r="N312" i="1"/>
  <c r="N311" i="1"/>
  <c r="N304" i="1"/>
  <c r="N300" i="1"/>
  <c r="N294" i="1"/>
  <c r="N269" i="1"/>
  <c r="N265" i="1"/>
  <c r="N260" i="1"/>
  <c r="N254" i="1"/>
  <c r="AL4" i="1"/>
  <c r="Q68" i="1"/>
  <c r="R68" i="1" s="1"/>
  <c r="CV68" i="1" s="1"/>
  <c r="CW68" i="1" s="1"/>
  <c r="AK3" i="1"/>
  <c r="I9" i="2" s="1"/>
  <c r="Q499" i="1"/>
  <c r="CQ499" i="1" s="1"/>
  <c r="Q469" i="1"/>
  <c r="CQ469" i="1" s="1"/>
  <c r="AF10" i="1"/>
  <c r="AG10" i="1"/>
  <c r="AF6" i="1"/>
  <c r="AG6" i="1"/>
  <c r="AF19" i="1"/>
  <c r="AG19" i="1"/>
  <c r="AF15" i="1"/>
  <c r="AG15" i="1"/>
  <c r="AF496" i="1"/>
  <c r="AG496" i="1"/>
  <c r="AF494" i="1"/>
  <c r="AG494" i="1"/>
  <c r="AF491" i="1"/>
  <c r="AG491" i="1"/>
  <c r="AF481" i="1"/>
  <c r="AG481" i="1"/>
  <c r="AF479" i="1"/>
  <c r="AG479" i="1"/>
  <c r="AF475" i="1"/>
  <c r="AG475" i="1"/>
  <c r="AF13" i="1"/>
  <c r="AG13" i="1"/>
  <c r="AF11" i="1"/>
  <c r="AG11" i="1"/>
  <c r="AF9" i="1"/>
  <c r="AG9" i="1"/>
  <c r="AF7" i="1"/>
  <c r="AG7" i="1"/>
  <c r="AF5" i="1"/>
  <c r="AG5" i="1"/>
  <c r="AF20" i="1"/>
  <c r="AG20" i="1"/>
  <c r="AF18" i="1"/>
  <c r="AG18" i="1"/>
  <c r="AF16" i="1"/>
  <c r="AG16" i="1"/>
  <c r="AF14" i="1"/>
  <c r="AG14" i="1"/>
  <c r="AF500" i="1"/>
  <c r="AG500" i="1"/>
  <c r="AF499" i="1"/>
  <c r="AG499" i="1"/>
  <c r="AF497" i="1"/>
  <c r="AG497" i="1"/>
  <c r="AF495" i="1"/>
  <c r="AG495" i="1"/>
  <c r="AF492" i="1"/>
  <c r="AG492" i="1"/>
  <c r="AF490" i="1"/>
  <c r="AG490" i="1"/>
  <c r="AF488" i="1"/>
  <c r="AG488" i="1"/>
  <c r="AF486" i="1"/>
  <c r="AG486" i="1"/>
  <c r="AF485" i="1"/>
  <c r="AG485" i="1"/>
  <c r="AF482" i="1"/>
  <c r="AG482" i="1"/>
  <c r="AF480" i="1"/>
  <c r="AG480" i="1"/>
  <c r="AF478" i="1"/>
  <c r="AG478" i="1"/>
  <c r="AF477" i="1"/>
  <c r="AG477" i="1"/>
  <c r="AF474" i="1"/>
  <c r="AG474" i="1"/>
  <c r="AF473" i="1"/>
  <c r="AG473" i="1"/>
  <c r="AF470" i="1"/>
  <c r="AG470" i="1"/>
  <c r="AF469" i="1"/>
  <c r="AG469" i="1"/>
  <c r="AF466" i="1"/>
  <c r="AG466" i="1"/>
  <c r="AF465" i="1"/>
  <c r="AG465" i="1"/>
  <c r="AF463" i="1"/>
  <c r="AG463" i="1"/>
  <c r="AF461" i="1"/>
  <c r="AG461" i="1"/>
  <c r="AF458" i="1"/>
  <c r="AG458" i="1"/>
  <c r="AF457" i="1"/>
  <c r="AG457" i="1"/>
  <c r="AF454" i="1"/>
  <c r="AG454" i="1"/>
  <c r="AF453" i="1"/>
  <c r="AG453" i="1"/>
  <c r="AF450" i="1"/>
  <c r="AG450" i="1"/>
  <c r="AF449" i="1"/>
  <c r="AG449" i="1"/>
  <c r="AF447" i="1"/>
  <c r="AG447" i="1"/>
  <c r="AF444" i="1"/>
  <c r="AG444" i="1"/>
  <c r="AF442" i="1"/>
  <c r="AG442" i="1"/>
  <c r="AF440" i="1"/>
  <c r="AG440" i="1"/>
  <c r="AF438" i="1"/>
  <c r="AG438" i="1"/>
  <c r="AF437" i="1"/>
  <c r="AG437" i="1"/>
  <c r="AF434" i="1"/>
  <c r="AG434" i="1"/>
  <c r="AF433" i="1"/>
  <c r="AG433" i="1"/>
  <c r="AF430" i="1"/>
  <c r="AG430" i="1"/>
  <c r="AF429" i="1"/>
  <c r="AG429" i="1"/>
  <c r="AF426" i="1"/>
  <c r="AG426" i="1"/>
  <c r="AF424" i="1"/>
  <c r="AG424" i="1"/>
  <c r="AF423" i="1"/>
  <c r="AG423" i="1"/>
  <c r="AF420" i="1"/>
  <c r="AG420" i="1"/>
  <c r="AF419" i="1"/>
  <c r="AG419" i="1"/>
  <c r="AF416" i="1"/>
  <c r="AG416" i="1"/>
  <c r="AF415" i="1"/>
  <c r="AG415" i="1"/>
  <c r="AF412" i="1"/>
  <c r="AG412" i="1"/>
  <c r="AF411" i="1"/>
  <c r="AG411" i="1"/>
  <c r="AF408" i="1"/>
  <c r="AG408" i="1"/>
  <c r="AF407" i="1"/>
  <c r="AG407" i="1"/>
  <c r="AF404" i="1"/>
  <c r="AG404" i="1"/>
  <c r="AF403" i="1"/>
  <c r="AG403" i="1"/>
  <c r="AF400" i="1"/>
  <c r="AG400" i="1"/>
  <c r="AF399" i="1"/>
  <c r="AG399" i="1"/>
  <c r="AF396" i="1"/>
  <c r="AG396" i="1"/>
  <c r="AF395" i="1"/>
  <c r="AG395" i="1"/>
  <c r="AF392" i="1"/>
  <c r="AG392" i="1"/>
  <c r="AF391" i="1"/>
  <c r="AG391" i="1"/>
  <c r="AF388" i="1"/>
  <c r="AG388" i="1"/>
  <c r="AF386" i="1"/>
  <c r="AG386" i="1"/>
  <c r="AF385" i="1"/>
  <c r="AG385" i="1"/>
  <c r="AF382" i="1"/>
  <c r="AG382" i="1"/>
  <c r="AF381" i="1"/>
  <c r="AG381" i="1"/>
  <c r="AF378" i="1"/>
  <c r="AG378" i="1"/>
  <c r="AF377" i="1"/>
  <c r="AG377" i="1"/>
  <c r="AF374" i="1"/>
  <c r="AG374" i="1"/>
  <c r="AF373" i="1"/>
  <c r="AG373" i="1"/>
  <c r="AF370" i="1"/>
  <c r="AG370" i="1"/>
  <c r="AF369" i="1"/>
  <c r="AG369" i="1"/>
  <c r="AF366" i="1"/>
  <c r="AG366" i="1"/>
  <c r="AF365" i="1"/>
  <c r="AG365" i="1"/>
  <c r="AF362" i="1"/>
  <c r="AG362" i="1"/>
  <c r="AF361" i="1"/>
  <c r="AG361" i="1"/>
  <c r="AF358" i="1"/>
  <c r="AG358" i="1"/>
  <c r="AF357" i="1"/>
  <c r="AG357" i="1"/>
  <c r="AF354" i="1"/>
  <c r="AG354" i="1"/>
  <c r="AF353" i="1"/>
  <c r="AG353" i="1"/>
  <c r="AF350" i="1"/>
  <c r="AG350" i="1"/>
  <c r="AF349" i="1"/>
  <c r="AG349" i="1"/>
  <c r="AF346" i="1"/>
  <c r="AG346" i="1"/>
  <c r="AF345" i="1"/>
  <c r="AG345" i="1"/>
  <c r="AF342" i="1"/>
  <c r="AG342" i="1"/>
  <c r="AF341" i="1"/>
  <c r="AG341" i="1"/>
  <c r="AF338" i="1"/>
  <c r="AG338" i="1"/>
  <c r="AF337" i="1"/>
  <c r="AG337" i="1"/>
  <c r="AF334" i="1"/>
  <c r="AG334" i="1"/>
  <c r="AF333" i="1"/>
  <c r="AG333" i="1"/>
  <c r="AF332" i="1"/>
  <c r="AG332" i="1"/>
  <c r="AF331" i="1"/>
  <c r="AG331" i="1"/>
  <c r="AF330" i="1"/>
  <c r="AG330" i="1"/>
  <c r="AF329" i="1"/>
  <c r="AG329" i="1"/>
  <c r="AF328" i="1"/>
  <c r="AG328" i="1"/>
  <c r="AF327" i="1"/>
  <c r="AG327" i="1"/>
  <c r="AF326" i="1"/>
  <c r="AG326" i="1"/>
  <c r="AF325" i="1"/>
  <c r="AG325" i="1"/>
  <c r="AF324" i="1"/>
  <c r="AG324" i="1"/>
  <c r="AF323" i="1"/>
  <c r="AG323" i="1"/>
  <c r="AF322" i="1"/>
  <c r="AG322" i="1"/>
  <c r="AF321" i="1"/>
  <c r="AG321" i="1"/>
  <c r="AF320" i="1"/>
  <c r="AG320" i="1"/>
  <c r="AF319" i="1"/>
  <c r="AG319" i="1"/>
  <c r="AF318" i="1"/>
  <c r="AG318" i="1"/>
  <c r="AF317" i="1"/>
  <c r="AG317" i="1"/>
  <c r="AF316" i="1"/>
  <c r="AG316" i="1"/>
  <c r="AF315" i="1"/>
  <c r="AG315" i="1"/>
  <c r="AF314" i="1"/>
  <c r="AG314" i="1"/>
  <c r="AF313" i="1"/>
  <c r="AG313" i="1"/>
  <c r="AF312" i="1"/>
  <c r="AG312" i="1"/>
  <c r="AF311" i="1"/>
  <c r="AG311" i="1"/>
  <c r="AF310" i="1"/>
  <c r="AG310" i="1"/>
  <c r="AF309" i="1"/>
  <c r="AG309" i="1"/>
  <c r="AF308" i="1"/>
  <c r="AG308" i="1"/>
  <c r="AF307" i="1"/>
  <c r="AG307" i="1"/>
  <c r="AF306" i="1"/>
  <c r="AG306" i="1"/>
  <c r="AF305" i="1"/>
  <c r="AG305" i="1"/>
  <c r="AF304" i="1"/>
  <c r="AG304" i="1"/>
  <c r="AF303" i="1"/>
  <c r="AG303" i="1"/>
  <c r="AF302" i="1"/>
  <c r="AG302" i="1"/>
  <c r="AF301" i="1"/>
  <c r="AG301" i="1"/>
  <c r="AF300" i="1"/>
  <c r="AG300" i="1"/>
  <c r="AF299" i="1"/>
  <c r="AG299" i="1"/>
  <c r="AF298" i="1"/>
  <c r="AG298" i="1"/>
  <c r="AF297" i="1"/>
  <c r="AG297" i="1"/>
  <c r="AF296" i="1"/>
  <c r="AG296" i="1"/>
  <c r="AF295" i="1"/>
  <c r="AG295" i="1"/>
  <c r="AF294" i="1"/>
  <c r="AG294" i="1"/>
  <c r="AF293" i="1"/>
  <c r="AG293" i="1"/>
  <c r="AF292" i="1"/>
  <c r="AG292" i="1"/>
  <c r="AF291" i="1"/>
  <c r="AG291" i="1"/>
  <c r="AF290" i="1"/>
  <c r="AG290" i="1"/>
  <c r="AF289" i="1"/>
  <c r="AG289" i="1"/>
  <c r="AF288" i="1"/>
  <c r="AG288" i="1"/>
  <c r="AF287" i="1"/>
  <c r="AG287" i="1"/>
  <c r="AF286" i="1"/>
  <c r="AG286" i="1"/>
  <c r="AF285" i="1"/>
  <c r="AG285" i="1"/>
  <c r="AF284" i="1"/>
  <c r="AG284" i="1"/>
  <c r="AF283" i="1"/>
  <c r="AG283" i="1"/>
  <c r="AF282" i="1"/>
  <c r="AG282" i="1"/>
  <c r="AF281" i="1"/>
  <c r="AG281" i="1"/>
  <c r="AF280" i="1"/>
  <c r="AG280" i="1"/>
  <c r="AF279" i="1"/>
  <c r="AG279" i="1"/>
  <c r="AF278" i="1"/>
  <c r="AG278" i="1"/>
  <c r="AF277" i="1"/>
  <c r="AG277" i="1"/>
  <c r="AF276" i="1"/>
  <c r="AG276" i="1"/>
  <c r="AF275" i="1"/>
  <c r="AG275" i="1"/>
  <c r="AF274" i="1"/>
  <c r="AG274" i="1"/>
  <c r="AF273" i="1"/>
  <c r="AG273" i="1"/>
  <c r="AF272" i="1"/>
  <c r="AG272" i="1"/>
  <c r="AF271" i="1"/>
  <c r="AG271" i="1"/>
  <c r="AF270" i="1"/>
  <c r="AG270" i="1"/>
  <c r="AF269" i="1"/>
  <c r="AG269" i="1"/>
  <c r="AF268" i="1"/>
  <c r="AG268" i="1"/>
  <c r="AF267" i="1"/>
  <c r="AG267" i="1"/>
  <c r="AF266" i="1"/>
  <c r="AG266" i="1"/>
  <c r="AF265" i="1"/>
  <c r="AG265" i="1"/>
  <c r="AF264" i="1"/>
  <c r="AG264" i="1"/>
  <c r="AF263" i="1"/>
  <c r="AG263" i="1"/>
  <c r="AF262" i="1"/>
  <c r="AG262" i="1"/>
  <c r="AF261" i="1"/>
  <c r="AG261" i="1"/>
  <c r="AF260" i="1"/>
  <c r="AG260" i="1"/>
  <c r="AF259" i="1"/>
  <c r="AG259" i="1"/>
  <c r="AF258" i="1"/>
  <c r="AG258" i="1"/>
  <c r="AF257" i="1"/>
  <c r="AG257" i="1"/>
  <c r="AF256" i="1"/>
  <c r="AG256" i="1"/>
  <c r="AF255" i="1"/>
  <c r="AG255" i="1"/>
  <c r="AF254" i="1"/>
  <c r="AG254" i="1"/>
  <c r="AF253" i="1"/>
  <c r="AG253" i="1"/>
  <c r="AF252" i="1"/>
  <c r="AG252" i="1"/>
  <c r="AF251" i="1"/>
  <c r="AG251" i="1"/>
  <c r="AF250" i="1"/>
  <c r="AG250" i="1"/>
  <c r="AF249" i="1"/>
  <c r="AG249" i="1"/>
  <c r="AF248" i="1"/>
  <c r="AG248" i="1"/>
  <c r="AF247" i="1"/>
  <c r="AG247" i="1"/>
  <c r="AF246" i="1"/>
  <c r="AG246" i="1"/>
  <c r="AF245" i="1"/>
  <c r="AG245" i="1"/>
  <c r="AF244" i="1"/>
  <c r="AG244" i="1"/>
  <c r="AF243" i="1"/>
  <c r="AG243" i="1"/>
  <c r="AF242" i="1"/>
  <c r="AG242" i="1"/>
  <c r="AF241" i="1"/>
  <c r="AG241" i="1"/>
  <c r="AF240" i="1"/>
  <c r="AG240" i="1"/>
  <c r="AF239" i="1"/>
  <c r="AG239" i="1"/>
  <c r="AF238" i="1"/>
  <c r="AG238" i="1"/>
  <c r="AF237" i="1"/>
  <c r="AG237" i="1"/>
  <c r="AF236" i="1"/>
  <c r="AG236" i="1"/>
  <c r="AF235" i="1"/>
  <c r="AG235" i="1"/>
  <c r="AF234" i="1"/>
  <c r="AG234" i="1"/>
  <c r="AF233" i="1"/>
  <c r="AG233" i="1"/>
  <c r="AF232" i="1"/>
  <c r="AG232" i="1"/>
  <c r="AF231" i="1"/>
  <c r="AG231" i="1"/>
  <c r="AF230" i="1"/>
  <c r="AG230" i="1"/>
  <c r="AF229" i="1"/>
  <c r="AG229" i="1"/>
  <c r="AF228" i="1"/>
  <c r="AG228" i="1"/>
  <c r="AF227" i="1"/>
  <c r="AG227" i="1"/>
  <c r="AF226" i="1"/>
  <c r="AG226" i="1"/>
  <c r="AF225" i="1"/>
  <c r="AG225" i="1"/>
  <c r="AF224" i="1"/>
  <c r="AG224" i="1"/>
  <c r="AF223" i="1"/>
  <c r="AG223" i="1"/>
  <c r="AF222" i="1"/>
  <c r="AG222" i="1"/>
  <c r="AF221" i="1"/>
  <c r="AG221" i="1"/>
  <c r="AF220" i="1"/>
  <c r="AG220" i="1"/>
  <c r="AF219" i="1"/>
  <c r="AG219" i="1"/>
  <c r="AF218" i="1"/>
  <c r="AG218" i="1"/>
  <c r="AF217" i="1"/>
  <c r="AG217" i="1"/>
  <c r="AF216" i="1"/>
  <c r="AG216" i="1"/>
  <c r="AF215" i="1"/>
  <c r="AG215" i="1"/>
  <c r="AF214" i="1"/>
  <c r="AG214" i="1"/>
  <c r="AF213" i="1"/>
  <c r="AG213" i="1"/>
  <c r="AF212" i="1"/>
  <c r="AG212" i="1"/>
  <c r="AF211" i="1"/>
  <c r="AG211" i="1"/>
  <c r="AF210" i="1"/>
  <c r="AG210" i="1"/>
  <c r="AF209" i="1"/>
  <c r="AG209" i="1"/>
  <c r="AF208" i="1"/>
  <c r="AG208" i="1"/>
  <c r="AF207" i="1"/>
  <c r="AG207" i="1"/>
  <c r="AF206" i="1"/>
  <c r="AG206" i="1"/>
  <c r="AF205" i="1"/>
  <c r="AG205" i="1"/>
  <c r="AF204" i="1"/>
  <c r="AG204" i="1"/>
  <c r="AF203" i="1"/>
  <c r="AG203" i="1"/>
  <c r="AF202" i="1"/>
  <c r="AG202" i="1"/>
  <c r="AF201" i="1"/>
  <c r="AG201" i="1"/>
  <c r="AF200" i="1"/>
  <c r="AG200" i="1"/>
  <c r="AF199" i="1"/>
  <c r="AG199" i="1"/>
  <c r="AF198" i="1"/>
  <c r="AG198" i="1"/>
  <c r="AF197" i="1"/>
  <c r="AG197" i="1"/>
  <c r="AF196" i="1"/>
  <c r="AG196" i="1"/>
  <c r="AF195" i="1"/>
  <c r="AG195" i="1"/>
  <c r="AF194" i="1"/>
  <c r="AG194" i="1"/>
  <c r="AF193" i="1"/>
  <c r="AG193" i="1"/>
  <c r="AF192" i="1"/>
  <c r="AG192" i="1"/>
  <c r="AF191" i="1"/>
  <c r="AG191" i="1"/>
  <c r="AF190" i="1"/>
  <c r="AG190" i="1"/>
  <c r="AF189" i="1"/>
  <c r="AG189" i="1"/>
  <c r="AF188" i="1"/>
  <c r="AG188" i="1"/>
  <c r="AF187" i="1"/>
  <c r="AG187" i="1"/>
  <c r="AF186" i="1"/>
  <c r="AG186" i="1"/>
  <c r="AF185" i="1"/>
  <c r="AG185" i="1"/>
  <c r="AF184" i="1"/>
  <c r="AG184" i="1"/>
  <c r="AF183" i="1"/>
  <c r="AG183" i="1"/>
  <c r="AF182" i="1"/>
  <c r="AG182" i="1"/>
  <c r="AF181" i="1"/>
  <c r="AG181" i="1"/>
  <c r="AF180" i="1"/>
  <c r="AG180" i="1"/>
  <c r="AF179" i="1"/>
  <c r="AG179" i="1"/>
  <c r="AF178" i="1"/>
  <c r="AG178" i="1"/>
  <c r="AF177" i="1"/>
  <c r="AG177" i="1"/>
  <c r="AF176" i="1"/>
  <c r="AG176" i="1"/>
  <c r="AF175" i="1"/>
  <c r="AG175" i="1"/>
  <c r="AF174" i="1"/>
  <c r="AG174" i="1"/>
  <c r="AF173" i="1"/>
  <c r="AG173" i="1"/>
  <c r="AF172" i="1"/>
  <c r="AG172" i="1"/>
  <c r="AF171" i="1"/>
  <c r="AG171" i="1"/>
  <c r="AF170" i="1"/>
  <c r="AG170" i="1"/>
  <c r="AF169" i="1"/>
  <c r="AG169" i="1"/>
  <c r="AF168" i="1"/>
  <c r="AG168" i="1"/>
  <c r="AF167" i="1"/>
  <c r="AG167" i="1"/>
  <c r="AF164" i="1"/>
  <c r="AG164" i="1"/>
  <c r="AF163" i="1"/>
  <c r="AG163" i="1"/>
  <c r="AF160" i="1"/>
  <c r="AG160" i="1"/>
  <c r="AF159" i="1"/>
  <c r="AG159" i="1"/>
  <c r="AF156" i="1"/>
  <c r="AG156" i="1"/>
  <c r="AF155" i="1"/>
  <c r="AG155" i="1"/>
  <c r="AF152" i="1"/>
  <c r="AG152" i="1"/>
  <c r="AF151" i="1"/>
  <c r="AG151" i="1"/>
  <c r="AF148" i="1"/>
  <c r="AG148" i="1"/>
  <c r="AF147" i="1"/>
  <c r="AG147" i="1"/>
  <c r="AF144" i="1"/>
  <c r="AG144" i="1"/>
  <c r="AF143" i="1"/>
  <c r="AG143" i="1"/>
  <c r="AF140" i="1"/>
  <c r="AG140" i="1"/>
  <c r="AF139" i="1"/>
  <c r="AG139" i="1"/>
  <c r="AF136" i="1"/>
  <c r="AG136" i="1"/>
  <c r="AF135" i="1"/>
  <c r="AG135" i="1"/>
  <c r="AF132" i="1"/>
  <c r="AG132" i="1"/>
  <c r="AF131" i="1"/>
  <c r="AG131" i="1"/>
  <c r="AF128" i="1"/>
  <c r="AG128" i="1"/>
  <c r="AF127" i="1"/>
  <c r="AG127" i="1"/>
  <c r="AF124" i="1"/>
  <c r="AG124" i="1"/>
  <c r="AF123" i="1"/>
  <c r="AG123" i="1"/>
  <c r="AF120" i="1"/>
  <c r="AG120" i="1"/>
  <c r="AF119" i="1"/>
  <c r="AG119" i="1"/>
  <c r="AF116" i="1"/>
  <c r="AG116" i="1"/>
  <c r="AF115" i="1"/>
  <c r="AG115" i="1"/>
  <c r="AF112" i="1"/>
  <c r="AG112" i="1"/>
  <c r="AF111" i="1"/>
  <c r="AG111" i="1"/>
  <c r="AF108" i="1"/>
  <c r="AG108" i="1"/>
  <c r="AF107" i="1"/>
  <c r="AG107" i="1"/>
  <c r="AF104" i="1"/>
  <c r="AG104" i="1"/>
  <c r="AF103" i="1"/>
  <c r="AG103" i="1"/>
  <c r="AF100" i="1"/>
  <c r="AG100" i="1"/>
  <c r="AF99" i="1"/>
  <c r="AG99" i="1"/>
  <c r="AF96" i="1"/>
  <c r="AG96" i="1"/>
  <c r="AF95" i="1"/>
  <c r="AG95" i="1"/>
  <c r="AF92" i="1"/>
  <c r="AG92" i="1"/>
  <c r="AF91" i="1"/>
  <c r="AG91" i="1"/>
  <c r="AF88" i="1"/>
  <c r="AG88" i="1"/>
  <c r="AF87" i="1"/>
  <c r="AG87" i="1"/>
  <c r="AF84" i="1"/>
  <c r="AG84" i="1"/>
  <c r="AF83" i="1"/>
  <c r="AG83" i="1"/>
  <c r="AF82" i="1"/>
  <c r="AG82" i="1"/>
  <c r="AF81" i="1"/>
  <c r="AG81" i="1"/>
  <c r="AF80" i="1"/>
  <c r="AG80" i="1"/>
  <c r="AF79" i="1"/>
  <c r="AG79" i="1"/>
  <c r="AF78" i="1"/>
  <c r="AG78" i="1"/>
  <c r="AF77" i="1"/>
  <c r="AG77" i="1"/>
  <c r="AF76" i="1"/>
  <c r="AG76" i="1"/>
  <c r="AF75" i="1"/>
  <c r="AG75" i="1"/>
  <c r="AF74" i="1"/>
  <c r="AG74" i="1"/>
  <c r="AF73" i="1"/>
  <c r="AG73" i="1"/>
  <c r="AF72" i="1"/>
  <c r="AG72" i="1"/>
  <c r="AF71" i="1"/>
  <c r="AG71" i="1"/>
  <c r="AF70" i="1"/>
  <c r="AG70" i="1"/>
  <c r="AF69" i="1"/>
  <c r="AG69" i="1"/>
  <c r="AF62" i="1"/>
  <c r="AG62" i="1"/>
  <c r="AF61" i="1"/>
  <c r="AG61" i="1"/>
  <c r="AF58" i="1"/>
  <c r="AG58" i="1"/>
  <c r="AF57" i="1"/>
  <c r="AG57" i="1"/>
  <c r="AF54" i="1"/>
  <c r="AG54" i="1"/>
  <c r="AF53" i="1"/>
  <c r="AG53" i="1"/>
  <c r="AF50" i="1"/>
  <c r="AG50" i="1"/>
  <c r="AF49" i="1"/>
  <c r="AG49" i="1"/>
  <c r="AF46" i="1"/>
  <c r="AG46" i="1"/>
  <c r="AF45" i="1"/>
  <c r="AG45" i="1"/>
  <c r="AF42" i="1"/>
  <c r="AG42" i="1"/>
  <c r="AF41" i="1"/>
  <c r="AG41" i="1"/>
  <c r="AF38" i="1"/>
  <c r="AG38" i="1"/>
  <c r="AF37" i="1"/>
  <c r="AG37" i="1"/>
  <c r="AF34" i="1"/>
  <c r="AG34" i="1"/>
  <c r="AF33" i="1"/>
  <c r="AG33" i="1"/>
  <c r="AF30" i="1"/>
  <c r="AG30" i="1"/>
  <c r="AF29" i="1"/>
  <c r="AG29" i="1"/>
  <c r="AF26" i="1"/>
  <c r="AG26" i="1"/>
  <c r="AF25" i="1"/>
  <c r="AG25" i="1"/>
  <c r="AF12" i="1"/>
  <c r="AG12" i="1"/>
  <c r="AF8" i="1"/>
  <c r="AG8" i="1"/>
  <c r="AF21" i="1"/>
  <c r="AG21" i="1"/>
  <c r="AF17" i="1"/>
  <c r="AG17" i="1"/>
  <c r="AF498" i="1"/>
  <c r="AG498" i="1"/>
  <c r="AF493" i="1"/>
  <c r="AG493" i="1"/>
  <c r="AF489" i="1"/>
  <c r="AG489" i="1"/>
  <c r="AF487" i="1"/>
  <c r="AG487" i="1"/>
  <c r="AF484" i="1"/>
  <c r="AG484" i="1"/>
  <c r="AF483" i="1"/>
  <c r="AG483" i="1"/>
  <c r="AF476" i="1"/>
  <c r="AG476" i="1"/>
  <c r="AF472" i="1"/>
  <c r="AG472" i="1"/>
  <c r="AF471" i="1"/>
  <c r="AG471" i="1"/>
  <c r="AF468" i="1"/>
  <c r="AG468" i="1"/>
  <c r="AF467" i="1"/>
  <c r="AG467" i="1"/>
  <c r="AF464" i="1"/>
  <c r="AG464" i="1"/>
  <c r="AF462" i="1"/>
  <c r="AG462" i="1"/>
  <c r="AF460" i="1"/>
  <c r="AG460" i="1"/>
  <c r="AF459" i="1"/>
  <c r="AG459" i="1"/>
  <c r="AF456" i="1"/>
  <c r="AG456" i="1"/>
  <c r="AF455" i="1"/>
  <c r="AG455" i="1"/>
  <c r="AF452" i="1"/>
  <c r="AG452" i="1"/>
  <c r="AF451" i="1"/>
  <c r="AG451" i="1"/>
  <c r="AF448" i="1"/>
  <c r="AG448" i="1"/>
  <c r="AF446" i="1"/>
  <c r="AG446" i="1"/>
  <c r="AF445" i="1"/>
  <c r="AG445" i="1"/>
  <c r="AF443" i="1"/>
  <c r="AG443" i="1"/>
  <c r="AF441" i="1"/>
  <c r="AG441" i="1"/>
  <c r="AF439" i="1"/>
  <c r="AG439" i="1"/>
  <c r="AF436" i="1"/>
  <c r="AG436" i="1"/>
  <c r="AF435" i="1"/>
  <c r="AG435" i="1"/>
  <c r="AF432" i="1"/>
  <c r="AG432" i="1"/>
  <c r="AF431" i="1"/>
  <c r="AG431" i="1"/>
  <c r="AF428" i="1"/>
  <c r="AG428" i="1"/>
  <c r="AF427" i="1"/>
  <c r="AG427" i="1"/>
  <c r="AF425" i="1"/>
  <c r="AG425" i="1"/>
  <c r="AF422" i="1"/>
  <c r="AG422" i="1"/>
  <c r="AF421" i="1"/>
  <c r="AG421" i="1"/>
  <c r="AF418" i="1"/>
  <c r="AG418" i="1"/>
  <c r="AF417" i="1"/>
  <c r="AG417" i="1"/>
  <c r="AF414" i="1"/>
  <c r="AG414" i="1"/>
  <c r="AF413" i="1"/>
  <c r="AG413" i="1"/>
  <c r="AF410" i="1"/>
  <c r="AG410" i="1"/>
  <c r="AF409" i="1"/>
  <c r="AG409" i="1"/>
  <c r="AF406" i="1"/>
  <c r="AG406" i="1"/>
  <c r="AF405" i="1"/>
  <c r="AG405" i="1"/>
  <c r="AF402" i="1"/>
  <c r="AG402" i="1"/>
  <c r="AF401" i="1"/>
  <c r="AG401" i="1"/>
  <c r="AF398" i="1"/>
  <c r="AG398" i="1"/>
  <c r="AF397" i="1"/>
  <c r="AG397" i="1"/>
  <c r="AF394" i="1"/>
  <c r="AG394" i="1"/>
  <c r="AF393" i="1"/>
  <c r="AG393" i="1"/>
  <c r="AF390" i="1"/>
  <c r="AG390" i="1"/>
  <c r="AF389" i="1"/>
  <c r="AG389" i="1"/>
  <c r="AF387" i="1"/>
  <c r="AG387" i="1"/>
  <c r="AF384" i="1"/>
  <c r="AG384" i="1"/>
  <c r="AF383" i="1"/>
  <c r="AG383" i="1"/>
  <c r="AF380" i="1"/>
  <c r="AG380" i="1"/>
  <c r="AF379" i="1"/>
  <c r="AG379" i="1"/>
  <c r="AF376" i="1"/>
  <c r="AG376" i="1"/>
  <c r="AF375" i="1"/>
  <c r="AG375" i="1"/>
  <c r="AF372" i="1"/>
  <c r="AG372" i="1"/>
  <c r="AF371" i="1"/>
  <c r="AG371" i="1"/>
  <c r="AF368" i="1"/>
  <c r="AG368" i="1"/>
  <c r="AF367" i="1"/>
  <c r="AG367" i="1"/>
  <c r="AF364" i="1"/>
  <c r="AG364" i="1"/>
  <c r="AF363" i="1"/>
  <c r="AG363" i="1"/>
  <c r="AF360" i="1"/>
  <c r="AG360" i="1"/>
  <c r="AF359" i="1"/>
  <c r="AG359" i="1"/>
  <c r="AF356" i="1"/>
  <c r="AG356" i="1"/>
  <c r="AF355" i="1"/>
  <c r="AG355" i="1"/>
  <c r="AF352" i="1"/>
  <c r="AG352" i="1"/>
  <c r="AF351" i="1"/>
  <c r="AG351" i="1"/>
  <c r="AF348" i="1"/>
  <c r="AG348" i="1"/>
  <c r="AF347" i="1"/>
  <c r="AG347" i="1"/>
  <c r="AF344" i="1"/>
  <c r="AG344" i="1"/>
  <c r="AF343" i="1"/>
  <c r="AG343" i="1"/>
  <c r="AF340" i="1"/>
  <c r="AG340" i="1"/>
  <c r="AF339" i="1"/>
  <c r="AG339" i="1"/>
  <c r="AF336" i="1"/>
  <c r="AG336" i="1"/>
  <c r="AF335" i="1"/>
  <c r="AG335" i="1"/>
  <c r="AF166" i="1"/>
  <c r="AG166" i="1"/>
  <c r="AF165" i="1"/>
  <c r="AG165" i="1"/>
  <c r="AF162" i="1"/>
  <c r="AG162" i="1"/>
  <c r="AF161" i="1"/>
  <c r="AG161" i="1"/>
  <c r="AF158" i="1"/>
  <c r="AG158" i="1"/>
  <c r="AF157" i="1"/>
  <c r="AG157" i="1"/>
  <c r="AF154" i="1"/>
  <c r="AG154" i="1"/>
  <c r="AF153" i="1"/>
  <c r="AG153" i="1"/>
  <c r="AF150" i="1"/>
  <c r="AG150" i="1"/>
  <c r="AF149" i="1"/>
  <c r="AG149" i="1"/>
  <c r="AF146" i="1"/>
  <c r="AG146" i="1"/>
  <c r="AF145" i="1"/>
  <c r="AG145" i="1"/>
  <c r="AF142" i="1"/>
  <c r="AG142" i="1"/>
  <c r="AF141" i="1"/>
  <c r="AG141" i="1"/>
  <c r="AF138" i="1"/>
  <c r="AG138" i="1"/>
  <c r="AF137" i="1"/>
  <c r="AG137" i="1"/>
  <c r="AF134" i="1"/>
  <c r="AG134" i="1"/>
  <c r="AF133" i="1"/>
  <c r="AG133" i="1"/>
  <c r="AF130" i="1"/>
  <c r="AG130" i="1"/>
  <c r="AF129" i="1"/>
  <c r="AG129" i="1"/>
  <c r="AF126" i="1"/>
  <c r="AG126" i="1"/>
  <c r="AF125" i="1"/>
  <c r="AG125" i="1"/>
  <c r="AF122" i="1"/>
  <c r="AG122" i="1"/>
  <c r="AF121" i="1"/>
  <c r="AG121" i="1"/>
  <c r="AF118" i="1"/>
  <c r="AG118" i="1"/>
  <c r="AF117" i="1"/>
  <c r="AG117" i="1"/>
  <c r="AF114" i="1"/>
  <c r="AG114" i="1"/>
  <c r="AF113" i="1"/>
  <c r="AG113" i="1"/>
  <c r="AF110" i="1"/>
  <c r="AG110" i="1"/>
  <c r="AF109" i="1"/>
  <c r="AG109" i="1"/>
  <c r="AF106" i="1"/>
  <c r="AG106" i="1"/>
  <c r="AF105" i="1"/>
  <c r="AG105" i="1"/>
  <c r="AF102" i="1"/>
  <c r="AG102" i="1"/>
  <c r="AF101" i="1"/>
  <c r="AG101" i="1"/>
  <c r="AF98" i="1"/>
  <c r="AG98" i="1"/>
  <c r="AF97" i="1"/>
  <c r="AG97" i="1"/>
  <c r="AF94" i="1"/>
  <c r="AG94" i="1"/>
  <c r="AF93" i="1"/>
  <c r="AG93" i="1"/>
  <c r="AF90" i="1"/>
  <c r="AG90" i="1"/>
  <c r="AF89" i="1"/>
  <c r="AG89" i="1"/>
  <c r="AF86" i="1"/>
  <c r="AG86" i="1"/>
  <c r="AF85" i="1"/>
  <c r="AG85" i="1"/>
  <c r="AF68" i="1"/>
  <c r="AG68" i="1"/>
  <c r="AF67" i="1"/>
  <c r="AG67" i="1"/>
  <c r="AF66" i="1"/>
  <c r="AG66" i="1"/>
  <c r="AF65" i="1"/>
  <c r="AG65" i="1"/>
  <c r="AF64" i="1"/>
  <c r="AG64" i="1"/>
  <c r="AF63" i="1"/>
  <c r="AG63" i="1"/>
  <c r="AF60" i="1"/>
  <c r="AG60" i="1"/>
  <c r="AF59" i="1"/>
  <c r="AG59" i="1"/>
  <c r="AF56" i="1"/>
  <c r="AG56" i="1"/>
  <c r="AF55" i="1"/>
  <c r="AG55" i="1"/>
  <c r="AF52" i="1"/>
  <c r="AG52" i="1"/>
  <c r="AF51" i="1"/>
  <c r="AG51" i="1"/>
  <c r="AF48" i="1"/>
  <c r="AG48" i="1"/>
  <c r="AF47" i="1"/>
  <c r="AG47" i="1"/>
  <c r="AF44" i="1"/>
  <c r="AG44" i="1"/>
  <c r="AF43" i="1"/>
  <c r="AG43" i="1"/>
  <c r="AF40" i="1"/>
  <c r="AG40" i="1"/>
  <c r="AF39" i="1"/>
  <c r="AG39" i="1"/>
  <c r="AF36" i="1"/>
  <c r="AG36" i="1"/>
  <c r="AF35" i="1"/>
  <c r="AG35" i="1"/>
  <c r="AF32" i="1"/>
  <c r="AG32" i="1"/>
  <c r="AF31" i="1"/>
  <c r="AG31" i="1"/>
  <c r="AF28" i="1"/>
  <c r="AG28" i="1"/>
  <c r="AF27" i="1"/>
  <c r="AG27" i="1"/>
  <c r="AF24" i="1"/>
  <c r="AG24" i="1"/>
  <c r="AF23" i="1"/>
  <c r="AG23" i="1"/>
  <c r="AF22" i="1"/>
  <c r="AG22" i="1"/>
  <c r="Q229" i="1"/>
  <c r="R229" i="1" s="1"/>
  <c r="CV229" i="1" s="1"/>
  <c r="CW229" i="1" s="1"/>
  <c r="Q274" i="1"/>
  <c r="R274" i="1" s="1"/>
  <c r="CV274" i="1" s="1"/>
  <c r="CW274" i="1" s="1"/>
  <c r="Q387" i="1"/>
  <c r="CQ387" i="1" s="1"/>
  <c r="AF4" i="1"/>
  <c r="AG4" i="1"/>
  <c r="Q316" i="1"/>
  <c r="CQ316" i="1" s="1"/>
  <c r="Q332" i="1"/>
  <c r="CQ332" i="1" s="1"/>
  <c r="Q298" i="1"/>
  <c r="Q256" i="1"/>
  <c r="R256" i="1" s="1"/>
  <c r="CV256" i="1" s="1"/>
  <c r="CW256" i="1" s="1"/>
  <c r="Q324" i="1"/>
  <c r="CQ324" i="1" s="1"/>
  <c r="Q310" i="1"/>
  <c r="CQ310" i="1" s="1"/>
  <c r="Q286" i="1"/>
  <c r="Q264" i="1"/>
  <c r="R264" i="1" s="1"/>
  <c r="CV264" i="1" s="1"/>
  <c r="CW264" i="1" s="1"/>
  <c r="Q249" i="1"/>
  <c r="R249" i="1" s="1"/>
  <c r="CV249" i="1" s="1"/>
  <c r="CW249" i="1" s="1"/>
  <c r="Q328" i="1"/>
  <c r="CQ328" i="1" s="1"/>
  <c r="Q320" i="1"/>
  <c r="R320" i="1" s="1"/>
  <c r="CV320" i="1" s="1"/>
  <c r="CW320" i="1" s="1"/>
  <c r="Q312" i="1"/>
  <c r="Q306" i="1"/>
  <c r="R306" i="1" s="1"/>
  <c r="CV306" i="1" s="1"/>
  <c r="CW306" i="1" s="1"/>
  <c r="Q290" i="1"/>
  <c r="R290" i="1" s="1"/>
  <c r="CV290" i="1" s="1"/>
  <c r="CW290" i="1" s="1"/>
  <c r="Q282" i="1"/>
  <c r="Q268" i="1"/>
  <c r="Q260" i="1"/>
  <c r="Q253" i="1"/>
  <c r="R253" i="1" s="1"/>
  <c r="CV253" i="1" s="1"/>
  <c r="CW253" i="1" s="1"/>
  <c r="Q245" i="1"/>
  <c r="R245" i="1" s="1"/>
  <c r="CV245" i="1" s="1"/>
  <c r="CW245" i="1" s="1"/>
  <c r="Q196" i="1"/>
  <c r="R196" i="1" s="1"/>
  <c r="CV196" i="1" s="1"/>
  <c r="CW196" i="1" s="1"/>
  <c r="Q76" i="1"/>
  <c r="R76" i="1" s="1"/>
  <c r="CV76" i="1" s="1"/>
  <c r="CW76" i="1" s="1"/>
  <c r="Q330" i="1"/>
  <c r="CQ330" i="1" s="1"/>
  <c r="Q326" i="1"/>
  <c r="R326" i="1" s="1"/>
  <c r="CV326" i="1" s="1"/>
  <c r="CW326" i="1" s="1"/>
  <c r="Q322" i="1"/>
  <c r="CQ322" i="1" s="1"/>
  <c r="Q318" i="1"/>
  <c r="CQ318" i="1" s="1"/>
  <c r="Q314" i="1"/>
  <c r="CQ314" i="1" s="1"/>
  <c r="Q302" i="1"/>
  <c r="R302" i="1" s="1"/>
  <c r="CV302" i="1" s="1"/>
  <c r="CW302" i="1" s="1"/>
  <c r="Q294" i="1"/>
  <c r="Q278" i="1"/>
  <c r="CQ278" i="1" s="1"/>
  <c r="Q270" i="1"/>
  <c r="CQ270" i="1" s="1"/>
  <c r="Q266" i="1"/>
  <c r="Q262" i="1"/>
  <c r="R262" i="1" s="1"/>
  <c r="CV262" i="1" s="1"/>
  <c r="CW262" i="1" s="1"/>
  <c r="Q258" i="1"/>
  <c r="Q255" i="1"/>
  <c r="R255" i="1" s="1"/>
  <c r="CV255" i="1" s="1"/>
  <c r="CW255" i="1" s="1"/>
  <c r="Q251" i="1"/>
  <c r="R251" i="1" s="1"/>
  <c r="CV251" i="1" s="1"/>
  <c r="CW251" i="1" s="1"/>
  <c r="Q247" i="1"/>
  <c r="R247" i="1" s="1"/>
  <c r="CV247" i="1" s="1"/>
  <c r="CW247" i="1" s="1"/>
  <c r="Q181" i="1"/>
  <c r="R181" i="1" s="1"/>
  <c r="CV181" i="1" s="1"/>
  <c r="CW181" i="1" s="1"/>
  <c r="Q80" i="1"/>
  <c r="R80" i="1" s="1"/>
  <c r="CV80" i="1" s="1"/>
  <c r="CW80" i="1" s="1"/>
  <c r="Q72" i="1"/>
  <c r="R72" i="1" s="1"/>
  <c r="CV72" i="1" s="1"/>
  <c r="CW72" i="1" s="1"/>
  <c r="Q64" i="1"/>
  <c r="R64" i="1" s="1"/>
  <c r="CV64" i="1" s="1"/>
  <c r="CW64" i="1" s="1"/>
  <c r="P307" i="1"/>
  <c r="BE307" i="1" s="1"/>
  <c r="Q307" i="1"/>
  <c r="CQ307" i="1" s="1"/>
  <c r="P303" i="1"/>
  <c r="BE303" i="1" s="1"/>
  <c r="Q303" i="1"/>
  <c r="P299" i="1"/>
  <c r="BE299" i="1" s="1"/>
  <c r="Q299" i="1"/>
  <c r="CQ299" i="1" s="1"/>
  <c r="P295" i="1"/>
  <c r="BE295" i="1" s="1"/>
  <c r="Q295" i="1"/>
  <c r="R295" i="1" s="1"/>
  <c r="CV295" i="1" s="1"/>
  <c r="CW295" i="1" s="1"/>
  <c r="P291" i="1"/>
  <c r="BE291" i="1" s="1"/>
  <c r="Q291" i="1"/>
  <c r="R291" i="1" s="1"/>
  <c r="CV291" i="1" s="1"/>
  <c r="CW291" i="1" s="1"/>
  <c r="P287" i="1"/>
  <c r="BE287" i="1" s="1"/>
  <c r="Q287" i="1"/>
  <c r="R287" i="1" s="1"/>
  <c r="CV287" i="1" s="1"/>
  <c r="CW287" i="1" s="1"/>
  <c r="P283" i="1"/>
  <c r="BE283" i="1" s="1"/>
  <c r="Q283" i="1"/>
  <c r="CQ283" i="1" s="1"/>
  <c r="P279" i="1"/>
  <c r="BE279" i="1" s="1"/>
  <c r="Q279" i="1"/>
  <c r="R279" i="1" s="1"/>
  <c r="CV279" i="1" s="1"/>
  <c r="CW279" i="1" s="1"/>
  <c r="P272" i="1"/>
  <c r="BE272" i="1" s="1"/>
  <c r="Q272" i="1"/>
  <c r="CQ272" i="1" s="1"/>
  <c r="P271" i="1"/>
  <c r="BE271" i="1" s="1"/>
  <c r="Q271" i="1"/>
  <c r="CQ271" i="1" s="1"/>
  <c r="P333" i="1"/>
  <c r="BE333" i="1" s="1"/>
  <c r="Q331" i="1"/>
  <c r="R331" i="1" s="1"/>
  <c r="CV331" i="1" s="1"/>
  <c r="CW331" i="1" s="1"/>
  <c r="Q329" i="1"/>
  <c r="R329" i="1" s="1"/>
  <c r="CV329" i="1" s="1"/>
  <c r="CW329" i="1" s="1"/>
  <c r="Q327" i="1"/>
  <c r="Q325" i="1"/>
  <c r="Q323" i="1"/>
  <c r="R323" i="1" s="1"/>
  <c r="CV323" i="1" s="1"/>
  <c r="CW323" i="1" s="1"/>
  <c r="Q321" i="1"/>
  <c r="R321" i="1" s="1"/>
  <c r="CV321" i="1" s="1"/>
  <c r="CW321" i="1" s="1"/>
  <c r="Q319" i="1"/>
  <c r="CQ319" i="1" s="1"/>
  <c r="Q317" i="1"/>
  <c r="R317" i="1" s="1"/>
  <c r="CV317" i="1" s="1"/>
  <c r="CW317" i="1" s="1"/>
  <c r="Q315" i="1"/>
  <c r="R315" i="1" s="1"/>
  <c r="CV315" i="1" s="1"/>
  <c r="CW315" i="1" s="1"/>
  <c r="Q313" i="1"/>
  <c r="R313" i="1" s="1"/>
  <c r="CV313" i="1" s="1"/>
  <c r="CW313" i="1" s="1"/>
  <c r="Q311" i="1"/>
  <c r="CQ311" i="1" s="1"/>
  <c r="P309" i="1"/>
  <c r="BE309" i="1" s="1"/>
  <c r="Q309" i="1"/>
  <c r="CQ309" i="1" s="1"/>
  <c r="Q308" i="1"/>
  <c r="CQ308" i="1" s="1"/>
  <c r="P305" i="1"/>
  <c r="BE305" i="1" s="1"/>
  <c r="Q305" i="1"/>
  <c r="R305" i="1" s="1"/>
  <c r="CV305" i="1" s="1"/>
  <c r="CW305" i="1" s="1"/>
  <c r="Q304" i="1"/>
  <c r="P301" i="1"/>
  <c r="BE301" i="1" s="1"/>
  <c r="Q301" i="1"/>
  <c r="R301" i="1" s="1"/>
  <c r="CV301" i="1" s="1"/>
  <c r="CW301" i="1" s="1"/>
  <c r="Q300" i="1"/>
  <c r="P297" i="1"/>
  <c r="BE297" i="1" s="1"/>
  <c r="Q297" i="1"/>
  <c r="Q296" i="1"/>
  <c r="R296" i="1" s="1"/>
  <c r="CV296" i="1" s="1"/>
  <c r="CW296" i="1" s="1"/>
  <c r="P293" i="1"/>
  <c r="BE293" i="1" s="1"/>
  <c r="Q293" i="1"/>
  <c r="Q292" i="1"/>
  <c r="CQ292" i="1" s="1"/>
  <c r="P289" i="1"/>
  <c r="BE289" i="1" s="1"/>
  <c r="Q289" i="1"/>
  <c r="CQ289" i="1" s="1"/>
  <c r="Q288" i="1"/>
  <c r="R288" i="1" s="1"/>
  <c r="CV288" i="1" s="1"/>
  <c r="CW288" i="1" s="1"/>
  <c r="P285" i="1"/>
  <c r="BE285" i="1" s="1"/>
  <c r="Q285" i="1"/>
  <c r="CQ285" i="1" s="1"/>
  <c r="Q284" i="1"/>
  <c r="CQ284" i="1" s="1"/>
  <c r="P281" i="1"/>
  <c r="BE281" i="1" s="1"/>
  <c r="Q281" i="1"/>
  <c r="Q280" i="1"/>
  <c r="R280" i="1" s="1"/>
  <c r="CV280" i="1" s="1"/>
  <c r="CW280" i="1" s="1"/>
  <c r="P276" i="1"/>
  <c r="BE276" i="1" s="1"/>
  <c r="Q276" i="1"/>
  <c r="CQ276" i="1" s="1"/>
  <c r="P275" i="1"/>
  <c r="BE275" i="1" s="1"/>
  <c r="Q275" i="1"/>
  <c r="P277" i="1"/>
  <c r="BE277" i="1" s="1"/>
  <c r="Q277" i="1"/>
  <c r="P273" i="1"/>
  <c r="BE273" i="1" s="1"/>
  <c r="Q273" i="1"/>
  <c r="R273" i="1" s="1"/>
  <c r="CV273" i="1" s="1"/>
  <c r="CW273" i="1" s="1"/>
  <c r="Q269" i="1"/>
  <c r="Q267" i="1"/>
  <c r="R267" i="1" s="1"/>
  <c r="CV267" i="1" s="1"/>
  <c r="CW267" i="1" s="1"/>
  <c r="Q265" i="1"/>
  <c r="CQ265" i="1" s="1"/>
  <c r="Q263" i="1"/>
  <c r="Q261" i="1"/>
  <c r="Q259" i="1"/>
  <c r="Q257" i="1"/>
  <c r="R257" i="1" s="1"/>
  <c r="CV257" i="1" s="1"/>
  <c r="CW257" i="1" s="1"/>
  <c r="Q254" i="1"/>
  <c r="Q252" i="1"/>
  <c r="R252" i="1" s="1"/>
  <c r="CV252" i="1" s="1"/>
  <c r="CW252" i="1" s="1"/>
  <c r="Q250" i="1"/>
  <c r="R250" i="1" s="1"/>
  <c r="CV250" i="1" s="1"/>
  <c r="CW250" i="1" s="1"/>
  <c r="Q248" i="1"/>
  <c r="R248" i="1" s="1"/>
  <c r="CV248" i="1" s="1"/>
  <c r="CW248" i="1" s="1"/>
  <c r="Q246" i="1"/>
  <c r="R246" i="1" s="1"/>
  <c r="CV246" i="1" s="1"/>
  <c r="CW246" i="1" s="1"/>
  <c r="Q212" i="1"/>
  <c r="R212" i="1" s="1"/>
  <c r="CV212" i="1" s="1"/>
  <c r="CW212" i="1" s="1"/>
  <c r="Q237" i="1"/>
  <c r="R237" i="1" s="1"/>
  <c r="CV237" i="1" s="1"/>
  <c r="CW237" i="1" s="1"/>
  <c r="Q221" i="1"/>
  <c r="R221" i="1" s="1"/>
  <c r="CV221" i="1" s="1"/>
  <c r="CW221" i="1" s="1"/>
  <c r="Q204" i="1"/>
  <c r="R204" i="1" s="1"/>
  <c r="CV204" i="1" s="1"/>
  <c r="CW204" i="1" s="1"/>
  <c r="Q188" i="1"/>
  <c r="R188" i="1" s="1"/>
  <c r="CV188" i="1" s="1"/>
  <c r="CW188" i="1" s="1"/>
  <c r="Q173" i="1"/>
  <c r="R173" i="1" s="1"/>
  <c r="CV173" i="1" s="1"/>
  <c r="CW173" i="1" s="1"/>
  <c r="Q82" i="1"/>
  <c r="R82" i="1" s="1"/>
  <c r="CV82" i="1" s="1"/>
  <c r="CW82" i="1" s="1"/>
  <c r="Q78" i="1"/>
  <c r="R78" i="1" s="1"/>
  <c r="CV78" i="1" s="1"/>
  <c r="CW78" i="1" s="1"/>
  <c r="Q74" i="1"/>
  <c r="R74" i="1" s="1"/>
  <c r="CV74" i="1" s="1"/>
  <c r="CW74" i="1" s="1"/>
  <c r="Q70" i="1"/>
  <c r="R70" i="1" s="1"/>
  <c r="CV70" i="1" s="1"/>
  <c r="CW70" i="1" s="1"/>
  <c r="Q66" i="1"/>
  <c r="R66" i="1" s="1"/>
  <c r="CV66" i="1" s="1"/>
  <c r="CW66" i="1" s="1"/>
  <c r="Q495" i="1"/>
  <c r="CQ495" i="1" s="1"/>
  <c r="Q241" i="1"/>
  <c r="R241" i="1" s="1"/>
  <c r="CV241" i="1" s="1"/>
  <c r="CW241" i="1" s="1"/>
  <c r="Q233" i="1"/>
  <c r="R233" i="1" s="1"/>
  <c r="CV233" i="1" s="1"/>
  <c r="CW233" i="1" s="1"/>
  <c r="Q225" i="1"/>
  <c r="R225" i="1" s="1"/>
  <c r="CV225" i="1" s="1"/>
  <c r="CW225" i="1" s="1"/>
  <c r="Q217" i="1"/>
  <c r="R217" i="1" s="1"/>
  <c r="CV217" i="1" s="1"/>
  <c r="CW217" i="1" s="1"/>
  <c r="Q208" i="1"/>
  <c r="R208" i="1" s="1"/>
  <c r="CV208" i="1" s="1"/>
  <c r="CW208" i="1" s="1"/>
  <c r="Q200" i="1"/>
  <c r="R200" i="1" s="1"/>
  <c r="CV200" i="1" s="1"/>
  <c r="CW200" i="1" s="1"/>
  <c r="Q192" i="1"/>
  <c r="R192" i="1" s="1"/>
  <c r="CV192" i="1" s="1"/>
  <c r="CW192" i="1" s="1"/>
  <c r="Q184" i="1"/>
  <c r="R184" i="1" s="1"/>
  <c r="CV184" i="1" s="1"/>
  <c r="CW184" i="1" s="1"/>
  <c r="Q177" i="1"/>
  <c r="R177" i="1" s="1"/>
  <c r="CV177" i="1" s="1"/>
  <c r="CW177" i="1" s="1"/>
  <c r="Q169" i="1"/>
  <c r="R169" i="1" s="1"/>
  <c r="CV169" i="1" s="1"/>
  <c r="CW169" i="1" s="1"/>
  <c r="Q111" i="1"/>
  <c r="CQ111" i="1" s="1"/>
  <c r="Q81" i="1"/>
  <c r="R81" i="1" s="1"/>
  <c r="CV81" i="1" s="1"/>
  <c r="CW81" i="1" s="1"/>
  <c r="Q79" i="1"/>
  <c r="R79" i="1" s="1"/>
  <c r="CV79" i="1" s="1"/>
  <c r="CW79" i="1" s="1"/>
  <c r="Q77" i="1"/>
  <c r="R77" i="1" s="1"/>
  <c r="CV77" i="1" s="1"/>
  <c r="CW77" i="1" s="1"/>
  <c r="Q75" i="1"/>
  <c r="R75" i="1" s="1"/>
  <c r="CV75" i="1" s="1"/>
  <c r="CW75" i="1" s="1"/>
  <c r="Q73" i="1"/>
  <c r="R73" i="1" s="1"/>
  <c r="CV73" i="1" s="1"/>
  <c r="CW73" i="1" s="1"/>
  <c r="Q71" i="1"/>
  <c r="R71" i="1" s="1"/>
  <c r="CV71" i="1" s="1"/>
  <c r="CW71" i="1" s="1"/>
  <c r="Q69" i="1"/>
  <c r="R69" i="1" s="1"/>
  <c r="CV69" i="1" s="1"/>
  <c r="CW69" i="1" s="1"/>
  <c r="Q67" i="1"/>
  <c r="R67" i="1" s="1"/>
  <c r="CV67" i="1" s="1"/>
  <c r="CW67" i="1" s="1"/>
  <c r="Q65" i="1"/>
  <c r="R65" i="1" s="1"/>
  <c r="CV65" i="1" s="1"/>
  <c r="CW65" i="1" s="1"/>
  <c r="O15" i="1"/>
  <c r="Q487" i="1"/>
  <c r="CQ487" i="1" s="1"/>
  <c r="O326" i="1"/>
  <c r="O320" i="1"/>
  <c r="O306" i="1"/>
  <c r="O302" i="1"/>
  <c r="O296" i="1"/>
  <c r="O290" i="1"/>
  <c r="O288" i="1"/>
  <c r="O280" i="1"/>
  <c r="O274" i="1"/>
  <c r="O264" i="1"/>
  <c r="O262" i="1"/>
  <c r="O256" i="1"/>
  <c r="O252" i="1"/>
  <c r="O250" i="1"/>
  <c r="O248" i="1"/>
  <c r="O246" i="1"/>
  <c r="P243" i="1"/>
  <c r="BE243" i="1" s="1"/>
  <c r="Q243" i="1"/>
  <c r="R243" i="1" s="1"/>
  <c r="CV243" i="1" s="1"/>
  <c r="CW243" i="1" s="1"/>
  <c r="O331" i="1"/>
  <c r="O329" i="1"/>
  <c r="O323" i="1"/>
  <c r="O321" i="1"/>
  <c r="O317" i="1"/>
  <c r="O315" i="1"/>
  <c r="O313" i="1"/>
  <c r="O305" i="1"/>
  <c r="O301" i="1"/>
  <c r="O295" i="1"/>
  <c r="O291" i="1"/>
  <c r="O287" i="1"/>
  <c r="O279" i="1"/>
  <c r="O273" i="1"/>
  <c r="O267" i="1"/>
  <c r="O257" i="1"/>
  <c r="O255" i="1"/>
  <c r="O253" i="1"/>
  <c r="O251" i="1"/>
  <c r="O249" i="1"/>
  <c r="O247" i="1"/>
  <c r="O245" i="1"/>
  <c r="Q239" i="1"/>
  <c r="R239" i="1" s="1"/>
  <c r="CV239" i="1" s="1"/>
  <c r="CW239" i="1" s="1"/>
  <c r="Q235" i="1"/>
  <c r="R235" i="1" s="1"/>
  <c r="CV235" i="1" s="1"/>
  <c r="CW235" i="1" s="1"/>
  <c r="Q231" i="1"/>
  <c r="R231" i="1" s="1"/>
  <c r="CV231" i="1" s="1"/>
  <c r="CW231" i="1" s="1"/>
  <c r="Q227" i="1"/>
  <c r="R227" i="1" s="1"/>
  <c r="CV227" i="1" s="1"/>
  <c r="CW227" i="1" s="1"/>
  <c r="Q223" i="1"/>
  <c r="R223" i="1" s="1"/>
  <c r="CV223" i="1" s="1"/>
  <c r="CW223" i="1" s="1"/>
  <c r="Q219" i="1"/>
  <c r="R219" i="1" s="1"/>
  <c r="CV219" i="1" s="1"/>
  <c r="CW219" i="1" s="1"/>
  <c r="Q214" i="1"/>
  <c r="R214" i="1" s="1"/>
  <c r="CV214" i="1" s="1"/>
  <c r="CW214" i="1" s="1"/>
  <c r="Q210" i="1"/>
  <c r="R210" i="1" s="1"/>
  <c r="CV210" i="1" s="1"/>
  <c r="CW210" i="1" s="1"/>
  <c r="Q206" i="1"/>
  <c r="R206" i="1" s="1"/>
  <c r="CV206" i="1" s="1"/>
  <c r="CW206" i="1" s="1"/>
  <c r="Q202" i="1"/>
  <c r="R202" i="1" s="1"/>
  <c r="CV202" i="1" s="1"/>
  <c r="CW202" i="1" s="1"/>
  <c r="Q198" i="1"/>
  <c r="R198" i="1" s="1"/>
  <c r="CV198" i="1" s="1"/>
  <c r="CW198" i="1" s="1"/>
  <c r="Q194" i="1"/>
  <c r="R194" i="1" s="1"/>
  <c r="CV194" i="1" s="1"/>
  <c r="CW194" i="1" s="1"/>
  <c r="Q190" i="1"/>
  <c r="R190" i="1" s="1"/>
  <c r="CV190" i="1" s="1"/>
  <c r="CW190" i="1" s="1"/>
  <c r="Q186" i="1"/>
  <c r="R186" i="1" s="1"/>
  <c r="CV186" i="1" s="1"/>
  <c r="CW186" i="1" s="1"/>
  <c r="Q183" i="1"/>
  <c r="R183" i="1" s="1"/>
  <c r="CV183" i="1" s="1"/>
  <c r="CW183" i="1" s="1"/>
  <c r="Q179" i="1"/>
  <c r="R179" i="1" s="1"/>
  <c r="CV179" i="1" s="1"/>
  <c r="CW179" i="1" s="1"/>
  <c r="Q175" i="1"/>
  <c r="R175" i="1" s="1"/>
  <c r="CV175" i="1" s="1"/>
  <c r="CW175" i="1" s="1"/>
  <c r="Q171" i="1"/>
  <c r="R171" i="1" s="1"/>
  <c r="CV171" i="1" s="1"/>
  <c r="CW171" i="1" s="1"/>
  <c r="Q167" i="1"/>
  <c r="R167" i="1" s="1"/>
  <c r="CV167" i="1" s="1"/>
  <c r="CW167" i="1" s="1"/>
  <c r="P111" i="1"/>
  <c r="BE111" i="1" s="1"/>
  <c r="O82" i="1"/>
  <c r="O80" i="1"/>
  <c r="O78" i="1"/>
  <c r="O76" i="1"/>
  <c r="O74" i="1"/>
  <c r="O72" i="1"/>
  <c r="O70" i="1"/>
  <c r="O68" i="1"/>
  <c r="O66" i="1"/>
  <c r="O64" i="1"/>
  <c r="O81" i="1"/>
  <c r="O79" i="1"/>
  <c r="O77" i="1"/>
  <c r="O75" i="1"/>
  <c r="O73" i="1"/>
  <c r="O71" i="1"/>
  <c r="O69" i="1"/>
  <c r="O67" i="1"/>
  <c r="O65" i="1"/>
  <c r="Q497" i="1"/>
  <c r="CQ497" i="1" s="1"/>
  <c r="Q489" i="1"/>
  <c r="CQ489" i="1" s="1"/>
  <c r="Q479" i="1"/>
  <c r="CQ479" i="1" s="1"/>
  <c r="Q463" i="1"/>
  <c r="CQ463" i="1" s="1"/>
  <c r="Q461" i="1"/>
  <c r="CQ461" i="1" s="1"/>
  <c r="Q447" i="1"/>
  <c r="CQ447" i="1" s="1"/>
  <c r="Q441" i="1"/>
  <c r="CQ441" i="1" s="1"/>
  <c r="Q425" i="1"/>
  <c r="CQ425" i="1" s="1"/>
  <c r="Q244" i="1"/>
  <c r="R244" i="1" s="1"/>
  <c r="CV244" i="1" s="1"/>
  <c r="CW244" i="1" s="1"/>
  <c r="O243" i="1"/>
  <c r="Q242" i="1"/>
  <c r="R242" i="1" s="1"/>
  <c r="CV242" i="1" s="1"/>
  <c r="CW242" i="1" s="1"/>
  <c r="O241" i="1"/>
  <c r="Q240" i="1"/>
  <c r="R240" i="1" s="1"/>
  <c r="CV240" i="1" s="1"/>
  <c r="CW240" i="1" s="1"/>
  <c r="O239" i="1"/>
  <c r="Q238" i="1"/>
  <c r="R238" i="1" s="1"/>
  <c r="CV238" i="1" s="1"/>
  <c r="CW238" i="1" s="1"/>
  <c r="O237" i="1"/>
  <c r="Q236" i="1"/>
  <c r="R236" i="1" s="1"/>
  <c r="CV236" i="1" s="1"/>
  <c r="CW236" i="1" s="1"/>
  <c r="O235" i="1"/>
  <c r="Q234" i="1"/>
  <c r="R234" i="1" s="1"/>
  <c r="CV234" i="1" s="1"/>
  <c r="CW234" i="1" s="1"/>
  <c r="O233" i="1"/>
  <c r="Q232" i="1"/>
  <c r="R232" i="1" s="1"/>
  <c r="CV232" i="1" s="1"/>
  <c r="CW232" i="1" s="1"/>
  <c r="O231" i="1"/>
  <c r="Q230" i="1"/>
  <c r="R230" i="1" s="1"/>
  <c r="CV230" i="1" s="1"/>
  <c r="CW230" i="1" s="1"/>
  <c r="O229" i="1"/>
  <c r="Q228" i="1"/>
  <c r="R228" i="1" s="1"/>
  <c r="CV228" i="1" s="1"/>
  <c r="CW228" i="1" s="1"/>
  <c r="O227" i="1"/>
  <c r="Q226" i="1"/>
  <c r="R226" i="1" s="1"/>
  <c r="CV226" i="1" s="1"/>
  <c r="CW226" i="1" s="1"/>
  <c r="O225" i="1"/>
  <c r="Q224" i="1"/>
  <c r="R224" i="1" s="1"/>
  <c r="CV224" i="1" s="1"/>
  <c r="CW224" i="1" s="1"/>
  <c r="O223" i="1"/>
  <c r="Q222" i="1"/>
  <c r="R222" i="1" s="1"/>
  <c r="CV222" i="1" s="1"/>
  <c r="CW222" i="1" s="1"/>
  <c r="O221" i="1"/>
  <c r="Q220" i="1"/>
  <c r="R220" i="1" s="1"/>
  <c r="CV220" i="1" s="1"/>
  <c r="CW220" i="1" s="1"/>
  <c r="O219" i="1"/>
  <c r="Q218" i="1"/>
  <c r="R218" i="1" s="1"/>
  <c r="CV218" i="1" s="1"/>
  <c r="CW218" i="1" s="1"/>
  <c r="O217" i="1"/>
  <c r="Q216" i="1"/>
  <c r="R216" i="1" s="1"/>
  <c r="CV216" i="1" s="1"/>
  <c r="CW216" i="1" s="1"/>
  <c r="O213" i="1"/>
  <c r="P213" i="1"/>
  <c r="BE213" i="1" s="1"/>
  <c r="Q213" i="1"/>
  <c r="R213" i="1" s="1"/>
  <c r="CV213" i="1" s="1"/>
  <c r="CW213" i="1" s="1"/>
  <c r="O209" i="1"/>
  <c r="P209" i="1"/>
  <c r="BE209" i="1" s="1"/>
  <c r="Q209" i="1"/>
  <c r="R209" i="1" s="1"/>
  <c r="CV209" i="1" s="1"/>
  <c r="CW209" i="1" s="1"/>
  <c r="O205" i="1"/>
  <c r="P205" i="1"/>
  <c r="BE205" i="1" s="1"/>
  <c r="Q205" i="1"/>
  <c r="R205" i="1" s="1"/>
  <c r="CV205" i="1" s="1"/>
  <c r="CW205" i="1" s="1"/>
  <c r="O201" i="1"/>
  <c r="P201" i="1"/>
  <c r="BE201" i="1" s="1"/>
  <c r="Q201" i="1"/>
  <c r="R201" i="1" s="1"/>
  <c r="CV201" i="1" s="1"/>
  <c r="CW201" i="1" s="1"/>
  <c r="O197" i="1"/>
  <c r="P197" i="1"/>
  <c r="BE197" i="1" s="1"/>
  <c r="Q197" i="1"/>
  <c r="R197" i="1" s="1"/>
  <c r="CV197" i="1" s="1"/>
  <c r="CW197" i="1" s="1"/>
  <c r="O193" i="1"/>
  <c r="P193" i="1"/>
  <c r="BE193" i="1" s="1"/>
  <c r="Q193" i="1"/>
  <c r="R193" i="1" s="1"/>
  <c r="CV193" i="1" s="1"/>
  <c r="CW193" i="1" s="1"/>
  <c r="O189" i="1"/>
  <c r="P189" i="1"/>
  <c r="BE189" i="1" s="1"/>
  <c r="Q189" i="1"/>
  <c r="R189" i="1" s="1"/>
  <c r="CV189" i="1" s="1"/>
  <c r="CW189" i="1" s="1"/>
  <c r="O185" i="1"/>
  <c r="P185" i="1"/>
  <c r="BE185" i="1" s="1"/>
  <c r="Q185" i="1"/>
  <c r="R185" i="1" s="1"/>
  <c r="CV185" i="1" s="1"/>
  <c r="CW185" i="1" s="1"/>
  <c r="O182" i="1"/>
  <c r="P182" i="1"/>
  <c r="BE182" i="1" s="1"/>
  <c r="Q182" i="1"/>
  <c r="R182" i="1" s="1"/>
  <c r="CV182" i="1" s="1"/>
  <c r="CW182" i="1" s="1"/>
  <c r="O178" i="1"/>
  <c r="P178" i="1"/>
  <c r="BE178" i="1" s="1"/>
  <c r="Q178" i="1"/>
  <c r="R178" i="1" s="1"/>
  <c r="CV178" i="1" s="1"/>
  <c r="CW178" i="1" s="1"/>
  <c r="O174" i="1"/>
  <c r="P174" i="1"/>
  <c r="BE174" i="1" s="1"/>
  <c r="Q174" i="1"/>
  <c r="R174" i="1" s="1"/>
  <c r="CV174" i="1" s="1"/>
  <c r="CW174" i="1" s="1"/>
  <c r="O170" i="1"/>
  <c r="P170" i="1"/>
  <c r="BE170" i="1" s="1"/>
  <c r="Q170" i="1"/>
  <c r="R170" i="1" s="1"/>
  <c r="CV170" i="1" s="1"/>
  <c r="CW170" i="1" s="1"/>
  <c r="Q491" i="1"/>
  <c r="CQ491" i="1" s="1"/>
  <c r="Q481" i="1"/>
  <c r="CQ481" i="1" s="1"/>
  <c r="Q443" i="1"/>
  <c r="CQ443" i="1" s="1"/>
  <c r="Q439" i="1"/>
  <c r="CQ439" i="1" s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5" i="1"/>
  <c r="P215" i="1"/>
  <c r="BE215" i="1" s="1"/>
  <c r="Q215" i="1"/>
  <c r="R215" i="1" s="1"/>
  <c r="CV215" i="1" s="1"/>
  <c r="CW215" i="1" s="1"/>
  <c r="O211" i="1"/>
  <c r="P211" i="1"/>
  <c r="BE211" i="1" s="1"/>
  <c r="Q211" i="1"/>
  <c r="R211" i="1" s="1"/>
  <c r="CV211" i="1" s="1"/>
  <c r="CW211" i="1" s="1"/>
  <c r="O207" i="1"/>
  <c r="P207" i="1"/>
  <c r="BE207" i="1" s="1"/>
  <c r="Q207" i="1"/>
  <c r="R207" i="1" s="1"/>
  <c r="CV207" i="1" s="1"/>
  <c r="CW207" i="1" s="1"/>
  <c r="O203" i="1"/>
  <c r="P203" i="1"/>
  <c r="BE203" i="1" s="1"/>
  <c r="Q203" i="1"/>
  <c r="R203" i="1" s="1"/>
  <c r="CV203" i="1" s="1"/>
  <c r="CW203" i="1" s="1"/>
  <c r="O199" i="1"/>
  <c r="P199" i="1"/>
  <c r="BE199" i="1" s="1"/>
  <c r="Q199" i="1"/>
  <c r="R199" i="1" s="1"/>
  <c r="CV199" i="1" s="1"/>
  <c r="CW199" i="1" s="1"/>
  <c r="O195" i="1"/>
  <c r="P195" i="1"/>
  <c r="BE195" i="1" s="1"/>
  <c r="Q195" i="1"/>
  <c r="R195" i="1" s="1"/>
  <c r="CV195" i="1" s="1"/>
  <c r="CW195" i="1" s="1"/>
  <c r="O191" i="1"/>
  <c r="P191" i="1"/>
  <c r="BE191" i="1" s="1"/>
  <c r="Q191" i="1"/>
  <c r="R191" i="1" s="1"/>
  <c r="CV191" i="1" s="1"/>
  <c r="CW191" i="1" s="1"/>
  <c r="O187" i="1"/>
  <c r="P187" i="1"/>
  <c r="BE187" i="1" s="1"/>
  <c r="Q187" i="1"/>
  <c r="R187" i="1" s="1"/>
  <c r="CV187" i="1" s="1"/>
  <c r="CW187" i="1" s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0" i="1"/>
  <c r="P180" i="1"/>
  <c r="BE180" i="1" s="1"/>
  <c r="Q180" i="1"/>
  <c r="R180" i="1" s="1"/>
  <c r="CV180" i="1" s="1"/>
  <c r="CW180" i="1" s="1"/>
  <c r="O176" i="1"/>
  <c r="P176" i="1"/>
  <c r="BE176" i="1" s="1"/>
  <c r="Q176" i="1"/>
  <c r="R176" i="1" s="1"/>
  <c r="CV176" i="1" s="1"/>
  <c r="CW176" i="1" s="1"/>
  <c r="O172" i="1"/>
  <c r="P172" i="1"/>
  <c r="BE172" i="1" s="1"/>
  <c r="Q172" i="1"/>
  <c r="R172" i="1" s="1"/>
  <c r="CV172" i="1" s="1"/>
  <c r="CW172" i="1" s="1"/>
  <c r="O168" i="1"/>
  <c r="P168" i="1"/>
  <c r="BE168" i="1" s="1"/>
  <c r="Q168" i="1"/>
  <c r="R168" i="1" s="1"/>
  <c r="CV168" i="1" s="1"/>
  <c r="CW168" i="1" s="1"/>
  <c r="O183" i="1"/>
  <c r="O181" i="1"/>
  <c r="O179" i="1"/>
  <c r="O177" i="1"/>
  <c r="O175" i="1"/>
  <c r="O173" i="1"/>
  <c r="O171" i="1"/>
  <c r="O169" i="1"/>
  <c r="O167" i="1"/>
  <c r="Q500" i="1"/>
  <c r="CQ500" i="1" s="1"/>
  <c r="Q498" i="1"/>
  <c r="CQ498" i="1" s="1"/>
  <c r="Q496" i="1"/>
  <c r="CQ496" i="1" s="1"/>
  <c r="Q494" i="1"/>
  <c r="CQ494" i="1" s="1"/>
  <c r="Q492" i="1"/>
  <c r="CQ492" i="1" s="1"/>
  <c r="Q490" i="1"/>
  <c r="CQ490" i="1" s="1"/>
  <c r="Q488" i="1"/>
  <c r="CQ488" i="1" s="1"/>
  <c r="Q486" i="1"/>
  <c r="CQ486" i="1" s="1"/>
  <c r="Q484" i="1"/>
  <c r="CQ484" i="1" s="1"/>
  <c r="Q482" i="1"/>
  <c r="CQ482" i="1" s="1"/>
  <c r="Q480" i="1"/>
  <c r="CQ480" i="1" s="1"/>
  <c r="Q478" i="1"/>
  <c r="CQ478" i="1" s="1"/>
  <c r="Q476" i="1"/>
  <c r="CQ476" i="1" s="1"/>
  <c r="Q474" i="1"/>
  <c r="CQ474" i="1" s="1"/>
  <c r="Q472" i="1"/>
  <c r="CQ472" i="1" s="1"/>
  <c r="Q470" i="1"/>
  <c r="CQ470" i="1" s="1"/>
  <c r="Q468" i="1"/>
  <c r="CQ468" i="1" s="1"/>
  <c r="Q466" i="1"/>
  <c r="CQ466" i="1" s="1"/>
  <c r="Q464" i="1"/>
  <c r="CQ464" i="1" s="1"/>
  <c r="Q462" i="1"/>
  <c r="CQ462" i="1" s="1"/>
  <c r="Q460" i="1"/>
  <c r="CQ460" i="1" s="1"/>
  <c r="Q458" i="1"/>
  <c r="CQ458" i="1" s="1"/>
  <c r="Q456" i="1"/>
  <c r="CQ456" i="1" s="1"/>
  <c r="Q454" i="1"/>
  <c r="CQ454" i="1" s="1"/>
  <c r="Q452" i="1"/>
  <c r="CQ452" i="1" s="1"/>
  <c r="Q450" i="1"/>
  <c r="CQ450" i="1" s="1"/>
  <c r="Q448" i="1"/>
  <c r="CQ448" i="1" s="1"/>
  <c r="Q446" i="1"/>
  <c r="CQ446" i="1" s="1"/>
  <c r="Q444" i="1"/>
  <c r="CQ444" i="1" s="1"/>
  <c r="Q442" i="1"/>
  <c r="CQ442" i="1" s="1"/>
  <c r="Q440" i="1"/>
  <c r="CQ440" i="1" s="1"/>
  <c r="Q438" i="1"/>
  <c r="CQ438" i="1" s="1"/>
  <c r="Q436" i="1"/>
  <c r="CQ436" i="1" s="1"/>
  <c r="Q434" i="1"/>
  <c r="CQ434" i="1" s="1"/>
  <c r="Q432" i="1"/>
  <c r="CQ432" i="1" s="1"/>
  <c r="Q430" i="1"/>
  <c r="CQ430" i="1" s="1"/>
  <c r="Q428" i="1"/>
  <c r="CQ428" i="1" s="1"/>
  <c r="Q426" i="1"/>
  <c r="CQ426" i="1" s="1"/>
  <c r="Q424" i="1"/>
  <c r="CQ424" i="1" s="1"/>
  <c r="Q422" i="1"/>
  <c r="CQ422" i="1" s="1"/>
  <c r="Q420" i="1"/>
  <c r="CQ420" i="1" s="1"/>
  <c r="Q418" i="1"/>
  <c r="CQ418" i="1" s="1"/>
  <c r="Q416" i="1"/>
  <c r="CQ416" i="1" s="1"/>
  <c r="Q414" i="1"/>
  <c r="CQ414" i="1" s="1"/>
  <c r="Q412" i="1"/>
  <c r="CQ412" i="1" s="1"/>
  <c r="Q410" i="1"/>
  <c r="CQ410" i="1" s="1"/>
  <c r="Q408" i="1"/>
  <c r="CQ408" i="1" s="1"/>
  <c r="Q406" i="1"/>
  <c r="CQ406" i="1" s="1"/>
  <c r="Q404" i="1"/>
  <c r="CQ404" i="1" s="1"/>
  <c r="Q402" i="1"/>
  <c r="CQ402" i="1" s="1"/>
  <c r="Q400" i="1"/>
  <c r="CQ400" i="1" s="1"/>
  <c r="Q398" i="1"/>
  <c r="CQ398" i="1" s="1"/>
  <c r="Q396" i="1"/>
  <c r="CQ396" i="1" s="1"/>
  <c r="Q394" i="1"/>
  <c r="CQ394" i="1" s="1"/>
  <c r="Q392" i="1"/>
  <c r="CQ392" i="1" s="1"/>
  <c r="Q390" i="1"/>
  <c r="CQ390" i="1" s="1"/>
  <c r="Q388" i="1"/>
  <c r="CQ388" i="1" s="1"/>
  <c r="Q386" i="1"/>
  <c r="CQ386" i="1" s="1"/>
  <c r="Q384" i="1"/>
  <c r="CQ384" i="1" s="1"/>
  <c r="Q382" i="1"/>
  <c r="CQ382" i="1" s="1"/>
  <c r="Q380" i="1"/>
  <c r="CQ380" i="1" s="1"/>
  <c r="Q378" i="1"/>
  <c r="CQ378" i="1" s="1"/>
  <c r="Q376" i="1"/>
  <c r="CQ376" i="1" s="1"/>
  <c r="Q374" i="1"/>
  <c r="CQ374" i="1" s="1"/>
  <c r="Q372" i="1"/>
  <c r="CQ372" i="1" s="1"/>
  <c r="Q370" i="1"/>
  <c r="CQ370" i="1" s="1"/>
  <c r="Q368" i="1"/>
  <c r="CQ368" i="1" s="1"/>
  <c r="Q366" i="1"/>
  <c r="CQ366" i="1" s="1"/>
  <c r="Q364" i="1"/>
  <c r="CQ364" i="1" s="1"/>
  <c r="Q362" i="1"/>
  <c r="CQ362" i="1" s="1"/>
  <c r="Q360" i="1"/>
  <c r="CQ360" i="1" s="1"/>
  <c r="Q358" i="1"/>
  <c r="CQ358" i="1" s="1"/>
  <c r="Q356" i="1"/>
  <c r="CQ356" i="1" s="1"/>
  <c r="Q354" i="1"/>
  <c r="CQ354" i="1" s="1"/>
  <c r="Q352" i="1"/>
  <c r="CQ352" i="1" s="1"/>
  <c r="Q350" i="1"/>
  <c r="CQ350" i="1" s="1"/>
  <c r="Q348" i="1"/>
  <c r="CQ348" i="1" s="1"/>
  <c r="Q346" i="1"/>
  <c r="CQ346" i="1" s="1"/>
  <c r="Q344" i="1"/>
  <c r="CQ344" i="1" s="1"/>
  <c r="Q342" i="1"/>
  <c r="CQ342" i="1" s="1"/>
  <c r="Q340" i="1"/>
  <c r="CQ340" i="1" s="1"/>
  <c r="Q338" i="1"/>
  <c r="CQ338" i="1" s="1"/>
  <c r="Q336" i="1"/>
  <c r="CQ336" i="1" s="1"/>
  <c r="Q334" i="1"/>
  <c r="CQ334" i="1" s="1"/>
  <c r="N128" i="1"/>
  <c r="Q128" i="1"/>
  <c r="CQ128" i="1" s="1"/>
  <c r="N126" i="1"/>
  <c r="Q126" i="1"/>
  <c r="CQ126" i="1" s="1"/>
  <c r="N124" i="1"/>
  <c r="Q124" i="1"/>
  <c r="CQ124" i="1" s="1"/>
  <c r="N122" i="1"/>
  <c r="Q122" i="1"/>
  <c r="CQ122" i="1" s="1"/>
  <c r="N120" i="1"/>
  <c r="Q120" i="1"/>
  <c r="CQ120" i="1" s="1"/>
  <c r="N118" i="1"/>
  <c r="Q118" i="1"/>
  <c r="CQ118" i="1" s="1"/>
  <c r="N116" i="1"/>
  <c r="Q116" i="1"/>
  <c r="CQ116" i="1" s="1"/>
  <c r="N114" i="1"/>
  <c r="Q114" i="1"/>
  <c r="CQ114" i="1" s="1"/>
  <c r="N112" i="1"/>
  <c r="Q112" i="1"/>
  <c r="CQ112" i="1" s="1"/>
  <c r="N86" i="1"/>
  <c r="Q86" i="1"/>
  <c r="CQ86" i="1" s="1"/>
  <c r="N84" i="1"/>
  <c r="Q84" i="1"/>
  <c r="CQ84" i="1" s="1"/>
  <c r="Q44" i="1"/>
  <c r="CQ44" i="1" s="1"/>
  <c r="Q42" i="1"/>
  <c r="CQ42" i="1" s="1"/>
  <c r="Q40" i="1"/>
  <c r="CQ40" i="1" s="1"/>
  <c r="Q38" i="1"/>
  <c r="CQ38" i="1" s="1"/>
  <c r="Q36" i="1"/>
  <c r="CQ36" i="1" s="1"/>
  <c r="Q26" i="1"/>
  <c r="CQ26" i="1" s="1"/>
  <c r="Q24" i="1"/>
  <c r="CQ24" i="1" s="1"/>
  <c r="P500" i="1"/>
  <c r="BE500" i="1" s="1"/>
  <c r="P499" i="1"/>
  <c r="BE499" i="1" s="1"/>
  <c r="P498" i="1"/>
  <c r="BE498" i="1" s="1"/>
  <c r="P497" i="1"/>
  <c r="BE497" i="1" s="1"/>
  <c r="P496" i="1"/>
  <c r="BE496" i="1" s="1"/>
  <c r="P495" i="1"/>
  <c r="BE495" i="1" s="1"/>
  <c r="P494" i="1"/>
  <c r="BE494" i="1" s="1"/>
  <c r="P493" i="1"/>
  <c r="BE493" i="1" s="1"/>
  <c r="P492" i="1"/>
  <c r="BE492" i="1" s="1"/>
  <c r="P491" i="1"/>
  <c r="BE491" i="1" s="1"/>
  <c r="P490" i="1"/>
  <c r="BE490" i="1" s="1"/>
  <c r="P489" i="1"/>
  <c r="BE489" i="1" s="1"/>
  <c r="P488" i="1"/>
  <c r="BE488" i="1" s="1"/>
  <c r="P487" i="1"/>
  <c r="BE487" i="1" s="1"/>
  <c r="P486" i="1"/>
  <c r="BE486" i="1" s="1"/>
  <c r="P485" i="1"/>
  <c r="BE485" i="1" s="1"/>
  <c r="P484" i="1"/>
  <c r="BE484" i="1" s="1"/>
  <c r="P483" i="1"/>
  <c r="BE483" i="1" s="1"/>
  <c r="P482" i="1"/>
  <c r="BE482" i="1" s="1"/>
  <c r="P481" i="1"/>
  <c r="BE481" i="1" s="1"/>
  <c r="P480" i="1"/>
  <c r="BE480" i="1" s="1"/>
  <c r="P479" i="1"/>
  <c r="BE479" i="1" s="1"/>
  <c r="P478" i="1"/>
  <c r="BE478" i="1" s="1"/>
  <c r="P477" i="1"/>
  <c r="BE477" i="1" s="1"/>
  <c r="P476" i="1"/>
  <c r="BE476" i="1" s="1"/>
  <c r="P475" i="1"/>
  <c r="BE475" i="1" s="1"/>
  <c r="P474" i="1"/>
  <c r="BE474" i="1" s="1"/>
  <c r="P473" i="1"/>
  <c r="BE473" i="1" s="1"/>
  <c r="P472" i="1"/>
  <c r="BE472" i="1" s="1"/>
  <c r="P471" i="1"/>
  <c r="BE471" i="1" s="1"/>
  <c r="P470" i="1"/>
  <c r="BE470" i="1" s="1"/>
  <c r="P469" i="1"/>
  <c r="BE469" i="1" s="1"/>
  <c r="P468" i="1"/>
  <c r="BE468" i="1" s="1"/>
  <c r="P467" i="1"/>
  <c r="BE467" i="1" s="1"/>
  <c r="P466" i="1"/>
  <c r="BE466" i="1" s="1"/>
  <c r="P465" i="1"/>
  <c r="BE465" i="1" s="1"/>
  <c r="P464" i="1"/>
  <c r="BE464" i="1" s="1"/>
  <c r="P463" i="1"/>
  <c r="BE463" i="1" s="1"/>
  <c r="P462" i="1"/>
  <c r="BE462" i="1" s="1"/>
  <c r="P461" i="1"/>
  <c r="BE461" i="1" s="1"/>
  <c r="P460" i="1"/>
  <c r="BE460" i="1" s="1"/>
  <c r="P459" i="1"/>
  <c r="BE459" i="1" s="1"/>
  <c r="P458" i="1"/>
  <c r="BE458" i="1" s="1"/>
  <c r="P457" i="1"/>
  <c r="BE457" i="1" s="1"/>
  <c r="P456" i="1"/>
  <c r="BE456" i="1" s="1"/>
  <c r="P455" i="1"/>
  <c r="BE455" i="1" s="1"/>
  <c r="P454" i="1"/>
  <c r="BE454" i="1" s="1"/>
  <c r="P453" i="1"/>
  <c r="BE453" i="1" s="1"/>
  <c r="P452" i="1"/>
  <c r="BE452" i="1" s="1"/>
  <c r="P451" i="1"/>
  <c r="BE451" i="1" s="1"/>
  <c r="P450" i="1"/>
  <c r="BE450" i="1" s="1"/>
  <c r="P449" i="1"/>
  <c r="BE449" i="1" s="1"/>
  <c r="P448" i="1"/>
  <c r="BE448" i="1" s="1"/>
  <c r="P447" i="1"/>
  <c r="BE447" i="1" s="1"/>
  <c r="P446" i="1"/>
  <c r="BE446" i="1" s="1"/>
  <c r="P445" i="1"/>
  <c r="BE445" i="1" s="1"/>
  <c r="P444" i="1"/>
  <c r="BE444" i="1" s="1"/>
  <c r="P443" i="1"/>
  <c r="BE443" i="1" s="1"/>
  <c r="P442" i="1"/>
  <c r="BE442" i="1" s="1"/>
  <c r="P441" i="1"/>
  <c r="BE441" i="1" s="1"/>
  <c r="P440" i="1"/>
  <c r="BE440" i="1" s="1"/>
  <c r="P439" i="1"/>
  <c r="BE439" i="1" s="1"/>
  <c r="P438" i="1"/>
  <c r="BE438" i="1" s="1"/>
  <c r="P437" i="1"/>
  <c r="BE437" i="1" s="1"/>
  <c r="P436" i="1"/>
  <c r="BE436" i="1" s="1"/>
  <c r="P435" i="1"/>
  <c r="BE435" i="1" s="1"/>
  <c r="P434" i="1"/>
  <c r="BE434" i="1" s="1"/>
  <c r="P433" i="1"/>
  <c r="BE433" i="1" s="1"/>
  <c r="P432" i="1"/>
  <c r="BE432" i="1" s="1"/>
  <c r="P431" i="1"/>
  <c r="BE431" i="1" s="1"/>
  <c r="P430" i="1"/>
  <c r="BE430" i="1" s="1"/>
  <c r="P429" i="1"/>
  <c r="BE429" i="1" s="1"/>
  <c r="P428" i="1"/>
  <c r="BE428" i="1" s="1"/>
  <c r="P427" i="1"/>
  <c r="BE427" i="1" s="1"/>
  <c r="P426" i="1"/>
  <c r="BE426" i="1" s="1"/>
  <c r="P425" i="1"/>
  <c r="BE425" i="1" s="1"/>
  <c r="P424" i="1"/>
  <c r="BE424" i="1" s="1"/>
  <c r="P423" i="1"/>
  <c r="BE423" i="1" s="1"/>
  <c r="P422" i="1"/>
  <c r="BE422" i="1" s="1"/>
  <c r="P421" i="1"/>
  <c r="BE421" i="1" s="1"/>
  <c r="P420" i="1"/>
  <c r="BE420" i="1" s="1"/>
  <c r="P419" i="1"/>
  <c r="BE419" i="1" s="1"/>
  <c r="P418" i="1"/>
  <c r="BE418" i="1" s="1"/>
  <c r="P417" i="1"/>
  <c r="BE417" i="1" s="1"/>
  <c r="P416" i="1"/>
  <c r="BE416" i="1" s="1"/>
  <c r="P415" i="1"/>
  <c r="BE415" i="1" s="1"/>
  <c r="P414" i="1"/>
  <c r="BE414" i="1" s="1"/>
  <c r="P413" i="1"/>
  <c r="BE413" i="1" s="1"/>
  <c r="P412" i="1"/>
  <c r="BE412" i="1" s="1"/>
  <c r="P411" i="1"/>
  <c r="BE411" i="1" s="1"/>
  <c r="P410" i="1"/>
  <c r="BE410" i="1" s="1"/>
  <c r="P409" i="1"/>
  <c r="BE409" i="1" s="1"/>
  <c r="P408" i="1"/>
  <c r="BE408" i="1" s="1"/>
  <c r="P407" i="1"/>
  <c r="BE407" i="1" s="1"/>
  <c r="P406" i="1"/>
  <c r="BE406" i="1" s="1"/>
  <c r="P405" i="1"/>
  <c r="BE405" i="1" s="1"/>
  <c r="P404" i="1"/>
  <c r="BE404" i="1" s="1"/>
  <c r="P403" i="1"/>
  <c r="BE403" i="1" s="1"/>
  <c r="P402" i="1"/>
  <c r="BE402" i="1" s="1"/>
  <c r="P401" i="1"/>
  <c r="BE401" i="1" s="1"/>
  <c r="P400" i="1"/>
  <c r="BE400" i="1" s="1"/>
  <c r="P399" i="1"/>
  <c r="BE399" i="1" s="1"/>
  <c r="P398" i="1"/>
  <c r="BE398" i="1" s="1"/>
  <c r="P397" i="1"/>
  <c r="BE397" i="1" s="1"/>
  <c r="P396" i="1"/>
  <c r="BE396" i="1" s="1"/>
  <c r="P395" i="1"/>
  <c r="BE395" i="1" s="1"/>
  <c r="P394" i="1"/>
  <c r="BE394" i="1" s="1"/>
  <c r="P393" i="1"/>
  <c r="BE393" i="1" s="1"/>
  <c r="P392" i="1"/>
  <c r="BE392" i="1" s="1"/>
  <c r="P391" i="1"/>
  <c r="BE391" i="1" s="1"/>
  <c r="P390" i="1"/>
  <c r="BE390" i="1" s="1"/>
  <c r="P389" i="1"/>
  <c r="BE389" i="1" s="1"/>
  <c r="P388" i="1"/>
  <c r="BE388" i="1" s="1"/>
  <c r="P387" i="1"/>
  <c r="BE387" i="1" s="1"/>
  <c r="P386" i="1"/>
  <c r="BE386" i="1" s="1"/>
  <c r="P385" i="1"/>
  <c r="BE385" i="1" s="1"/>
  <c r="P384" i="1"/>
  <c r="BE384" i="1" s="1"/>
  <c r="P383" i="1"/>
  <c r="BE383" i="1" s="1"/>
  <c r="P382" i="1"/>
  <c r="BE382" i="1" s="1"/>
  <c r="P381" i="1"/>
  <c r="BE381" i="1" s="1"/>
  <c r="P380" i="1"/>
  <c r="BE380" i="1" s="1"/>
  <c r="P379" i="1"/>
  <c r="BE379" i="1" s="1"/>
  <c r="P378" i="1"/>
  <c r="BE378" i="1" s="1"/>
  <c r="P377" i="1"/>
  <c r="BE377" i="1" s="1"/>
  <c r="P376" i="1"/>
  <c r="BE376" i="1" s="1"/>
  <c r="P375" i="1"/>
  <c r="BE375" i="1" s="1"/>
  <c r="P374" i="1"/>
  <c r="BE374" i="1" s="1"/>
  <c r="P373" i="1"/>
  <c r="BE373" i="1" s="1"/>
  <c r="P372" i="1"/>
  <c r="BE372" i="1" s="1"/>
  <c r="P371" i="1"/>
  <c r="BE371" i="1" s="1"/>
  <c r="P370" i="1"/>
  <c r="BE370" i="1" s="1"/>
  <c r="P369" i="1"/>
  <c r="BE369" i="1" s="1"/>
  <c r="P368" i="1"/>
  <c r="BE368" i="1" s="1"/>
  <c r="P367" i="1"/>
  <c r="BE367" i="1" s="1"/>
  <c r="P366" i="1"/>
  <c r="BE366" i="1" s="1"/>
  <c r="P365" i="1"/>
  <c r="BE365" i="1" s="1"/>
  <c r="P364" i="1"/>
  <c r="BE364" i="1" s="1"/>
  <c r="P363" i="1"/>
  <c r="BE363" i="1" s="1"/>
  <c r="P362" i="1"/>
  <c r="BE362" i="1" s="1"/>
  <c r="P361" i="1"/>
  <c r="BE361" i="1" s="1"/>
  <c r="P360" i="1"/>
  <c r="BE360" i="1" s="1"/>
  <c r="P359" i="1"/>
  <c r="BE359" i="1" s="1"/>
  <c r="P358" i="1"/>
  <c r="BE358" i="1" s="1"/>
  <c r="P357" i="1"/>
  <c r="BE357" i="1" s="1"/>
  <c r="P356" i="1"/>
  <c r="BE356" i="1" s="1"/>
  <c r="P355" i="1"/>
  <c r="BE355" i="1" s="1"/>
  <c r="P354" i="1"/>
  <c r="BE354" i="1" s="1"/>
  <c r="P353" i="1"/>
  <c r="BE353" i="1" s="1"/>
  <c r="P352" i="1"/>
  <c r="BE352" i="1" s="1"/>
  <c r="P351" i="1"/>
  <c r="BE351" i="1" s="1"/>
  <c r="P350" i="1"/>
  <c r="BE350" i="1" s="1"/>
  <c r="P349" i="1"/>
  <c r="BE349" i="1" s="1"/>
  <c r="P348" i="1"/>
  <c r="BE348" i="1" s="1"/>
  <c r="P347" i="1"/>
  <c r="BE347" i="1" s="1"/>
  <c r="P346" i="1"/>
  <c r="BE346" i="1" s="1"/>
  <c r="P345" i="1"/>
  <c r="BE345" i="1" s="1"/>
  <c r="P344" i="1"/>
  <c r="BE344" i="1" s="1"/>
  <c r="P343" i="1"/>
  <c r="BE343" i="1" s="1"/>
  <c r="P342" i="1"/>
  <c r="BE342" i="1" s="1"/>
  <c r="P341" i="1"/>
  <c r="BE341" i="1" s="1"/>
  <c r="P340" i="1"/>
  <c r="BE340" i="1" s="1"/>
  <c r="P339" i="1"/>
  <c r="BE339" i="1" s="1"/>
  <c r="P338" i="1"/>
  <c r="BE338" i="1" s="1"/>
  <c r="P337" i="1"/>
  <c r="BE337" i="1" s="1"/>
  <c r="P336" i="1"/>
  <c r="BE336" i="1" s="1"/>
  <c r="P335" i="1"/>
  <c r="BE335" i="1" s="1"/>
  <c r="P334" i="1"/>
  <c r="BE334" i="1" s="1"/>
  <c r="N166" i="1"/>
  <c r="P166" i="1"/>
  <c r="BE166" i="1" s="1"/>
  <c r="N165" i="1"/>
  <c r="R165" i="1" s="1"/>
  <c r="CV165" i="1" s="1"/>
  <c r="CW165" i="1" s="1"/>
  <c r="P165" i="1"/>
  <c r="BE165" i="1" s="1"/>
  <c r="N164" i="1"/>
  <c r="P164" i="1"/>
  <c r="BE164" i="1" s="1"/>
  <c r="N163" i="1"/>
  <c r="R163" i="1" s="1"/>
  <c r="CV163" i="1" s="1"/>
  <c r="CW163" i="1" s="1"/>
  <c r="P163" i="1"/>
  <c r="BE163" i="1" s="1"/>
  <c r="N162" i="1"/>
  <c r="P162" i="1"/>
  <c r="BE162" i="1" s="1"/>
  <c r="N161" i="1"/>
  <c r="R161" i="1" s="1"/>
  <c r="CV161" i="1" s="1"/>
  <c r="CW161" i="1" s="1"/>
  <c r="P161" i="1"/>
  <c r="BE161" i="1" s="1"/>
  <c r="N160" i="1"/>
  <c r="P160" i="1"/>
  <c r="BE160" i="1" s="1"/>
  <c r="N159" i="1"/>
  <c r="R159" i="1" s="1"/>
  <c r="CV159" i="1" s="1"/>
  <c r="CW159" i="1" s="1"/>
  <c r="P159" i="1"/>
  <c r="BE159" i="1" s="1"/>
  <c r="N158" i="1"/>
  <c r="P158" i="1"/>
  <c r="BE158" i="1" s="1"/>
  <c r="N157" i="1"/>
  <c r="R157" i="1" s="1"/>
  <c r="CV157" i="1" s="1"/>
  <c r="CW157" i="1" s="1"/>
  <c r="P157" i="1"/>
  <c r="BE157" i="1" s="1"/>
  <c r="N156" i="1"/>
  <c r="P156" i="1"/>
  <c r="BE156" i="1" s="1"/>
  <c r="N155" i="1"/>
  <c r="R155" i="1" s="1"/>
  <c r="CV155" i="1" s="1"/>
  <c r="CW155" i="1" s="1"/>
  <c r="P155" i="1"/>
  <c r="BE155" i="1" s="1"/>
  <c r="N154" i="1"/>
  <c r="P154" i="1"/>
  <c r="BE154" i="1" s="1"/>
  <c r="N153" i="1"/>
  <c r="R153" i="1" s="1"/>
  <c r="CV153" i="1" s="1"/>
  <c r="CW153" i="1" s="1"/>
  <c r="P153" i="1"/>
  <c r="BE153" i="1" s="1"/>
  <c r="N152" i="1"/>
  <c r="P152" i="1"/>
  <c r="BE152" i="1" s="1"/>
  <c r="N151" i="1"/>
  <c r="R151" i="1" s="1"/>
  <c r="CV151" i="1" s="1"/>
  <c r="CW151" i="1" s="1"/>
  <c r="P151" i="1"/>
  <c r="BE151" i="1" s="1"/>
  <c r="N150" i="1"/>
  <c r="P150" i="1"/>
  <c r="BE150" i="1" s="1"/>
  <c r="N149" i="1"/>
  <c r="R149" i="1" s="1"/>
  <c r="CV149" i="1" s="1"/>
  <c r="CW149" i="1" s="1"/>
  <c r="P149" i="1"/>
  <c r="BE149" i="1" s="1"/>
  <c r="N148" i="1"/>
  <c r="P148" i="1"/>
  <c r="BE148" i="1" s="1"/>
  <c r="N147" i="1"/>
  <c r="R147" i="1" s="1"/>
  <c r="CV147" i="1" s="1"/>
  <c r="CW147" i="1" s="1"/>
  <c r="P147" i="1"/>
  <c r="BE147" i="1" s="1"/>
  <c r="N146" i="1"/>
  <c r="P146" i="1"/>
  <c r="BE146" i="1" s="1"/>
  <c r="N145" i="1"/>
  <c r="R145" i="1" s="1"/>
  <c r="CV145" i="1" s="1"/>
  <c r="CW145" i="1" s="1"/>
  <c r="P145" i="1"/>
  <c r="BE145" i="1" s="1"/>
  <c r="N144" i="1"/>
  <c r="P144" i="1"/>
  <c r="BE144" i="1" s="1"/>
  <c r="N143" i="1"/>
  <c r="R143" i="1" s="1"/>
  <c r="CV143" i="1" s="1"/>
  <c r="CW143" i="1" s="1"/>
  <c r="P143" i="1"/>
  <c r="BE143" i="1" s="1"/>
  <c r="N142" i="1"/>
  <c r="P142" i="1"/>
  <c r="BE142" i="1" s="1"/>
  <c r="N141" i="1"/>
  <c r="R141" i="1" s="1"/>
  <c r="CV141" i="1" s="1"/>
  <c r="CW141" i="1" s="1"/>
  <c r="P141" i="1"/>
  <c r="BE141" i="1" s="1"/>
  <c r="N140" i="1"/>
  <c r="P140" i="1"/>
  <c r="BE140" i="1" s="1"/>
  <c r="N139" i="1"/>
  <c r="R139" i="1" s="1"/>
  <c r="CV139" i="1" s="1"/>
  <c r="CW139" i="1" s="1"/>
  <c r="P139" i="1"/>
  <c r="BE139" i="1" s="1"/>
  <c r="N138" i="1"/>
  <c r="P138" i="1"/>
  <c r="BE138" i="1" s="1"/>
  <c r="N137" i="1"/>
  <c r="R137" i="1" s="1"/>
  <c r="CV137" i="1" s="1"/>
  <c r="CW137" i="1" s="1"/>
  <c r="P137" i="1"/>
  <c r="BE137" i="1" s="1"/>
  <c r="N136" i="1"/>
  <c r="P136" i="1"/>
  <c r="BE136" i="1" s="1"/>
  <c r="N135" i="1"/>
  <c r="R135" i="1" s="1"/>
  <c r="CV135" i="1" s="1"/>
  <c r="CW135" i="1" s="1"/>
  <c r="P135" i="1"/>
  <c r="BE135" i="1" s="1"/>
  <c r="N134" i="1"/>
  <c r="P134" i="1"/>
  <c r="BE134" i="1" s="1"/>
  <c r="N133" i="1"/>
  <c r="R133" i="1" s="1"/>
  <c r="CV133" i="1" s="1"/>
  <c r="CW133" i="1" s="1"/>
  <c r="P133" i="1"/>
  <c r="BE133" i="1" s="1"/>
  <c r="N132" i="1"/>
  <c r="P132" i="1"/>
  <c r="BE132" i="1" s="1"/>
  <c r="N131" i="1"/>
  <c r="R131" i="1" s="1"/>
  <c r="CV131" i="1" s="1"/>
  <c r="CW131" i="1" s="1"/>
  <c r="P131" i="1"/>
  <c r="BE131" i="1" s="1"/>
  <c r="N130" i="1"/>
  <c r="P130" i="1"/>
  <c r="BE130" i="1" s="1"/>
  <c r="N129" i="1"/>
  <c r="R129" i="1" s="1"/>
  <c r="CV129" i="1" s="1"/>
  <c r="CW129" i="1" s="1"/>
  <c r="P129" i="1"/>
  <c r="BE129" i="1" s="1"/>
  <c r="P128" i="1"/>
  <c r="BE128" i="1" s="1"/>
  <c r="P127" i="1"/>
  <c r="BE127" i="1" s="1"/>
  <c r="P126" i="1"/>
  <c r="BE126" i="1" s="1"/>
  <c r="P125" i="1"/>
  <c r="BE125" i="1" s="1"/>
  <c r="P124" i="1"/>
  <c r="BE124" i="1" s="1"/>
  <c r="P123" i="1"/>
  <c r="BE123" i="1" s="1"/>
  <c r="P122" i="1"/>
  <c r="BE122" i="1" s="1"/>
  <c r="P121" i="1"/>
  <c r="BE121" i="1" s="1"/>
  <c r="P120" i="1"/>
  <c r="BE120" i="1" s="1"/>
  <c r="P119" i="1"/>
  <c r="BE119" i="1" s="1"/>
  <c r="P118" i="1"/>
  <c r="BE118" i="1" s="1"/>
  <c r="P117" i="1"/>
  <c r="BE117" i="1" s="1"/>
  <c r="P116" i="1"/>
  <c r="BE116" i="1" s="1"/>
  <c r="P115" i="1"/>
  <c r="BE115" i="1" s="1"/>
  <c r="P114" i="1"/>
  <c r="BE114" i="1" s="1"/>
  <c r="P113" i="1"/>
  <c r="BE113" i="1" s="1"/>
  <c r="P112" i="1"/>
  <c r="BE112" i="1" s="1"/>
  <c r="N110" i="1"/>
  <c r="P110" i="1"/>
  <c r="BE110" i="1" s="1"/>
  <c r="N109" i="1"/>
  <c r="R109" i="1" s="1"/>
  <c r="CV109" i="1" s="1"/>
  <c r="CW109" i="1" s="1"/>
  <c r="P109" i="1"/>
  <c r="BE109" i="1" s="1"/>
  <c r="N108" i="1"/>
  <c r="P108" i="1"/>
  <c r="BE108" i="1" s="1"/>
  <c r="N107" i="1"/>
  <c r="R107" i="1" s="1"/>
  <c r="CV107" i="1" s="1"/>
  <c r="CW107" i="1" s="1"/>
  <c r="P107" i="1"/>
  <c r="BE107" i="1" s="1"/>
  <c r="N106" i="1"/>
  <c r="P106" i="1"/>
  <c r="BE106" i="1" s="1"/>
  <c r="N105" i="1"/>
  <c r="R105" i="1" s="1"/>
  <c r="CV105" i="1" s="1"/>
  <c r="CW105" i="1" s="1"/>
  <c r="P105" i="1"/>
  <c r="BE105" i="1" s="1"/>
  <c r="N104" i="1"/>
  <c r="P104" i="1"/>
  <c r="BE104" i="1" s="1"/>
  <c r="N103" i="1"/>
  <c r="R103" i="1" s="1"/>
  <c r="CV103" i="1" s="1"/>
  <c r="CW103" i="1" s="1"/>
  <c r="P103" i="1"/>
  <c r="BE103" i="1" s="1"/>
  <c r="N102" i="1"/>
  <c r="P102" i="1"/>
  <c r="BE102" i="1" s="1"/>
  <c r="N101" i="1"/>
  <c r="R101" i="1" s="1"/>
  <c r="CV101" i="1" s="1"/>
  <c r="CW101" i="1" s="1"/>
  <c r="P101" i="1"/>
  <c r="BE101" i="1" s="1"/>
  <c r="N100" i="1"/>
  <c r="P100" i="1"/>
  <c r="BE100" i="1" s="1"/>
  <c r="N99" i="1"/>
  <c r="R99" i="1" s="1"/>
  <c r="CV99" i="1" s="1"/>
  <c r="CW99" i="1" s="1"/>
  <c r="P99" i="1"/>
  <c r="BE99" i="1" s="1"/>
  <c r="N98" i="1"/>
  <c r="P98" i="1"/>
  <c r="BE98" i="1" s="1"/>
  <c r="N97" i="1"/>
  <c r="R97" i="1" s="1"/>
  <c r="CV97" i="1" s="1"/>
  <c r="CW97" i="1" s="1"/>
  <c r="P97" i="1"/>
  <c r="BE97" i="1" s="1"/>
  <c r="N96" i="1"/>
  <c r="P96" i="1"/>
  <c r="BE96" i="1" s="1"/>
  <c r="N95" i="1"/>
  <c r="R95" i="1" s="1"/>
  <c r="CV95" i="1" s="1"/>
  <c r="CW95" i="1" s="1"/>
  <c r="P95" i="1"/>
  <c r="BE95" i="1" s="1"/>
  <c r="N94" i="1"/>
  <c r="P94" i="1"/>
  <c r="BE94" i="1" s="1"/>
  <c r="N93" i="1"/>
  <c r="R93" i="1" s="1"/>
  <c r="CV93" i="1" s="1"/>
  <c r="CW93" i="1" s="1"/>
  <c r="P93" i="1"/>
  <c r="BE93" i="1" s="1"/>
  <c r="N92" i="1"/>
  <c r="P92" i="1"/>
  <c r="BE92" i="1" s="1"/>
  <c r="N91" i="1"/>
  <c r="R91" i="1" s="1"/>
  <c r="CV91" i="1" s="1"/>
  <c r="CW91" i="1" s="1"/>
  <c r="P91" i="1"/>
  <c r="BE91" i="1" s="1"/>
  <c r="N90" i="1"/>
  <c r="P90" i="1"/>
  <c r="BE90" i="1" s="1"/>
  <c r="N89" i="1"/>
  <c r="R89" i="1" s="1"/>
  <c r="CV89" i="1" s="1"/>
  <c r="CW89" i="1" s="1"/>
  <c r="P89" i="1"/>
  <c r="BE89" i="1" s="1"/>
  <c r="N88" i="1"/>
  <c r="P88" i="1"/>
  <c r="BE88" i="1" s="1"/>
  <c r="N87" i="1"/>
  <c r="R87" i="1" s="1"/>
  <c r="CV87" i="1" s="1"/>
  <c r="CW87" i="1" s="1"/>
  <c r="P87" i="1"/>
  <c r="BE87" i="1" s="1"/>
  <c r="P86" i="1"/>
  <c r="BE86" i="1" s="1"/>
  <c r="P85" i="1"/>
  <c r="BE85" i="1" s="1"/>
  <c r="P84" i="1"/>
  <c r="BE84" i="1" s="1"/>
  <c r="P83" i="1"/>
  <c r="BE83" i="1" s="1"/>
  <c r="N63" i="1"/>
  <c r="R63" i="1" s="1"/>
  <c r="CV63" i="1" s="1"/>
  <c r="CW63" i="1" s="1"/>
  <c r="P63" i="1"/>
  <c r="BE63" i="1" s="1"/>
  <c r="N62" i="1"/>
  <c r="P62" i="1"/>
  <c r="BE62" i="1" s="1"/>
  <c r="N61" i="1"/>
  <c r="R61" i="1" s="1"/>
  <c r="CV61" i="1" s="1"/>
  <c r="CW61" i="1" s="1"/>
  <c r="P61" i="1"/>
  <c r="BE61" i="1" s="1"/>
  <c r="N60" i="1"/>
  <c r="P60" i="1"/>
  <c r="BE60" i="1" s="1"/>
  <c r="N59" i="1"/>
  <c r="R59" i="1" s="1"/>
  <c r="CV59" i="1" s="1"/>
  <c r="CW59" i="1" s="1"/>
  <c r="P59" i="1"/>
  <c r="BE59" i="1" s="1"/>
  <c r="N58" i="1"/>
  <c r="P58" i="1"/>
  <c r="BE58" i="1" s="1"/>
  <c r="N57" i="1"/>
  <c r="R57" i="1" s="1"/>
  <c r="CV57" i="1" s="1"/>
  <c r="CW57" i="1" s="1"/>
  <c r="P57" i="1"/>
  <c r="BE57" i="1" s="1"/>
  <c r="N56" i="1"/>
  <c r="P56" i="1"/>
  <c r="BE56" i="1" s="1"/>
  <c r="N55" i="1"/>
  <c r="R55" i="1" s="1"/>
  <c r="CV55" i="1" s="1"/>
  <c r="CW55" i="1" s="1"/>
  <c r="P55" i="1"/>
  <c r="BE55" i="1" s="1"/>
  <c r="N54" i="1"/>
  <c r="P54" i="1"/>
  <c r="BE54" i="1" s="1"/>
  <c r="N53" i="1"/>
  <c r="R53" i="1" s="1"/>
  <c r="CV53" i="1" s="1"/>
  <c r="CW53" i="1" s="1"/>
  <c r="P53" i="1"/>
  <c r="BE53" i="1" s="1"/>
  <c r="N52" i="1"/>
  <c r="P52" i="1"/>
  <c r="BE52" i="1" s="1"/>
  <c r="N51" i="1"/>
  <c r="R51" i="1" s="1"/>
  <c r="CV51" i="1" s="1"/>
  <c r="CW51" i="1" s="1"/>
  <c r="P51" i="1"/>
  <c r="BE51" i="1" s="1"/>
  <c r="N50" i="1"/>
  <c r="P50" i="1"/>
  <c r="BE50" i="1" s="1"/>
  <c r="N49" i="1"/>
  <c r="R49" i="1" s="1"/>
  <c r="CV49" i="1" s="1"/>
  <c r="CW49" i="1" s="1"/>
  <c r="P49" i="1"/>
  <c r="BE49" i="1" s="1"/>
  <c r="N48" i="1"/>
  <c r="P48" i="1"/>
  <c r="BE48" i="1" s="1"/>
  <c r="N47" i="1"/>
  <c r="R47" i="1" s="1"/>
  <c r="CV47" i="1" s="1"/>
  <c r="CW47" i="1" s="1"/>
  <c r="P47" i="1"/>
  <c r="BE47" i="1" s="1"/>
  <c r="N46" i="1"/>
  <c r="P46" i="1"/>
  <c r="BE46" i="1" s="1"/>
  <c r="P45" i="1"/>
  <c r="BE45" i="1" s="1"/>
  <c r="P44" i="1"/>
  <c r="BE44" i="1" s="1"/>
  <c r="P43" i="1"/>
  <c r="BE43" i="1" s="1"/>
  <c r="P42" i="1"/>
  <c r="BE42" i="1" s="1"/>
  <c r="P41" i="1"/>
  <c r="BE41" i="1" s="1"/>
  <c r="P40" i="1"/>
  <c r="BE40" i="1" s="1"/>
  <c r="P39" i="1"/>
  <c r="BE39" i="1" s="1"/>
  <c r="P38" i="1"/>
  <c r="BE38" i="1" s="1"/>
  <c r="P37" i="1"/>
  <c r="BE37" i="1" s="1"/>
  <c r="P36" i="1"/>
  <c r="BE36" i="1" s="1"/>
  <c r="N35" i="1"/>
  <c r="R35" i="1" s="1"/>
  <c r="CV35" i="1" s="1"/>
  <c r="CW35" i="1" s="1"/>
  <c r="P35" i="1"/>
  <c r="BE35" i="1" s="1"/>
  <c r="N34" i="1"/>
  <c r="P34" i="1"/>
  <c r="BE34" i="1" s="1"/>
  <c r="N33" i="1"/>
  <c r="R33" i="1" s="1"/>
  <c r="CV33" i="1" s="1"/>
  <c r="CW33" i="1" s="1"/>
  <c r="P33" i="1"/>
  <c r="BE33" i="1" s="1"/>
  <c r="N32" i="1"/>
  <c r="P32" i="1"/>
  <c r="BE32" i="1" s="1"/>
  <c r="N31" i="1"/>
  <c r="R31" i="1" s="1"/>
  <c r="CV31" i="1" s="1"/>
  <c r="CW31" i="1" s="1"/>
  <c r="P31" i="1"/>
  <c r="BE31" i="1" s="1"/>
  <c r="N30" i="1"/>
  <c r="P30" i="1"/>
  <c r="BE30" i="1" s="1"/>
  <c r="N29" i="1"/>
  <c r="R29" i="1" s="1"/>
  <c r="CV29" i="1" s="1"/>
  <c r="CW29" i="1" s="1"/>
  <c r="P29" i="1"/>
  <c r="BE29" i="1" s="1"/>
  <c r="N28" i="1"/>
  <c r="P28" i="1"/>
  <c r="BE28" i="1" s="1"/>
  <c r="N27" i="1"/>
  <c r="R27" i="1" s="1"/>
  <c r="CV27" i="1" s="1"/>
  <c r="CW27" i="1" s="1"/>
  <c r="P27" i="1"/>
  <c r="BE27" i="1" s="1"/>
  <c r="P26" i="1"/>
  <c r="BE26" i="1" s="1"/>
  <c r="P25" i="1"/>
  <c r="BE25" i="1" s="1"/>
  <c r="P24" i="1"/>
  <c r="BE24" i="1" s="1"/>
  <c r="P23" i="1"/>
  <c r="BE23" i="1" s="1"/>
  <c r="P22" i="1"/>
  <c r="BE22" i="1" s="1"/>
  <c r="Q20" i="1"/>
  <c r="CQ20" i="1" s="1"/>
  <c r="Q18" i="1"/>
  <c r="CQ18" i="1" s="1"/>
  <c r="Q16" i="1"/>
  <c r="CQ16" i="1" s="1"/>
  <c r="Q14" i="1"/>
  <c r="CQ14" i="1" s="1"/>
  <c r="Q12" i="1"/>
  <c r="CQ12" i="1" s="1"/>
  <c r="Q10" i="1"/>
  <c r="CQ10" i="1" s="1"/>
  <c r="Q8" i="1"/>
  <c r="CQ8" i="1" s="1"/>
  <c r="Q6" i="1"/>
  <c r="CQ6" i="1" s="1"/>
  <c r="Q21" i="1"/>
  <c r="CQ21" i="1" s="1"/>
  <c r="Q19" i="1"/>
  <c r="CQ19" i="1" s="1"/>
  <c r="Q17" i="1"/>
  <c r="CQ17" i="1" s="1"/>
  <c r="Q15" i="1"/>
  <c r="CQ15" i="1" s="1"/>
  <c r="Q13" i="1"/>
  <c r="CQ13" i="1" s="1"/>
  <c r="Q11" i="1"/>
  <c r="CQ11" i="1" s="1"/>
  <c r="Q9" i="1"/>
  <c r="CQ9" i="1" s="1"/>
  <c r="Q7" i="1"/>
  <c r="CQ7" i="1" s="1"/>
  <c r="Q5" i="1"/>
  <c r="CQ5" i="1" s="1"/>
  <c r="P20" i="1"/>
  <c r="BE20" i="1" s="1"/>
  <c r="P18" i="1"/>
  <c r="BE18" i="1" s="1"/>
  <c r="P16" i="1"/>
  <c r="BE16" i="1" s="1"/>
  <c r="P14" i="1"/>
  <c r="BE14" i="1" s="1"/>
  <c r="P12" i="1"/>
  <c r="BE12" i="1" s="1"/>
  <c r="P10" i="1"/>
  <c r="BE10" i="1" s="1"/>
  <c r="P8" i="1"/>
  <c r="BE8" i="1" s="1"/>
  <c r="P6" i="1"/>
  <c r="BE6" i="1" s="1"/>
  <c r="P21" i="1"/>
  <c r="BE21" i="1" s="1"/>
  <c r="P19" i="1"/>
  <c r="BE19" i="1" s="1"/>
  <c r="P17" i="1"/>
  <c r="BE17" i="1" s="1"/>
  <c r="P15" i="1"/>
  <c r="BE15" i="1" s="1"/>
  <c r="P13" i="1"/>
  <c r="BE13" i="1" s="1"/>
  <c r="P11" i="1"/>
  <c r="BE11" i="1" s="1"/>
  <c r="P9" i="1"/>
  <c r="BE9" i="1" s="1"/>
  <c r="P7" i="1"/>
  <c r="BE7" i="1" s="1"/>
  <c r="P5" i="1"/>
  <c r="BE5" i="1" s="1"/>
  <c r="Q4" i="1"/>
  <c r="CQ4" i="1" s="1"/>
  <c r="P4" i="1"/>
  <c r="BE4" i="1" s="1"/>
  <c r="R32" i="1" l="1"/>
  <c r="CV32" i="1" s="1"/>
  <c r="CW32" i="1" s="1"/>
  <c r="R34" i="1"/>
  <c r="CV34" i="1" s="1"/>
  <c r="CW34" i="1" s="1"/>
  <c r="R46" i="1"/>
  <c r="CV46" i="1" s="1"/>
  <c r="CW46" i="1" s="1"/>
  <c r="R48" i="1"/>
  <c r="CV48" i="1" s="1"/>
  <c r="CW48" i="1" s="1"/>
  <c r="R54" i="1"/>
  <c r="CV54" i="1" s="1"/>
  <c r="CW54" i="1" s="1"/>
  <c r="R56" i="1"/>
  <c r="CV56" i="1" s="1"/>
  <c r="CW56" i="1" s="1"/>
  <c r="R62" i="1"/>
  <c r="CV62" i="1" s="1"/>
  <c r="CW62" i="1" s="1"/>
  <c r="R88" i="1"/>
  <c r="CV88" i="1" s="1"/>
  <c r="CW88" i="1" s="1"/>
  <c r="R90" i="1"/>
  <c r="CV90" i="1" s="1"/>
  <c r="CW90" i="1" s="1"/>
  <c r="R96" i="1"/>
  <c r="CV96" i="1" s="1"/>
  <c r="CW96" i="1" s="1"/>
  <c r="R98" i="1"/>
  <c r="CV98" i="1" s="1"/>
  <c r="CW98" i="1" s="1"/>
  <c r="R104" i="1"/>
  <c r="CV104" i="1" s="1"/>
  <c r="CW104" i="1" s="1"/>
  <c r="R106" i="1"/>
  <c r="CV106" i="1" s="1"/>
  <c r="CW106" i="1" s="1"/>
  <c r="R132" i="1"/>
  <c r="CV132" i="1" s="1"/>
  <c r="CW132" i="1" s="1"/>
  <c r="R134" i="1"/>
  <c r="CV134" i="1" s="1"/>
  <c r="CW134" i="1" s="1"/>
  <c r="R140" i="1"/>
  <c r="CV140" i="1" s="1"/>
  <c r="CW140" i="1" s="1"/>
  <c r="R142" i="1"/>
  <c r="CV142" i="1" s="1"/>
  <c r="CW142" i="1" s="1"/>
  <c r="R148" i="1"/>
  <c r="CV148" i="1" s="1"/>
  <c r="CW148" i="1" s="1"/>
  <c r="R150" i="1"/>
  <c r="CV150" i="1" s="1"/>
  <c r="CW150" i="1" s="1"/>
  <c r="R156" i="1"/>
  <c r="CV156" i="1" s="1"/>
  <c r="CW156" i="1" s="1"/>
  <c r="R158" i="1"/>
  <c r="CV158" i="1" s="1"/>
  <c r="CW158" i="1" s="1"/>
  <c r="R164" i="1"/>
  <c r="CV164" i="1" s="1"/>
  <c r="CW164" i="1" s="1"/>
  <c r="R166" i="1"/>
  <c r="CV166" i="1" s="1"/>
  <c r="CW166" i="1" s="1"/>
  <c r="R130" i="1"/>
  <c r="CV130" i="1" s="1"/>
  <c r="CW130" i="1" s="1"/>
  <c r="R136" i="1"/>
  <c r="CV136" i="1" s="1"/>
  <c r="CW136" i="1" s="1"/>
  <c r="R138" i="1"/>
  <c r="CV138" i="1" s="1"/>
  <c r="CW138" i="1" s="1"/>
  <c r="R144" i="1"/>
  <c r="CV144" i="1" s="1"/>
  <c r="CW144" i="1" s="1"/>
  <c r="R146" i="1"/>
  <c r="CV146" i="1" s="1"/>
  <c r="CW146" i="1" s="1"/>
  <c r="R152" i="1"/>
  <c r="CV152" i="1" s="1"/>
  <c r="CW152" i="1" s="1"/>
  <c r="R154" i="1"/>
  <c r="CV154" i="1" s="1"/>
  <c r="CW154" i="1" s="1"/>
  <c r="R160" i="1"/>
  <c r="CV160" i="1" s="1"/>
  <c r="CW160" i="1" s="1"/>
  <c r="R162" i="1"/>
  <c r="CV162" i="1" s="1"/>
  <c r="CW162" i="1" s="1"/>
  <c r="R28" i="1"/>
  <c r="CV28" i="1" s="1"/>
  <c r="CW28" i="1" s="1"/>
  <c r="R30" i="1"/>
  <c r="CV30" i="1" s="1"/>
  <c r="CW30" i="1" s="1"/>
  <c r="R50" i="1"/>
  <c r="CV50" i="1" s="1"/>
  <c r="CW50" i="1" s="1"/>
  <c r="R52" i="1"/>
  <c r="CV52" i="1" s="1"/>
  <c r="CW52" i="1" s="1"/>
  <c r="R58" i="1"/>
  <c r="CV58" i="1" s="1"/>
  <c r="CW58" i="1" s="1"/>
  <c r="R60" i="1"/>
  <c r="CV60" i="1" s="1"/>
  <c r="CW60" i="1" s="1"/>
  <c r="R92" i="1"/>
  <c r="CV92" i="1" s="1"/>
  <c r="CW92" i="1" s="1"/>
  <c r="R94" i="1"/>
  <c r="CV94" i="1" s="1"/>
  <c r="CW94" i="1" s="1"/>
  <c r="R100" i="1"/>
  <c r="CV100" i="1" s="1"/>
  <c r="CW100" i="1" s="1"/>
  <c r="R102" i="1"/>
  <c r="CV102" i="1" s="1"/>
  <c r="CW102" i="1" s="1"/>
  <c r="R108" i="1"/>
  <c r="CV108" i="1" s="1"/>
  <c r="CW108" i="1" s="1"/>
  <c r="R110" i="1"/>
  <c r="CV110" i="1" s="1"/>
  <c r="CW110" i="1" s="1"/>
  <c r="O84" i="1"/>
  <c r="R84" i="1"/>
  <c r="CV84" i="1" s="1"/>
  <c r="CW84" i="1" s="1"/>
  <c r="O86" i="1"/>
  <c r="R86" i="1"/>
  <c r="CV86" i="1" s="1"/>
  <c r="CW86" i="1" s="1"/>
  <c r="O112" i="1"/>
  <c r="R112" i="1"/>
  <c r="CV112" i="1" s="1"/>
  <c r="CW112" i="1" s="1"/>
  <c r="O114" i="1"/>
  <c r="R114" i="1"/>
  <c r="CV114" i="1" s="1"/>
  <c r="CW114" i="1" s="1"/>
  <c r="O116" i="1"/>
  <c r="R116" i="1"/>
  <c r="CV116" i="1" s="1"/>
  <c r="CW116" i="1" s="1"/>
  <c r="O118" i="1"/>
  <c r="R118" i="1"/>
  <c r="CV118" i="1" s="1"/>
  <c r="CW118" i="1" s="1"/>
  <c r="O120" i="1"/>
  <c r="R120" i="1"/>
  <c r="CV120" i="1" s="1"/>
  <c r="CW120" i="1" s="1"/>
  <c r="O122" i="1"/>
  <c r="R122" i="1"/>
  <c r="CV122" i="1" s="1"/>
  <c r="CW122" i="1" s="1"/>
  <c r="O124" i="1"/>
  <c r="R124" i="1"/>
  <c r="CV124" i="1" s="1"/>
  <c r="CW124" i="1" s="1"/>
  <c r="O126" i="1"/>
  <c r="R126" i="1"/>
  <c r="CV126" i="1" s="1"/>
  <c r="CW126" i="1" s="1"/>
  <c r="O128" i="1"/>
  <c r="R128" i="1"/>
  <c r="CV128" i="1" s="1"/>
  <c r="CW128" i="1" s="1"/>
  <c r="O260" i="1"/>
  <c r="R260" i="1"/>
  <c r="CV260" i="1" s="1"/>
  <c r="CW260" i="1" s="1"/>
  <c r="O269" i="1"/>
  <c r="R269" i="1"/>
  <c r="CV269" i="1" s="1"/>
  <c r="CW269" i="1" s="1"/>
  <c r="O300" i="1"/>
  <c r="R300" i="1"/>
  <c r="CV300" i="1" s="1"/>
  <c r="CW300" i="1" s="1"/>
  <c r="O311" i="1"/>
  <c r="R311" i="1"/>
  <c r="CV311" i="1" s="1"/>
  <c r="CW311" i="1" s="1"/>
  <c r="O314" i="1"/>
  <c r="R314" i="1"/>
  <c r="CV314" i="1" s="1"/>
  <c r="CW314" i="1" s="1"/>
  <c r="O319" i="1"/>
  <c r="R319" i="1"/>
  <c r="CV319" i="1" s="1"/>
  <c r="CW319" i="1" s="1"/>
  <c r="O325" i="1"/>
  <c r="R325" i="1"/>
  <c r="CV325" i="1" s="1"/>
  <c r="CW325" i="1" s="1"/>
  <c r="O330" i="1"/>
  <c r="R330" i="1"/>
  <c r="CV330" i="1" s="1"/>
  <c r="CW330" i="1" s="1"/>
  <c r="O258" i="1"/>
  <c r="R258" i="1"/>
  <c r="CV258" i="1" s="1"/>
  <c r="CW258" i="1" s="1"/>
  <c r="O261" i="1"/>
  <c r="R261" i="1"/>
  <c r="CV261" i="1" s="1"/>
  <c r="CW261" i="1" s="1"/>
  <c r="O266" i="1"/>
  <c r="R266" i="1"/>
  <c r="CV266" i="1" s="1"/>
  <c r="CW266" i="1" s="1"/>
  <c r="O270" i="1"/>
  <c r="R270" i="1"/>
  <c r="CV270" i="1" s="1"/>
  <c r="CW270" i="1" s="1"/>
  <c r="O282" i="1"/>
  <c r="R282" i="1"/>
  <c r="CV282" i="1" s="1"/>
  <c r="CW282" i="1" s="1"/>
  <c r="O286" i="1"/>
  <c r="R286" i="1"/>
  <c r="CV286" i="1" s="1"/>
  <c r="CW286" i="1" s="1"/>
  <c r="O298" i="1"/>
  <c r="R298" i="1"/>
  <c r="CV298" i="1" s="1"/>
  <c r="CW298" i="1" s="1"/>
  <c r="O310" i="1"/>
  <c r="R310" i="1"/>
  <c r="CV310" i="1" s="1"/>
  <c r="CW310" i="1" s="1"/>
  <c r="O322" i="1"/>
  <c r="R322" i="1"/>
  <c r="CV322" i="1" s="1"/>
  <c r="CW322" i="1" s="1"/>
  <c r="O333" i="1"/>
  <c r="R333" i="1"/>
  <c r="CV333" i="1" s="1"/>
  <c r="CW333" i="1" s="1"/>
  <c r="O24" i="1"/>
  <c r="R24" i="1"/>
  <c r="CV24" i="1" s="1"/>
  <c r="CW24" i="1" s="1"/>
  <c r="O111" i="1"/>
  <c r="R111" i="1"/>
  <c r="CV111" i="1" s="1"/>
  <c r="CW111" i="1" s="1"/>
  <c r="O127" i="1"/>
  <c r="R127" i="1"/>
  <c r="CV127" i="1" s="1"/>
  <c r="CW127" i="1" s="1"/>
  <c r="O272" i="1"/>
  <c r="R272" i="1"/>
  <c r="CV272" i="1" s="1"/>
  <c r="CW272" i="1" s="1"/>
  <c r="O276" i="1"/>
  <c r="R276" i="1"/>
  <c r="CV276" i="1" s="1"/>
  <c r="CW276" i="1" s="1"/>
  <c r="O335" i="1"/>
  <c r="R335" i="1"/>
  <c r="CV335" i="1" s="1"/>
  <c r="CW335" i="1" s="1"/>
  <c r="O343" i="1"/>
  <c r="R343" i="1"/>
  <c r="CV343" i="1" s="1"/>
  <c r="CW343" i="1" s="1"/>
  <c r="O351" i="1"/>
  <c r="R351" i="1"/>
  <c r="CV351" i="1" s="1"/>
  <c r="CW351" i="1" s="1"/>
  <c r="O359" i="1"/>
  <c r="R359" i="1"/>
  <c r="CV359" i="1" s="1"/>
  <c r="CW359" i="1" s="1"/>
  <c r="O367" i="1"/>
  <c r="R367" i="1"/>
  <c r="CV367" i="1" s="1"/>
  <c r="CW367" i="1" s="1"/>
  <c r="O375" i="1"/>
  <c r="R375" i="1"/>
  <c r="CV375" i="1" s="1"/>
  <c r="CW375" i="1" s="1"/>
  <c r="O383" i="1"/>
  <c r="R383" i="1"/>
  <c r="CV383" i="1" s="1"/>
  <c r="CW383" i="1" s="1"/>
  <c r="O387" i="1"/>
  <c r="R387" i="1"/>
  <c r="CV387" i="1" s="1"/>
  <c r="CW387" i="1" s="1"/>
  <c r="O447" i="1"/>
  <c r="R447" i="1"/>
  <c r="CV447" i="1" s="1"/>
  <c r="CW447" i="1" s="1"/>
  <c r="O461" i="1"/>
  <c r="R461" i="1"/>
  <c r="CV461" i="1" s="1"/>
  <c r="CW461" i="1" s="1"/>
  <c r="O463" i="1"/>
  <c r="R463" i="1"/>
  <c r="CV463" i="1" s="1"/>
  <c r="CW463" i="1" s="1"/>
  <c r="R469" i="1"/>
  <c r="CV469" i="1" s="1"/>
  <c r="CW469" i="1" s="1"/>
  <c r="O481" i="1"/>
  <c r="R481" i="1"/>
  <c r="CV481" i="1" s="1"/>
  <c r="CW481" i="1" s="1"/>
  <c r="O484" i="1"/>
  <c r="R484" i="1"/>
  <c r="CV484" i="1" s="1"/>
  <c r="CW484" i="1" s="1"/>
  <c r="R489" i="1"/>
  <c r="CV489" i="1" s="1"/>
  <c r="CW489" i="1" s="1"/>
  <c r="O5" i="1"/>
  <c r="R5" i="1"/>
  <c r="CV5" i="1" s="1"/>
  <c r="CW5" i="1" s="1"/>
  <c r="R15" i="1"/>
  <c r="CV15" i="1" s="1"/>
  <c r="CW15" i="1" s="1"/>
  <c r="O26" i="1"/>
  <c r="R26" i="1"/>
  <c r="CV26" i="1" s="1"/>
  <c r="CW26" i="1" s="1"/>
  <c r="O38" i="1"/>
  <c r="R38" i="1"/>
  <c r="CV38" i="1" s="1"/>
  <c r="CW38" i="1" s="1"/>
  <c r="O42" i="1"/>
  <c r="R42" i="1"/>
  <c r="CV42" i="1" s="1"/>
  <c r="CW42" i="1" s="1"/>
  <c r="O271" i="1"/>
  <c r="R271" i="1"/>
  <c r="CV271" i="1" s="1"/>
  <c r="CW271" i="1" s="1"/>
  <c r="O281" i="1"/>
  <c r="R281" i="1"/>
  <c r="CV281" i="1" s="1"/>
  <c r="CW281" i="1" s="1"/>
  <c r="O283" i="1"/>
  <c r="R283" i="1"/>
  <c r="CV283" i="1" s="1"/>
  <c r="CW283" i="1" s="1"/>
  <c r="O285" i="1"/>
  <c r="R285" i="1"/>
  <c r="CV285" i="1" s="1"/>
  <c r="CW285" i="1" s="1"/>
  <c r="O297" i="1"/>
  <c r="R297" i="1"/>
  <c r="CV297" i="1" s="1"/>
  <c r="CW297" i="1" s="1"/>
  <c r="O299" i="1"/>
  <c r="R299" i="1"/>
  <c r="CV299" i="1" s="1"/>
  <c r="CW299" i="1" s="1"/>
  <c r="O307" i="1"/>
  <c r="R307" i="1"/>
  <c r="CV307" i="1" s="1"/>
  <c r="CW307" i="1" s="1"/>
  <c r="O309" i="1"/>
  <c r="R309" i="1"/>
  <c r="CV309" i="1" s="1"/>
  <c r="CW309" i="1" s="1"/>
  <c r="O395" i="1"/>
  <c r="R395" i="1"/>
  <c r="CV395" i="1" s="1"/>
  <c r="CW395" i="1" s="1"/>
  <c r="R399" i="1"/>
  <c r="CV399" i="1" s="1"/>
  <c r="CW399" i="1" s="1"/>
  <c r="O405" i="1"/>
  <c r="R405" i="1"/>
  <c r="CV405" i="1" s="1"/>
  <c r="CW405" i="1" s="1"/>
  <c r="O413" i="1"/>
  <c r="R413" i="1"/>
  <c r="CV413" i="1" s="1"/>
  <c r="CW413" i="1" s="1"/>
  <c r="O421" i="1"/>
  <c r="R421" i="1"/>
  <c r="CV421" i="1" s="1"/>
  <c r="CW421" i="1" s="1"/>
  <c r="O425" i="1"/>
  <c r="R425" i="1"/>
  <c r="CV425" i="1" s="1"/>
  <c r="CW425" i="1" s="1"/>
  <c r="O427" i="1"/>
  <c r="R427" i="1"/>
  <c r="CV427" i="1" s="1"/>
  <c r="CW427" i="1" s="1"/>
  <c r="O435" i="1"/>
  <c r="R435" i="1"/>
  <c r="CV435" i="1" s="1"/>
  <c r="CW435" i="1" s="1"/>
  <c r="O439" i="1"/>
  <c r="R439" i="1"/>
  <c r="CV439" i="1" s="1"/>
  <c r="CW439" i="1" s="1"/>
  <c r="O441" i="1"/>
  <c r="R441" i="1"/>
  <c r="CV441" i="1" s="1"/>
  <c r="CW441" i="1" s="1"/>
  <c r="O443" i="1"/>
  <c r="R443" i="1"/>
  <c r="CV443" i="1" s="1"/>
  <c r="CW443" i="1" s="1"/>
  <c r="O445" i="1"/>
  <c r="R445" i="1"/>
  <c r="CV445" i="1" s="1"/>
  <c r="CW445" i="1" s="1"/>
  <c r="O451" i="1"/>
  <c r="R451" i="1"/>
  <c r="CV451" i="1" s="1"/>
  <c r="CW451" i="1" s="1"/>
  <c r="O455" i="1"/>
  <c r="R455" i="1"/>
  <c r="CV455" i="1" s="1"/>
  <c r="CW455" i="1" s="1"/>
  <c r="O459" i="1"/>
  <c r="R459" i="1"/>
  <c r="CV459" i="1" s="1"/>
  <c r="CW459" i="1" s="1"/>
  <c r="O467" i="1"/>
  <c r="R467" i="1"/>
  <c r="CV467" i="1" s="1"/>
  <c r="CW467" i="1" s="1"/>
  <c r="O495" i="1"/>
  <c r="R495" i="1"/>
  <c r="CV495" i="1" s="1"/>
  <c r="CW495" i="1" s="1"/>
  <c r="O497" i="1"/>
  <c r="R497" i="1"/>
  <c r="CV497" i="1" s="1"/>
  <c r="CW497" i="1" s="1"/>
  <c r="R499" i="1"/>
  <c r="CV499" i="1" s="1"/>
  <c r="CW499" i="1" s="1"/>
  <c r="O8" i="1"/>
  <c r="R8" i="1"/>
  <c r="CV8" i="1" s="1"/>
  <c r="CW8" i="1" s="1"/>
  <c r="O12" i="1"/>
  <c r="R12" i="1"/>
  <c r="CV12" i="1" s="1"/>
  <c r="CW12" i="1" s="1"/>
  <c r="O16" i="1"/>
  <c r="R16" i="1"/>
  <c r="CV16" i="1" s="1"/>
  <c r="CW16" i="1" s="1"/>
  <c r="O20" i="1"/>
  <c r="R20" i="1"/>
  <c r="CV20" i="1" s="1"/>
  <c r="CW20" i="1" s="1"/>
  <c r="O476" i="1"/>
  <c r="R476" i="1"/>
  <c r="CV476" i="1" s="1"/>
  <c r="CW476" i="1" s="1"/>
  <c r="O11" i="1"/>
  <c r="R11" i="1"/>
  <c r="CV11" i="1" s="1"/>
  <c r="CW11" i="1" s="1"/>
  <c r="O17" i="1"/>
  <c r="R17" i="1"/>
  <c r="CV17" i="1" s="1"/>
  <c r="CW17" i="1" s="1"/>
  <c r="O254" i="1"/>
  <c r="R254" i="1"/>
  <c r="CV254" i="1" s="1"/>
  <c r="CW254" i="1" s="1"/>
  <c r="O265" i="1"/>
  <c r="R265" i="1"/>
  <c r="CV265" i="1" s="1"/>
  <c r="CW265" i="1" s="1"/>
  <c r="O294" i="1"/>
  <c r="R294" i="1"/>
  <c r="CV294" i="1" s="1"/>
  <c r="CW294" i="1" s="1"/>
  <c r="O304" i="1"/>
  <c r="R304" i="1"/>
  <c r="CV304" i="1" s="1"/>
  <c r="CW304" i="1" s="1"/>
  <c r="O312" i="1"/>
  <c r="R312" i="1"/>
  <c r="CV312" i="1" s="1"/>
  <c r="CW312" i="1" s="1"/>
  <c r="O316" i="1"/>
  <c r="R316" i="1"/>
  <c r="CV316" i="1" s="1"/>
  <c r="CW316" i="1" s="1"/>
  <c r="O324" i="1"/>
  <c r="R324" i="1"/>
  <c r="CV324" i="1" s="1"/>
  <c r="CW324" i="1" s="1"/>
  <c r="O328" i="1"/>
  <c r="R328" i="1"/>
  <c r="CV328" i="1" s="1"/>
  <c r="CW328" i="1" s="1"/>
  <c r="O332" i="1"/>
  <c r="R332" i="1"/>
  <c r="CV332" i="1" s="1"/>
  <c r="CW332" i="1" s="1"/>
  <c r="O259" i="1"/>
  <c r="R259" i="1"/>
  <c r="CV259" i="1" s="1"/>
  <c r="CW259" i="1" s="1"/>
  <c r="O263" i="1"/>
  <c r="R263" i="1"/>
  <c r="CV263" i="1" s="1"/>
  <c r="CW263" i="1" s="1"/>
  <c r="O268" i="1"/>
  <c r="R268" i="1"/>
  <c r="CV268" i="1" s="1"/>
  <c r="CW268" i="1" s="1"/>
  <c r="O278" i="1"/>
  <c r="R278" i="1"/>
  <c r="CV278" i="1" s="1"/>
  <c r="CW278" i="1" s="1"/>
  <c r="O284" i="1"/>
  <c r="R284" i="1"/>
  <c r="CV284" i="1" s="1"/>
  <c r="CW284" i="1" s="1"/>
  <c r="O292" i="1"/>
  <c r="R292" i="1"/>
  <c r="CV292" i="1" s="1"/>
  <c r="CW292" i="1" s="1"/>
  <c r="O308" i="1"/>
  <c r="R308" i="1"/>
  <c r="CV308" i="1" s="1"/>
  <c r="CW308" i="1" s="1"/>
  <c r="O318" i="1"/>
  <c r="R318" i="1"/>
  <c r="CV318" i="1" s="1"/>
  <c r="CW318" i="1" s="1"/>
  <c r="O327" i="1"/>
  <c r="R327" i="1"/>
  <c r="CV327" i="1" s="1"/>
  <c r="CW327" i="1" s="1"/>
  <c r="O36" i="1"/>
  <c r="R36" i="1"/>
  <c r="CV36" i="1" s="1"/>
  <c r="CW36" i="1" s="1"/>
  <c r="O40" i="1"/>
  <c r="R40" i="1"/>
  <c r="CV40" i="1" s="1"/>
  <c r="CW40" i="1" s="1"/>
  <c r="O44" i="1"/>
  <c r="R44" i="1"/>
  <c r="CV44" i="1" s="1"/>
  <c r="CW44" i="1" s="1"/>
  <c r="O336" i="1"/>
  <c r="R336" i="1"/>
  <c r="CV336" i="1" s="1"/>
  <c r="CW336" i="1" s="1"/>
  <c r="O340" i="1"/>
  <c r="R340" i="1"/>
  <c r="CV340" i="1" s="1"/>
  <c r="CW340" i="1" s="1"/>
  <c r="O344" i="1"/>
  <c r="R344" i="1"/>
  <c r="CV344" i="1" s="1"/>
  <c r="CW344" i="1" s="1"/>
  <c r="O348" i="1"/>
  <c r="R348" i="1"/>
  <c r="CV348" i="1" s="1"/>
  <c r="CW348" i="1" s="1"/>
  <c r="O352" i="1"/>
  <c r="R352" i="1"/>
  <c r="CV352" i="1" s="1"/>
  <c r="CW352" i="1" s="1"/>
  <c r="O356" i="1"/>
  <c r="R356" i="1"/>
  <c r="CV356" i="1" s="1"/>
  <c r="CW356" i="1" s="1"/>
  <c r="O360" i="1"/>
  <c r="R360" i="1"/>
  <c r="CV360" i="1" s="1"/>
  <c r="CW360" i="1" s="1"/>
  <c r="O364" i="1"/>
  <c r="R364" i="1"/>
  <c r="CV364" i="1" s="1"/>
  <c r="CW364" i="1" s="1"/>
  <c r="O368" i="1"/>
  <c r="R368" i="1"/>
  <c r="CV368" i="1" s="1"/>
  <c r="CW368" i="1" s="1"/>
  <c r="O372" i="1"/>
  <c r="R372" i="1"/>
  <c r="CV372" i="1" s="1"/>
  <c r="CW372" i="1" s="1"/>
  <c r="O376" i="1"/>
  <c r="R376" i="1"/>
  <c r="CV376" i="1" s="1"/>
  <c r="CW376" i="1" s="1"/>
  <c r="O380" i="1"/>
  <c r="R380" i="1"/>
  <c r="CV380" i="1" s="1"/>
  <c r="CW380" i="1" s="1"/>
  <c r="O384" i="1"/>
  <c r="R384" i="1"/>
  <c r="CV384" i="1" s="1"/>
  <c r="CW384" i="1" s="1"/>
  <c r="O390" i="1"/>
  <c r="R390" i="1"/>
  <c r="CV390" i="1" s="1"/>
  <c r="CW390" i="1" s="1"/>
  <c r="O394" i="1"/>
  <c r="R394" i="1"/>
  <c r="CV394" i="1" s="1"/>
  <c r="CW394" i="1" s="1"/>
  <c r="O398" i="1"/>
  <c r="R398" i="1"/>
  <c r="CV398" i="1" s="1"/>
  <c r="CW398" i="1" s="1"/>
  <c r="O400" i="1"/>
  <c r="R400" i="1"/>
  <c r="CV400" i="1" s="1"/>
  <c r="CW400" i="1" s="1"/>
  <c r="O404" i="1"/>
  <c r="R404" i="1"/>
  <c r="CV404" i="1" s="1"/>
  <c r="CW404" i="1" s="1"/>
  <c r="O408" i="1"/>
  <c r="R408" i="1"/>
  <c r="CV408" i="1" s="1"/>
  <c r="CW408" i="1" s="1"/>
  <c r="O412" i="1"/>
  <c r="R412" i="1"/>
  <c r="CV412" i="1" s="1"/>
  <c r="CW412" i="1" s="1"/>
  <c r="O416" i="1"/>
  <c r="R416" i="1"/>
  <c r="CV416" i="1" s="1"/>
  <c r="CW416" i="1" s="1"/>
  <c r="O420" i="1"/>
  <c r="R420" i="1"/>
  <c r="CV420" i="1" s="1"/>
  <c r="CW420" i="1" s="1"/>
  <c r="O424" i="1"/>
  <c r="R424" i="1"/>
  <c r="CV424" i="1" s="1"/>
  <c r="CW424" i="1" s="1"/>
  <c r="O426" i="1"/>
  <c r="R426" i="1"/>
  <c r="CV426" i="1" s="1"/>
  <c r="CW426" i="1" s="1"/>
  <c r="O430" i="1"/>
  <c r="R430" i="1"/>
  <c r="CV430" i="1" s="1"/>
  <c r="CW430" i="1" s="1"/>
  <c r="O434" i="1"/>
  <c r="R434" i="1"/>
  <c r="CV434" i="1" s="1"/>
  <c r="CW434" i="1" s="1"/>
  <c r="O438" i="1"/>
  <c r="R438" i="1"/>
  <c r="CV438" i="1" s="1"/>
  <c r="CW438" i="1" s="1"/>
  <c r="O440" i="1"/>
  <c r="R440" i="1"/>
  <c r="CV440" i="1" s="1"/>
  <c r="CW440" i="1" s="1"/>
  <c r="O442" i="1"/>
  <c r="R442" i="1"/>
  <c r="CV442" i="1" s="1"/>
  <c r="CW442" i="1" s="1"/>
  <c r="O444" i="1"/>
  <c r="R444" i="1"/>
  <c r="CV444" i="1" s="1"/>
  <c r="CW444" i="1" s="1"/>
  <c r="O450" i="1"/>
  <c r="R450" i="1"/>
  <c r="CV450" i="1" s="1"/>
  <c r="CW450" i="1" s="1"/>
  <c r="O454" i="1"/>
  <c r="R454" i="1"/>
  <c r="CV454" i="1" s="1"/>
  <c r="CW454" i="1" s="1"/>
  <c r="O458" i="1"/>
  <c r="R458" i="1"/>
  <c r="CV458" i="1" s="1"/>
  <c r="CW458" i="1" s="1"/>
  <c r="O466" i="1"/>
  <c r="R466" i="1"/>
  <c r="CV466" i="1" s="1"/>
  <c r="CW466" i="1" s="1"/>
  <c r="O472" i="1"/>
  <c r="R472" i="1"/>
  <c r="CV472" i="1" s="1"/>
  <c r="CW472" i="1" s="1"/>
  <c r="O494" i="1"/>
  <c r="R494" i="1"/>
  <c r="CV494" i="1" s="1"/>
  <c r="CW494" i="1" s="1"/>
  <c r="O498" i="1"/>
  <c r="R498" i="1"/>
  <c r="CV498" i="1" s="1"/>
  <c r="CW498" i="1" s="1"/>
  <c r="O9" i="1"/>
  <c r="R9" i="1"/>
  <c r="CV9" i="1" s="1"/>
  <c r="CW9" i="1" s="1"/>
  <c r="O19" i="1"/>
  <c r="R19" i="1"/>
  <c r="CV19" i="1" s="1"/>
  <c r="CW19" i="1" s="1"/>
  <c r="O85" i="1"/>
  <c r="R85" i="1"/>
  <c r="CV85" i="1" s="1"/>
  <c r="CW85" i="1" s="1"/>
  <c r="O117" i="1"/>
  <c r="R117" i="1"/>
  <c r="CV117" i="1" s="1"/>
  <c r="CW117" i="1" s="1"/>
  <c r="O275" i="1"/>
  <c r="R275" i="1"/>
  <c r="CV275" i="1" s="1"/>
  <c r="CW275" i="1" s="1"/>
  <c r="O277" i="1"/>
  <c r="R277" i="1"/>
  <c r="CV277" i="1" s="1"/>
  <c r="CW277" i="1" s="1"/>
  <c r="O289" i="1"/>
  <c r="R289" i="1"/>
  <c r="CV289" i="1" s="1"/>
  <c r="CW289" i="1" s="1"/>
  <c r="O293" i="1"/>
  <c r="R293" i="1"/>
  <c r="CV293" i="1" s="1"/>
  <c r="CW293" i="1" s="1"/>
  <c r="O303" i="1"/>
  <c r="R303" i="1"/>
  <c r="CV303" i="1" s="1"/>
  <c r="CW303" i="1" s="1"/>
  <c r="O334" i="1"/>
  <c r="R334" i="1"/>
  <c r="CV334" i="1" s="1"/>
  <c r="CW334" i="1" s="1"/>
  <c r="O338" i="1"/>
  <c r="R338" i="1"/>
  <c r="CV338" i="1" s="1"/>
  <c r="CW338" i="1" s="1"/>
  <c r="O342" i="1"/>
  <c r="R342" i="1"/>
  <c r="CV342" i="1" s="1"/>
  <c r="CW342" i="1" s="1"/>
  <c r="O346" i="1"/>
  <c r="R346" i="1"/>
  <c r="CV346" i="1" s="1"/>
  <c r="CW346" i="1" s="1"/>
  <c r="O350" i="1"/>
  <c r="R350" i="1"/>
  <c r="CV350" i="1" s="1"/>
  <c r="CW350" i="1" s="1"/>
  <c r="O354" i="1"/>
  <c r="R354" i="1"/>
  <c r="CV354" i="1" s="1"/>
  <c r="CW354" i="1" s="1"/>
  <c r="O358" i="1"/>
  <c r="R358" i="1"/>
  <c r="CV358" i="1" s="1"/>
  <c r="CW358" i="1" s="1"/>
  <c r="O362" i="1"/>
  <c r="R362" i="1"/>
  <c r="CV362" i="1" s="1"/>
  <c r="CW362" i="1" s="1"/>
  <c r="O366" i="1"/>
  <c r="R366" i="1"/>
  <c r="CV366" i="1" s="1"/>
  <c r="CW366" i="1" s="1"/>
  <c r="O370" i="1"/>
  <c r="R370" i="1"/>
  <c r="CV370" i="1" s="1"/>
  <c r="CW370" i="1" s="1"/>
  <c r="O374" i="1"/>
  <c r="R374" i="1"/>
  <c r="CV374" i="1" s="1"/>
  <c r="CW374" i="1" s="1"/>
  <c r="O378" i="1"/>
  <c r="R378" i="1"/>
  <c r="CV378" i="1" s="1"/>
  <c r="CW378" i="1" s="1"/>
  <c r="O382" i="1"/>
  <c r="R382" i="1"/>
  <c r="CV382" i="1" s="1"/>
  <c r="CW382" i="1" s="1"/>
  <c r="O386" i="1"/>
  <c r="R386" i="1"/>
  <c r="CV386" i="1" s="1"/>
  <c r="CW386" i="1" s="1"/>
  <c r="O388" i="1"/>
  <c r="R388" i="1"/>
  <c r="CV388" i="1" s="1"/>
  <c r="CW388" i="1" s="1"/>
  <c r="O392" i="1"/>
  <c r="R392" i="1"/>
  <c r="CV392" i="1" s="1"/>
  <c r="CW392" i="1" s="1"/>
  <c r="O396" i="1"/>
  <c r="R396" i="1"/>
  <c r="CV396" i="1" s="1"/>
  <c r="CW396" i="1" s="1"/>
  <c r="O402" i="1"/>
  <c r="R402" i="1"/>
  <c r="CV402" i="1" s="1"/>
  <c r="CW402" i="1" s="1"/>
  <c r="O406" i="1"/>
  <c r="R406" i="1"/>
  <c r="CV406" i="1" s="1"/>
  <c r="CW406" i="1" s="1"/>
  <c r="O410" i="1"/>
  <c r="R410" i="1"/>
  <c r="CV410" i="1" s="1"/>
  <c r="CW410" i="1" s="1"/>
  <c r="O414" i="1"/>
  <c r="R414" i="1"/>
  <c r="CV414" i="1" s="1"/>
  <c r="CW414" i="1" s="1"/>
  <c r="O418" i="1"/>
  <c r="R418" i="1"/>
  <c r="CV418" i="1" s="1"/>
  <c r="CW418" i="1" s="1"/>
  <c r="O422" i="1"/>
  <c r="R422" i="1"/>
  <c r="CV422" i="1" s="1"/>
  <c r="CW422" i="1" s="1"/>
  <c r="O428" i="1"/>
  <c r="R428" i="1"/>
  <c r="CV428" i="1" s="1"/>
  <c r="CW428" i="1" s="1"/>
  <c r="O432" i="1"/>
  <c r="R432" i="1"/>
  <c r="CV432" i="1" s="1"/>
  <c r="CW432" i="1" s="1"/>
  <c r="O436" i="1"/>
  <c r="R436" i="1"/>
  <c r="CV436" i="1" s="1"/>
  <c r="CW436" i="1" s="1"/>
  <c r="O446" i="1"/>
  <c r="R446" i="1"/>
  <c r="CV446" i="1" s="1"/>
  <c r="CW446" i="1" s="1"/>
  <c r="O448" i="1"/>
  <c r="R448" i="1"/>
  <c r="CV448" i="1" s="1"/>
  <c r="CW448" i="1" s="1"/>
  <c r="O452" i="1"/>
  <c r="R452" i="1"/>
  <c r="CV452" i="1" s="1"/>
  <c r="CW452" i="1" s="1"/>
  <c r="O456" i="1"/>
  <c r="R456" i="1"/>
  <c r="CV456" i="1" s="1"/>
  <c r="CW456" i="1" s="1"/>
  <c r="O460" i="1"/>
  <c r="R460" i="1"/>
  <c r="CV460" i="1" s="1"/>
  <c r="CW460" i="1" s="1"/>
  <c r="O462" i="1"/>
  <c r="R462" i="1"/>
  <c r="CV462" i="1" s="1"/>
  <c r="CW462" i="1" s="1"/>
  <c r="O464" i="1"/>
  <c r="R464" i="1"/>
  <c r="CV464" i="1" s="1"/>
  <c r="CW464" i="1" s="1"/>
  <c r="O468" i="1"/>
  <c r="R468" i="1"/>
  <c r="CV468" i="1" s="1"/>
  <c r="CW468" i="1" s="1"/>
  <c r="O470" i="1"/>
  <c r="R470" i="1"/>
  <c r="CV470" i="1" s="1"/>
  <c r="CW470" i="1" s="1"/>
  <c r="O474" i="1"/>
  <c r="R474" i="1"/>
  <c r="CV474" i="1" s="1"/>
  <c r="CW474" i="1" s="1"/>
  <c r="O478" i="1"/>
  <c r="R478" i="1"/>
  <c r="CV478" i="1" s="1"/>
  <c r="CW478" i="1" s="1"/>
  <c r="O480" i="1"/>
  <c r="R480" i="1"/>
  <c r="CV480" i="1" s="1"/>
  <c r="CW480" i="1" s="1"/>
  <c r="O482" i="1"/>
  <c r="R482" i="1"/>
  <c r="CV482" i="1" s="1"/>
  <c r="CW482" i="1" s="1"/>
  <c r="O486" i="1"/>
  <c r="R486" i="1"/>
  <c r="CV486" i="1" s="1"/>
  <c r="CW486" i="1" s="1"/>
  <c r="O488" i="1"/>
  <c r="R488" i="1"/>
  <c r="CV488" i="1" s="1"/>
  <c r="CW488" i="1" s="1"/>
  <c r="O490" i="1"/>
  <c r="R490" i="1"/>
  <c r="CV490" i="1" s="1"/>
  <c r="CW490" i="1" s="1"/>
  <c r="O492" i="1"/>
  <c r="R492" i="1"/>
  <c r="CV492" i="1" s="1"/>
  <c r="CW492" i="1" s="1"/>
  <c r="O6" i="1"/>
  <c r="R6" i="1"/>
  <c r="CV6" i="1" s="1"/>
  <c r="CW6" i="1" s="1"/>
  <c r="O10" i="1"/>
  <c r="R10" i="1"/>
  <c r="CV10" i="1" s="1"/>
  <c r="CW10" i="1" s="1"/>
  <c r="O14" i="1"/>
  <c r="R14" i="1"/>
  <c r="CV14" i="1" s="1"/>
  <c r="CW14" i="1" s="1"/>
  <c r="O18" i="1"/>
  <c r="R18" i="1"/>
  <c r="CV18" i="1" s="1"/>
  <c r="CW18" i="1" s="1"/>
  <c r="O479" i="1"/>
  <c r="R479" i="1"/>
  <c r="CV479" i="1" s="1"/>
  <c r="CW479" i="1" s="1"/>
  <c r="O487" i="1"/>
  <c r="R487" i="1"/>
  <c r="CV487" i="1" s="1"/>
  <c r="CW487" i="1" s="1"/>
  <c r="O491" i="1"/>
  <c r="R491" i="1"/>
  <c r="CV491" i="1" s="1"/>
  <c r="CW491" i="1" s="1"/>
  <c r="O496" i="1"/>
  <c r="R496" i="1"/>
  <c r="CV496" i="1" s="1"/>
  <c r="CW496" i="1" s="1"/>
  <c r="O500" i="1"/>
  <c r="R500" i="1"/>
  <c r="CV500" i="1" s="1"/>
  <c r="CW500" i="1" s="1"/>
  <c r="O7" i="1"/>
  <c r="R7" i="1"/>
  <c r="CV7" i="1" s="1"/>
  <c r="CW7" i="1" s="1"/>
  <c r="O13" i="1"/>
  <c r="R13" i="1"/>
  <c r="CV13" i="1" s="1"/>
  <c r="CW13" i="1" s="1"/>
  <c r="O21" i="1"/>
  <c r="R21" i="1"/>
  <c r="CV21" i="1" s="1"/>
  <c r="CW21" i="1" s="1"/>
  <c r="CQ168" i="1"/>
  <c r="CQ187" i="1"/>
  <c r="CQ203" i="1"/>
  <c r="CQ174" i="1"/>
  <c r="CQ182" i="1"/>
  <c r="CQ172" i="1"/>
  <c r="CQ180" i="1"/>
  <c r="CQ191" i="1"/>
  <c r="CQ199" i="1"/>
  <c r="CQ207" i="1"/>
  <c r="CQ215" i="1"/>
  <c r="CQ170" i="1"/>
  <c r="CQ178" i="1"/>
  <c r="CQ185" i="1"/>
  <c r="CQ193" i="1"/>
  <c r="CQ201" i="1"/>
  <c r="CQ209" i="1"/>
  <c r="CQ216" i="1"/>
  <c r="CQ218" i="1"/>
  <c r="CQ220" i="1"/>
  <c r="CQ222" i="1"/>
  <c r="CQ224" i="1"/>
  <c r="CQ226" i="1"/>
  <c r="CQ228" i="1"/>
  <c r="CQ230" i="1"/>
  <c r="CQ232" i="1"/>
  <c r="CQ234" i="1"/>
  <c r="CQ236" i="1"/>
  <c r="CQ238" i="1"/>
  <c r="CQ240" i="1"/>
  <c r="CQ242" i="1"/>
  <c r="CQ244" i="1"/>
  <c r="CQ171" i="1"/>
  <c r="CQ179" i="1"/>
  <c r="CQ186" i="1"/>
  <c r="CQ194" i="1"/>
  <c r="CQ202" i="1"/>
  <c r="CQ210" i="1"/>
  <c r="CQ219" i="1"/>
  <c r="CQ227" i="1"/>
  <c r="CQ235" i="1"/>
  <c r="CQ243" i="1"/>
  <c r="CQ67" i="1"/>
  <c r="CQ71" i="1"/>
  <c r="CQ75" i="1"/>
  <c r="CQ79" i="1"/>
  <c r="CQ177" i="1"/>
  <c r="CQ192" i="1"/>
  <c r="CQ208" i="1"/>
  <c r="CQ225" i="1"/>
  <c r="CQ241" i="1"/>
  <c r="CQ66" i="1"/>
  <c r="CQ74" i="1"/>
  <c r="CQ82" i="1"/>
  <c r="CQ188" i="1"/>
  <c r="CQ221" i="1"/>
  <c r="CQ212" i="1"/>
  <c r="CQ248" i="1"/>
  <c r="CQ252" i="1"/>
  <c r="CQ257" i="1"/>
  <c r="CQ261" i="1"/>
  <c r="CQ269" i="1"/>
  <c r="CQ281" i="1"/>
  <c r="CQ297" i="1"/>
  <c r="CQ300" i="1"/>
  <c r="CQ305" i="1"/>
  <c r="CQ313" i="1"/>
  <c r="CQ317" i="1"/>
  <c r="CQ321" i="1"/>
  <c r="CQ325" i="1"/>
  <c r="CQ329" i="1"/>
  <c r="CQ72" i="1"/>
  <c r="CQ181" i="1"/>
  <c r="CQ251" i="1"/>
  <c r="CQ258" i="1"/>
  <c r="CQ266" i="1"/>
  <c r="CQ302" i="1"/>
  <c r="CQ326" i="1"/>
  <c r="CQ76" i="1"/>
  <c r="CQ245" i="1"/>
  <c r="CQ260" i="1"/>
  <c r="CQ282" i="1"/>
  <c r="CQ306" i="1"/>
  <c r="CQ320" i="1"/>
  <c r="CQ249" i="1"/>
  <c r="CQ286" i="1"/>
  <c r="CQ298" i="1"/>
  <c r="CQ274" i="1"/>
  <c r="CQ176" i="1"/>
  <c r="CQ195" i="1"/>
  <c r="CQ211" i="1"/>
  <c r="CQ189" i="1"/>
  <c r="CQ197" i="1"/>
  <c r="CQ205" i="1"/>
  <c r="CQ213" i="1"/>
  <c r="CQ167" i="1"/>
  <c r="CQ175" i="1"/>
  <c r="CQ183" i="1"/>
  <c r="CQ190" i="1"/>
  <c r="CQ198" i="1"/>
  <c r="CQ206" i="1"/>
  <c r="CQ214" i="1"/>
  <c r="CQ223" i="1"/>
  <c r="CQ231" i="1"/>
  <c r="CQ239" i="1"/>
  <c r="CQ65" i="1"/>
  <c r="CQ69" i="1"/>
  <c r="CQ73" i="1"/>
  <c r="CQ77" i="1"/>
  <c r="CQ81" i="1"/>
  <c r="CQ169" i="1"/>
  <c r="CQ184" i="1"/>
  <c r="CQ200" i="1"/>
  <c r="CQ217" i="1"/>
  <c r="CQ233" i="1"/>
  <c r="CQ70" i="1"/>
  <c r="CQ78" i="1"/>
  <c r="CQ173" i="1"/>
  <c r="CQ204" i="1"/>
  <c r="CQ237" i="1"/>
  <c r="CQ246" i="1"/>
  <c r="CQ250" i="1"/>
  <c r="CQ254" i="1"/>
  <c r="CQ259" i="1"/>
  <c r="CQ263" i="1"/>
  <c r="CQ267" i="1"/>
  <c r="CQ273" i="1"/>
  <c r="CQ277" i="1"/>
  <c r="CQ275" i="1"/>
  <c r="CQ280" i="1"/>
  <c r="CQ288" i="1"/>
  <c r="CQ293" i="1"/>
  <c r="CQ296" i="1"/>
  <c r="CQ301" i="1"/>
  <c r="CQ304" i="1"/>
  <c r="CQ315" i="1"/>
  <c r="CQ323" i="1"/>
  <c r="CQ327" i="1"/>
  <c r="CQ331" i="1"/>
  <c r="CQ279" i="1"/>
  <c r="CQ287" i="1"/>
  <c r="CQ291" i="1"/>
  <c r="CQ295" i="1"/>
  <c r="CQ303" i="1"/>
  <c r="CQ64" i="1"/>
  <c r="CQ80" i="1"/>
  <c r="CQ247" i="1"/>
  <c r="CQ255" i="1"/>
  <c r="CQ262" i="1"/>
  <c r="CQ294" i="1"/>
  <c r="CQ196" i="1"/>
  <c r="CQ253" i="1"/>
  <c r="CQ268" i="1"/>
  <c r="CQ290" i="1"/>
  <c r="CQ312" i="1"/>
  <c r="CQ264" i="1"/>
  <c r="CQ256" i="1"/>
  <c r="CQ229" i="1"/>
  <c r="CQ68" i="1"/>
  <c r="BA4" i="1"/>
  <c r="R10" i="2" s="1"/>
  <c r="CH4" i="1"/>
  <c r="AE10" i="2" s="1"/>
  <c r="CH11" i="1"/>
  <c r="AL10" i="2" s="1"/>
  <c r="CH10" i="1"/>
  <c r="AK10" i="2" s="1"/>
  <c r="CH9" i="1"/>
  <c r="AJ10" i="2" s="1"/>
  <c r="CH8" i="1"/>
  <c r="AI10" i="2" s="1"/>
  <c r="CH7" i="1"/>
  <c r="AH10" i="2" s="1"/>
  <c r="CH6" i="1"/>
  <c r="AG10" i="2" s="1"/>
  <c r="CH5" i="1"/>
  <c r="AF10" i="2" s="1"/>
  <c r="CF4" i="1"/>
  <c r="AC10" i="2" s="1"/>
  <c r="BV4" i="1"/>
  <c r="X10" i="2" s="1"/>
  <c r="BZ4" i="1"/>
  <c r="Z10" i="2" s="1"/>
  <c r="CD4" i="1"/>
  <c r="AB10" i="2" s="1"/>
  <c r="CB4" i="1"/>
  <c r="AA10" i="2" s="1"/>
  <c r="BX4" i="1"/>
  <c r="Y10" i="2" s="1"/>
  <c r="BP4" i="1"/>
  <c r="U10" i="2" s="1"/>
  <c r="BT4" i="1"/>
  <c r="W10" i="2" s="1"/>
  <c r="BR4" i="1"/>
  <c r="V10" i="2" s="1"/>
  <c r="BN4" i="1"/>
  <c r="T10" i="2" s="1"/>
  <c r="AT4" i="1"/>
  <c r="K10" i="2" s="1"/>
  <c r="BL4" i="1"/>
  <c r="S10" i="2" s="1"/>
  <c r="BI4" i="1"/>
  <c r="I17" i="2" s="1"/>
  <c r="BG4" i="1"/>
  <c r="I15" i="2" s="1"/>
  <c r="BD4" i="1"/>
  <c r="I13" i="2" s="1"/>
  <c r="O341" i="1"/>
  <c r="O473" i="1"/>
  <c r="O401" i="1"/>
  <c r="O115" i="1"/>
  <c r="O113" i="1"/>
  <c r="O363" i="1"/>
  <c r="O477" i="1"/>
  <c r="O485" i="1"/>
  <c r="O493" i="1"/>
  <c r="AV4" i="1"/>
  <c r="M10" i="2" s="1"/>
  <c r="AY4" i="1"/>
  <c r="P10" i="2" s="1"/>
  <c r="O23" i="1"/>
  <c r="O41" i="1"/>
  <c r="O475" i="1"/>
  <c r="O483" i="1"/>
  <c r="AX4" i="1"/>
  <c r="O10" i="2" s="1"/>
  <c r="O83" i="1"/>
  <c r="O123" i="1"/>
  <c r="O25" i="1"/>
  <c r="O37" i="1"/>
  <c r="O45" i="1"/>
  <c r="O125" i="1"/>
  <c r="AU4" i="1"/>
  <c r="L10" i="2" s="1"/>
  <c r="O349" i="1"/>
  <c r="O379" i="1"/>
  <c r="O417" i="1"/>
  <c r="O457" i="1"/>
  <c r="O121" i="1"/>
  <c r="O337" i="1"/>
  <c r="O345" i="1"/>
  <c r="O355" i="1"/>
  <c r="O371" i="1"/>
  <c r="O409" i="1"/>
  <c r="O465" i="1"/>
  <c r="O403" i="1"/>
  <c r="O407" i="1"/>
  <c r="O411" i="1"/>
  <c r="O415" i="1"/>
  <c r="O419" i="1"/>
  <c r="O449" i="1"/>
  <c r="O353" i="1"/>
  <c r="O357" i="1"/>
  <c r="O361" i="1"/>
  <c r="O365" i="1"/>
  <c r="O369" i="1"/>
  <c r="O373" i="1"/>
  <c r="O39" i="1"/>
  <c r="O43" i="1"/>
  <c r="O119" i="1"/>
  <c r="O339" i="1"/>
  <c r="O347" i="1"/>
  <c r="O431" i="1"/>
  <c r="O453" i="1"/>
  <c r="O469" i="1"/>
  <c r="O423" i="1"/>
  <c r="O471" i="1"/>
  <c r="O377" i="1"/>
  <c r="O381" i="1"/>
  <c r="O385" i="1"/>
  <c r="O391" i="1"/>
  <c r="O399" i="1"/>
  <c r="O499" i="1"/>
  <c r="R4" i="1"/>
  <c r="CV4" i="1" s="1"/>
  <c r="CW4" i="1" s="1"/>
  <c r="CX4" i="1" s="1"/>
  <c r="I24" i="2" s="1"/>
  <c r="O22" i="1"/>
  <c r="O389" i="1"/>
  <c r="O393" i="1"/>
  <c r="O397" i="1"/>
  <c r="O429" i="1"/>
  <c r="O433" i="1"/>
  <c r="O437" i="1"/>
  <c r="AJ4" i="1"/>
  <c r="H10" i="2" s="1"/>
  <c r="AI4" i="1"/>
  <c r="G10" i="2" s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27" i="1"/>
  <c r="O28" i="1"/>
  <c r="O29" i="1"/>
  <c r="O30" i="1"/>
  <c r="O31" i="1"/>
  <c r="O32" i="1"/>
  <c r="O33" i="1"/>
  <c r="O34" i="1"/>
  <c r="O3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CR4" i="1" l="1"/>
  <c r="I22" i="2" s="1"/>
  <c r="BJ3" i="1"/>
  <c r="I19" i="2" s="1"/>
  <c r="CS4" i="1" l="1"/>
  <c r="J22" i="2" s="1"/>
</calcChain>
</file>

<file path=xl/sharedStrings.xml><?xml version="1.0" encoding="utf-8"?>
<sst xmlns="http://schemas.openxmlformats.org/spreadsheetml/2006/main" count="186" uniqueCount="131">
  <si>
    <t>Column1</t>
  </si>
  <si>
    <t>Column2</t>
  </si>
  <si>
    <t>Column3</t>
  </si>
  <si>
    <t>Column4</t>
  </si>
  <si>
    <t>Gender</t>
  </si>
  <si>
    <t>Age</t>
  </si>
  <si>
    <t>occupation</t>
  </si>
  <si>
    <t>clerk</t>
  </si>
  <si>
    <t>IT</t>
  </si>
  <si>
    <t>mechanical</t>
  </si>
  <si>
    <t>Doctor</t>
  </si>
  <si>
    <t>Scientist</t>
  </si>
  <si>
    <t>Field worker</t>
  </si>
  <si>
    <t>Driver</t>
  </si>
  <si>
    <t>Data scientist</t>
  </si>
  <si>
    <t>Education</t>
  </si>
  <si>
    <t>Eductation</t>
  </si>
  <si>
    <t>10th</t>
  </si>
  <si>
    <t>12th</t>
  </si>
  <si>
    <t>Btech</t>
  </si>
  <si>
    <t>Mba</t>
  </si>
  <si>
    <t>M.tech</t>
  </si>
  <si>
    <t>Masters</t>
  </si>
  <si>
    <t>Mbbs</t>
  </si>
  <si>
    <t>dropout</t>
  </si>
  <si>
    <t>Soldier</t>
  </si>
  <si>
    <t>Kids</t>
  </si>
  <si>
    <t>Vehicles</t>
  </si>
  <si>
    <t>Income</t>
  </si>
  <si>
    <t>House</t>
  </si>
  <si>
    <t>Owned</t>
  </si>
  <si>
    <t>Rent</t>
  </si>
  <si>
    <t>Country</t>
  </si>
  <si>
    <t>India</t>
  </si>
  <si>
    <t>Usa</t>
  </si>
  <si>
    <t>Australia</t>
  </si>
  <si>
    <t>England</t>
  </si>
  <si>
    <t>Canada</t>
  </si>
  <si>
    <t>Russia</t>
  </si>
  <si>
    <t>China</t>
  </si>
  <si>
    <t>Korea</t>
  </si>
  <si>
    <t>South Africa</t>
  </si>
  <si>
    <t>New Zealand</t>
  </si>
  <si>
    <t>Pakistan</t>
  </si>
  <si>
    <t>Maldives</t>
  </si>
  <si>
    <t>House Value</t>
  </si>
  <si>
    <t>Mortage Value</t>
  </si>
  <si>
    <t>Vehicles cost</t>
  </si>
  <si>
    <t>Depts</t>
  </si>
  <si>
    <t>Investment</t>
  </si>
  <si>
    <t>Net Worth</t>
  </si>
  <si>
    <t>men</t>
  </si>
  <si>
    <t>women</t>
  </si>
  <si>
    <t>Total Men</t>
  </si>
  <si>
    <t>Total Women</t>
  </si>
  <si>
    <t xml:space="preserve">Average age </t>
  </si>
  <si>
    <t>Clerk</t>
  </si>
  <si>
    <t>Data Scientist</t>
  </si>
  <si>
    <t>Mechanical</t>
  </si>
  <si>
    <t>Field Worker</t>
  </si>
  <si>
    <t>Number of CLERKS</t>
  </si>
  <si>
    <t>Number of DOCTORS</t>
  </si>
  <si>
    <t>Number of Data scientists</t>
  </si>
  <si>
    <t>Number of Drivers</t>
  </si>
  <si>
    <t>Number of Mechanical</t>
  </si>
  <si>
    <t>Number of FIELD WORKERS</t>
  </si>
  <si>
    <t>Number of SCIENTISTS</t>
  </si>
  <si>
    <t>Number of IT</t>
  </si>
  <si>
    <t>Differentiating the field of work with most number of people</t>
  </si>
  <si>
    <t xml:space="preserve">                      Men Vs Women</t>
  </si>
  <si>
    <t>Average Income</t>
  </si>
  <si>
    <t>Car value</t>
  </si>
  <si>
    <t>Average Value of ecah car</t>
  </si>
  <si>
    <t>Average</t>
  </si>
  <si>
    <t>DEBTS</t>
  </si>
  <si>
    <t>Debt values</t>
  </si>
  <si>
    <t>Number of people with greater debts</t>
  </si>
  <si>
    <t>Owing a house</t>
  </si>
  <si>
    <t>Sum</t>
  </si>
  <si>
    <t>Average Net Worth Of the Population</t>
  </si>
  <si>
    <t>Average income per country</t>
  </si>
  <si>
    <t>USA</t>
  </si>
  <si>
    <t>New zealand</t>
  </si>
  <si>
    <t>Average income per Occupation</t>
  </si>
  <si>
    <t>Field Workers</t>
  </si>
  <si>
    <t>Scientists</t>
  </si>
  <si>
    <t xml:space="preserve">People </t>
  </si>
  <si>
    <t>People earning more through investment than income</t>
  </si>
  <si>
    <t>Total</t>
  </si>
  <si>
    <t>perentage</t>
  </si>
  <si>
    <t>Finding Youth Hardworkers</t>
  </si>
  <si>
    <t>net worth</t>
  </si>
  <si>
    <t>age</t>
  </si>
  <si>
    <t>age&gt;28</t>
  </si>
  <si>
    <t>COUNT OF AGE&gt;28</t>
  </si>
  <si>
    <t>MEN VS WOMAN</t>
  </si>
  <si>
    <t>MEN</t>
  </si>
  <si>
    <t>WOMAN</t>
  </si>
  <si>
    <t>AVERAGE AGE</t>
  </si>
  <si>
    <t xml:space="preserve"> Differentiating the field of work with most number of people</t>
  </si>
  <si>
    <t>AVERAGE INCOME</t>
  </si>
  <si>
    <t>AVERAGE VALUE OF A CAR</t>
  </si>
  <si>
    <t>PEOPLE WITH DEBTS GREATER THAN VALUE</t>
  </si>
  <si>
    <t>PEOPLE WITH OWN HOUSE</t>
  </si>
  <si>
    <t>AVERAGE NET WORTH OF POPULATION</t>
  </si>
  <si>
    <t>PEOPLE EARNING MORE THROUGH INVESTMENT THEN INCOME</t>
  </si>
  <si>
    <t>TOTAL PEOPLE</t>
  </si>
  <si>
    <t>PERCENTAGE</t>
  </si>
  <si>
    <t>NUMBER OF YOUTH SUCCEEDORS</t>
  </si>
  <si>
    <t>AVERAGE INCOME PER COUNTRY</t>
  </si>
  <si>
    <t>KOREA</t>
  </si>
  <si>
    <t>INDIA</t>
  </si>
  <si>
    <t>RUSSIA</t>
  </si>
  <si>
    <t>MALDIVES</t>
  </si>
  <si>
    <t>ENGLAND</t>
  </si>
  <si>
    <t>PAKISTAN</t>
  </si>
  <si>
    <t>NEW ZEALAND</t>
  </si>
  <si>
    <t>AUSTRALIA</t>
  </si>
  <si>
    <t>SOUTH AFRICA</t>
  </si>
  <si>
    <t>CANADA</t>
  </si>
  <si>
    <t>AVERAGE INCOME PER OCCUPATION</t>
  </si>
  <si>
    <t>CLERK</t>
  </si>
  <si>
    <t>DOCTOR</t>
  </si>
  <si>
    <t>DATA SCIENTIST</t>
  </si>
  <si>
    <t>DRIVER</t>
  </si>
  <si>
    <t>MECHANICAL</t>
  </si>
  <si>
    <t>FIELD WORKERS</t>
  </si>
  <si>
    <t>SCIENTIST</t>
  </si>
  <si>
    <t>ADVANCED EXTRACTION</t>
  </si>
  <si>
    <t>BASIC EXTRACTION</t>
  </si>
  <si>
    <t>POPULATION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</si>
</sst>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" fontId="0" fillId="0" borderId="6" xfId="0" applyNumberFormat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4" xfId="0" applyNumberFormat="1" applyFill="1" applyBorder="1"/>
    <xf numFmtId="164" fontId="0" fillId="0" borderId="5" xfId="0" applyNumberFormat="1" applyBorder="1"/>
    <xf numFmtId="164" fontId="0" fillId="0" borderId="6" xfId="0" applyNumberFormat="1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44" fontId="0" fillId="0" borderId="0" xfId="1" applyFont="1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/>
    <xf numFmtId="0" fontId="0" fillId="0" borderId="5" xfId="0" applyFill="1" applyBorder="1" applyAlignment="1"/>
    <xf numFmtId="2" fontId="0" fillId="0" borderId="0" xfId="2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2" xfId="0" applyFill="1" applyBorder="1" applyAlignment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9" xfId="0" applyBorder="1"/>
    <xf numFmtId="0" fontId="0" fillId="0" borderId="9" xfId="0" applyFill="1" applyBorder="1" applyAlignment="1">
      <alignment horizontal="center"/>
    </xf>
    <xf numFmtId="44" fontId="0" fillId="0" borderId="31" xfId="1" applyFont="1" applyBorder="1" applyAlignment="1">
      <alignment horizontal="center"/>
    </xf>
    <xf numFmtId="44" fontId="0" fillId="0" borderId="32" xfId="1" applyFont="1" applyBorder="1" applyAlignment="1">
      <alignment horizontal="center"/>
    </xf>
    <xf numFmtId="164" fontId="0" fillId="0" borderId="31" xfId="1" applyNumberFormat="1" applyFont="1" applyBorder="1" applyAlignment="1">
      <alignment horizontal="center"/>
    </xf>
    <xf numFmtId="164" fontId="0" fillId="0" borderId="3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6">
    <dxf>
      <alignment horizontal="right" vertical="bottom" textRotation="0" wrapText="0" indent="0" justifyLastLine="0" shrinkToFit="0" readingOrder="0"/>
    </dxf>
    <dxf>
      <numFmt numFmtId="164" formatCode="&quot;$&quot;#,##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</c:v>
          </c:tx>
          <c:invertIfNegative val="0"/>
          <c:val>
            <c:numRef>
              <c:f>DASHBOARD!$G$10:$G$12</c:f>
              <c:numCache>
                <c:formatCode>General</c:formatCode>
                <c:ptCount val="3"/>
                <c:pt idx="0">
                  <c:v>269</c:v>
                </c:pt>
              </c:numCache>
            </c:numRef>
          </c:val>
        </c:ser>
        <c:ser>
          <c:idx val="1"/>
          <c:order val="1"/>
          <c:tx>
            <c:v>WOMAN</c:v>
          </c:tx>
          <c:invertIfNegative val="0"/>
          <c:val>
            <c:numRef>
              <c:f>DASHBOARD!$H$10:$H$12</c:f>
              <c:numCache>
                <c:formatCode>General</c:formatCode>
                <c:ptCount val="3"/>
                <c:pt idx="0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9184"/>
        <c:axId val="188110720"/>
      </c:barChart>
      <c:catAx>
        <c:axId val="1881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10720"/>
        <c:crosses val="autoZero"/>
        <c:auto val="1"/>
        <c:lblAlgn val="ctr"/>
        <c:lblOffset val="100"/>
        <c:noMultiLvlLbl val="0"/>
      </c:catAx>
      <c:valAx>
        <c:axId val="1881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Lit>
              <c:ptCount val="8"/>
              <c:pt idx="0">
                <c:v>CLERK</c:v>
              </c:pt>
              <c:pt idx="1">
                <c:v>DOCTOR</c:v>
              </c:pt>
              <c:pt idx="2">
                <c:v>DATA SCIENTIST</c:v>
              </c:pt>
              <c:pt idx="3">
                <c:v>DRIVER</c:v>
              </c:pt>
              <c:pt idx="4">
                <c:v>MECHANICAL</c:v>
              </c:pt>
              <c:pt idx="5">
                <c:v>FIELD WORKER</c:v>
              </c:pt>
              <c:pt idx="6">
                <c:v>SCIENTIST</c:v>
              </c:pt>
              <c:pt idx="7">
                <c:v>IT</c:v>
              </c:pt>
            </c:strLit>
          </c:cat>
          <c:val>
            <c:numRef>
              <c:f>DASHBOARD!$K$10:$R$10</c:f>
              <c:numCache>
                <c:formatCode>General</c:formatCode>
                <c:ptCount val="8"/>
                <c:pt idx="0">
                  <c:v>46</c:v>
                </c:pt>
                <c:pt idx="1">
                  <c:v>78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71</c:v>
                </c:pt>
                <c:pt idx="6">
                  <c:v>67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cat>
            <c:strLit>
              <c:ptCount val="8"/>
              <c:pt idx="0">
                <c:v>CLERK</c:v>
              </c:pt>
              <c:pt idx="1">
                <c:v>DOCTOR</c:v>
              </c:pt>
              <c:pt idx="2">
                <c:v>DATA SCIENTIST</c:v>
              </c:pt>
              <c:pt idx="3">
                <c:v>DRIVER</c:v>
              </c:pt>
              <c:pt idx="4">
                <c:v>MECHANICAL</c:v>
              </c:pt>
              <c:pt idx="5">
                <c:v>FIELD WORKER</c:v>
              </c:pt>
              <c:pt idx="6">
                <c:v>SCIENTIST</c:v>
              </c:pt>
              <c:pt idx="7">
                <c:v>IT</c:v>
              </c:pt>
            </c:strLit>
          </c:cat>
          <c:val>
            <c:numRef>
              <c:f>DASHBOARD!$K$11:$R$11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1"/>
              <c:pt idx="0">
                <c:v>KOREA</c:v>
              </c:pt>
              <c:pt idx="1">
                <c:v>INDIA</c:v>
              </c:pt>
              <c:pt idx="2">
                <c:v>RUSSIA</c:v>
              </c:pt>
              <c:pt idx="3">
                <c:v>MALDIVES</c:v>
              </c:pt>
              <c:pt idx="4">
                <c:v>ENGLAND</c:v>
              </c:pt>
              <c:pt idx="5">
                <c:v>PAKISTAN</c:v>
              </c:pt>
              <c:pt idx="6">
                <c:v>USA</c:v>
              </c:pt>
              <c:pt idx="7">
                <c:v>NEW ZEALAND</c:v>
              </c:pt>
              <c:pt idx="8">
                <c:v>AUSTRALIA</c:v>
              </c:pt>
              <c:pt idx="9">
                <c:v>SOUTH AFRICA</c:v>
              </c:pt>
              <c:pt idx="10">
                <c:v>CANADA</c:v>
              </c:pt>
            </c:strLit>
          </c:cat>
          <c:val>
            <c:numRef>
              <c:f>DASHBOARD!$S$10:$AC$10</c:f>
              <c:numCache>
                <c:formatCode>"$"#,##0.00</c:formatCode>
                <c:ptCount val="11"/>
                <c:pt idx="0">
                  <c:v>5619.376257545272</c:v>
                </c:pt>
                <c:pt idx="1">
                  <c:v>7032.4989939637826</c:v>
                </c:pt>
                <c:pt idx="2">
                  <c:v>5361.2535211267605</c:v>
                </c:pt>
                <c:pt idx="3">
                  <c:v>7645.893360160966</c:v>
                </c:pt>
                <c:pt idx="4">
                  <c:v>6631.4607645875249</c:v>
                </c:pt>
                <c:pt idx="5">
                  <c:v>5950.8692152917502</c:v>
                </c:pt>
                <c:pt idx="6">
                  <c:v>8057.2696177062371</c:v>
                </c:pt>
                <c:pt idx="7">
                  <c:v>5950.3460764587526</c:v>
                </c:pt>
                <c:pt idx="8">
                  <c:v>5080.0684104627762</c:v>
                </c:pt>
                <c:pt idx="9">
                  <c:v>5930.2877263581486</c:v>
                </c:pt>
                <c:pt idx="10">
                  <c:v>5812.1690140845067</c:v>
                </c:pt>
              </c:numCache>
            </c:numRef>
          </c:val>
        </c:ser>
        <c:ser>
          <c:idx val="1"/>
          <c:order val="1"/>
          <c:invertIfNegative val="0"/>
          <c:cat>
            <c:strLit>
              <c:ptCount val="11"/>
              <c:pt idx="0">
                <c:v>KOREA</c:v>
              </c:pt>
              <c:pt idx="1">
                <c:v>INDIA</c:v>
              </c:pt>
              <c:pt idx="2">
                <c:v>RUSSIA</c:v>
              </c:pt>
              <c:pt idx="3">
                <c:v>MALDIVES</c:v>
              </c:pt>
              <c:pt idx="4">
                <c:v>ENGLAND</c:v>
              </c:pt>
              <c:pt idx="5">
                <c:v>PAKISTAN</c:v>
              </c:pt>
              <c:pt idx="6">
                <c:v>USA</c:v>
              </c:pt>
              <c:pt idx="7">
                <c:v>NEW ZEALAND</c:v>
              </c:pt>
              <c:pt idx="8">
                <c:v>AUSTRALIA</c:v>
              </c:pt>
              <c:pt idx="9">
                <c:v>SOUTH AFRICA</c:v>
              </c:pt>
              <c:pt idx="10">
                <c:v>CANADA</c:v>
              </c:pt>
            </c:strLit>
          </c:cat>
          <c:val>
            <c:numRef>
              <c:f>DASHBOARD!$S$11:$AC$11</c:f>
              <c:numCache>
                <c:formatCode>"$"#,##0.00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87904"/>
        <c:axId val="185789824"/>
      </c:barChart>
      <c:catAx>
        <c:axId val="1857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89824"/>
        <c:crosses val="autoZero"/>
        <c:auto val="1"/>
        <c:lblAlgn val="ctr"/>
        <c:lblOffset val="100"/>
        <c:noMultiLvlLbl val="0"/>
      </c:catAx>
      <c:valAx>
        <c:axId val="18578982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857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Lit>
              <c:ptCount val="8"/>
              <c:pt idx="0">
                <c:v>CLERK</c:v>
              </c:pt>
              <c:pt idx="1">
                <c:v>DOCTOR</c:v>
              </c:pt>
              <c:pt idx="2">
                <c:v>DATA SCIENTIST</c:v>
              </c:pt>
              <c:pt idx="3">
                <c:v>DRIVER</c:v>
              </c:pt>
              <c:pt idx="4">
                <c:v>MECHANICAL</c:v>
              </c:pt>
              <c:pt idx="5">
                <c:v>FIELD WORKERS</c:v>
              </c:pt>
              <c:pt idx="6">
                <c:v>SCIENTIST</c:v>
              </c:pt>
              <c:pt idx="7">
                <c:v>IT</c:v>
              </c:pt>
            </c:strLit>
          </c:cat>
          <c:val>
            <c:numRef>
              <c:f>DASHBOARD!$AE$10:$AL$10</c:f>
              <c:numCache>
                <c:formatCode>"$"#,##0.00</c:formatCode>
                <c:ptCount val="8"/>
                <c:pt idx="0">
                  <c:v>6732.0724346076458</c:v>
                </c:pt>
                <c:pt idx="1">
                  <c:v>11571.058350100604</c:v>
                </c:pt>
                <c:pt idx="2">
                  <c:v>8467.9396378269612</c:v>
                </c:pt>
                <c:pt idx="3" formatCode="_(&quot;$&quot;* #,##0.00_);_(&quot;$&quot;* \(#,##0.00\);_(&quot;$&quot;* &quot;-&quot;??_);_(@_)">
                  <c:v>8660.635814889336</c:v>
                </c:pt>
                <c:pt idx="4">
                  <c:v>9075.2052313883305</c:v>
                </c:pt>
                <c:pt idx="5">
                  <c:v>11080.776659959758</c:v>
                </c:pt>
                <c:pt idx="6">
                  <c:v>10325.114688128773</c:v>
                </c:pt>
                <c:pt idx="7">
                  <c:v>8906.4668008048284</c:v>
                </c:pt>
              </c:numCache>
            </c:numRef>
          </c:val>
        </c:ser>
        <c:ser>
          <c:idx val="1"/>
          <c:order val="1"/>
          <c:invertIfNegative val="0"/>
          <c:cat>
            <c:strLit>
              <c:ptCount val="8"/>
              <c:pt idx="0">
                <c:v>CLERK</c:v>
              </c:pt>
              <c:pt idx="1">
                <c:v>DOCTOR</c:v>
              </c:pt>
              <c:pt idx="2">
                <c:v>DATA SCIENTIST</c:v>
              </c:pt>
              <c:pt idx="3">
                <c:v>DRIVER</c:v>
              </c:pt>
              <c:pt idx="4">
                <c:v>MECHANICAL</c:v>
              </c:pt>
              <c:pt idx="5">
                <c:v>FIELD WORKERS</c:v>
              </c:pt>
              <c:pt idx="6">
                <c:v>SCIENTIST</c:v>
              </c:pt>
              <c:pt idx="7">
                <c:v>IT</c:v>
              </c:pt>
            </c:strLit>
          </c:cat>
          <c:val>
            <c:numRef>
              <c:f>DASHBOARD!$AE$11:$AL$11</c:f>
              <c:numCache>
                <c:formatCode>"$"#,##0.00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55520"/>
        <c:axId val="190957056"/>
      </c:barChart>
      <c:catAx>
        <c:axId val="190955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90957056"/>
        <c:crosses val="autoZero"/>
        <c:auto val="1"/>
        <c:lblAlgn val="ctr"/>
        <c:lblOffset val="100"/>
        <c:noMultiLvlLbl val="0"/>
      </c:catAx>
      <c:valAx>
        <c:axId val="190957056"/>
        <c:scaling>
          <c:orientation val="minMax"/>
        </c:scaling>
        <c:delete val="0"/>
        <c:axPos val="b"/>
        <c:majorGridlines/>
        <c:numFmt formatCode="&quot;$&quot;#,##0.00" sourceLinked="1"/>
        <c:majorTickMark val="out"/>
        <c:minorTickMark val="none"/>
        <c:tickLblPos val="nextTo"/>
        <c:crossAx val="19095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12</xdr:row>
      <xdr:rowOff>19051</xdr:rowOff>
    </xdr:from>
    <xdr:to>
      <xdr:col>7</xdr:col>
      <xdr:colOff>933451</xdr:colOff>
      <xdr:row>24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9525</xdr:rowOff>
    </xdr:from>
    <xdr:to>
      <xdr:col>18</xdr:col>
      <xdr:colOff>0</xdr:colOff>
      <xdr:row>23</xdr:row>
      <xdr:rowOff>200024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11</xdr:row>
      <xdr:rowOff>0</xdr:rowOff>
    </xdr:from>
    <xdr:to>
      <xdr:col>29</xdr:col>
      <xdr:colOff>9525</xdr:colOff>
      <xdr:row>23</xdr:row>
      <xdr:rowOff>171449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23811</xdr:colOff>
      <xdr:row>11</xdr:row>
      <xdr:rowOff>35718</xdr:rowOff>
    </xdr:from>
    <xdr:to>
      <xdr:col>37</xdr:col>
      <xdr:colOff>821530</xdr:colOff>
      <xdr:row>23</xdr:row>
      <xdr:rowOff>178593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3:T500" totalsRowShown="0">
  <autoFilter ref="B3:T500"/>
  <tableColumns count="19">
    <tableColumn id="1" name="Gender" dataDxfId="5">
      <calculatedColumnFormula>IF(A4=1,"Men","Women")</calculatedColumnFormula>
    </tableColumn>
    <tableColumn id="2" name="Age">
      <calculatedColumnFormula>RANDBETWEEN(20,48)</calculatedColumnFormula>
    </tableColumn>
    <tableColumn id="3" name="Column1">
      <calculatedColumnFormula>RANDBETWEEN(1,8)</calculatedColumnFormula>
    </tableColumn>
    <tableColumn id="4" name="occupation" dataDxfId="4">
      <calculatedColumnFormula>VLOOKUP(D4,$U$5:$V$12,2)</calculatedColumnFormula>
    </tableColumn>
    <tableColumn id="5" name="Column2">
      <calculatedColumnFormula>RANDBETWEEN(1,9)</calculatedColumnFormula>
    </tableColumn>
    <tableColumn id="6" name="Education" dataDxfId="3">
      <calculatedColumnFormula>VLOOKUP(F4,$Y$5:$Z$13,2)</calculatedColumnFormula>
    </tableColumn>
    <tableColumn id="7" name="Kids">
      <calculatedColumnFormula>RANDBETWEEN(1,3)</calculatedColumnFormula>
    </tableColumn>
    <tableColumn id="8" name="Vehicles">
      <calculatedColumnFormula>RANDBETWEEN(1,3)</calculatedColumnFormula>
    </tableColumn>
    <tableColumn id="9" name="Vehicles cost">
      <calculatedColumnFormula>I4*RANDBETWEEN(90000,1000000)</calculatedColumnFormula>
    </tableColumn>
    <tableColumn id="10" name="Income">
      <calculatedColumnFormula>RANDBETWEEN(50000,100000)</calculatedColumnFormula>
    </tableColumn>
    <tableColumn id="11" name="Column3">
      <calculatedColumnFormula>RANDBETWEEN(1,2)</calculatedColumnFormula>
    </tableColumn>
    <tableColumn id="12" name="House" dataDxfId="2">
      <calculatedColumnFormula>VLOOKUP(L4,$W$5:$X$6,2)</calculatedColumnFormula>
    </tableColumn>
    <tableColumn id="13" name="House Value">
      <calculatedColumnFormula>K4*RANDBETWEEN(60,100)</calculatedColumnFormula>
    </tableColumn>
    <tableColumn id="14" name="Mortage Value">
      <calculatedColumnFormula>RAND()*N4</calculatedColumnFormula>
    </tableColumn>
    <tableColumn id="15" name="Depts">
      <calculatedColumnFormula>RAND()*K4*2</calculatedColumnFormula>
    </tableColumn>
    <tableColumn id="16" name="Investment">
      <calculatedColumnFormula>RAND()*K4*1.8</calculatedColumnFormula>
    </tableColumn>
    <tableColumn id="17" name="Net Worth" dataDxfId="1">
      <calculatedColumnFormula>(N4+Q4)</calculatedColumnFormula>
    </tableColumn>
    <tableColumn id="18" name="Column4">
      <calculatedColumnFormula>RANDBETWEEN(1,12)</calculatedColumnFormula>
    </tableColumn>
    <tableColumn id="19" name="Country" dataDxfId="0">
      <calculatedColumnFormula>VLOOKUP(S4,$AA$5:$AB$16,2)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00"/>
  <sheetViews>
    <sheetView tabSelected="1" topLeftCell="B1" zoomScale="78" zoomScaleNormal="78" workbookViewId="0">
      <selection activeCell="BB8" sqref="BB8"/>
    </sheetView>
  </sheetViews>
  <sheetFormatPr defaultRowHeight="15" x14ac:dyDescent="0.25"/>
  <cols>
    <col min="1" max="1" width="0" hidden="1" customWidth="1"/>
    <col min="2" max="2" width="11" customWidth="1"/>
    <col min="3" max="3" width="6.5703125" customWidth="1"/>
    <col min="4" max="4" width="11" hidden="1" customWidth="1"/>
    <col min="5" max="5" width="16.85546875" customWidth="1"/>
    <col min="6" max="6" width="11" hidden="1" customWidth="1"/>
    <col min="7" max="7" width="13.7109375" customWidth="1"/>
    <col min="8" max="8" width="7" customWidth="1"/>
    <col min="9" max="9" width="10.5703125" customWidth="1"/>
    <col min="10" max="10" width="14.42578125" customWidth="1"/>
    <col min="11" max="11" width="10" customWidth="1"/>
    <col min="12" max="12" width="0" hidden="1" customWidth="1"/>
    <col min="13" max="13" width="10.28515625" customWidth="1"/>
    <col min="14" max="14" width="14.85546875" customWidth="1"/>
    <col min="15" max="15" width="17.42578125" customWidth="1"/>
    <col min="16" max="16" width="14" customWidth="1"/>
    <col min="17" max="17" width="19.5703125" customWidth="1"/>
    <col min="18" max="18" width="18.7109375" customWidth="1"/>
    <col min="19" max="19" width="0" hidden="1" customWidth="1"/>
    <col min="20" max="20" width="18.42578125" customWidth="1"/>
    <col min="21" max="21" width="0" hidden="1" customWidth="1"/>
    <col min="22" max="22" width="13.140625" hidden="1" customWidth="1"/>
    <col min="23" max="25" width="0" hidden="1" customWidth="1"/>
    <col min="26" max="26" width="10.85546875" hidden="1" customWidth="1"/>
    <col min="27" max="27" width="0" hidden="1" customWidth="1"/>
    <col min="28" max="28" width="12.7109375" hidden="1" customWidth="1"/>
    <col min="34" max="34" width="0" hidden="1" customWidth="1"/>
    <col min="35" max="35" width="10.28515625" customWidth="1"/>
    <col min="36" max="36" width="12.5703125" customWidth="1"/>
    <col min="37" max="37" width="18.7109375" customWidth="1"/>
    <col min="40" max="40" width="13" customWidth="1"/>
    <col min="42" max="42" width="11.28515625" customWidth="1"/>
    <col min="43" max="43" width="12.140625" customWidth="1"/>
    <col min="46" max="46" width="16.85546875" customWidth="1"/>
    <col min="47" max="47" width="18" customWidth="1"/>
    <col min="48" max="48" width="23.28515625" customWidth="1"/>
    <col min="49" max="49" width="16.7109375" customWidth="1"/>
    <col min="50" max="50" width="20.140625" customWidth="1"/>
    <col min="51" max="51" width="23.42578125" customWidth="1"/>
    <col min="52" max="52" width="20" customWidth="1"/>
    <col min="53" max="53" width="11.7109375" customWidth="1"/>
    <col min="54" max="54" width="15.7109375" customWidth="1"/>
    <col min="55" max="55" width="14.42578125" customWidth="1"/>
    <col min="56" max="56" width="16.140625" customWidth="1"/>
    <col min="57" max="57" width="10.5703125" customWidth="1"/>
    <col min="58" max="58" width="11.140625" bestFit="1" customWidth="1"/>
    <col min="59" max="59" width="33.7109375" customWidth="1"/>
    <col min="62" max="62" width="33" customWidth="1"/>
    <col min="63" max="63" width="12.7109375" customWidth="1"/>
    <col min="64" max="64" width="11" customWidth="1"/>
    <col min="66" max="66" width="11.140625" bestFit="1" customWidth="1"/>
    <col min="68" max="68" width="11.140625" bestFit="1" customWidth="1"/>
    <col min="70" max="70" width="11.140625" bestFit="1" customWidth="1"/>
    <col min="72" max="72" width="11.140625" bestFit="1" customWidth="1"/>
    <col min="74" max="74" width="11.140625" bestFit="1" customWidth="1"/>
    <col min="76" max="76" width="11.140625" bestFit="1" customWidth="1"/>
    <col min="77" max="77" width="11" customWidth="1"/>
    <col min="78" max="78" width="11.140625" bestFit="1" customWidth="1"/>
    <col min="80" max="80" width="11.140625" bestFit="1" customWidth="1"/>
    <col min="81" max="81" width="10.5703125" customWidth="1"/>
    <col min="82" max="82" width="11.140625" bestFit="1" customWidth="1"/>
    <col min="84" max="84" width="11.140625" bestFit="1" customWidth="1"/>
    <col min="85" max="85" width="14.140625" customWidth="1"/>
    <col min="86" max="86" width="11.28515625" customWidth="1"/>
    <col min="89" max="89" width="13" customWidth="1"/>
    <col min="91" max="91" width="11.140625" customWidth="1"/>
    <col min="92" max="92" width="13.85546875" customWidth="1"/>
    <col min="97" max="97" width="10" customWidth="1"/>
    <col min="99" max="99" width="11.28515625" customWidth="1"/>
    <col min="102" max="102" width="17.7109375" customWidth="1"/>
  </cols>
  <sheetData>
    <row r="1" spans="1:105" ht="15.75" thickBot="1" x14ac:dyDescent="0.3"/>
    <row r="2" spans="1:105" ht="24" thickBot="1" x14ac:dyDescent="0.4">
      <c r="AF2" s="47" t="s">
        <v>69</v>
      </c>
      <c r="AG2" s="48"/>
      <c r="AH2" s="48"/>
      <c r="AI2" s="48"/>
      <c r="AJ2" s="49"/>
      <c r="AK2" s="12" t="s">
        <v>55</v>
      </c>
      <c r="AL2" s="47" t="s">
        <v>68</v>
      </c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9"/>
      <c r="BB2" s="15" t="s">
        <v>70</v>
      </c>
      <c r="BC2" s="51" t="s">
        <v>72</v>
      </c>
      <c r="BD2" s="52"/>
      <c r="BE2" s="51" t="s">
        <v>74</v>
      </c>
      <c r="BF2" s="53"/>
      <c r="BG2" s="52"/>
      <c r="BH2" s="23" t="s">
        <v>77</v>
      </c>
      <c r="BI2" s="22"/>
      <c r="BJ2" s="23" t="s">
        <v>79</v>
      </c>
      <c r="BK2" s="46" t="s">
        <v>80</v>
      </c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5"/>
      <c r="CG2" s="42" t="s">
        <v>83</v>
      </c>
      <c r="CH2" s="43"/>
      <c r="CI2" s="44"/>
      <c r="CJ2" s="44"/>
      <c r="CK2" s="44"/>
      <c r="CL2" s="44"/>
      <c r="CM2" s="44"/>
      <c r="CN2" s="44"/>
      <c r="CO2" s="44"/>
      <c r="CP2" s="45"/>
      <c r="CQ2" s="37" t="s">
        <v>87</v>
      </c>
      <c r="CR2" s="38"/>
      <c r="CS2" s="38"/>
      <c r="CT2" s="38"/>
      <c r="CU2" s="39"/>
      <c r="CV2" s="46" t="s">
        <v>90</v>
      </c>
      <c r="CW2" s="44"/>
      <c r="CX2" s="44"/>
      <c r="CY2" s="44"/>
      <c r="CZ2" s="44"/>
      <c r="DA2" s="45"/>
    </row>
    <row r="3" spans="1:105" ht="15.75" thickBot="1" x14ac:dyDescent="0.3">
      <c r="B3" t="s">
        <v>4</v>
      </c>
      <c r="C3" t="s">
        <v>5</v>
      </c>
      <c r="D3" t="s">
        <v>0</v>
      </c>
      <c r="E3" t="s">
        <v>6</v>
      </c>
      <c r="F3" t="s">
        <v>1</v>
      </c>
      <c r="G3" t="s">
        <v>15</v>
      </c>
      <c r="H3" t="s">
        <v>26</v>
      </c>
      <c r="I3" t="s">
        <v>27</v>
      </c>
      <c r="J3" t="s">
        <v>47</v>
      </c>
      <c r="K3" t="s">
        <v>28</v>
      </c>
      <c r="L3" t="s">
        <v>2</v>
      </c>
      <c r="M3" t="s">
        <v>29</v>
      </c>
      <c r="N3" t="s">
        <v>45</v>
      </c>
      <c r="O3" t="s">
        <v>46</v>
      </c>
      <c r="P3" t="s">
        <v>48</v>
      </c>
      <c r="Q3" t="s">
        <v>49</v>
      </c>
      <c r="R3" t="s">
        <v>50</v>
      </c>
      <c r="S3" t="s">
        <v>3</v>
      </c>
      <c r="T3" t="s">
        <v>32</v>
      </c>
      <c r="AF3" s="2" t="s">
        <v>51</v>
      </c>
      <c r="AG3" s="3" t="s">
        <v>52</v>
      </c>
      <c r="AH3" s="3"/>
      <c r="AI3" s="3" t="s">
        <v>53</v>
      </c>
      <c r="AJ3" s="4" t="s">
        <v>54</v>
      </c>
      <c r="AK3" s="9">
        <f ca="1">AVERAGE(C4:C500)</f>
        <v>34.00201207243461</v>
      </c>
      <c r="AL3" s="10" t="s">
        <v>56</v>
      </c>
      <c r="AM3" s="8" t="s">
        <v>10</v>
      </c>
      <c r="AN3" s="8" t="s">
        <v>57</v>
      </c>
      <c r="AO3" s="8" t="s">
        <v>13</v>
      </c>
      <c r="AP3" s="8" t="s">
        <v>58</v>
      </c>
      <c r="AQ3" s="8" t="s">
        <v>59</v>
      </c>
      <c r="AR3" s="8" t="s">
        <v>11</v>
      </c>
      <c r="AS3" s="8" t="s">
        <v>8</v>
      </c>
      <c r="AT3" s="8" t="s">
        <v>60</v>
      </c>
      <c r="AU3" s="8" t="s">
        <v>61</v>
      </c>
      <c r="AV3" s="8" t="s">
        <v>62</v>
      </c>
      <c r="AW3" s="8" t="s">
        <v>63</v>
      </c>
      <c r="AX3" s="8" t="s">
        <v>64</v>
      </c>
      <c r="AY3" s="8" t="s">
        <v>65</v>
      </c>
      <c r="AZ3" s="8" t="s">
        <v>66</v>
      </c>
      <c r="BA3" s="11" t="s">
        <v>67</v>
      </c>
      <c r="BB3" s="16" t="s">
        <v>28</v>
      </c>
      <c r="BC3" s="16" t="s">
        <v>71</v>
      </c>
      <c r="BD3" s="17" t="s">
        <v>73</v>
      </c>
      <c r="BE3" s="16" t="s">
        <v>75</v>
      </c>
      <c r="BF3" s="14">
        <v>20000</v>
      </c>
      <c r="BG3" s="17" t="s">
        <v>76</v>
      </c>
      <c r="BH3" s="16" t="s">
        <v>29</v>
      </c>
      <c r="BI3" s="17" t="s">
        <v>78</v>
      </c>
      <c r="BJ3" s="24">
        <f ca="1">AVERAGE(R4:R500)</f>
        <v>6095219.5736236582</v>
      </c>
      <c r="BK3" s="16" t="s">
        <v>40</v>
      </c>
      <c r="BL3" s="13" t="s">
        <v>73</v>
      </c>
      <c r="BM3" s="13" t="s">
        <v>33</v>
      </c>
      <c r="BN3" s="13" t="s">
        <v>73</v>
      </c>
      <c r="BO3" s="13" t="s">
        <v>38</v>
      </c>
      <c r="BP3" s="13" t="s">
        <v>73</v>
      </c>
      <c r="BQ3" s="13" t="s">
        <v>44</v>
      </c>
      <c r="BR3" s="13" t="s">
        <v>73</v>
      </c>
      <c r="BS3" s="13" t="s">
        <v>36</v>
      </c>
      <c r="BT3" s="13" t="s">
        <v>73</v>
      </c>
      <c r="BU3" s="13" t="s">
        <v>43</v>
      </c>
      <c r="BV3" s="13" t="s">
        <v>73</v>
      </c>
      <c r="BW3" s="13" t="s">
        <v>81</v>
      </c>
      <c r="BX3" s="13" t="s">
        <v>73</v>
      </c>
      <c r="BY3" s="13" t="s">
        <v>82</v>
      </c>
      <c r="BZ3" s="13" t="s">
        <v>73</v>
      </c>
      <c r="CA3" s="13" t="s">
        <v>35</v>
      </c>
      <c r="CB3" s="13" t="s">
        <v>73</v>
      </c>
      <c r="CC3" s="13" t="s">
        <v>41</v>
      </c>
      <c r="CD3" s="13" t="s">
        <v>73</v>
      </c>
      <c r="CE3" s="13" t="s">
        <v>37</v>
      </c>
      <c r="CF3" s="13" t="s">
        <v>73</v>
      </c>
      <c r="CG3" s="29"/>
      <c r="CH3" s="32" t="s">
        <v>73</v>
      </c>
      <c r="CI3" s="3" t="s">
        <v>56</v>
      </c>
      <c r="CJ3" s="3" t="s">
        <v>10</v>
      </c>
      <c r="CK3" s="3" t="s">
        <v>57</v>
      </c>
      <c r="CL3" s="3" t="s">
        <v>13</v>
      </c>
      <c r="CM3" s="3" t="s">
        <v>58</v>
      </c>
      <c r="CN3" s="3" t="s">
        <v>84</v>
      </c>
      <c r="CO3" s="3" t="s">
        <v>85</v>
      </c>
      <c r="CP3" s="4" t="s">
        <v>8</v>
      </c>
      <c r="CQ3" s="27" t="s">
        <v>86</v>
      </c>
      <c r="CR3" s="28" t="s">
        <v>88</v>
      </c>
      <c r="CS3" s="28" t="s">
        <v>89</v>
      </c>
      <c r="CT3" s="28"/>
      <c r="CU3" s="35"/>
      <c r="CV3" s="27" t="s">
        <v>92</v>
      </c>
      <c r="CW3" s="28" t="s">
        <v>93</v>
      </c>
      <c r="CX3" s="40" t="s">
        <v>94</v>
      </c>
      <c r="CY3" s="28" t="s">
        <v>91</v>
      </c>
      <c r="CZ3" s="3">
        <v>5500000</v>
      </c>
      <c r="DA3" s="4"/>
    </row>
    <row r="4" spans="1:105" ht="15.75" thickBot="1" x14ac:dyDescent="0.3">
      <c r="A4">
        <f ca="1">RANDBETWEEN(1,2)</f>
        <v>1</v>
      </c>
      <c r="B4" s="1" t="str">
        <f ca="1">IF(A4=1,"Men","Women")</f>
        <v>Men</v>
      </c>
      <c r="C4">
        <f ca="1">RANDBETWEEN(20,48)</f>
        <v>48</v>
      </c>
      <c r="D4">
        <f ca="1">RANDBETWEEN(1,8)</f>
        <v>7</v>
      </c>
      <c r="E4" s="1" t="str">
        <f ca="1">VLOOKUP(D4,$U$5:$V$12,2)</f>
        <v>Driver</v>
      </c>
      <c r="F4">
        <f ca="1">RANDBETWEEN(1,9)</f>
        <v>7</v>
      </c>
      <c r="G4" s="1" t="str">
        <f ca="1">VLOOKUP(F4,$Y$5:$Z$13,2)</f>
        <v>Mbbs</v>
      </c>
      <c r="H4">
        <f ca="1">RANDBETWEEN(1,3)</f>
        <v>3</v>
      </c>
      <c r="I4">
        <f ca="1">RANDBETWEEN(1,3)</f>
        <v>1</v>
      </c>
      <c r="J4">
        <f ca="1">I4*RANDBETWEEN(90000,1000000)</f>
        <v>879691</v>
      </c>
      <c r="K4">
        <f ca="1">RANDBETWEEN(50000,100000)</f>
        <v>55996</v>
      </c>
      <c r="L4">
        <f ca="1">RANDBETWEEN(1,2)</f>
        <v>2</v>
      </c>
      <c r="M4" s="1" t="str">
        <f ca="1">VLOOKUP(L4,$W$5:$X$6,2)</f>
        <v>Rent</v>
      </c>
      <c r="N4">
        <f ca="1">K4*RANDBETWEEN(60,100)</f>
        <v>3359760</v>
      </c>
      <c r="O4">
        <f ca="1">RAND()*N4</f>
        <v>545381.11215111613</v>
      </c>
      <c r="P4">
        <f ca="1">RAND()*K4*2</f>
        <v>96128.718095607168</v>
      </c>
      <c r="Q4">
        <f ca="1">RAND()*K4*1.8</f>
        <v>84083.845327951785</v>
      </c>
      <c r="R4" s="25">
        <f ca="1">(N4+Q4)</f>
        <v>3443843.8453279519</v>
      </c>
      <c r="S4">
        <f ca="1">RANDBETWEEN(1,12)</f>
        <v>8</v>
      </c>
      <c r="T4" s="1" t="str">
        <f ca="1">VLOOKUP(S4,$AA$5:$AB$16,2)</f>
        <v>Korea</v>
      </c>
      <c r="V4" t="s">
        <v>6</v>
      </c>
      <c r="X4" t="s">
        <v>29</v>
      </c>
      <c r="Z4" t="s">
        <v>16</v>
      </c>
      <c r="AB4" t="s">
        <v>32</v>
      </c>
      <c r="AF4" s="2">
        <f ca="1">IF(Table2[[#This Row],[Gender]]="men",1,0)</f>
        <v>1</v>
      </c>
      <c r="AG4" s="3">
        <f ca="1">IF(Table2[[#This Row],[Gender]]="Men",0,1)</f>
        <v>0</v>
      </c>
      <c r="AH4" s="3"/>
      <c r="AI4" s="3">
        <f ca="1">SUM(AF4:AF500)</f>
        <v>269</v>
      </c>
      <c r="AJ4" s="4">
        <f ca="1">SUM(AG4:AG500)</f>
        <v>228</v>
      </c>
      <c r="AL4" s="2">
        <f ca="1">IF(Table2[[#This Row],[occupation]]="Clerk",1,0)</f>
        <v>0</v>
      </c>
      <c r="AM4" s="3">
        <f ca="1">IF(Table2[[#This Row],[occupation]]="Doctor",1,0)</f>
        <v>0</v>
      </c>
      <c r="AN4" s="3">
        <f ca="1">IF(Table2[[#This Row],[occupation]]="Data scientist",1,0)</f>
        <v>0</v>
      </c>
      <c r="AO4" s="3">
        <f ca="1">IF(Table2[[#This Row],[occupation]]="Driver",1,0)</f>
        <v>1</v>
      </c>
      <c r="AP4" s="3">
        <f ca="1">IF(Table2[[#This Row],[occupation]]="mechanical",1,0)</f>
        <v>0</v>
      </c>
      <c r="AQ4" s="3">
        <f ca="1">IF(Table2[[#This Row],[occupation]]="Field worker",1,0)</f>
        <v>0</v>
      </c>
      <c r="AR4" s="3">
        <f ca="1">IF(Table2[[#This Row],[occupation]]="Scientist",1,0)</f>
        <v>0</v>
      </c>
      <c r="AS4" s="3">
        <f ca="1">IF(Table2[[#This Row],[occupation]]="IT",1,0)</f>
        <v>0</v>
      </c>
      <c r="AT4" s="3">
        <f t="shared" ref="AT4:BA4" ca="1" si="0">SUM(AL4:AL500)</f>
        <v>46</v>
      </c>
      <c r="AU4" s="3">
        <f t="shared" ca="1" si="0"/>
        <v>78</v>
      </c>
      <c r="AV4" s="3">
        <f t="shared" ca="1" si="0"/>
        <v>58</v>
      </c>
      <c r="AW4" s="3">
        <f t="shared" ca="1" si="0"/>
        <v>58</v>
      </c>
      <c r="AX4" s="3">
        <f t="shared" ca="1" si="0"/>
        <v>60</v>
      </c>
      <c r="AY4" s="3">
        <f t="shared" ca="1" si="0"/>
        <v>71</v>
      </c>
      <c r="AZ4" s="3">
        <f t="shared" ca="1" si="0"/>
        <v>67</v>
      </c>
      <c r="BA4" s="4">
        <f t="shared" ca="1" si="0"/>
        <v>59</v>
      </c>
      <c r="BB4" s="72">
        <f ca="1">AVERAGE(Table2[Income])</f>
        <v>74819.269617706232</v>
      </c>
      <c r="BC4" s="18">
        <f ca="1">Table2[[#This Row],[Vehicles cost]]/Table2[[#This Row],[Vehicles]]</f>
        <v>879691</v>
      </c>
      <c r="BD4" s="19">
        <f ca="1">AVERAGE(BC4:BC500)</f>
        <v>551897.73038229381</v>
      </c>
      <c r="BE4" s="2">
        <f ca="1">IF(Table2[[#This Row],[Depts]]&gt;20000,1,0)</f>
        <v>1</v>
      </c>
      <c r="BF4" s="3"/>
      <c r="BG4" s="21">
        <f ca="1">SUM(BE4:BE500)</f>
        <v>425</v>
      </c>
      <c r="BH4" s="2">
        <f ca="1">IF(Table2[[#This Row],[House]]="Owned",1,0)</f>
        <v>0</v>
      </c>
      <c r="BI4" s="4">
        <f ca="1">SUM(BH4:BH500)</f>
        <v>228</v>
      </c>
      <c r="BK4" s="2">
        <f ca="1">IF(Table2[[#This Row],[Country]]="Korea",Table2[[#This Row],[Income]],0)</f>
        <v>55996</v>
      </c>
      <c r="BL4" s="14">
        <f ca="1">AVERAGE(BK4:BK500)</f>
        <v>5619.376257545272</v>
      </c>
      <c r="BM4" s="3">
        <f ca="1">IF(Table2[[#This Row],[Country]]="India",Table2[[#This Row],[Income]],0)</f>
        <v>0</v>
      </c>
      <c r="BN4" s="26">
        <f ca="1">AVERAGE(BM4:BM500)</f>
        <v>7032.4989939637826</v>
      </c>
      <c r="BO4" s="3">
        <f ca="1">IF(Table2[[#This Row],[Country]]="Russia",Table2[[#This Row],[Income]],0)</f>
        <v>0</v>
      </c>
      <c r="BP4" s="26">
        <f ca="1">AVERAGE(BO4:BO500)</f>
        <v>5361.2535211267605</v>
      </c>
      <c r="BQ4" s="3">
        <f ca="1">IF(Table2[[#This Row],[Country]]="Maldives",Table2[[#This Row],[Income]],0)</f>
        <v>0</v>
      </c>
      <c r="BR4" s="26">
        <f ca="1">AVERAGE(BQ4:BQ500)</f>
        <v>7645.893360160966</v>
      </c>
      <c r="BS4" s="3">
        <f ca="1">IF(Table2[[#This Row],[Country]]="England",Table2[[#This Row],[Income]],0)</f>
        <v>0</v>
      </c>
      <c r="BT4" s="26">
        <f ca="1">AVERAGE(BS4:BS500)</f>
        <v>6631.4607645875249</v>
      </c>
      <c r="BU4" s="3">
        <f ca="1">IF(Table2[[#This Row],[Country]]="Pakistan",Table2[[#This Row],[Income]],0)</f>
        <v>0</v>
      </c>
      <c r="BV4" s="26">
        <f ca="1">AVERAGE(BU4:BU500)</f>
        <v>5950.8692152917502</v>
      </c>
      <c r="BW4" s="3">
        <f ca="1">IF(Table2[[#This Row],[Country]]="USA",Table2[[#This Row],[Income]],0)</f>
        <v>0</v>
      </c>
      <c r="BX4" s="26">
        <f ca="1">AVERAGE(BW4:BW500)</f>
        <v>8057.2696177062371</v>
      </c>
      <c r="BY4" s="3">
        <f ca="1">IF(Table2[[#This Row],[Country]]="New Zealand",Table2[[#This Row],[Income]],0)</f>
        <v>0</v>
      </c>
      <c r="BZ4" s="26">
        <f ca="1">AVERAGE(BY4:BY500)</f>
        <v>5950.3460764587526</v>
      </c>
      <c r="CA4" s="3">
        <f ca="1">IF(Table2[[#This Row],[Country]]="AUstralia",Table2[[#This Row],[Income]],0)</f>
        <v>0</v>
      </c>
      <c r="CB4" s="26">
        <f ca="1">AVERAGE(CA4:CA500)</f>
        <v>5080.0684104627762</v>
      </c>
      <c r="CC4" s="3">
        <f ca="1">IF(Table2[[#This Row],[Country]]="South Africa",Table2[[#This Row],[Income]],0)</f>
        <v>0</v>
      </c>
      <c r="CD4" s="26">
        <f ca="1">AVERAGE(CC4:CC500)</f>
        <v>5930.2877263581486</v>
      </c>
      <c r="CE4" s="3">
        <f ca="1">IF(Table2[[#This Row],[Country]]="Canada",Table2[[#This Row],[Income]],0)</f>
        <v>0</v>
      </c>
      <c r="CF4" s="26">
        <f ca="1">AVERAGE(CE4:CE500)</f>
        <v>5812.1690140845067</v>
      </c>
      <c r="CG4" s="30" t="s">
        <v>56</v>
      </c>
      <c r="CH4" s="33">
        <f ca="1">AVERAGE(CI4:CI500)</f>
        <v>6732.0724346076458</v>
      </c>
      <c r="CI4" s="3">
        <f ca="1">IF(Table2[[#This Row],[occupation]]="clerk",Table2[[#This Row],[Income]],0)</f>
        <v>0</v>
      </c>
      <c r="CJ4" s="3">
        <f ca="1">IF(Table2[[#This Row],[occupation]]="Doctor",Table2[[#This Row],[Income]],0)</f>
        <v>0</v>
      </c>
      <c r="CK4" s="3">
        <f ca="1">IF(Table2[[#This Row],[occupation]]="Data scientist",Table2[[#This Row],[Income]],0)</f>
        <v>0</v>
      </c>
      <c r="CL4" s="3">
        <f ca="1">IF(Table2[[#This Row],[occupation]]="Driver",Table2[[#This Row],[Income]],0)</f>
        <v>55996</v>
      </c>
      <c r="CM4" s="3">
        <f ca="1">IF(Table2[[#This Row],[occupation]]="mechanical",Table2[[#This Row],[Income]],0)</f>
        <v>0</v>
      </c>
      <c r="CN4" s="3">
        <f ca="1">IF(Table2[[#This Row],[occupation]]="Field worker",Table2[[#This Row],[Income]],0)</f>
        <v>0</v>
      </c>
      <c r="CO4" s="3">
        <f ca="1">IF(Table2[[#This Row],[occupation]]="Scientist",Table2[[#This Row],[Income]],0)</f>
        <v>0</v>
      </c>
      <c r="CP4" s="4">
        <f ca="1">IF(Table2[[#This Row],[occupation]]="IT",Table2[[#This Row],[Income]],0)</f>
        <v>0</v>
      </c>
      <c r="CQ4" s="2">
        <f ca="1">IF(Table2[[#This Row],[Investment]]&gt;Table2[[#This Row],[Income]],1,0)</f>
        <v>1</v>
      </c>
      <c r="CR4" s="3">
        <f ca="1">SUM(CQ4:CQ500)</f>
        <v>222</v>
      </c>
      <c r="CS4" s="36">
        <f ca="1">(CR4/500)*100</f>
        <v>44.4</v>
      </c>
      <c r="CT4" s="3"/>
      <c r="CU4" s="4"/>
      <c r="CV4" s="2">
        <f ca="1">IF(Table2[[#This Row],[Net Worth]]&gt;5500000,Table2[[#This Row],[Age]],0)</f>
        <v>0</v>
      </c>
      <c r="CW4" s="3">
        <f ca="1">IF(CV4:CV500&lt;28,CV4:CV500,0)</f>
        <v>0</v>
      </c>
      <c r="CX4" s="41">
        <f ca="1">COUNTIF(CW4:CW500,"&lt;&gt;0")</f>
        <v>94</v>
      </c>
      <c r="CY4" s="3"/>
      <c r="CZ4" s="3"/>
      <c r="DA4" s="4"/>
    </row>
    <row r="5" spans="1:105" x14ac:dyDescent="0.25">
      <c r="A5">
        <f t="shared" ref="A5:A68" ca="1" si="1">RANDBETWEEN(1,2)</f>
        <v>2</v>
      </c>
      <c r="B5" s="1" t="str">
        <f t="shared" ref="B5:B68" ca="1" si="2">IF(A5=1,"Men","Women")</f>
        <v>Women</v>
      </c>
      <c r="C5">
        <f t="shared" ref="C5:C68" ca="1" si="3">RANDBETWEEN(20,48)</f>
        <v>48</v>
      </c>
      <c r="D5">
        <f t="shared" ref="D5:D68" ca="1" si="4">RANDBETWEEN(1,8)</f>
        <v>2</v>
      </c>
      <c r="E5" s="1" t="str">
        <f t="shared" ref="E5:E68" ca="1" si="5">VLOOKUP(D5,$U$5:$V$12,2)</f>
        <v>IT</v>
      </c>
      <c r="F5">
        <f t="shared" ref="F5:F68" ca="1" si="6">RANDBETWEEN(1,9)</f>
        <v>5</v>
      </c>
      <c r="G5" s="1" t="str">
        <f t="shared" ref="G5:G68" ca="1" si="7">VLOOKUP(F5,$Y$5:$Z$13,2)</f>
        <v>M.tech</v>
      </c>
      <c r="H5">
        <f t="shared" ref="H5:I23" ca="1" si="8">RANDBETWEEN(1,3)</f>
        <v>3</v>
      </c>
      <c r="I5">
        <f t="shared" ca="1" si="8"/>
        <v>2</v>
      </c>
      <c r="J5">
        <f t="shared" ref="J5:J68" ca="1" si="9">I5*RANDBETWEEN(90000,1000000)</f>
        <v>1352640</v>
      </c>
      <c r="K5">
        <f t="shared" ref="K5:K68" ca="1" si="10">RANDBETWEEN(50000,100000)</f>
        <v>78307</v>
      </c>
      <c r="L5">
        <f t="shared" ref="L5:L68" ca="1" si="11">RANDBETWEEN(1,2)</f>
        <v>2</v>
      </c>
      <c r="M5" s="1" t="str">
        <f t="shared" ref="M5:M68" ca="1" si="12">VLOOKUP(L5,$W$5:$X$6,2)</f>
        <v>Rent</v>
      </c>
      <c r="N5">
        <f t="shared" ref="N5:N22" ca="1" si="13">K5*RANDBETWEEN(60,100)</f>
        <v>5559797</v>
      </c>
      <c r="O5">
        <f t="shared" ref="O5:O68" ca="1" si="14">RAND()*N5</f>
        <v>3906952.5928745414</v>
      </c>
      <c r="P5">
        <f t="shared" ref="P5:P22" ca="1" si="15">RAND()*K5*2</f>
        <v>1154.4789306027442</v>
      </c>
      <c r="Q5">
        <f t="shared" ref="Q5:Q22" ca="1" si="16">RAND()*K5*1.8</f>
        <v>27221.914092838277</v>
      </c>
      <c r="R5" s="25">
        <f t="shared" ref="R5:R68" ca="1" si="17">(N5+Q5)</f>
        <v>5587018.9140928378</v>
      </c>
      <c r="S5">
        <f t="shared" ref="S5:S68" ca="1" si="18">RANDBETWEEN(1,12)</f>
        <v>10</v>
      </c>
      <c r="T5" s="1" t="str">
        <f t="shared" ref="T5:T68" ca="1" si="19">VLOOKUP(S5,$AA$5:$AB$16,2)</f>
        <v>New Zealand</v>
      </c>
      <c r="U5">
        <v>1</v>
      </c>
      <c r="V5" t="s">
        <v>7</v>
      </c>
      <c r="W5">
        <v>1</v>
      </c>
      <c r="X5" t="s">
        <v>30</v>
      </c>
      <c r="Y5">
        <v>1</v>
      </c>
      <c r="Z5" t="s">
        <v>17</v>
      </c>
      <c r="AA5">
        <v>1</v>
      </c>
      <c r="AB5" t="s">
        <v>33</v>
      </c>
      <c r="AF5" s="2">
        <f ca="1">IF(Table2[[#This Row],[Gender]]="men",1,0)</f>
        <v>0</v>
      </c>
      <c r="AG5" s="3">
        <f ca="1">IF(Table2[[#This Row],[Gender]]="Men",0,1)</f>
        <v>1</v>
      </c>
      <c r="AH5" s="3"/>
      <c r="AI5" s="3"/>
      <c r="AJ5" s="4"/>
      <c r="AL5" s="2">
        <f ca="1">IF(Table2[[#This Row],[occupation]]="Clerk",1,0)</f>
        <v>0</v>
      </c>
      <c r="AM5" s="3">
        <f ca="1">IF(Table2[[#This Row],[occupation]]="Doctor",1,0)</f>
        <v>0</v>
      </c>
      <c r="AN5" s="3">
        <f ca="1">IF(Table2[[#This Row],[occupation]]="Data scientist",1,0)</f>
        <v>0</v>
      </c>
      <c r="AO5" s="3">
        <f ca="1">IF(Table2[[#This Row],[occupation]]="Driver",1,0)</f>
        <v>0</v>
      </c>
      <c r="AP5" s="3">
        <f ca="1">IF(Table2[[#This Row],[occupation]]="mechanical",1,0)</f>
        <v>0</v>
      </c>
      <c r="AQ5" s="3">
        <f ca="1">IF(Table2[[#This Row],[occupation]]="Field worker",1,0)</f>
        <v>0</v>
      </c>
      <c r="AR5" s="3">
        <f ca="1">IF(Table2[[#This Row],[occupation]]="Scientist",1,0)</f>
        <v>0</v>
      </c>
      <c r="AS5" s="3">
        <f ca="1">IF(Table2[[#This Row],[occupation]]="IT",1,0)</f>
        <v>1</v>
      </c>
      <c r="AT5" s="3"/>
      <c r="AU5" s="3"/>
      <c r="AV5" s="3"/>
      <c r="AW5" s="3"/>
      <c r="AX5" s="3"/>
      <c r="AY5" s="3"/>
      <c r="AZ5" s="3"/>
      <c r="BA5" s="4"/>
      <c r="BC5" s="18">
        <f ca="1">Table2[[#This Row],[Vehicles cost]]/Table2[[#This Row],[Vehicles]]</f>
        <v>676320</v>
      </c>
      <c r="BD5" s="4"/>
      <c r="BE5" s="2">
        <f ca="1">IF(Table2[[#This Row],[Depts]]&gt;20000,1,0)</f>
        <v>0</v>
      </c>
      <c r="BF5" s="3"/>
      <c r="BG5" s="4"/>
      <c r="BH5" s="2">
        <f ca="1">IF(Table2[[#This Row],[House]]="Owned",1,0)</f>
        <v>0</v>
      </c>
      <c r="BI5" s="4"/>
      <c r="BK5" s="2">
        <f ca="1">IF(Table2[[#This Row],[Country]]="Korea",Table2[[#This Row],[Income]],0)</f>
        <v>0</v>
      </c>
      <c r="BL5" s="3"/>
      <c r="BM5" s="3">
        <f ca="1">IF(Table2[[#This Row],[Country]]="India",Table2[[#This Row],[Income]],0)</f>
        <v>0</v>
      </c>
      <c r="BN5" s="3"/>
      <c r="BO5" s="3">
        <f ca="1">IF(Table2[[#This Row],[Country]]="Russia",Table2[[#This Row],[Income]],0)</f>
        <v>0</v>
      </c>
      <c r="BP5" s="3"/>
      <c r="BQ5" s="3">
        <f ca="1">IF(Table2[[#This Row],[Country]]="Maldives",Table2[[#This Row],[Income]],0)</f>
        <v>0</v>
      </c>
      <c r="BR5" s="3"/>
      <c r="BS5" s="3">
        <f ca="1">IF(Table2[[#This Row],[Country]]="England",Table2[[#This Row],[Income]],0)</f>
        <v>0</v>
      </c>
      <c r="BT5" s="3"/>
      <c r="BU5" s="3">
        <f ca="1">IF(Table2[[#This Row],[Country]]="Pakistan",Table2[[#This Row],[Income]],0)</f>
        <v>0</v>
      </c>
      <c r="BV5" s="3"/>
      <c r="BW5" s="3">
        <f ca="1">IF(Table2[[#This Row],[Country]]="USA",Table2[[#This Row],[Income]],0)</f>
        <v>0</v>
      </c>
      <c r="BX5" s="3"/>
      <c r="BY5" s="3">
        <f ca="1">IF(Table2[[#This Row],[Country]]="New Zealand",Table2[[#This Row],[Income]],0)</f>
        <v>78307</v>
      </c>
      <c r="BZ5" s="3"/>
      <c r="CA5" s="3">
        <f ca="1">IF(Table2[[#This Row],[Country]]="AUstralia",Table2[[#This Row],[Income]],0)</f>
        <v>0</v>
      </c>
      <c r="CB5" s="3"/>
      <c r="CC5" s="3">
        <f ca="1">IF(Table2[[#This Row],[Country]]="South Africa",Table2[[#This Row],[Income]],0)</f>
        <v>0</v>
      </c>
      <c r="CD5" s="3"/>
      <c r="CE5" s="3">
        <f ca="1">IF(Table2[[#This Row],[Country]]="Canada",Table2[[#This Row],[Income]],0)</f>
        <v>0</v>
      </c>
      <c r="CF5" s="3"/>
      <c r="CG5" s="30" t="s">
        <v>10</v>
      </c>
      <c r="CH5" s="33">
        <f ca="1">AVERAGE(CJ4:CJ500)</f>
        <v>11571.058350100604</v>
      </c>
      <c r="CI5" s="3">
        <f ca="1">IF(Table2[[#This Row],[occupation]]="clerk",Table2[[#This Row],[Income]],0)</f>
        <v>0</v>
      </c>
      <c r="CJ5" s="3">
        <f ca="1">IF(Table2[[#This Row],[occupation]]="Doctor",Table2[[#This Row],[Income]],0)</f>
        <v>0</v>
      </c>
      <c r="CK5" s="3">
        <f ca="1">IF(Table2[[#This Row],[occupation]]="Data scientist",Table2[[#This Row],[Income]],0)</f>
        <v>0</v>
      </c>
      <c r="CL5" s="3">
        <f ca="1">IF(Table2[[#This Row],[occupation]]="Driver",Table2[[#This Row],[Income]],0)</f>
        <v>0</v>
      </c>
      <c r="CM5" s="3">
        <f ca="1">IF(Table2[[#This Row],[occupation]]="mechanical",Table2[[#This Row],[Income]],0)</f>
        <v>0</v>
      </c>
      <c r="CN5" s="3">
        <f ca="1">IF(Table2[[#This Row],[occupation]]="Field worker",Table2[[#This Row],[Income]],0)</f>
        <v>0</v>
      </c>
      <c r="CO5" s="3">
        <f ca="1">IF(Table2[[#This Row],[occupation]]="Scientist",Table2[[#This Row],[Income]],0)</f>
        <v>0</v>
      </c>
      <c r="CP5" s="4">
        <f ca="1">IF(Table2[[#This Row],[occupation]]="IT",Table2[[#This Row],[Income]],0)</f>
        <v>78307</v>
      </c>
      <c r="CQ5" s="2">
        <f ca="1">IF(Table2[[#This Row],[Investment]]&gt;Table2[[#This Row],[Income]],1,0)</f>
        <v>0</v>
      </c>
      <c r="CR5" s="3"/>
      <c r="CS5" s="3"/>
      <c r="CT5" s="3"/>
      <c r="CU5" s="4"/>
      <c r="CV5" s="2">
        <f ca="1">IF(Table2[[#This Row],[Net Worth]]&gt;5500000,Table2[[#This Row],[Age]],0)</f>
        <v>48</v>
      </c>
      <c r="CW5" s="3">
        <f t="shared" ref="CW5:CW68" ca="1" si="20">IF(CV5:CV501&lt;28,CV5:CV501,0)</f>
        <v>0</v>
      </c>
      <c r="CX5" s="3"/>
      <c r="CY5" s="3"/>
      <c r="CZ5" s="3"/>
      <c r="DA5" s="4"/>
    </row>
    <row r="6" spans="1:105" x14ac:dyDescent="0.25">
      <c r="A6">
        <f t="shared" ca="1" si="1"/>
        <v>2</v>
      </c>
      <c r="B6" s="1" t="str">
        <f t="shared" ca="1" si="2"/>
        <v>Women</v>
      </c>
      <c r="C6">
        <f t="shared" ca="1" si="3"/>
        <v>39</v>
      </c>
      <c r="D6">
        <f t="shared" ca="1" si="4"/>
        <v>4</v>
      </c>
      <c r="E6" s="1" t="str">
        <f t="shared" ca="1" si="5"/>
        <v>Doctor</v>
      </c>
      <c r="F6">
        <f t="shared" ca="1" si="6"/>
        <v>9</v>
      </c>
      <c r="G6" s="1" t="str">
        <f t="shared" ca="1" si="7"/>
        <v>Soldier</v>
      </c>
      <c r="H6">
        <f t="shared" ca="1" si="8"/>
        <v>1</v>
      </c>
      <c r="I6">
        <f t="shared" ca="1" si="8"/>
        <v>1</v>
      </c>
      <c r="J6">
        <f t="shared" ca="1" si="9"/>
        <v>850446</v>
      </c>
      <c r="K6">
        <f t="shared" ca="1" si="10"/>
        <v>56225</v>
      </c>
      <c r="L6">
        <f t="shared" ca="1" si="11"/>
        <v>2</v>
      </c>
      <c r="M6" s="1" t="str">
        <f t="shared" ca="1" si="12"/>
        <v>Rent</v>
      </c>
      <c r="N6">
        <f t="shared" ca="1" si="13"/>
        <v>3935750</v>
      </c>
      <c r="O6">
        <f t="shared" ca="1" si="14"/>
        <v>3335825.3607581691</v>
      </c>
      <c r="P6">
        <f t="shared" ca="1" si="15"/>
        <v>31957.133437660403</v>
      </c>
      <c r="Q6">
        <f t="shared" ca="1" si="16"/>
        <v>21705.496125404869</v>
      </c>
      <c r="R6" s="25">
        <f t="shared" ca="1" si="17"/>
        <v>3957455.4961254047</v>
      </c>
      <c r="S6">
        <f t="shared" ca="1" si="18"/>
        <v>5</v>
      </c>
      <c r="T6" s="1" t="str">
        <f t="shared" ca="1" si="19"/>
        <v>Canada</v>
      </c>
      <c r="U6">
        <v>2</v>
      </c>
      <c r="V6" t="s">
        <v>8</v>
      </c>
      <c r="W6">
        <v>2</v>
      </c>
      <c r="X6" t="s">
        <v>31</v>
      </c>
      <c r="Y6">
        <v>2</v>
      </c>
      <c r="Z6" t="s">
        <v>18</v>
      </c>
      <c r="AA6">
        <v>2</v>
      </c>
      <c r="AB6" t="s">
        <v>34</v>
      </c>
      <c r="AF6" s="2">
        <f ca="1">IF(Table2[[#This Row],[Gender]]="men",1,0)</f>
        <v>0</v>
      </c>
      <c r="AG6" s="3">
        <f ca="1">IF(Table2[[#This Row],[Gender]]="Men",0,1)</f>
        <v>1</v>
      </c>
      <c r="AH6" s="3"/>
      <c r="AI6" s="3"/>
      <c r="AJ6" s="4"/>
      <c r="AL6" s="2">
        <f ca="1">IF(Table2[[#This Row],[occupation]]="Clerk",1,0)</f>
        <v>0</v>
      </c>
      <c r="AM6" s="3">
        <f ca="1">IF(Table2[[#This Row],[occupation]]="Doctor",1,0)</f>
        <v>1</v>
      </c>
      <c r="AN6" s="3">
        <f ca="1">IF(Table2[[#This Row],[occupation]]="Data scientist",1,0)</f>
        <v>0</v>
      </c>
      <c r="AO6" s="3">
        <f ca="1">IF(Table2[[#This Row],[occupation]]="Driver",1,0)</f>
        <v>0</v>
      </c>
      <c r="AP6" s="3">
        <f ca="1">IF(Table2[[#This Row],[occupation]]="mechanical",1,0)</f>
        <v>0</v>
      </c>
      <c r="AQ6" s="3">
        <f ca="1">IF(Table2[[#This Row],[occupation]]="Field worker",1,0)</f>
        <v>0</v>
      </c>
      <c r="AR6" s="3">
        <f ca="1">IF(Table2[[#This Row],[occupation]]="Scientist",1,0)</f>
        <v>0</v>
      </c>
      <c r="AS6" s="3">
        <f ca="1">IF(Table2[[#This Row],[occupation]]="IT",1,0)</f>
        <v>0</v>
      </c>
      <c r="AT6" s="3"/>
      <c r="AU6" s="3"/>
      <c r="AV6" s="3"/>
      <c r="AW6" s="3"/>
      <c r="AX6" s="3"/>
      <c r="AY6" s="3"/>
      <c r="AZ6" s="3"/>
      <c r="BA6" s="4"/>
      <c r="BC6" s="18">
        <f ca="1">Table2[[#This Row],[Vehicles cost]]/Table2[[#This Row],[Vehicles]]</f>
        <v>850446</v>
      </c>
      <c r="BD6" s="4"/>
      <c r="BE6" s="2">
        <f ca="1">IF(Table2[[#This Row],[Depts]]&gt;20000,1,0)</f>
        <v>1</v>
      </c>
      <c r="BF6" s="3"/>
      <c r="BG6" s="4"/>
      <c r="BH6" s="2">
        <f ca="1">IF(Table2[[#This Row],[House]]="Owned",1,0)</f>
        <v>0</v>
      </c>
      <c r="BI6" s="4"/>
      <c r="BK6" s="2">
        <f ca="1">IF(Table2[[#This Row],[Country]]="Korea",Table2[[#This Row],[Income]],0)</f>
        <v>0</v>
      </c>
      <c r="BL6" s="3"/>
      <c r="BM6" s="3">
        <f ca="1">IF(Table2[[#This Row],[Country]]="India",Table2[[#This Row],[Income]],0)</f>
        <v>0</v>
      </c>
      <c r="BN6" s="3"/>
      <c r="BO6" s="3">
        <f ca="1">IF(Table2[[#This Row],[Country]]="Russia",Table2[[#This Row],[Income]],0)</f>
        <v>0</v>
      </c>
      <c r="BP6" s="3"/>
      <c r="BQ6" s="3">
        <f ca="1">IF(Table2[[#This Row],[Country]]="Maldives",Table2[[#This Row],[Income]],0)</f>
        <v>0</v>
      </c>
      <c r="BR6" s="3"/>
      <c r="BS6" s="3">
        <f ca="1">IF(Table2[[#This Row],[Country]]="England",Table2[[#This Row],[Income]],0)</f>
        <v>0</v>
      </c>
      <c r="BT6" s="3"/>
      <c r="BU6" s="3">
        <f ca="1">IF(Table2[[#This Row],[Country]]="Pakistan",Table2[[#This Row],[Income]],0)</f>
        <v>0</v>
      </c>
      <c r="BV6" s="3"/>
      <c r="BW6" s="3">
        <f ca="1">IF(Table2[[#This Row],[Country]]="USA",Table2[[#This Row],[Income]],0)</f>
        <v>0</v>
      </c>
      <c r="BX6" s="3"/>
      <c r="BY6" s="3">
        <f ca="1">IF(Table2[[#This Row],[Country]]="New Zealand",Table2[[#This Row],[Income]],0)</f>
        <v>0</v>
      </c>
      <c r="BZ6" s="3"/>
      <c r="CA6" s="3">
        <f ca="1">IF(Table2[[#This Row],[Country]]="AUstralia",Table2[[#This Row],[Income]],0)</f>
        <v>0</v>
      </c>
      <c r="CB6" s="3"/>
      <c r="CC6" s="3">
        <f ca="1">IF(Table2[[#This Row],[Country]]="South Africa",Table2[[#This Row],[Income]],0)</f>
        <v>0</v>
      </c>
      <c r="CD6" s="3"/>
      <c r="CE6" s="3">
        <f ca="1">IF(Table2[[#This Row],[Country]]="Canada",Table2[[#This Row],[Income]],0)</f>
        <v>56225</v>
      </c>
      <c r="CF6" s="3"/>
      <c r="CG6" s="30" t="s">
        <v>57</v>
      </c>
      <c r="CH6" s="33">
        <f ca="1">AVERAGE(CK4:CK500)</f>
        <v>8467.9396378269612</v>
      </c>
      <c r="CI6" s="3">
        <f ca="1">IF(Table2[[#This Row],[occupation]]="clerk",Table2[[#This Row],[Income]],0)</f>
        <v>0</v>
      </c>
      <c r="CJ6" s="3">
        <f ca="1">IF(Table2[[#This Row],[occupation]]="Doctor",Table2[[#This Row],[Income]],0)</f>
        <v>56225</v>
      </c>
      <c r="CK6" s="3">
        <f ca="1">IF(Table2[[#This Row],[occupation]]="Data scientist",Table2[[#This Row],[Income]],0)</f>
        <v>0</v>
      </c>
      <c r="CL6" s="3">
        <f ca="1">IF(Table2[[#This Row],[occupation]]="Driver",Table2[[#This Row],[Income]],0)</f>
        <v>0</v>
      </c>
      <c r="CM6" s="3">
        <f ca="1">IF(Table2[[#This Row],[occupation]]="mechanical",Table2[[#This Row],[Income]],0)</f>
        <v>0</v>
      </c>
      <c r="CN6" s="3">
        <f ca="1">IF(Table2[[#This Row],[occupation]]="Field worker",Table2[[#This Row],[Income]],0)</f>
        <v>0</v>
      </c>
      <c r="CO6" s="3">
        <f ca="1">IF(Table2[[#This Row],[occupation]]="Scientist",Table2[[#This Row],[Income]],0)</f>
        <v>0</v>
      </c>
      <c r="CP6" s="4">
        <f ca="1">IF(Table2[[#This Row],[occupation]]="IT",Table2[[#This Row],[Income]],0)</f>
        <v>0</v>
      </c>
      <c r="CQ6" s="2">
        <f ca="1">IF(Table2[[#This Row],[Investment]]&gt;Table2[[#This Row],[Income]],1,0)</f>
        <v>0</v>
      </c>
      <c r="CR6" s="3"/>
      <c r="CS6" s="3"/>
      <c r="CT6" s="3"/>
      <c r="CU6" s="4"/>
      <c r="CV6" s="2">
        <f ca="1">IF(Table2[[#This Row],[Net Worth]]&gt;5500000,Table2[[#This Row],[Age]],0)</f>
        <v>0</v>
      </c>
      <c r="CW6" s="3">
        <f t="shared" ca="1" si="20"/>
        <v>0</v>
      </c>
      <c r="CX6" s="3"/>
      <c r="CY6" s="3"/>
      <c r="CZ6" s="3"/>
      <c r="DA6" s="4"/>
    </row>
    <row r="7" spans="1:105" x14ac:dyDescent="0.25">
      <c r="A7">
        <f t="shared" ca="1" si="1"/>
        <v>1</v>
      </c>
      <c r="B7" s="1" t="str">
        <f t="shared" ca="1" si="2"/>
        <v>Men</v>
      </c>
      <c r="C7">
        <f t="shared" ca="1" si="3"/>
        <v>34</v>
      </c>
      <c r="D7">
        <f t="shared" ca="1" si="4"/>
        <v>6</v>
      </c>
      <c r="E7" s="1" t="str">
        <f t="shared" ca="1" si="5"/>
        <v>Field worker</v>
      </c>
      <c r="F7">
        <f t="shared" ca="1" si="6"/>
        <v>7</v>
      </c>
      <c r="G7" s="1" t="str">
        <f t="shared" ca="1" si="7"/>
        <v>Mbbs</v>
      </c>
      <c r="H7">
        <f t="shared" ca="1" si="8"/>
        <v>1</v>
      </c>
      <c r="I7">
        <f t="shared" ca="1" si="8"/>
        <v>2</v>
      </c>
      <c r="J7">
        <f t="shared" ca="1" si="9"/>
        <v>1896708</v>
      </c>
      <c r="K7">
        <f t="shared" ca="1" si="10"/>
        <v>98526</v>
      </c>
      <c r="L7">
        <f t="shared" ca="1" si="11"/>
        <v>1</v>
      </c>
      <c r="M7" s="1" t="str">
        <f t="shared" ca="1" si="12"/>
        <v>Owned</v>
      </c>
      <c r="N7">
        <f t="shared" ca="1" si="13"/>
        <v>8670288</v>
      </c>
      <c r="O7">
        <f t="shared" ca="1" si="14"/>
        <v>5880287.4744941937</v>
      </c>
      <c r="P7">
        <f t="shared" ca="1" si="15"/>
        <v>186558.66697664</v>
      </c>
      <c r="Q7">
        <f t="shared" ca="1" si="16"/>
        <v>52766.30244486779</v>
      </c>
      <c r="R7" s="25">
        <f t="shared" ca="1" si="17"/>
        <v>8723054.3024448678</v>
      </c>
      <c r="S7">
        <f t="shared" ca="1" si="18"/>
        <v>1</v>
      </c>
      <c r="T7" s="1" t="str">
        <f t="shared" ca="1" si="19"/>
        <v>India</v>
      </c>
      <c r="U7">
        <v>3</v>
      </c>
      <c r="V7" t="s">
        <v>9</v>
      </c>
      <c r="Y7">
        <v>3</v>
      </c>
      <c r="Z7" t="s">
        <v>19</v>
      </c>
      <c r="AA7">
        <v>3</v>
      </c>
      <c r="AB7" t="s">
        <v>35</v>
      </c>
      <c r="AF7" s="2">
        <f ca="1">IF(Table2[[#This Row],[Gender]]="men",1,0)</f>
        <v>1</v>
      </c>
      <c r="AG7" s="3">
        <f ca="1">IF(Table2[[#This Row],[Gender]]="Men",0,1)</f>
        <v>0</v>
      </c>
      <c r="AH7" s="3"/>
      <c r="AI7" s="3"/>
      <c r="AJ7" s="4"/>
      <c r="AL7" s="2">
        <f ca="1">IF(Table2[[#This Row],[occupation]]="Clerk",1,0)</f>
        <v>0</v>
      </c>
      <c r="AM7" s="3">
        <f ca="1">IF(Table2[[#This Row],[occupation]]="Doctor",1,0)</f>
        <v>0</v>
      </c>
      <c r="AN7" s="3">
        <f ca="1">IF(Table2[[#This Row],[occupation]]="Data scientist",1,0)</f>
        <v>0</v>
      </c>
      <c r="AO7" s="3">
        <f ca="1">IF(Table2[[#This Row],[occupation]]="Driver",1,0)</f>
        <v>0</v>
      </c>
      <c r="AP7" s="3">
        <f ca="1">IF(Table2[[#This Row],[occupation]]="mechanical",1,0)</f>
        <v>0</v>
      </c>
      <c r="AQ7" s="3">
        <f ca="1">IF(Table2[[#This Row],[occupation]]="Field worker",1,0)</f>
        <v>1</v>
      </c>
      <c r="AR7" s="3">
        <f ca="1">IF(Table2[[#This Row],[occupation]]="Scientist",1,0)</f>
        <v>0</v>
      </c>
      <c r="AS7" s="3">
        <f ca="1">IF(Table2[[#This Row],[occupation]]="IT",1,0)</f>
        <v>0</v>
      </c>
      <c r="AT7" s="3"/>
      <c r="AU7" s="3"/>
      <c r="AV7" s="3"/>
      <c r="AW7" s="3"/>
      <c r="AX7" s="3"/>
      <c r="AY7" s="3"/>
      <c r="AZ7" s="3"/>
      <c r="BA7" s="4"/>
      <c r="BC7" s="18">
        <f ca="1">Table2[[#This Row],[Vehicles cost]]/Table2[[#This Row],[Vehicles]]</f>
        <v>948354</v>
      </c>
      <c r="BD7" s="4"/>
      <c r="BE7" s="2">
        <f ca="1">IF(Table2[[#This Row],[Depts]]&gt;20000,1,0)</f>
        <v>1</v>
      </c>
      <c r="BF7" s="3"/>
      <c r="BG7" s="4"/>
      <c r="BH7" s="2">
        <f ca="1">IF(Table2[[#This Row],[House]]="Owned",1,0)</f>
        <v>1</v>
      </c>
      <c r="BI7" s="4"/>
      <c r="BK7" s="2">
        <f ca="1">IF(Table2[[#This Row],[Country]]="Korea",Table2[[#This Row],[Income]],0)</f>
        <v>0</v>
      </c>
      <c r="BL7" s="3"/>
      <c r="BM7" s="3">
        <f ca="1">IF(Table2[[#This Row],[Country]]="India",Table2[[#This Row],[Income]],0)</f>
        <v>98526</v>
      </c>
      <c r="BN7" s="3"/>
      <c r="BO7" s="3">
        <f ca="1">IF(Table2[[#This Row],[Country]]="Russia",Table2[[#This Row],[Income]],0)</f>
        <v>0</v>
      </c>
      <c r="BP7" s="3"/>
      <c r="BQ7" s="3">
        <f ca="1">IF(Table2[[#This Row],[Country]]="Maldives",Table2[[#This Row],[Income]],0)</f>
        <v>0</v>
      </c>
      <c r="BR7" s="3"/>
      <c r="BS7" s="3">
        <f ca="1">IF(Table2[[#This Row],[Country]]="England",Table2[[#This Row],[Income]],0)</f>
        <v>0</v>
      </c>
      <c r="BT7" s="3"/>
      <c r="BU7" s="3">
        <f ca="1">IF(Table2[[#This Row],[Country]]="Pakistan",Table2[[#This Row],[Income]],0)</f>
        <v>0</v>
      </c>
      <c r="BV7" s="3"/>
      <c r="BW7" s="3">
        <f ca="1">IF(Table2[[#This Row],[Country]]="USA",Table2[[#This Row],[Income]],0)</f>
        <v>0</v>
      </c>
      <c r="BX7" s="3"/>
      <c r="BY7" s="3">
        <f ca="1">IF(Table2[[#This Row],[Country]]="New Zealand",Table2[[#This Row],[Income]],0)</f>
        <v>0</v>
      </c>
      <c r="BZ7" s="3"/>
      <c r="CA7" s="3">
        <f ca="1">IF(Table2[[#This Row],[Country]]="AUstralia",Table2[[#This Row],[Income]],0)</f>
        <v>0</v>
      </c>
      <c r="CB7" s="3"/>
      <c r="CC7" s="3">
        <f ca="1">IF(Table2[[#This Row],[Country]]="South Africa",Table2[[#This Row],[Income]],0)</f>
        <v>0</v>
      </c>
      <c r="CD7" s="3"/>
      <c r="CE7" s="3">
        <f ca="1">IF(Table2[[#This Row],[Country]]="Canada",Table2[[#This Row],[Income]],0)</f>
        <v>0</v>
      </c>
      <c r="CF7" s="3"/>
      <c r="CG7" s="30" t="s">
        <v>13</v>
      </c>
      <c r="CH7" s="33">
        <f ca="1">AVERAGE(CL4:CL500)</f>
        <v>8660.635814889336</v>
      </c>
      <c r="CI7" s="3">
        <f ca="1">IF(Table2[[#This Row],[occupation]]="clerk",Table2[[#This Row],[Income]],0)</f>
        <v>0</v>
      </c>
      <c r="CJ7" s="3">
        <f ca="1">IF(Table2[[#This Row],[occupation]]="Doctor",Table2[[#This Row],[Income]],0)</f>
        <v>0</v>
      </c>
      <c r="CK7" s="3">
        <f ca="1">IF(Table2[[#This Row],[occupation]]="Data scientist",Table2[[#This Row],[Income]],0)</f>
        <v>0</v>
      </c>
      <c r="CL7" s="3">
        <f ca="1">IF(Table2[[#This Row],[occupation]]="Driver",Table2[[#This Row],[Income]],0)</f>
        <v>0</v>
      </c>
      <c r="CM7" s="3">
        <f ca="1">IF(Table2[[#This Row],[occupation]]="mechanical",Table2[[#This Row],[Income]],0)</f>
        <v>0</v>
      </c>
      <c r="CN7" s="3">
        <f ca="1">IF(Table2[[#This Row],[occupation]]="Field worker",Table2[[#This Row],[Income]],0)</f>
        <v>98526</v>
      </c>
      <c r="CO7" s="3">
        <f ca="1">IF(Table2[[#This Row],[occupation]]="Scientist",Table2[[#This Row],[Income]],0)</f>
        <v>0</v>
      </c>
      <c r="CP7" s="4">
        <f ca="1">IF(Table2[[#This Row],[occupation]]="IT",Table2[[#This Row],[Income]],0)</f>
        <v>0</v>
      </c>
      <c r="CQ7" s="2">
        <f ca="1">IF(Table2[[#This Row],[Investment]]&gt;Table2[[#This Row],[Income]],1,0)</f>
        <v>0</v>
      </c>
      <c r="CR7" s="3"/>
      <c r="CS7" s="3"/>
      <c r="CT7" s="3"/>
      <c r="CU7" s="4"/>
      <c r="CV7" s="2">
        <f ca="1">IF(Table2[[#This Row],[Net Worth]]&gt;5500000,Table2[[#This Row],[Age]],0)</f>
        <v>34</v>
      </c>
      <c r="CW7" s="3">
        <f t="shared" ca="1" si="20"/>
        <v>0</v>
      </c>
      <c r="CX7" s="3"/>
      <c r="CY7" s="3"/>
      <c r="CZ7" s="3"/>
      <c r="DA7" s="4"/>
    </row>
    <row r="8" spans="1:105" x14ac:dyDescent="0.25">
      <c r="A8">
        <f t="shared" ca="1" si="1"/>
        <v>2</v>
      </c>
      <c r="B8" s="1" t="str">
        <f t="shared" ca="1" si="2"/>
        <v>Women</v>
      </c>
      <c r="C8">
        <f t="shared" ca="1" si="3"/>
        <v>20</v>
      </c>
      <c r="D8">
        <f t="shared" ca="1" si="4"/>
        <v>3</v>
      </c>
      <c r="E8" s="1" t="str">
        <f t="shared" ca="1" si="5"/>
        <v>mechanical</v>
      </c>
      <c r="F8">
        <f t="shared" ca="1" si="6"/>
        <v>2</v>
      </c>
      <c r="G8" s="1" t="str">
        <f t="shared" ca="1" si="7"/>
        <v>12th</v>
      </c>
      <c r="H8">
        <f t="shared" ca="1" si="8"/>
        <v>1</v>
      </c>
      <c r="I8">
        <f t="shared" ca="1" si="8"/>
        <v>3</v>
      </c>
      <c r="J8">
        <f t="shared" ca="1" si="9"/>
        <v>483561</v>
      </c>
      <c r="K8">
        <f t="shared" ca="1" si="10"/>
        <v>78144</v>
      </c>
      <c r="L8">
        <f t="shared" ca="1" si="11"/>
        <v>2</v>
      </c>
      <c r="M8" s="1" t="str">
        <f t="shared" ca="1" si="12"/>
        <v>Rent</v>
      </c>
      <c r="N8">
        <f t="shared" ca="1" si="13"/>
        <v>5782656</v>
      </c>
      <c r="O8">
        <f t="shared" ca="1" si="14"/>
        <v>5310971.3285185173</v>
      </c>
      <c r="P8">
        <f t="shared" ca="1" si="15"/>
        <v>112128.44064784513</v>
      </c>
      <c r="Q8">
        <f t="shared" ca="1" si="16"/>
        <v>83593.863084935307</v>
      </c>
      <c r="R8" s="25">
        <f t="shared" ca="1" si="17"/>
        <v>5866249.8630849356</v>
      </c>
      <c r="S8">
        <f t="shared" ca="1" si="18"/>
        <v>12</v>
      </c>
      <c r="T8" s="1" t="str">
        <f t="shared" ca="1" si="19"/>
        <v>Maldives</v>
      </c>
      <c r="U8">
        <v>4</v>
      </c>
      <c r="V8" t="s">
        <v>10</v>
      </c>
      <c r="Y8">
        <v>4</v>
      </c>
      <c r="Z8" t="s">
        <v>20</v>
      </c>
      <c r="AA8">
        <v>4</v>
      </c>
      <c r="AB8" t="s">
        <v>36</v>
      </c>
      <c r="AF8" s="2">
        <f ca="1">IF(Table2[[#This Row],[Gender]]="men",1,0)</f>
        <v>0</v>
      </c>
      <c r="AG8" s="3">
        <f ca="1">IF(Table2[[#This Row],[Gender]]="Men",0,1)</f>
        <v>1</v>
      </c>
      <c r="AH8" s="3"/>
      <c r="AI8" s="3"/>
      <c r="AJ8" s="4"/>
      <c r="AL8" s="2">
        <f ca="1">IF(Table2[[#This Row],[occupation]]="Clerk",1,0)</f>
        <v>0</v>
      </c>
      <c r="AM8" s="3">
        <f ca="1">IF(Table2[[#This Row],[occupation]]="Doctor",1,0)</f>
        <v>0</v>
      </c>
      <c r="AN8" s="3">
        <f ca="1">IF(Table2[[#This Row],[occupation]]="Data scientist",1,0)</f>
        <v>0</v>
      </c>
      <c r="AO8" s="3">
        <f ca="1">IF(Table2[[#This Row],[occupation]]="Driver",1,0)</f>
        <v>0</v>
      </c>
      <c r="AP8" s="3">
        <f ca="1">IF(Table2[[#This Row],[occupation]]="mechanical",1,0)</f>
        <v>1</v>
      </c>
      <c r="AQ8" s="3">
        <f ca="1">IF(Table2[[#This Row],[occupation]]="Field worker",1,0)</f>
        <v>0</v>
      </c>
      <c r="AR8" s="3">
        <f ca="1">IF(Table2[[#This Row],[occupation]]="Scientist",1,0)</f>
        <v>0</v>
      </c>
      <c r="AS8" s="3">
        <f ca="1">IF(Table2[[#This Row],[occupation]]="IT",1,0)</f>
        <v>0</v>
      </c>
      <c r="AT8" s="3"/>
      <c r="AU8" s="3"/>
      <c r="AV8" s="3"/>
      <c r="AW8" s="3"/>
      <c r="AX8" s="3"/>
      <c r="AY8" s="3"/>
      <c r="AZ8" s="3"/>
      <c r="BA8" s="4"/>
      <c r="BC8" s="18">
        <f ca="1">Table2[[#This Row],[Vehicles cost]]/Table2[[#This Row],[Vehicles]]</f>
        <v>161187</v>
      </c>
      <c r="BD8" s="4"/>
      <c r="BE8" s="2">
        <f ca="1">IF(Table2[[#This Row],[Depts]]&gt;20000,1,0)</f>
        <v>1</v>
      </c>
      <c r="BF8" s="3"/>
      <c r="BG8" s="4"/>
      <c r="BH8" s="2">
        <f ca="1">IF(Table2[[#This Row],[House]]="Owned",1,0)</f>
        <v>0</v>
      </c>
      <c r="BI8" s="4"/>
      <c r="BK8" s="2">
        <f ca="1">IF(Table2[[#This Row],[Country]]="Korea",Table2[[#This Row],[Income]],0)</f>
        <v>0</v>
      </c>
      <c r="BL8" s="3"/>
      <c r="BM8" s="3">
        <f ca="1">IF(Table2[[#This Row],[Country]]="India",Table2[[#This Row],[Income]],0)</f>
        <v>0</v>
      </c>
      <c r="BN8" s="3"/>
      <c r="BO8" s="3">
        <f ca="1">IF(Table2[[#This Row],[Country]]="Russia",Table2[[#This Row],[Income]],0)</f>
        <v>0</v>
      </c>
      <c r="BP8" s="3"/>
      <c r="BQ8" s="3">
        <f ca="1">IF(Table2[[#This Row],[Country]]="Maldives",Table2[[#This Row],[Income]],0)</f>
        <v>78144</v>
      </c>
      <c r="BR8" s="3"/>
      <c r="BS8" s="3">
        <f ca="1">IF(Table2[[#This Row],[Country]]="England",Table2[[#This Row],[Income]],0)</f>
        <v>0</v>
      </c>
      <c r="BT8" s="3"/>
      <c r="BU8" s="3">
        <f ca="1">IF(Table2[[#This Row],[Country]]="Pakistan",Table2[[#This Row],[Income]],0)</f>
        <v>0</v>
      </c>
      <c r="BV8" s="3"/>
      <c r="BW8" s="3">
        <f ca="1">IF(Table2[[#This Row],[Country]]="USA",Table2[[#This Row],[Income]],0)</f>
        <v>0</v>
      </c>
      <c r="BX8" s="3"/>
      <c r="BY8" s="3">
        <f ca="1">IF(Table2[[#This Row],[Country]]="New Zealand",Table2[[#This Row],[Income]],0)</f>
        <v>0</v>
      </c>
      <c r="BZ8" s="3"/>
      <c r="CA8" s="3">
        <f ca="1">IF(Table2[[#This Row],[Country]]="AUstralia",Table2[[#This Row],[Income]],0)</f>
        <v>0</v>
      </c>
      <c r="CB8" s="3"/>
      <c r="CC8" s="3">
        <f ca="1">IF(Table2[[#This Row],[Country]]="South Africa",Table2[[#This Row],[Income]],0)</f>
        <v>0</v>
      </c>
      <c r="CD8" s="3"/>
      <c r="CE8" s="3">
        <f ca="1">IF(Table2[[#This Row],[Country]]="Canada",Table2[[#This Row],[Income]],0)</f>
        <v>0</v>
      </c>
      <c r="CF8" s="3"/>
      <c r="CG8" s="30" t="s">
        <v>58</v>
      </c>
      <c r="CH8" s="33">
        <f ca="1">AVERAGE(CM4:CM500)</f>
        <v>9075.2052313883305</v>
      </c>
      <c r="CI8" s="3">
        <f ca="1">IF(Table2[[#This Row],[occupation]]="clerk",Table2[[#This Row],[Income]],0)</f>
        <v>0</v>
      </c>
      <c r="CJ8" s="3">
        <f ca="1">IF(Table2[[#This Row],[occupation]]="Doctor",Table2[[#This Row],[Income]],0)</f>
        <v>0</v>
      </c>
      <c r="CK8" s="3">
        <f ca="1">IF(Table2[[#This Row],[occupation]]="Data scientist",Table2[[#This Row],[Income]],0)</f>
        <v>0</v>
      </c>
      <c r="CL8" s="3">
        <f ca="1">IF(Table2[[#This Row],[occupation]]="Driver",Table2[[#This Row],[Income]],0)</f>
        <v>0</v>
      </c>
      <c r="CM8" s="3">
        <f ca="1">IF(Table2[[#This Row],[occupation]]="mechanical",Table2[[#This Row],[Income]],0)</f>
        <v>78144</v>
      </c>
      <c r="CN8" s="3">
        <f ca="1">IF(Table2[[#This Row],[occupation]]="Field worker",Table2[[#This Row],[Income]],0)</f>
        <v>0</v>
      </c>
      <c r="CO8" s="3">
        <f ca="1">IF(Table2[[#This Row],[occupation]]="Scientist",Table2[[#This Row],[Income]],0)</f>
        <v>0</v>
      </c>
      <c r="CP8" s="4">
        <f ca="1">IF(Table2[[#This Row],[occupation]]="IT",Table2[[#This Row],[Income]],0)</f>
        <v>0</v>
      </c>
      <c r="CQ8" s="2">
        <f ca="1">IF(Table2[[#This Row],[Investment]]&gt;Table2[[#This Row],[Income]],1,0)</f>
        <v>1</v>
      </c>
      <c r="CR8" s="3"/>
      <c r="CS8" s="3"/>
      <c r="CT8" s="3"/>
      <c r="CU8" s="4"/>
      <c r="CV8" s="2">
        <f ca="1">IF(Table2[[#This Row],[Net Worth]]&gt;5500000,Table2[[#This Row],[Age]],0)</f>
        <v>20</v>
      </c>
      <c r="CW8" s="3">
        <f t="shared" ca="1" si="20"/>
        <v>20</v>
      </c>
      <c r="CX8" s="3"/>
      <c r="CY8" s="3"/>
      <c r="CZ8" s="3"/>
      <c r="DA8" s="4"/>
    </row>
    <row r="9" spans="1:105" x14ac:dyDescent="0.25">
      <c r="A9">
        <f t="shared" ca="1" si="1"/>
        <v>2</v>
      </c>
      <c r="B9" s="1" t="str">
        <f t="shared" ca="1" si="2"/>
        <v>Women</v>
      </c>
      <c r="C9">
        <f t="shared" ca="1" si="3"/>
        <v>26</v>
      </c>
      <c r="D9">
        <f t="shared" ca="1" si="4"/>
        <v>7</v>
      </c>
      <c r="E9" s="1" t="str">
        <f t="shared" ca="1" si="5"/>
        <v>Driver</v>
      </c>
      <c r="F9">
        <f t="shared" ca="1" si="6"/>
        <v>9</v>
      </c>
      <c r="G9" s="1" t="str">
        <f t="shared" ca="1" si="7"/>
        <v>Soldier</v>
      </c>
      <c r="H9">
        <f t="shared" ca="1" si="8"/>
        <v>3</v>
      </c>
      <c r="I9">
        <f t="shared" ca="1" si="8"/>
        <v>3</v>
      </c>
      <c r="J9">
        <f t="shared" ca="1" si="9"/>
        <v>398205</v>
      </c>
      <c r="K9">
        <f t="shared" ca="1" si="10"/>
        <v>99970</v>
      </c>
      <c r="L9">
        <f t="shared" ca="1" si="11"/>
        <v>1</v>
      </c>
      <c r="M9" s="1" t="str">
        <f t="shared" ca="1" si="12"/>
        <v>Owned</v>
      </c>
      <c r="N9">
        <f t="shared" ca="1" si="13"/>
        <v>7297810</v>
      </c>
      <c r="O9">
        <f t="shared" ca="1" si="14"/>
        <v>6773319.9051480452</v>
      </c>
      <c r="P9">
        <f t="shared" ca="1" si="15"/>
        <v>17475.704149891237</v>
      </c>
      <c r="Q9">
        <f t="shared" ca="1" si="16"/>
        <v>82124.812584204483</v>
      </c>
      <c r="R9" s="25">
        <f t="shared" ca="1" si="17"/>
        <v>7379934.8125842046</v>
      </c>
      <c r="S9">
        <f t="shared" ca="1" si="18"/>
        <v>2</v>
      </c>
      <c r="T9" s="1" t="str">
        <f t="shared" ca="1" si="19"/>
        <v>Usa</v>
      </c>
      <c r="U9">
        <v>5</v>
      </c>
      <c r="V9" t="s">
        <v>11</v>
      </c>
      <c r="Y9">
        <v>5</v>
      </c>
      <c r="Z9" t="s">
        <v>21</v>
      </c>
      <c r="AA9">
        <v>5</v>
      </c>
      <c r="AB9" t="s">
        <v>37</v>
      </c>
      <c r="AF9" s="2">
        <f ca="1">IF(Table2[[#This Row],[Gender]]="men",1,0)</f>
        <v>0</v>
      </c>
      <c r="AG9" s="3">
        <f ca="1">IF(Table2[[#This Row],[Gender]]="Men",0,1)</f>
        <v>1</v>
      </c>
      <c r="AH9" s="3"/>
      <c r="AI9" s="3"/>
      <c r="AJ9" s="4"/>
      <c r="AL9" s="2">
        <f ca="1">IF(Table2[[#This Row],[occupation]]="Clerk",1,0)</f>
        <v>0</v>
      </c>
      <c r="AM9" s="3">
        <f ca="1">IF(Table2[[#This Row],[occupation]]="Doctor",1,0)</f>
        <v>0</v>
      </c>
      <c r="AN9" s="3">
        <f ca="1">IF(Table2[[#This Row],[occupation]]="Data scientist",1,0)</f>
        <v>0</v>
      </c>
      <c r="AO9" s="3">
        <f ca="1">IF(Table2[[#This Row],[occupation]]="Driver",1,0)</f>
        <v>1</v>
      </c>
      <c r="AP9" s="3">
        <f ca="1">IF(Table2[[#This Row],[occupation]]="mechanical",1,0)</f>
        <v>0</v>
      </c>
      <c r="AQ9" s="3">
        <f ca="1">IF(Table2[[#This Row],[occupation]]="Field worker",1,0)</f>
        <v>0</v>
      </c>
      <c r="AR9" s="3">
        <f ca="1">IF(Table2[[#This Row],[occupation]]="Scientist",1,0)</f>
        <v>0</v>
      </c>
      <c r="AS9" s="3">
        <f ca="1">IF(Table2[[#This Row],[occupation]]="IT",1,0)</f>
        <v>0</v>
      </c>
      <c r="AT9" s="3"/>
      <c r="AU9" s="3"/>
      <c r="AV9" s="3"/>
      <c r="AW9" s="3"/>
      <c r="AX9" s="3"/>
      <c r="AY9" s="3"/>
      <c r="AZ9" s="3"/>
      <c r="BA9" s="4"/>
      <c r="BC9" s="18">
        <f ca="1">Table2[[#This Row],[Vehicles cost]]/Table2[[#This Row],[Vehicles]]</f>
        <v>132735</v>
      </c>
      <c r="BD9" s="4"/>
      <c r="BE9" s="2">
        <f ca="1">IF(Table2[[#This Row],[Depts]]&gt;20000,1,0)</f>
        <v>0</v>
      </c>
      <c r="BF9" s="3"/>
      <c r="BG9" s="4"/>
      <c r="BH9" s="2">
        <f ca="1">IF(Table2[[#This Row],[House]]="Owned",1,0)</f>
        <v>1</v>
      </c>
      <c r="BI9" s="4"/>
      <c r="BK9" s="2">
        <f ca="1">IF(Table2[[#This Row],[Country]]="Korea",Table2[[#This Row],[Income]],0)</f>
        <v>0</v>
      </c>
      <c r="BL9" s="3"/>
      <c r="BM9" s="3">
        <f ca="1">IF(Table2[[#This Row],[Country]]="India",Table2[[#This Row],[Income]],0)</f>
        <v>0</v>
      </c>
      <c r="BN9" s="3"/>
      <c r="BO9" s="3">
        <f ca="1">IF(Table2[[#This Row],[Country]]="Russia",Table2[[#This Row],[Income]],0)</f>
        <v>0</v>
      </c>
      <c r="BP9" s="3"/>
      <c r="BQ9" s="3">
        <f ca="1">IF(Table2[[#This Row],[Country]]="Maldives",Table2[[#This Row],[Income]],0)</f>
        <v>0</v>
      </c>
      <c r="BR9" s="3"/>
      <c r="BS9" s="3">
        <f ca="1">IF(Table2[[#This Row],[Country]]="England",Table2[[#This Row],[Income]],0)</f>
        <v>0</v>
      </c>
      <c r="BT9" s="3"/>
      <c r="BU9" s="3">
        <f ca="1">IF(Table2[[#This Row],[Country]]="Pakistan",Table2[[#This Row],[Income]],0)</f>
        <v>0</v>
      </c>
      <c r="BV9" s="3"/>
      <c r="BW9" s="3">
        <f ca="1">IF(Table2[[#This Row],[Country]]="USA",Table2[[#This Row],[Income]],0)</f>
        <v>99970</v>
      </c>
      <c r="BX9" s="3"/>
      <c r="BY9" s="3">
        <f ca="1">IF(Table2[[#This Row],[Country]]="New Zealand",Table2[[#This Row],[Income]],0)</f>
        <v>0</v>
      </c>
      <c r="BZ9" s="3"/>
      <c r="CA9" s="3">
        <f ca="1">IF(Table2[[#This Row],[Country]]="AUstralia",Table2[[#This Row],[Income]],0)</f>
        <v>0</v>
      </c>
      <c r="CB9" s="3"/>
      <c r="CC9" s="3">
        <f ca="1">IF(Table2[[#This Row],[Country]]="South Africa",Table2[[#This Row],[Income]],0)</f>
        <v>0</v>
      </c>
      <c r="CD9" s="3"/>
      <c r="CE9" s="3">
        <f ca="1">IF(Table2[[#This Row],[Country]]="Canada",Table2[[#This Row],[Income]],0)</f>
        <v>0</v>
      </c>
      <c r="CF9" s="3"/>
      <c r="CG9" s="30" t="s">
        <v>84</v>
      </c>
      <c r="CH9" s="33">
        <f ca="1">AVERAGE(CN4:CN500)</f>
        <v>11080.776659959758</v>
      </c>
      <c r="CI9" s="3">
        <f ca="1">IF(Table2[[#This Row],[occupation]]="clerk",Table2[[#This Row],[Income]],0)</f>
        <v>0</v>
      </c>
      <c r="CJ9" s="3">
        <f ca="1">IF(Table2[[#This Row],[occupation]]="Doctor",Table2[[#This Row],[Income]],0)</f>
        <v>0</v>
      </c>
      <c r="CK9" s="3">
        <f ca="1">IF(Table2[[#This Row],[occupation]]="Data scientist",Table2[[#This Row],[Income]],0)</f>
        <v>0</v>
      </c>
      <c r="CL9" s="3">
        <f ca="1">IF(Table2[[#This Row],[occupation]]="Driver",Table2[[#This Row],[Income]],0)</f>
        <v>99970</v>
      </c>
      <c r="CM9" s="3">
        <f ca="1">IF(Table2[[#This Row],[occupation]]="mechanical",Table2[[#This Row],[Income]],0)</f>
        <v>0</v>
      </c>
      <c r="CN9" s="3">
        <f ca="1">IF(Table2[[#This Row],[occupation]]="Field worker",Table2[[#This Row],[Income]],0)</f>
        <v>0</v>
      </c>
      <c r="CO9" s="3">
        <f ca="1">IF(Table2[[#This Row],[occupation]]="Scientist",Table2[[#This Row],[Income]],0)</f>
        <v>0</v>
      </c>
      <c r="CP9" s="4">
        <f ca="1">IF(Table2[[#This Row],[occupation]]="IT",Table2[[#This Row],[Income]],0)</f>
        <v>0</v>
      </c>
      <c r="CQ9" s="2">
        <f ca="1">IF(Table2[[#This Row],[Investment]]&gt;Table2[[#This Row],[Income]],1,0)</f>
        <v>0</v>
      </c>
      <c r="CR9" s="3"/>
      <c r="CS9" s="3"/>
      <c r="CT9" s="3"/>
      <c r="CU9" s="4"/>
      <c r="CV9" s="2">
        <f ca="1">IF(Table2[[#This Row],[Net Worth]]&gt;5500000,Table2[[#This Row],[Age]],0)</f>
        <v>26</v>
      </c>
      <c r="CW9" s="3">
        <f t="shared" ca="1" si="20"/>
        <v>26</v>
      </c>
      <c r="CX9" s="3"/>
      <c r="CY9" s="3"/>
      <c r="CZ9" s="3"/>
      <c r="DA9" s="4"/>
    </row>
    <row r="10" spans="1:105" x14ac:dyDescent="0.25">
      <c r="A10">
        <f t="shared" ca="1" si="1"/>
        <v>2</v>
      </c>
      <c r="B10" s="1" t="str">
        <f t="shared" ca="1" si="2"/>
        <v>Women</v>
      </c>
      <c r="C10">
        <f t="shared" ca="1" si="3"/>
        <v>46</v>
      </c>
      <c r="D10">
        <f t="shared" ca="1" si="4"/>
        <v>6</v>
      </c>
      <c r="E10" s="1" t="str">
        <f t="shared" ca="1" si="5"/>
        <v>Field worker</v>
      </c>
      <c r="F10">
        <f t="shared" ca="1" si="6"/>
        <v>8</v>
      </c>
      <c r="G10" s="1" t="str">
        <f t="shared" ca="1" si="7"/>
        <v>dropout</v>
      </c>
      <c r="H10">
        <f t="shared" ca="1" si="8"/>
        <v>1</v>
      </c>
      <c r="I10">
        <f t="shared" ca="1" si="8"/>
        <v>1</v>
      </c>
      <c r="J10">
        <f t="shared" ca="1" si="9"/>
        <v>241761</v>
      </c>
      <c r="K10">
        <f t="shared" ca="1" si="10"/>
        <v>91220</v>
      </c>
      <c r="L10">
        <f t="shared" ca="1" si="11"/>
        <v>2</v>
      </c>
      <c r="M10" s="1" t="str">
        <f t="shared" ca="1" si="12"/>
        <v>Rent</v>
      </c>
      <c r="N10">
        <f t="shared" ca="1" si="13"/>
        <v>7662480</v>
      </c>
      <c r="O10">
        <f t="shared" ca="1" si="14"/>
        <v>7288099.5650426177</v>
      </c>
      <c r="P10">
        <f t="shared" ca="1" si="15"/>
        <v>2677.8579270663931</v>
      </c>
      <c r="Q10">
        <f t="shared" ca="1" si="16"/>
        <v>126478.44312767035</v>
      </c>
      <c r="R10" s="25">
        <f t="shared" ca="1" si="17"/>
        <v>7788958.4431276703</v>
      </c>
      <c r="S10">
        <f t="shared" ca="1" si="18"/>
        <v>4</v>
      </c>
      <c r="T10" s="1" t="str">
        <f t="shared" ca="1" si="19"/>
        <v>England</v>
      </c>
      <c r="U10">
        <v>6</v>
      </c>
      <c r="V10" t="s">
        <v>12</v>
      </c>
      <c r="Y10">
        <v>6</v>
      </c>
      <c r="Z10" t="s">
        <v>22</v>
      </c>
      <c r="AA10">
        <v>6</v>
      </c>
      <c r="AB10" t="s">
        <v>38</v>
      </c>
      <c r="AF10" s="2">
        <f ca="1">IF(Table2[[#This Row],[Gender]]="men",1,0)</f>
        <v>0</v>
      </c>
      <c r="AG10" s="3">
        <f ca="1">IF(Table2[[#This Row],[Gender]]="Men",0,1)</f>
        <v>1</v>
      </c>
      <c r="AH10" s="3"/>
      <c r="AI10" s="3"/>
      <c r="AJ10" s="4"/>
      <c r="AL10" s="2">
        <f ca="1">IF(Table2[[#This Row],[occupation]]="Clerk",1,0)</f>
        <v>0</v>
      </c>
      <c r="AM10" s="3">
        <f ca="1">IF(Table2[[#This Row],[occupation]]="Doctor",1,0)</f>
        <v>0</v>
      </c>
      <c r="AN10" s="3">
        <f ca="1">IF(Table2[[#This Row],[occupation]]="Data scientist",1,0)</f>
        <v>0</v>
      </c>
      <c r="AO10" s="3">
        <f ca="1">IF(Table2[[#This Row],[occupation]]="Driver",1,0)</f>
        <v>0</v>
      </c>
      <c r="AP10" s="3">
        <f ca="1">IF(Table2[[#This Row],[occupation]]="mechanical",1,0)</f>
        <v>0</v>
      </c>
      <c r="AQ10" s="3">
        <f ca="1">IF(Table2[[#This Row],[occupation]]="Field worker",1,0)</f>
        <v>1</v>
      </c>
      <c r="AR10" s="3">
        <f ca="1">IF(Table2[[#This Row],[occupation]]="Scientist",1,0)</f>
        <v>0</v>
      </c>
      <c r="AS10" s="3">
        <f ca="1">IF(Table2[[#This Row],[occupation]]="IT",1,0)</f>
        <v>0</v>
      </c>
      <c r="AT10" s="3"/>
      <c r="AU10" s="3"/>
      <c r="AV10" s="3"/>
      <c r="AW10" s="3"/>
      <c r="AX10" s="3"/>
      <c r="AY10" s="3"/>
      <c r="AZ10" s="3"/>
      <c r="BA10" s="4"/>
      <c r="BC10" s="18">
        <f ca="1">Table2[[#This Row],[Vehicles cost]]/Table2[[#This Row],[Vehicles]]</f>
        <v>241761</v>
      </c>
      <c r="BD10" s="4"/>
      <c r="BE10" s="2">
        <f ca="1">IF(Table2[[#This Row],[Depts]]&gt;20000,1,0)</f>
        <v>0</v>
      </c>
      <c r="BF10" s="3"/>
      <c r="BG10" s="4"/>
      <c r="BH10" s="2">
        <f ca="1">IF(Table2[[#This Row],[House]]="Owned",1,0)</f>
        <v>0</v>
      </c>
      <c r="BI10" s="4"/>
      <c r="BK10" s="2">
        <f ca="1">IF(Table2[[#This Row],[Country]]="Korea",Table2[[#This Row],[Income]],0)</f>
        <v>0</v>
      </c>
      <c r="BL10" s="3"/>
      <c r="BM10" s="3">
        <f ca="1">IF(Table2[[#This Row],[Country]]="India",Table2[[#This Row],[Income]],0)</f>
        <v>0</v>
      </c>
      <c r="BN10" s="3"/>
      <c r="BO10" s="3">
        <f ca="1">IF(Table2[[#This Row],[Country]]="Russia",Table2[[#This Row],[Income]],0)</f>
        <v>0</v>
      </c>
      <c r="BP10" s="3"/>
      <c r="BQ10" s="3">
        <f ca="1">IF(Table2[[#This Row],[Country]]="Maldives",Table2[[#This Row],[Income]],0)</f>
        <v>0</v>
      </c>
      <c r="BR10" s="3"/>
      <c r="BS10" s="3">
        <f ca="1">IF(Table2[[#This Row],[Country]]="England",Table2[[#This Row],[Income]],0)</f>
        <v>91220</v>
      </c>
      <c r="BT10" s="3"/>
      <c r="BU10" s="3">
        <f ca="1">IF(Table2[[#This Row],[Country]]="Pakistan",Table2[[#This Row],[Income]],0)</f>
        <v>0</v>
      </c>
      <c r="BV10" s="3"/>
      <c r="BW10" s="3">
        <f ca="1">IF(Table2[[#This Row],[Country]]="USA",Table2[[#This Row],[Income]],0)</f>
        <v>0</v>
      </c>
      <c r="BX10" s="3"/>
      <c r="BY10" s="3">
        <f ca="1">IF(Table2[[#This Row],[Country]]="New Zealand",Table2[[#This Row],[Income]],0)</f>
        <v>0</v>
      </c>
      <c r="BZ10" s="3"/>
      <c r="CA10" s="3">
        <f ca="1">IF(Table2[[#This Row],[Country]]="AUstralia",Table2[[#This Row],[Income]],0)</f>
        <v>0</v>
      </c>
      <c r="CB10" s="3"/>
      <c r="CC10" s="3">
        <f ca="1">IF(Table2[[#This Row],[Country]]="South Africa",Table2[[#This Row],[Income]],0)</f>
        <v>0</v>
      </c>
      <c r="CD10" s="3"/>
      <c r="CE10" s="3">
        <f ca="1">IF(Table2[[#This Row],[Country]]="Canada",Table2[[#This Row],[Income]],0)</f>
        <v>0</v>
      </c>
      <c r="CF10" s="3"/>
      <c r="CG10" s="30" t="s">
        <v>85</v>
      </c>
      <c r="CH10" s="33">
        <f ca="1">AVERAGE(CO4:CO500)</f>
        <v>10325.114688128773</v>
      </c>
      <c r="CI10" s="3">
        <f ca="1">IF(Table2[[#This Row],[occupation]]="clerk",Table2[[#This Row],[Income]],0)</f>
        <v>0</v>
      </c>
      <c r="CJ10" s="3">
        <f ca="1">IF(Table2[[#This Row],[occupation]]="Doctor",Table2[[#This Row],[Income]],0)</f>
        <v>0</v>
      </c>
      <c r="CK10" s="3">
        <f ca="1">IF(Table2[[#This Row],[occupation]]="Data scientist",Table2[[#This Row],[Income]],0)</f>
        <v>0</v>
      </c>
      <c r="CL10" s="3">
        <f ca="1">IF(Table2[[#This Row],[occupation]]="Driver",Table2[[#This Row],[Income]],0)</f>
        <v>0</v>
      </c>
      <c r="CM10" s="3">
        <f ca="1">IF(Table2[[#This Row],[occupation]]="mechanical",Table2[[#This Row],[Income]],0)</f>
        <v>0</v>
      </c>
      <c r="CN10" s="3">
        <f ca="1">IF(Table2[[#This Row],[occupation]]="Field worker",Table2[[#This Row],[Income]],0)</f>
        <v>91220</v>
      </c>
      <c r="CO10" s="3">
        <f ca="1">IF(Table2[[#This Row],[occupation]]="Scientist",Table2[[#This Row],[Income]],0)</f>
        <v>0</v>
      </c>
      <c r="CP10" s="4">
        <f ca="1">IF(Table2[[#This Row],[occupation]]="IT",Table2[[#This Row],[Income]],0)</f>
        <v>0</v>
      </c>
      <c r="CQ10" s="2">
        <f ca="1">IF(Table2[[#This Row],[Investment]]&gt;Table2[[#This Row],[Income]],1,0)</f>
        <v>1</v>
      </c>
      <c r="CR10" s="3"/>
      <c r="CS10" s="3"/>
      <c r="CT10" s="3"/>
      <c r="CU10" s="4"/>
      <c r="CV10" s="2">
        <f ca="1">IF(Table2[[#This Row],[Net Worth]]&gt;5500000,Table2[[#This Row],[Age]],0)</f>
        <v>46</v>
      </c>
      <c r="CW10" s="3">
        <f t="shared" ca="1" si="20"/>
        <v>0</v>
      </c>
      <c r="CX10" s="3"/>
      <c r="CY10" s="3"/>
      <c r="CZ10" s="3"/>
      <c r="DA10" s="4"/>
    </row>
    <row r="11" spans="1:105" ht="15.75" thickBot="1" x14ac:dyDescent="0.3">
      <c r="A11">
        <f t="shared" ca="1" si="1"/>
        <v>1</v>
      </c>
      <c r="B11" s="1" t="str">
        <f t="shared" ca="1" si="2"/>
        <v>Men</v>
      </c>
      <c r="C11">
        <f t="shared" ca="1" si="3"/>
        <v>26</v>
      </c>
      <c r="D11">
        <f t="shared" ca="1" si="4"/>
        <v>6</v>
      </c>
      <c r="E11" s="1" t="str">
        <f t="shared" ca="1" si="5"/>
        <v>Field worker</v>
      </c>
      <c r="F11">
        <f t="shared" ca="1" si="6"/>
        <v>2</v>
      </c>
      <c r="G11" s="1" t="str">
        <f t="shared" ca="1" si="7"/>
        <v>12th</v>
      </c>
      <c r="H11">
        <f t="shared" ca="1" si="8"/>
        <v>2</v>
      </c>
      <c r="I11">
        <f t="shared" ca="1" si="8"/>
        <v>1</v>
      </c>
      <c r="J11">
        <f t="shared" ca="1" si="9"/>
        <v>538984</v>
      </c>
      <c r="K11">
        <f t="shared" ca="1" si="10"/>
        <v>62581</v>
      </c>
      <c r="L11">
        <f t="shared" ca="1" si="11"/>
        <v>1</v>
      </c>
      <c r="M11" s="1" t="str">
        <f t="shared" ca="1" si="12"/>
        <v>Owned</v>
      </c>
      <c r="N11">
        <f t="shared" ca="1" si="13"/>
        <v>4067765</v>
      </c>
      <c r="O11">
        <f t="shared" ca="1" si="14"/>
        <v>1392727.4368246871</v>
      </c>
      <c r="P11">
        <f t="shared" ca="1" si="15"/>
        <v>177.38899623692004</v>
      </c>
      <c r="Q11">
        <f t="shared" ca="1" si="16"/>
        <v>61492.916476510305</v>
      </c>
      <c r="R11" s="25">
        <f t="shared" ca="1" si="17"/>
        <v>4129257.9164765105</v>
      </c>
      <c r="S11">
        <f t="shared" ca="1" si="18"/>
        <v>9</v>
      </c>
      <c r="T11" s="1" t="str">
        <f t="shared" ca="1" si="19"/>
        <v>South Africa</v>
      </c>
      <c r="U11">
        <v>7</v>
      </c>
      <c r="V11" t="s">
        <v>13</v>
      </c>
      <c r="Y11">
        <v>7</v>
      </c>
      <c r="Z11" t="s">
        <v>23</v>
      </c>
      <c r="AA11">
        <v>7</v>
      </c>
      <c r="AB11" t="s">
        <v>39</v>
      </c>
      <c r="AF11" s="2">
        <f ca="1">IF(Table2[[#This Row],[Gender]]="men",1,0)</f>
        <v>1</v>
      </c>
      <c r="AG11" s="3">
        <f ca="1">IF(Table2[[#This Row],[Gender]]="Men",0,1)</f>
        <v>0</v>
      </c>
      <c r="AH11" s="3"/>
      <c r="AI11" s="3"/>
      <c r="AJ11" s="4"/>
      <c r="AL11" s="2">
        <f ca="1">IF(Table2[[#This Row],[occupation]]="Clerk",1,0)</f>
        <v>0</v>
      </c>
      <c r="AM11" s="3">
        <f ca="1">IF(Table2[[#This Row],[occupation]]="Doctor",1,0)</f>
        <v>0</v>
      </c>
      <c r="AN11" s="3">
        <f ca="1">IF(Table2[[#This Row],[occupation]]="Data scientist",1,0)</f>
        <v>0</v>
      </c>
      <c r="AO11" s="3">
        <f ca="1">IF(Table2[[#This Row],[occupation]]="Driver",1,0)</f>
        <v>0</v>
      </c>
      <c r="AP11" s="3">
        <f ca="1">IF(Table2[[#This Row],[occupation]]="mechanical",1,0)</f>
        <v>0</v>
      </c>
      <c r="AQ11" s="3">
        <f ca="1">IF(Table2[[#This Row],[occupation]]="Field worker",1,0)</f>
        <v>1</v>
      </c>
      <c r="AR11" s="3">
        <f ca="1">IF(Table2[[#This Row],[occupation]]="Scientist",1,0)</f>
        <v>0</v>
      </c>
      <c r="AS11" s="3">
        <f ca="1">IF(Table2[[#This Row],[occupation]]="IT",1,0)</f>
        <v>0</v>
      </c>
      <c r="AT11" s="3"/>
      <c r="AU11" s="3"/>
      <c r="AV11" s="3"/>
      <c r="AW11" s="3"/>
      <c r="AX11" s="3"/>
      <c r="AY11" s="3"/>
      <c r="AZ11" s="3"/>
      <c r="BA11" s="4"/>
      <c r="BC11" s="18">
        <f ca="1">Table2[[#This Row],[Vehicles cost]]/Table2[[#This Row],[Vehicles]]</f>
        <v>538984</v>
      </c>
      <c r="BD11" s="4"/>
      <c r="BE11" s="2">
        <f ca="1">IF(Table2[[#This Row],[Depts]]&gt;20000,1,0)</f>
        <v>0</v>
      </c>
      <c r="BF11" s="3"/>
      <c r="BG11" s="4"/>
      <c r="BH11" s="2">
        <f ca="1">IF(Table2[[#This Row],[House]]="Owned",1,0)</f>
        <v>1</v>
      </c>
      <c r="BI11" s="4"/>
      <c r="BK11" s="2">
        <f ca="1">IF(Table2[[#This Row],[Country]]="Korea",Table2[[#This Row],[Income]],0)</f>
        <v>0</v>
      </c>
      <c r="BL11" s="3"/>
      <c r="BM11" s="3">
        <f ca="1">IF(Table2[[#This Row],[Country]]="India",Table2[[#This Row],[Income]],0)</f>
        <v>0</v>
      </c>
      <c r="BN11" s="3"/>
      <c r="BO11" s="3">
        <f ca="1">IF(Table2[[#This Row],[Country]]="Russia",Table2[[#This Row],[Income]],0)</f>
        <v>0</v>
      </c>
      <c r="BP11" s="3"/>
      <c r="BQ11" s="3">
        <f ca="1">IF(Table2[[#This Row],[Country]]="Maldives",Table2[[#This Row],[Income]],0)</f>
        <v>0</v>
      </c>
      <c r="BR11" s="3"/>
      <c r="BS11" s="3">
        <f ca="1">IF(Table2[[#This Row],[Country]]="England",Table2[[#This Row],[Income]],0)</f>
        <v>0</v>
      </c>
      <c r="BT11" s="3"/>
      <c r="BU11" s="3">
        <f ca="1">IF(Table2[[#This Row],[Country]]="Pakistan",Table2[[#This Row],[Income]],0)</f>
        <v>0</v>
      </c>
      <c r="BV11" s="3"/>
      <c r="BW11" s="3">
        <f ca="1">IF(Table2[[#This Row],[Country]]="USA",Table2[[#This Row],[Income]],0)</f>
        <v>0</v>
      </c>
      <c r="BX11" s="3"/>
      <c r="BY11" s="3">
        <f ca="1">IF(Table2[[#This Row],[Country]]="New Zealand",Table2[[#This Row],[Income]],0)</f>
        <v>0</v>
      </c>
      <c r="BZ11" s="3"/>
      <c r="CA11" s="3">
        <f ca="1">IF(Table2[[#This Row],[Country]]="AUstralia",Table2[[#This Row],[Income]],0)</f>
        <v>0</v>
      </c>
      <c r="CB11" s="3"/>
      <c r="CC11" s="3">
        <f ca="1">IF(Table2[[#This Row],[Country]]="South Africa",Table2[[#This Row],[Income]],0)</f>
        <v>62581</v>
      </c>
      <c r="CD11" s="3"/>
      <c r="CE11" s="3">
        <f ca="1">IF(Table2[[#This Row],[Country]]="Canada",Table2[[#This Row],[Income]],0)</f>
        <v>0</v>
      </c>
      <c r="CF11" s="3"/>
      <c r="CG11" s="31" t="s">
        <v>8</v>
      </c>
      <c r="CH11" s="34">
        <f ca="1">AVERAGE(CP4:CP500)</f>
        <v>8906.4668008048284</v>
      </c>
      <c r="CI11" s="3">
        <f ca="1">IF(Table2[[#This Row],[occupation]]="clerk",Table2[[#This Row],[Income]],0)</f>
        <v>0</v>
      </c>
      <c r="CJ11" s="3">
        <f ca="1">IF(Table2[[#This Row],[occupation]]="Doctor",Table2[[#This Row],[Income]],0)</f>
        <v>0</v>
      </c>
      <c r="CK11" s="3">
        <f ca="1">IF(Table2[[#This Row],[occupation]]="Data scientist",Table2[[#This Row],[Income]],0)</f>
        <v>0</v>
      </c>
      <c r="CL11" s="3">
        <f ca="1">IF(Table2[[#This Row],[occupation]]="Driver",Table2[[#This Row],[Income]],0)</f>
        <v>0</v>
      </c>
      <c r="CM11" s="3">
        <f ca="1">IF(Table2[[#This Row],[occupation]]="mechanical",Table2[[#This Row],[Income]],0)</f>
        <v>0</v>
      </c>
      <c r="CN11" s="3">
        <f ca="1">IF(Table2[[#This Row],[occupation]]="Field worker",Table2[[#This Row],[Income]],0)</f>
        <v>62581</v>
      </c>
      <c r="CO11" s="3">
        <f ca="1">IF(Table2[[#This Row],[occupation]]="Scientist",Table2[[#This Row],[Income]],0)</f>
        <v>0</v>
      </c>
      <c r="CP11" s="4">
        <f ca="1">IF(Table2[[#This Row],[occupation]]="IT",Table2[[#This Row],[Income]],0)</f>
        <v>0</v>
      </c>
      <c r="CQ11" s="2">
        <f ca="1">IF(Table2[[#This Row],[Investment]]&gt;Table2[[#This Row],[Income]],1,0)</f>
        <v>0</v>
      </c>
      <c r="CR11" s="3"/>
      <c r="CS11" s="3"/>
      <c r="CT11" s="3"/>
      <c r="CU11" s="4"/>
      <c r="CV11" s="2">
        <f ca="1">IF(Table2[[#This Row],[Net Worth]]&gt;5500000,Table2[[#This Row],[Age]],0)</f>
        <v>0</v>
      </c>
      <c r="CW11" s="3">
        <f t="shared" ca="1" si="20"/>
        <v>0</v>
      </c>
      <c r="CX11" s="3"/>
      <c r="CY11" s="3"/>
      <c r="CZ11" s="3"/>
      <c r="DA11" s="4"/>
    </row>
    <row r="12" spans="1:105" ht="15.75" thickTop="1" x14ac:dyDescent="0.25">
      <c r="A12">
        <f t="shared" ca="1" si="1"/>
        <v>1</v>
      </c>
      <c r="B12" s="1" t="str">
        <f t="shared" ca="1" si="2"/>
        <v>Men</v>
      </c>
      <c r="C12">
        <f t="shared" ca="1" si="3"/>
        <v>28</v>
      </c>
      <c r="D12">
        <f t="shared" ca="1" si="4"/>
        <v>8</v>
      </c>
      <c r="E12" s="1" t="str">
        <f t="shared" ca="1" si="5"/>
        <v>Data scientist</v>
      </c>
      <c r="F12">
        <f t="shared" ca="1" si="6"/>
        <v>3</v>
      </c>
      <c r="G12" s="1" t="str">
        <f t="shared" ca="1" si="7"/>
        <v>Btech</v>
      </c>
      <c r="H12">
        <f t="shared" ca="1" si="8"/>
        <v>3</v>
      </c>
      <c r="I12">
        <f t="shared" ca="1" si="8"/>
        <v>3</v>
      </c>
      <c r="J12">
        <f t="shared" ca="1" si="9"/>
        <v>644349</v>
      </c>
      <c r="K12">
        <f t="shared" ca="1" si="10"/>
        <v>94166</v>
      </c>
      <c r="L12">
        <f t="shared" ca="1" si="11"/>
        <v>1</v>
      </c>
      <c r="M12" s="1" t="str">
        <f t="shared" ca="1" si="12"/>
        <v>Owned</v>
      </c>
      <c r="N12">
        <f t="shared" ca="1" si="13"/>
        <v>8569106</v>
      </c>
      <c r="O12">
        <f t="shared" ca="1" si="14"/>
        <v>4862112.2675636653</v>
      </c>
      <c r="P12">
        <f t="shared" ca="1" si="15"/>
        <v>153708.02577333714</v>
      </c>
      <c r="Q12">
        <f t="shared" ca="1" si="16"/>
        <v>130064.9118107181</v>
      </c>
      <c r="R12" s="25">
        <f t="shared" ca="1" si="17"/>
        <v>8699170.9118107185</v>
      </c>
      <c r="S12">
        <f t="shared" ca="1" si="18"/>
        <v>3</v>
      </c>
      <c r="T12" s="1" t="str">
        <f t="shared" ca="1" si="19"/>
        <v>Australia</v>
      </c>
      <c r="U12">
        <v>8</v>
      </c>
      <c r="V12" t="s">
        <v>14</v>
      </c>
      <c r="Y12">
        <v>8</v>
      </c>
      <c r="Z12" t="s">
        <v>24</v>
      </c>
      <c r="AA12">
        <v>8</v>
      </c>
      <c r="AB12" t="s">
        <v>40</v>
      </c>
      <c r="AF12" s="2">
        <f ca="1">IF(Table2[[#This Row],[Gender]]="men",1,0)</f>
        <v>1</v>
      </c>
      <c r="AG12" s="3">
        <f ca="1">IF(Table2[[#This Row],[Gender]]="Men",0,1)</f>
        <v>0</v>
      </c>
      <c r="AH12" s="3"/>
      <c r="AI12" s="3"/>
      <c r="AJ12" s="4"/>
      <c r="AL12" s="2">
        <f ca="1">IF(Table2[[#This Row],[occupation]]="Clerk",1,0)</f>
        <v>0</v>
      </c>
      <c r="AM12" s="3">
        <f ca="1">IF(Table2[[#This Row],[occupation]]="Doctor",1,0)</f>
        <v>0</v>
      </c>
      <c r="AN12" s="3">
        <f ca="1">IF(Table2[[#This Row],[occupation]]="Data scientist",1,0)</f>
        <v>1</v>
      </c>
      <c r="AO12" s="3">
        <f ca="1">IF(Table2[[#This Row],[occupation]]="Driver",1,0)</f>
        <v>0</v>
      </c>
      <c r="AP12" s="3">
        <f ca="1">IF(Table2[[#This Row],[occupation]]="mechanical",1,0)</f>
        <v>0</v>
      </c>
      <c r="AQ12" s="3">
        <f ca="1">IF(Table2[[#This Row],[occupation]]="Field worker",1,0)</f>
        <v>0</v>
      </c>
      <c r="AR12" s="3">
        <f ca="1">IF(Table2[[#This Row],[occupation]]="Scientist",1,0)</f>
        <v>0</v>
      </c>
      <c r="AS12" s="3">
        <f ca="1">IF(Table2[[#This Row],[occupation]]="IT",1,0)</f>
        <v>0</v>
      </c>
      <c r="AT12" s="3"/>
      <c r="AU12" s="50"/>
      <c r="AV12" s="50"/>
      <c r="AW12" s="50"/>
      <c r="AX12" s="50"/>
      <c r="AY12" s="50"/>
      <c r="AZ12" s="50"/>
      <c r="BA12" s="4"/>
      <c r="BC12" s="18">
        <f ca="1">Table2[[#This Row],[Vehicles cost]]/Table2[[#This Row],[Vehicles]]</f>
        <v>214783</v>
      </c>
      <c r="BD12" s="4"/>
      <c r="BE12" s="2">
        <f ca="1">IF(Table2[[#This Row],[Depts]]&gt;20000,1,0)</f>
        <v>1</v>
      </c>
      <c r="BF12" s="3"/>
      <c r="BG12" s="4"/>
      <c r="BH12" s="2">
        <f ca="1">IF(Table2[[#This Row],[House]]="Owned",1,0)</f>
        <v>1</v>
      </c>
      <c r="BI12" s="4"/>
      <c r="BK12" s="2">
        <f ca="1">IF(Table2[[#This Row],[Country]]="Korea",Table2[[#This Row],[Income]],0)</f>
        <v>0</v>
      </c>
      <c r="BL12" s="3"/>
      <c r="BM12" s="3">
        <f ca="1">IF(Table2[[#This Row],[Country]]="India",Table2[[#This Row],[Income]],0)</f>
        <v>0</v>
      </c>
      <c r="BN12" s="3"/>
      <c r="BO12" s="3">
        <f ca="1">IF(Table2[[#This Row],[Country]]="Russia",Table2[[#This Row],[Income]],0)</f>
        <v>0</v>
      </c>
      <c r="BP12" s="3"/>
      <c r="BQ12" s="3">
        <f ca="1">IF(Table2[[#This Row],[Country]]="Maldives",Table2[[#This Row],[Income]],0)</f>
        <v>0</v>
      </c>
      <c r="BR12" s="3"/>
      <c r="BS12" s="3">
        <f ca="1">IF(Table2[[#This Row],[Country]]="England",Table2[[#This Row],[Income]],0)</f>
        <v>0</v>
      </c>
      <c r="BT12" s="3"/>
      <c r="BU12" s="3">
        <f ca="1">IF(Table2[[#This Row],[Country]]="Pakistan",Table2[[#This Row],[Income]],0)</f>
        <v>0</v>
      </c>
      <c r="BV12" s="3"/>
      <c r="BW12" s="3">
        <f ca="1">IF(Table2[[#This Row],[Country]]="USA",Table2[[#This Row],[Income]],0)</f>
        <v>0</v>
      </c>
      <c r="BX12" s="3"/>
      <c r="BY12" s="3">
        <f ca="1">IF(Table2[[#This Row],[Country]]="New Zealand",Table2[[#This Row],[Income]],0)</f>
        <v>0</v>
      </c>
      <c r="BZ12" s="3"/>
      <c r="CA12" s="3">
        <f ca="1">IF(Table2[[#This Row],[Country]]="AUstralia",Table2[[#This Row],[Income]],0)</f>
        <v>94166</v>
      </c>
      <c r="CB12" s="3"/>
      <c r="CC12" s="3">
        <f ca="1">IF(Table2[[#This Row],[Country]]="South Africa",Table2[[#This Row],[Income]],0)</f>
        <v>0</v>
      </c>
      <c r="CD12" s="3"/>
      <c r="CE12" s="3">
        <f ca="1">IF(Table2[[#This Row],[Country]]="Canada",Table2[[#This Row],[Income]],0)</f>
        <v>0</v>
      </c>
      <c r="CF12" s="4"/>
      <c r="CG12" s="2"/>
      <c r="CH12" s="3"/>
      <c r="CI12" s="3">
        <f ca="1">IF(Table2[[#This Row],[occupation]]="clerk",Table2[[#This Row],[Income]],0)</f>
        <v>0</v>
      </c>
      <c r="CJ12" s="3">
        <f ca="1">IF(Table2[[#This Row],[occupation]]="Doctor",Table2[[#This Row],[Income]],0)</f>
        <v>0</v>
      </c>
      <c r="CK12" s="3">
        <f ca="1">IF(Table2[[#This Row],[occupation]]="Data scientist",Table2[[#This Row],[Income]],0)</f>
        <v>94166</v>
      </c>
      <c r="CL12" s="3">
        <f ca="1">IF(Table2[[#This Row],[occupation]]="Driver",Table2[[#This Row],[Income]],0)</f>
        <v>0</v>
      </c>
      <c r="CM12" s="3">
        <f ca="1">IF(Table2[[#This Row],[occupation]]="mechanical",Table2[[#This Row],[Income]],0)</f>
        <v>0</v>
      </c>
      <c r="CN12" s="3">
        <f ca="1">IF(Table2[[#This Row],[occupation]]="Field worker",Table2[[#This Row],[Income]],0)</f>
        <v>0</v>
      </c>
      <c r="CO12" s="3">
        <f ca="1">IF(Table2[[#This Row],[occupation]]="Scientist",Table2[[#This Row],[Income]],0)</f>
        <v>0</v>
      </c>
      <c r="CP12" s="4">
        <f ca="1">IF(Table2[[#This Row],[occupation]]="IT",Table2[[#This Row],[Income]],0)</f>
        <v>0</v>
      </c>
      <c r="CQ12" s="2">
        <f ca="1">IF(Table2[[#This Row],[Investment]]&gt;Table2[[#This Row],[Income]],1,0)</f>
        <v>1</v>
      </c>
      <c r="CR12" s="3"/>
      <c r="CS12" s="3"/>
      <c r="CT12" s="3"/>
      <c r="CU12" s="4"/>
      <c r="CV12" s="2">
        <f ca="1">IF(Table2[[#This Row],[Net Worth]]&gt;5500000,Table2[[#This Row],[Age]],0)</f>
        <v>28</v>
      </c>
      <c r="CW12" s="3">
        <f t="shared" ca="1" si="20"/>
        <v>0</v>
      </c>
      <c r="CX12" s="3"/>
      <c r="CY12" s="3"/>
      <c r="CZ12" s="3"/>
      <c r="DA12" s="4"/>
    </row>
    <row r="13" spans="1:105" x14ac:dyDescent="0.25">
      <c r="A13">
        <f t="shared" ca="1" si="1"/>
        <v>2</v>
      </c>
      <c r="B13" s="1" t="str">
        <f t="shared" ca="1" si="2"/>
        <v>Women</v>
      </c>
      <c r="C13">
        <f t="shared" ca="1" si="3"/>
        <v>21</v>
      </c>
      <c r="D13">
        <f t="shared" ca="1" si="4"/>
        <v>4</v>
      </c>
      <c r="E13" s="1" t="str">
        <f t="shared" ca="1" si="5"/>
        <v>Doctor</v>
      </c>
      <c r="F13">
        <f t="shared" ca="1" si="6"/>
        <v>2</v>
      </c>
      <c r="G13" s="1" t="str">
        <f t="shared" ca="1" si="7"/>
        <v>12th</v>
      </c>
      <c r="H13">
        <f t="shared" ca="1" si="8"/>
        <v>1</v>
      </c>
      <c r="I13">
        <f t="shared" ca="1" si="8"/>
        <v>1</v>
      </c>
      <c r="J13">
        <f t="shared" ca="1" si="9"/>
        <v>128514</v>
      </c>
      <c r="K13">
        <f t="shared" ca="1" si="10"/>
        <v>94351</v>
      </c>
      <c r="L13">
        <f t="shared" ca="1" si="11"/>
        <v>2</v>
      </c>
      <c r="M13" s="1" t="str">
        <f t="shared" ca="1" si="12"/>
        <v>Rent</v>
      </c>
      <c r="N13">
        <f t="shared" ca="1" si="13"/>
        <v>6887623</v>
      </c>
      <c r="O13">
        <f t="shared" ca="1" si="14"/>
        <v>3839394.2219655481</v>
      </c>
      <c r="P13">
        <f t="shared" ca="1" si="15"/>
        <v>79180.232002968332</v>
      </c>
      <c r="Q13">
        <f t="shared" ca="1" si="16"/>
        <v>95958.225496552477</v>
      </c>
      <c r="R13" s="25">
        <f t="shared" ca="1" si="17"/>
        <v>6983581.2254965529</v>
      </c>
      <c r="S13">
        <f t="shared" ca="1" si="18"/>
        <v>11</v>
      </c>
      <c r="T13" s="1" t="str">
        <f t="shared" ca="1" si="19"/>
        <v>Pakistan</v>
      </c>
      <c r="Y13">
        <v>9</v>
      </c>
      <c r="Z13" t="s">
        <v>25</v>
      </c>
      <c r="AA13">
        <v>9</v>
      </c>
      <c r="AB13" t="s">
        <v>41</v>
      </c>
      <c r="AF13" s="2">
        <f ca="1">IF(Table2[[#This Row],[Gender]]="men",1,0)</f>
        <v>0</v>
      </c>
      <c r="AG13" s="3">
        <f ca="1">IF(Table2[[#This Row],[Gender]]="Men",0,1)</f>
        <v>1</v>
      </c>
      <c r="AH13" s="3"/>
      <c r="AI13" s="3"/>
      <c r="AJ13" s="4"/>
      <c r="AL13" s="2">
        <f ca="1">IF(Table2[[#This Row],[occupation]]="Clerk",1,0)</f>
        <v>0</v>
      </c>
      <c r="AM13" s="3">
        <f ca="1">IF(Table2[[#This Row],[occupation]]="Doctor",1,0)</f>
        <v>1</v>
      </c>
      <c r="AN13" s="3">
        <f ca="1">IF(Table2[[#This Row],[occupation]]="Data scientist",1,0)</f>
        <v>0</v>
      </c>
      <c r="AO13" s="3">
        <f ca="1">IF(Table2[[#This Row],[occupation]]="Driver",1,0)</f>
        <v>0</v>
      </c>
      <c r="AP13" s="3">
        <f ca="1">IF(Table2[[#This Row],[occupation]]="mechanical",1,0)</f>
        <v>0</v>
      </c>
      <c r="AQ13" s="3">
        <f ca="1">IF(Table2[[#This Row],[occupation]]="Field worker",1,0)</f>
        <v>0</v>
      </c>
      <c r="AR13" s="3">
        <f ca="1">IF(Table2[[#This Row],[occupation]]="Scientist",1,0)</f>
        <v>0</v>
      </c>
      <c r="AS13" s="3">
        <f ca="1">IF(Table2[[#This Row],[occupation]]="IT",1,0)</f>
        <v>0</v>
      </c>
      <c r="AT13" s="3"/>
      <c r="AU13" s="3"/>
      <c r="AV13" s="3"/>
      <c r="AW13" s="3"/>
      <c r="AX13" s="3"/>
      <c r="AY13" s="3"/>
      <c r="AZ13" s="3"/>
      <c r="BA13" s="4"/>
      <c r="BC13" s="18">
        <f ca="1">Table2[[#This Row],[Vehicles cost]]/Table2[[#This Row],[Vehicles]]</f>
        <v>128514</v>
      </c>
      <c r="BD13" s="4"/>
      <c r="BE13" s="2">
        <f ca="1">IF(Table2[[#This Row],[Depts]]&gt;20000,1,0)</f>
        <v>1</v>
      </c>
      <c r="BF13" s="3"/>
      <c r="BG13" s="4"/>
      <c r="BH13" s="2">
        <f ca="1">IF(Table2[[#This Row],[House]]="Owned",1,0)</f>
        <v>0</v>
      </c>
      <c r="BI13" s="4"/>
      <c r="BK13" s="2">
        <f ca="1">IF(Table2[[#This Row],[Country]]="Korea",Table2[[#This Row],[Income]],0)</f>
        <v>0</v>
      </c>
      <c r="BL13" s="3"/>
      <c r="BM13" s="3">
        <f ca="1">IF(Table2[[#This Row],[Country]]="India",Table2[[#This Row],[Income]],0)</f>
        <v>0</v>
      </c>
      <c r="BN13" s="3"/>
      <c r="BO13" s="3">
        <f ca="1">IF(Table2[[#This Row],[Country]]="Russia",Table2[[#This Row],[Income]],0)</f>
        <v>0</v>
      </c>
      <c r="BP13" s="3"/>
      <c r="BQ13" s="3">
        <f ca="1">IF(Table2[[#This Row],[Country]]="Maldives",Table2[[#This Row],[Income]],0)</f>
        <v>0</v>
      </c>
      <c r="BR13" s="3"/>
      <c r="BS13" s="3">
        <f ca="1">IF(Table2[[#This Row],[Country]]="England",Table2[[#This Row],[Income]],0)</f>
        <v>0</v>
      </c>
      <c r="BT13" s="3"/>
      <c r="BU13" s="3">
        <f ca="1">IF(Table2[[#This Row],[Country]]="Pakistan",Table2[[#This Row],[Income]],0)</f>
        <v>94351</v>
      </c>
      <c r="BV13" s="3"/>
      <c r="BW13" s="3">
        <f ca="1">IF(Table2[[#This Row],[Country]]="USA",Table2[[#This Row],[Income]],0)</f>
        <v>0</v>
      </c>
      <c r="BX13" s="3"/>
      <c r="BY13" s="3">
        <f ca="1">IF(Table2[[#This Row],[Country]]="New Zealand",Table2[[#This Row],[Income]],0)</f>
        <v>0</v>
      </c>
      <c r="BZ13" s="3"/>
      <c r="CA13" s="3">
        <f ca="1">IF(Table2[[#This Row],[Country]]="AUstralia",Table2[[#This Row],[Income]],0)</f>
        <v>0</v>
      </c>
      <c r="CB13" s="3"/>
      <c r="CC13" s="3">
        <f ca="1">IF(Table2[[#This Row],[Country]]="South Africa",Table2[[#This Row],[Income]],0)</f>
        <v>0</v>
      </c>
      <c r="CD13" s="3"/>
      <c r="CE13" s="3">
        <f ca="1">IF(Table2[[#This Row],[Country]]="Canada",Table2[[#This Row],[Income]],0)</f>
        <v>0</v>
      </c>
      <c r="CF13" s="4"/>
      <c r="CG13" s="2"/>
      <c r="CH13" s="3"/>
      <c r="CI13" s="3">
        <f ca="1">IF(Table2[[#This Row],[occupation]]="clerk",Table2[[#This Row],[Income]],0)</f>
        <v>0</v>
      </c>
      <c r="CJ13" s="3">
        <f ca="1">IF(Table2[[#This Row],[occupation]]="Doctor",Table2[[#This Row],[Income]],0)</f>
        <v>94351</v>
      </c>
      <c r="CK13" s="3">
        <f ca="1">IF(Table2[[#This Row],[occupation]]="Data scientist",Table2[[#This Row],[Income]],0)</f>
        <v>0</v>
      </c>
      <c r="CL13" s="3">
        <f ca="1">IF(Table2[[#This Row],[occupation]]="Driver",Table2[[#This Row],[Income]],0)</f>
        <v>0</v>
      </c>
      <c r="CM13" s="3">
        <f ca="1">IF(Table2[[#This Row],[occupation]]="mechanical",Table2[[#This Row],[Income]],0)</f>
        <v>0</v>
      </c>
      <c r="CN13" s="3">
        <f ca="1">IF(Table2[[#This Row],[occupation]]="Field worker",Table2[[#This Row],[Income]],0)</f>
        <v>0</v>
      </c>
      <c r="CO13" s="3">
        <f ca="1">IF(Table2[[#This Row],[occupation]]="Scientist",Table2[[#This Row],[Income]],0)</f>
        <v>0</v>
      </c>
      <c r="CP13" s="4">
        <f ca="1">IF(Table2[[#This Row],[occupation]]="IT",Table2[[#This Row],[Income]],0)</f>
        <v>0</v>
      </c>
      <c r="CQ13" s="2">
        <f ca="1">IF(Table2[[#This Row],[Investment]]&gt;Table2[[#This Row],[Income]],1,0)</f>
        <v>1</v>
      </c>
      <c r="CR13" s="3"/>
      <c r="CS13" s="3"/>
      <c r="CT13" s="3"/>
      <c r="CU13" s="4"/>
      <c r="CV13" s="2">
        <f ca="1">IF(Table2[[#This Row],[Net Worth]]&gt;5500000,Table2[[#This Row],[Age]],0)</f>
        <v>21</v>
      </c>
      <c r="CW13" s="3">
        <f t="shared" ca="1" si="20"/>
        <v>21</v>
      </c>
      <c r="CX13" s="3"/>
      <c r="CY13" s="3"/>
      <c r="CZ13" s="3"/>
      <c r="DA13" s="4"/>
    </row>
    <row r="14" spans="1:105" x14ac:dyDescent="0.25">
      <c r="A14">
        <f t="shared" ca="1" si="1"/>
        <v>1</v>
      </c>
      <c r="B14" s="1" t="str">
        <f t="shared" ca="1" si="2"/>
        <v>Men</v>
      </c>
      <c r="C14">
        <f t="shared" ca="1" si="3"/>
        <v>20</v>
      </c>
      <c r="D14">
        <f t="shared" ca="1" si="4"/>
        <v>1</v>
      </c>
      <c r="E14" s="1" t="str">
        <f t="shared" ca="1" si="5"/>
        <v>clerk</v>
      </c>
      <c r="F14">
        <f t="shared" ca="1" si="6"/>
        <v>4</v>
      </c>
      <c r="G14" s="1" t="str">
        <f t="shared" ca="1" si="7"/>
        <v>Mba</v>
      </c>
      <c r="H14">
        <f t="shared" ca="1" si="8"/>
        <v>3</v>
      </c>
      <c r="I14">
        <f t="shared" ca="1" si="8"/>
        <v>1</v>
      </c>
      <c r="J14">
        <f t="shared" ca="1" si="9"/>
        <v>566317</v>
      </c>
      <c r="K14">
        <f t="shared" ca="1" si="10"/>
        <v>59844</v>
      </c>
      <c r="L14">
        <f t="shared" ca="1" si="11"/>
        <v>2</v>
      </c>
      <c r="M14" s="1" t="str">
        <f t="shared" ca="1" si="12"/>
        <v>Rent</v>
      </c>
      <c r="N14">
        <f t="shared" ca="1" si="13"/>
        <v>4248924</v>
      </c>
      <c r="O14">
        <f t="shared" ca="1" si="14"/>
        <v>2745843.0141607313</v>
      </c>
      <c r="P14">
        <f t="shared" ca="1" si="15"/>
        <v>108063.18273668388</v>
      </c>
      <c r="Q14">
        <f t="shared" ca="1" si="16"/>
        <v>48342.241308116776</v>
      </c>
      <c r="R14" s="25">
        <f t="shared" ca="1" si="17"/>
        <v>4297266.2413081164</v>
      </c>
      <c r="S14">
        <f t="shared" ca="1" si="18"/>
        <v>1</v>
      </c>
      <c r="T14" s="1" t="str">
        <f t="shared" ca="1" si="19"/>
        <v>India</v>
      </c>
      <c r="AA14">
        <v>10</v>
      </c>
      <c r="AB14" t="s">
        <v>42</v>
      </c>
      <c r="AF14" s="2">
        <f ca="1">IF(Table2[[#This Row],[Gender]]="men",1,0)</f>
        <v>1</v>
      </c>
      <c r="AG14" s="3">
        <f ca="1">IF(Table2[[#This Row],[Gender]]="Men",0,1)</f>
        <v>0</v>
      </c>
      <c r="AH14" s="3"/>
      <c r="AI14" s="3"/>
      <c r="AJ14" s="4"/>
      <c r="AL14" s="2">
        <f ca="1">IF(Table2[[#This Row],[occupation]]="Clerk",1,0)</f>
        <v>1</v>
      </c>
      <c r="AM14" s="3">
        <f ca="1">IF(Table2[[#This Row],[occupation]]="Doctor",1,0)</f>
        <v>0</v>
      </c>
      <c r="AN14" s="3">
        <f ca="1">IF(Table2[[#This Row],[occupation]]="Data scientist",1,0)</f>
        <v>0</v>
      </c>
      <c r="AO14" s="3">
        <f ca="1">IF(Table2[[#This Row],[occupation]]="Driver",1,0)</f>
        <v>0</v>
      </c>
      <c r="AP14" s="3">
        <f ca="1">IF(Table2[[#This Row],[occupation]]="mechanical",1,0)</f>
        <v>0</v>
      </c>
      <c r="AQ14" s="3">
        <f ca="1">IF(Table2[[#This Row],[occupation]]="Field worker",1,0)</f>
        <v>0</v>
      </c>
      <c r="AR14" s="3">
        <f ca="1">IF(Table2[[#This Row],[occupation]]="Scientist",1,0)</f>
        <v>0</v>
      </c>
      <c r="AS14" s="3">
        <f ca="1">IF(Table2[[#This Row],[occupation]]="IT",1,0)</f>
        <v>0</v>
      </c>
      <c r="AT14" s="3"/>
      <c r="AU14" s="3"/>
      <c r="AV14" s="3"/>
      <c r="AW14" s="3"/>
      <c r="AX14" s="3"/>
      <c r="AY14" s="3"/>
      <c r="AZ14" s="3"/>
      <c r="BA14" s="4"/>
      <c r="BC14" s="18">
        <f ca="1">Table2[[#This Row],[Vehicles cost]]/Table2[[#This Row],[Vehicles]]</f>
        <v>566317</v>
      </c>
      <c r="BD14" s="4"/>
      <c r="BE14" s="2">
        <f ca="1">IF(Table2[[#This Row],[Depts]]&gt;20000,1,0)</f>
        <v>1</v>
      </c>
      <c r="BF14" s="3"/>
      <c r="BG14" s="4"/>
      <c r="BH14" s="2">
        <f ca="1">IF(Table2[[#This Row],[House]]="Owned",1,0)</f>
        <v>0</v>
      </c>
      <c r="BI14" s="4"/>
      <c r="BK14" s="2">
        <f ca="1">IF(Table2[[#This Row],[Country]]="Korea",Table2[[#This Row],[Income]],0)</f>
        <v>0</v>
      </c>
      <c r="BL14" s="3"/>
      <c r="BM14" s="3">
        <f ca="1">IF(Table2[[#This Row],[Country]]="India",Table2[[#This Row],[Income]],0)</f>
        <v>59844</v>
      </c>
      <c r="BN14" s="3"/>
      <c r="BO14" s="3">
        <f ca="1">IF(Table2[[#This Row],[Country]]="Russia",Table2[[#This Row],[Income]],0)</f>
        <v>0</v>
      </c>
      <c r="BP14" s="3"/>
      <c r="BQ14" s="3">
        <f ca="1">IF(Table2[[#This Row],[Country]]="Maldives",Table2[[#This Row],[Income]],0)</f>
        <v>0</v>
      </c>
      <c r="BR14" s="3"/>
      <c r="BS14" s="3">
        <f ca="1">IF(Table2[[#This Row],[Country]]="England",Table2[[#This Row],[Income]],0)</f>
        <v>0</v>
      </c>
      <c r="BT14" s="3"/>
      <c r="BU14" s="3">
        <f ca="1">IF(Table2[[#This Row],[Country]]="Pakistan",Table2[[#This Row],[Income]],0)</f>
        <v>0</v>
      </c>
      <c r="BV14" s="3"/>
      <c r="BW14" s="3">
        <f ca="1">IF(Table2[[#This Row],[Country]]="USA",Table2[[#This Row],[Income]],0)</f>
        <v>0</v>
      </c>
      <c r="BX14" s="3"/>
      <c r="BY14" s="3">
        <f ca="1">IF(Table2[[#This Row],[Country]]="New Zealand",Table2[[#This Row],[Income]],0)</f>
        <v>0</v>
      </c>
      <c r="BZ14" s="3"/>
      <c r="CA14" s="3">
        <f ca="1">IF(Table2[[#This Row],[Country]]="AUstralia",Table2[[#This Row],[Income]],0)</f>
        <v>0</v>
      </c>
      <c r="CB14" s="3"/>
      <c r="CC14" s="3">
        <f ca="1">IF(Table2[[#This Row],[Country]]="South Africa",Table2[[#This Row],[Income]],0)</f>
        <v>0</v>
      </c>
      <c r="CD14" s="3"/>
      <c r="CE14" s="3">
        <f ca="1">IF(Table2[[#This Row],[Country]]="Canada",Table2[[#This Row],[Income]],0)</f>
        <v>0</v>
      </c>
      <c r="CF14" s="4"/>
      <c r="CG14" s="2"/>
      <c r="CH14" s="3"/>
      <c r="CI14" s="3">
        <f ca="1">IF(Table2[[#This Row],[occupation]]="clerk",Table2[[#This Row],[Income]],0)</f>
        <v>59844</v>
      </c>
      <c r="CJ14" s="3">
        <f ca="1">IF(Table2[[#This Row],[occupation]]="Doctor",Table2[[#This Row],[Income]],0)</f>
        <v>0</v>
      </c>
      <c r="CK14" s="3">
        <f ca="1">IF(Table2[[#This Row],[occupation]]="Data scientist",Table2[[#This Row],[Income]],0)</f>
        <v>0</v>
      </c>
      <c r="CL14" s="3">
        <f ca="1">IF(Table2[[#This Row],[occupation]]="Driver",Table2[[#This Row],[Income]],0)</f>
        <v>0</v>
      </c>
      <c r="CM14" s="3">
        <f ca="1">IF(Table2[[#This Row],[occupation]]="mechanical",Table2[[#This Row],[Income]],0)</f>
        <v>0</v>
      </c>
      <c r="CN14" s="3">
        <f ca="1">IF(Table2[[#This Row],[occupation]]="Field worker",Table2[[#This Row],[Income]],0)</f>
        <v>0</v>
      </c>
      <c r="CO14" s="3">
        <f ca="1">IF(Table2[[#This Row],[occupation]]="Scientist",Table2[[#This Row],[Income]],0)</f>
        <v>0</v>
      </c>
      <c r="CP14" s="4">
        <f ca="1">IF(Table2[[#This Row],[occupation]]="IT",Table2[[#This Row],[Income]],0)</f>
        <v>0</v>
      </c>
      <c r="CQ14" s="2">
        <f ca="1">IF(Table2[[#This Row],[Investment]]&gt;Table2[[#This Row],[Income]],1,0)</f>
        <v>0</v>
      </c>
      <c r="CR14" s="3"/>
      <c r="CS14" s="3"/>
      <c r="CT14" s="3"/>
      <c r="CU14" s="4"/>
      <c r="CV14" s="2">
        <f ca="1">IF(Table2[[#This Row],[Net Worth]]&gt;5500000,Table2[[#This Row],[Age]],0)</f>
        <v>0</v>
      </c>
      <c r="CW14" s="3">
        <f t="shared" ca="1" si="20"/>
        <v>0</v>
      </c>
      <c r="CX14" s="3"/>
      <c r="CY14" s="3"/>
      <c r="CZ14" s="3"/>
      <c r="DA14" s="4"/>
    </row>
    <row r="15" spans="1:105" x14ac:dyDescent="0.25">
      <c r="A15">
        <f t="shared" ca="1" si="1"/>
        <v>1</v>
      </c>
      <c r="B15" s="1" t="str">
        <f t="shared" ca="1" si="2"/>
        <v>Men</v>
      </c>
      <c r="C15">
        <f t="shared" ca="1" si="3"/>
        <v>27</v>
      </c>
      <c r="D15">
        <f t="shared" ca="1" si="4"/>
        <v>3</v>
      </c>
      <c r="E15" s="1" t="str">
        <f t="shared" ca="1" si="5"/>
        <v>mechanical</v>
      </c>
      <c r="F15">
        <f t="shared" ca="1" si="6"/>
        <v>6</v>
      </c>
      <c r="G15" s="1" t="str">
        <f t="shared" ca="1" si="7"/>
        <v>Masters</v>
      </c>
      <c r="H15">
        <f t="shared" ca="1" si="8"/>
        <v>1</v>
      </c>
      <c r="I15">
        <f t="shared" ca="1" si="8"/>
        <v>2</v>
      </c>
      <c r="J15">
        <f t="shared" ca="1" si="9"/>
        <v>1861238</v>
      </c>
      <c r="K15">
        <f t="shared" ca="1" si="10"/>
        <v>87255</v>
      </c>
      <c r="L15">
        <f t="shared" ca="1" si="11"/>
        <v>2</v>
      </c>
      <c r="M15" s="1" t="str">
        <f t="shared" ca="1" si="12"/>
        <v>Rent</v>
      </c>
      <c r="N15">
        <f t="shared" ca="1" si="13"/>
        <v>5758830</v>
      </c>
      <c r="O15">
        <f t="shared" ca="1" si="14"/>
        <v>404987.11063990544</v>
      </c>
      <c r="P15">
        <f t="shared" ca="1" si="15"/>
        <v>156246.664426895</v>
      </c>
      <c r="Q15">
        <f t="shared" ca="1" si="16"/>
        <v>75653.141291044318</v>
      </c>
      <c r="R15" s="25">
        <f t="shared" ca="1" si="17"/>
        <v>5834483.1412910447</v>
      </c>
      <c r="S15">
        <f t="shared" ca="1" si="18"/>
        <v>5</v>
      </c>
      <c r="T15" s="1" t="str">
        <f t="shared" ca="1" si="19"/>
        <v>Canada</v>
      </c>
      <c r="AA15">
        <v>11</v>
      </c>
      <c r="AB15" t="s">
        <v>43</v>
      </c>
      <c r="AF15" s="2">
        <f ca="1">IF(Table2[[#This Row],[Gender]]="men",1,0)</f>
        <v>1</v>
      </c>
      <c r="AG15" s="3">
        <f ca="1">IF(Table2[[#This Row],[Gender]]="Men",0,1)</f>
        <v>0</v>
      </c>
      <c r="AH15" s="3"/>
      <c r="AI15" s="3"/>
      <c r="AJ15" s="4"/>
      <c r="AL15" s="2">
        <f ca="1">IF(Table2[[#This Row],[occupation]]="Clerk",1,0)</f>
        <v>0</v>
      </c>
      <c r="AM15" s="3">
        <f ca="1">IF(Table2[[#This Row],[occupation]]="Doctor",1,0)</f>
        <v>0</v>
      </c>
      <c r="AN15" s="3">
        <f ca="1">IF(Table2[[#This Row],[occupation]]="Data scientist",1,0)</f>
        <v>0</v>
      </c>
      <c r="AO15" s="3">
        <f ca="1">IF(Table2[[#This Row],[occupation]]="Driver",1,0)</f>
        <v>0</v>
      </c>
      <c r="AP15" s="3">
        <f ca="1">IF(Table2[[#This Row],[occupation]]="mechanical",1,0)</f>
        <v>1</v>
      </c>
      <c r="AQ15" s="3">
        <f ca="1">IF(Table2[[#This Row],[occupation]]="Field worker",1,0)</f>
        <v>0</v>
      </c>
      <c r="AR15" s="3">
        <f ca="1">IF(Table2[[#This Row],[occupation]]="Scientist",1,0)</f>
        <v>0</v>
      </c>
      <c r="AS15" s="3">
        <f ca="1">IF(Table2[[#This Row],[occupation]]="IT",1,0)</f>
        <v>0</v>
      </c>
      <c r="AT15" s="3"/>
      <c r="AU15" s="3"/>
      <c r="AV15" s="3"/>
      <c r="AW15" s="3"/>
      <c r="AX15" s="3"/>
      <c r="AY15" s="3"/>
      <c r="AZ15" s="3"/>
      <c r="BA15" s="4"/>
      <c r="BC15" s="18">
        <f ca="1">Table2[[#This Row],[Vehicles cost]]/Table2[[#This Row],[Vehicles]]</f>
        <v>930619</v>
      </c>
      <c r="BD15" s="4"/>
      <c r="BE15" s="2">
        <f ca="1">IF(Table2[[#This Row],[Depts]]&gt;20000,1,0)</f>
        <v>1</v>
      </c>
      <c r="BF15" s="3"/>
      <c r="BG15" s="4"/>
      <c r="BH15" s="2">
        <f ca="1">IF(Table2[[#This Row],[House]]="Owned",1,0)</f>
        <v>0</v>
      </c>
      <c r="BI15" s="4"/>
      <c r="BK15" s="2">
        <f ca="1">IF(Table2[[#This Row],[Country]]="Korea",Table2[[#This Row],[Income]],0)</f>
        <v>0</v>
      </c>
      <c r="BL15" s="3"/>
      <c r="BM15" s="3">
        <f ca="1">IF(Table2[[#This Row],[Country]]="India",Table2[[#This Row],[Income]],0)</f>
        <v>0</v>
      </c>
      <c r="BN15" s="3"/>
      <c r="BO15" s="3">
        <f ca="1">IF(Table2[[#This Row],[Country]]="Russia",Table2[[#This Row],[Income]],0)</f>
        <v>0</v>
      </c>
      <c r="BP15" s="3"/>
      <c r="BQ15" s="3">
        <f ca="1">IF(Table2[[#This Row],[Country]]="Maldives",Table2[[#This Row],[Income]],0)</f>
        <v>0</v>
      </c>
      <c r="BR15" s="3"/>
      <c r="BS15" s="3">
        <f ca="1">IF(Table2[[#This Row],[Country]]="England",Table2[[#This Row],[Income]],0)</f>
        <v>0</v>
      </c>
      <c r="BT15" s="3"/>
      <c r="BU15" s="3">
        <f ca="1">IF(Table2[[#This Row],[Country]]="Pakistan",Table2[[#This Row],[Income]],0)</f>
        <v>0</v>
      </c>
      <c r="BV15" s="3"/>
      <c r="BW15" s="3">
        <f ca="1">IF(Table2[[#This Row],[Country]]="USA",Table2[[#This Row],[Income]],0)</f>
        <v>0</v>
      </c>
      <c r="BX15" s="3"/>
      <c r="BY15" s="3">
        <f ca="1">IF(Table2[[#This Row],[Country]]="New Zealand",Table2[[#This Row],[Income]],0)</f>
        <v>0</v>
      </c>
      <c r="BZ15" s="3"/>
      <c r="CA15" s="3">
        <f ca="1">IF(Table2[[#This Row],[Country]]="AUstralia",Table2[[#This Row],[Income]],0)</f>
        <v>0</v>
      </c>
      <c r="CB15" s="3"/>
      <c r="CC15" s="3">
        <f ca="1">IF(Table2[[#This Row],[Country]]="South Africa",Table2[[#This Row],[Income]],0)</f>
        <v>0</v>
      </c>
      <c r="CD15" s="3"/>
      <c r="CE15" s="3">
        <f ca="1">IF(Table2[[#This Row],[Country]]="Canada",Table2[[#This Row],[Income]],0)</f>
        <v>87255</v>
      </c>
      <c r="CF15" s="4"/>
      <c r="CG15" s="2"/>
      <c r="CH15" s="3"/>
      <c r="CI15" s="3">
        <f ca="1">IF(Table2[[#This Row],[occupation]]="clerk",Table2[[#This Row],[Income]],0)</f>
        <v>0</v>
      </c>
      <c r="CJ15" s="3">
        <f ca="1">IF(Table2[[#This Row],[occupation]]="Doctor",Table2[[#This Row],[Income]],0)</f>
        <v>0</v>
      </c>
      <c r="CK15" s="3">
        <f ca="1">IF(Table2[[#This Row],[occupation]]="Data scientist",Table2[[#This Row],[Income]],0)</f>
        <v>0</v>
      </c>
      <c r="CL15" s="3">
        <f ca="1">IF(Table2[[#This Row],[occupation]]="Driver",Table2[[#This Row],[Income]],0)</f>
        <v>0</v>
      </c>
      <c r="CM15" s="3">
        <f ca="1">IF(Table2[[#This Row],[occupation]]="mechanical",Table2[[#This Row],[Income]],0)</f>
        <v>87255</v>
      </c>
      <c r="CN15" s="3">
        <f ca="1">IF(Table2[[#This Row],[occupation]]="Field worker",Table2[[#This Row],[Income]],0)</f>
        <v>0</v>
      </c>
      <c r="CO15" s="3">
        <f ca="1">IF(Table2[[#This Row],[occupation]]="Scientist",Table2[[#This Row],[Income]],0)</f>
        <v>0</v>
      </c>
      <c r="CP15" s="4">
        <f ca="1">IF(Table2[[#This Row],[occupation]]="IT",Table2[[#This Row],[Income]],0)</f>
        <v>0</v>
      </c>
      <c r="CQ15" s="2">
        <f ca="1">IF(Table2[[#This Row],[Investment]]&gt;Table2[[#This Row],[Income]],1,0)</f>
        <v>0</v>
      </c>
      <c r="CR15" s="3"/>
      <c r="CS15" s="3"/>
      <c r="CT15" s="3"/>
      <c r="CU15" s="4"/>
      <c r="CV15" s="2">
        <f ca="1">IF(Table2[[#This Row],[Net Worth]]&gt;5500000,Table2[[#This Row],[Age]],0)</f>
        <v>27</v>
      </c>
      <c r="CW15" s="3">
        <f t="shared" ca="1" si="20"/>
        <v>27</v>
      </c>
      <c r="CX15" s="3"/>
      <c r="CY15" s="3"/>
      <c r="CZ15" s="3"/>
      <c r="DA15" s="4"/>
    </row>
    <row r="16" spans="1:105" x14ac:dyDescent="0.25">
      <c r="A16">
        <f t="shared" ca="1" si="1"/>
        <v>1</v>
      </c>
      <c r="B16" s="1" t="str">
        <f t="shared" ca="1" si="2"/>
        <v>Men</v>
      </c>
      <c r="C16">
        <f t="shared" ca="1" si="3"/>
        <v>45</v>
      </c>
      <c r="D16">
        <f t="shared" ca="1" si="4"/>
        <v>6</v>
      </c>
      <c r="E16" s="1" t="str">
        <f t="shared" ca="1" si="5"/>
        <v>Field worker</v>
      </c>
      <c r="F16">
        <f t="shared" ca="1" si="6"/>
        <v>6</v>
      </c>
      <c r="G16" s="1" t="str">
        <f t="shared" ca="1" si="7"/>
        <v>Masters</v>
      </c>
      <c r="H16">
        <f t="shared" ca="1" si="8"/>
        <v>3</v>
      </c>
      <c r="I16">
        <f t="shared" ca="1" si="8"/>
        <v>2</v>
      </c>
      <c r="J16">
        <f t="shared" ca="1" si="9"/>
        <v>1543918</v>
      </c>
      <c r="K16">
        <f t="shared" ca="1" si="10"/>
        <v>84169</v>
      </c>
      <c r="L16">
        <f t="shared" ca="1" si="11"/>
        <v>2</v>
      </c>
      <c r="M16" s="1" t="str">
        <f t="shared" ca="1" si="12"/>
        <v>Rent</v>
      </c>
      <c r="N16">
        <f t="shared" ca="1" si="13"/>
        <v>5470985</v>
      </c>
      <c r="O16">
        <f t="shared" ca="1" si="14"/>
        <v>1397846.0141742183</v>
      </c>
      <c r="P16">
        <f t="shared" ca="1" si="15"/>
        <v>104966.09677547905</v>
      </c>
      <c r="Q16">
        <f t="shared" ca="1" si="16"/>
        <v>88025.769827732685</v>
      </c>
      <c r="R16" s="25">
        <f t="shared" ca="1" si="17"/>
        <v>5559010.7698277328</v>
      </c>
      <c r="S16">
        <f t="shared" ca="1" si="18"/>
        <v>1</v>
      </c>
      <c r="T16" s="1" t="str">
        <f t="shared" ca="1" si="19"/>
        <v>India</v>
      </c>
      <c r="AA16">
        <v>12</v>
      </c>
      <c r="AB16" t="s">
        <v>44</v>
      </c>
      <c r="AF16" s="2">
        <f ca="1">IF(Table2[[#This Row],[Gender]]="men",1,0)</f>
        <v>1</v>
      </c>
      <c r="AG16" s="3">
        <f ca="1">IF(Table2[[#This Row],[Gender]]="Men",0,1)</f>
        <v>0</v>
      </c>
      <c r="AH16" s="3"/>
      <c r="AI16" s="3"/>
      <c r="AJ16" s="4"/>
      <c r="AL16" s="2">
        <f ca="1">IF(Table2[[#This Row],[occupation]]="Clerk",1,0)</f>
        <v>0</v>
      </c>
      <c r="AM16" s="3">
        <f ca="1">IF(Table2[[#This Row],[occupation]]="Doctor",1,0)</f>
        <v>0</v>
      </c>
      <c r="AN16" s="3">
        <f ca="1">IF(Table2[[#This Row],[occupation]]="Data scientist",1,0)</f>
        <v>0</v>
      </c>
      <c r="AO16" s="3">
        <f ca="1">IF(Table2[[#This Row],[occupation]]="Driver",1,0)</f>
        <v>0</v>
      </c>
      <c r="AP16" s="3">
        <f ca="1">IF(Table2[[#This Row],[occupation]]="mechanical",1,0)</f>
        <v>0</v>
      </c>
      <c r="AQ16" s="3">
        <f ca="1">IF(Table2[[#This Row],[occupation]]="Field worker",1,0)</f>
        <v>1</v>
      </c>
      <c r="AR16" s="3">
        <f ca="1">IF(Table2[[#This Row],[occupation]]="Scientist",1,0)</f>
        <v>0</v>
      </c>
      <c r="AS16" s="3">
        <f ca="1">IF(Table2[[#This Row],[occupation]]="IT",1,0)</f>
        <v>0</v>
      </c>
      <c r="AT16" s="3"/>
      <c r="AU16" s="3"/>
      <c r="AV16" s="3"/>
      <c r="AW16" s="3"/>
      <c r="AX16" s="3"/>
      <c r="AY16" s="3"/>
      <c r="AZ16" s="3"/>
      <c r="BA16" s="4"/>
      <c r="BC16" s="18">
        <f ca="1">Table2[[#This Row],[Vehicles cost]]/Table2[[#This Row],[Vehicles]]</f>
        <v>771959</v>
      </c>
      <c r="BD16" s="4"/>
      <c r="BE16" s="2">
        <f ca="1">IF(Table2[[#This Row],[Depts]]&gt;20000,1,0)</f>
        <v>1</v>
      </c>
      <c r="BF16" s="3"/>
      <c r="BG16" s="4"/>
      <c r="BH16" s="2">
        <f ca="1">IF(Table2[[#This Row],[House]]="Owned",1,0)</f>
        <v>0</v>
      </c>
      <c r="BI16" s="4"/>
      <c r="BK16" s="2">
        <f ca="1">IF(Table2[[#This Row],[Country]]="Korea",Table2[[#This Row],[Income]],0)</f>
        <v>0</v>
      </c>
      <c r="BL16" s="3"/>
      <c r="BM16" s="3">
        <f ca="1">IF(Table2[[#This Row],[Country]]="India",Table2[[#This Row],[Income]],0)</f>
        <v>84169</v>
      </c>
      <c r="BN16" s="3"/>
      <c r="BO16" s="3">
        <f ca="1">IF(Table2[[#This Row],[Country]]="Russia",Table2[[#This Row],[Income]],0)</f>
        <v>0</v>
      </c>
      <c r="BP16" s="3"/>
      <c r="BQ16" s="3">
        <f ca="1">IF(Table2[[#This Row],[Country]]="Maldives",Table2[[#This Row],[Income]],0)</f>
        <v>0</v>
      </c>
      <c r="BR16" s="3"/>
      <c r="BS16" s="3">
        <f ca="1">IF(Table2[[#This Row],[Country]]="England",Table2[[#This Row],[Income]],0)</f>
        <v>0</v>
      </c>
      <c r="BT16" s="3"/>
      <c r="BU16" s="3">
        <f ca="1">IF(Table2[[#This Row],[Country]]="Pakistan",Table2[[#This Row],[Income]],0)</f>
        <v>0</v>
      </c>
      <c r="BV16" s="3"/>
      <c r="BW16" s="3">
        <f ca="1">IF(Table2[[#This Row],[Country]]="USA",Table2[[#This Row],[Income]],0)</f>
        <v>0</v>
      </c>
      <c r="BX16" s="3"/>
      <c r="BY16" s="3">
        <f ca="1">IF(Table2[[#This Row],[Country]]="New Zealand",Table2[[#This Row],[Income]],0)</f>
        <v>0</v>
      </c>
      <c r="BZ16" s="3"/>
      <c r="CA16" s="3">
        <f ca="1">IF(Table2[[#This Row],[Country]]="AUstralia",Table2[[#This Row],[Income]],0)</f>
        <v>0</v>
      </c>
      <c r="CB16" s="3"/>
      <c r="CC16" s="3">
        <f ca="1">IF(Table2[[#This Row],[Country]]="South Africa",Table2[[#This Row],[Income]],0)</f>
        <v>0</v>
      </c>
      <c r="CD16" s="3"/>
      <c r="CE16" s="3">
        <f ca="1">IF(Table2[[#This Row],[Country]]="Canada",Table2[[#This Row],[Income]],0)</f>
        <v>0</v>
      </c>
      <c r="CF16" s="4"/>
      <c r="CG16" s="2"/>
      <c r="CH16" s="3"/>
      <c r="CI16" s="3">
        <f ca="1">IF(Table2[[#This Row],[occupation]]="clerk",Table2[[#This Row],[Income]],0)</f>
        <v>0</v>
      </c>
      <c r="CJ16" s="3">
        <f ca="1">IF(Table2[[#This Row],[occupation]]="Doctor",Table2[[#This Row],[Income]],0)</f>
        <v>0</v>
      </c>
      <c r="CK16" s="3">
        <f ca="1">IF(Table2[[#This Row],[occupation]]="Data scientist",Table2[[#This Row],[Income]],0)</f>
        <v>0</v>
      </c>
      <c r="CL16" s="3">
        <f ca="1">IF(Table2[[#This Row],[occupation]]="Driver",Table2[[#This Row],[Income]],0)</f>
        <v>0</v>
      </c>
      <c r="CM16" s="3">
        <f ca="1">IF(Table2[[#This Row],[occupation]]="mechanical",Table2[[#This Row],[Income]],0)</f>
        <v>0</v>
      </c>
      <c r="CN16" s="3">
        <f ca="1">IF(Table2[[#This Row],[occupation]]="Field worker",Table2[[#This Row],[Income]],0)</f>
        <v>84169</v>
      </c>
      <c r="CO16" s="3">
        <f ca="1">IF(Table2[[#This Row],[occupation]]="Scientist",Table2[[#This Row],[Income]],0)</f>
        <v>0</v>
      </c>
      <c r="CP16" s="4">
        <f ca="1">IF(Table2[[#This Row],[occupation]]="IT",Table2[[#This Row],[Income]],0)</f>
        <v>0</v>
      </c>
      <c r="CQ16" s="2">
        <f ca="1">IF(Table2[[#This Row],[Investment]]&gt;Table2[[#This Row],[Income]],1,0)</f>
        <v>1</v>
      </c>
      <c r="CR16" s="3"/>
      <c r="CS16" s="3"/>
      <c r="CT16" s="3"/>
      <c r="CU16" s="4"/>
      <c r="CV16" s="2">
        <f ca="1">IF(Table2[[#This Row],[Net Worth]]&gt;5500000,Table2[[#This Row],[Age]],0)</f>
        <v>45</v>
      </c>
      <c r="CW16" s="3">
        <f t="shared" ca="1" si="20"/>
        <v>0</v>
      </c>
      <c r="CX16" s="3"/>
      <c r="CY16" s="3"/>
      <c r="CZ16" s="3"/>
      <c r="DA16" s="4"/>
    </row>
    <row r="17" spans="1:105" x14ac:dyDescent="0.25">
      <c r="A17">
        <f t="shared" ca="1" si="1"/>
        <v>2</v>
      </c>
      <c r="B17" s="1" t="str">
        <f t="shared" ca="1" si="2"/>
        <v>Women</v>
      </c>
      <c r="C17">
        <f t="shared" ca="1" si="3"/>
        <v>41</v>
      </c>
      <c r="D17">
        <f t="shared" ca="1" si="4"/>
        <v>4</v>
      </c>
      <c r="E17" s="1" t="str">
        <f t="shared" ca="1" si="5"/>
        <v>Doctor</v>
      </c>
      <c r="F17">
        <f t="shared" ca="1" si="6"/>
        <v>4</v>
      </c>
      <c r="G17" s="1" t="str">
        <f t="shared" ca="1" si="7"/>
        <v>Mba</v>
      </c>
      <c r="H17">
        <f t="shared" ca="1" si="8"/>
        <v>3</v>
      </c>
      <c r="I17">
        <f t="shared" ca="1" si="8"/>
        <v>1</v>
      </c>
      <c r="J17">
        <f t="shared" ca="1" si="9"/>
        <v>889235</v>
      </c>
      <c r="K17">
        <f t="shared" ca="1" si="10"/>
        <v>79645</v>
      </c>
      <c r="L17">
        <f t="shared" ca="1" si="11"/>
        <v>1</v>
      </c>
      <c r="M17" s="1" t="str">
        <f t="shared" ca="1" si="12"/>
        <v>Owned</v>
      </c>
      <c r="N17">
        <f t="shared" ca="1" si="13"/>
        <v>7964500</v>
      </c>
      <c r="O17">
        <f t="shared" ca="1" si="14"/>
        <v>2843792.6639724993</v>
      </c>
      <c r="P17">
        <f t="shared" ca="1" si="15"/>
        <v>37890.475957022092</v>
      </c>
      <c r="Q17">
        <f t="shared" ca="1" si="16"/>
        <v>119176.41974085428</v>
      </c>
      <c r="R17" s="25">
        <f t="shared" ca="1" si="17"/>
        <v>8083676.4197408538</v>
      </c>
      <c r="S17">
        <f t="shared" ca="1" si="18"/>
        <v>6</v>
      </c>
      <c r="T17" s="1" t="str">
        <f t="shared" ca="1" si="19"/>
        <v>Russia</v>
      </c>
      <c r="AF17" s="2">
        <f ca="1">IF(Table2[[#This Row],[Gender]]="men",1,0)</f>
        <v>0</v>
      </c>
      <c r="AG17" s="3">
        <f ca="1">IF(Table2[[#This Row],[Gender]]="Men",0,1)</f>
        <v>1</v>
      </c>
      <c r="AH17" s="3"/>
      <c r="AI17" s="3"/>
      <c r="AJ17" s="4"/>
      <c r="AL17" s="2">
        <f ca="1">IF(Table2[[#This Row],[occupation]]="Clerk",1,0)</f>
        <v>0</v>
      </c>
      <c r="AM17" s="3">
        <f ca="1">IF(Table2[[#This Row],[occupation]]="Doctor",1,0)</f>
        <v>1</v>
      </c>
      <c r="AN17" s="3">
        <f ca="1">IF(Table2[[#This Row],[occupation]]="Data scientist",1,0)</f>
        <v>0</v>
      </c>
      <c r="AO17" s="3">
        <f ca="1">IF(Table2[[#This Row],[occupation]]="Driver",1,0)</f>
        <v>0</v>
      </c>
      <c r="AP17" s="3">
        <f ca="1">IF(Table2[[#This Row],[occupation]]="mechanical",1,0)</f>
        <v>0</v>
      </c>
      <c r="AQ17" s="3">
        <f ca="1">IF(Table2[[#This Row],[occupation]]="Field worker",1,0)</f>
        <v>0</v>
      </c>
      <c r="AR17" s="3">
        <f ca="1">IF(Table2[[#This Row],[occupation]]="Scientist",1,0)</f>
        <v>0</v>
      </c>
      <c r="AS17" s="3">
        <f ca="1">IF(Table2[[#This Row],[occupation]]="IT",1,0)</f>
        <v>0</v>
      </c>
      <c r="AT17" s="3"/>
      <c r="AU17" s="3"/>
      <c r="AV17" s="3"/>
      <c r="AW17" s="3"/>
      <c r="AX17" s="3"/>
      <c r="AY17" s="3"/>
      <c r="AZ17" s="3"/>
      <c r="BA17" s="4"/>
      <c r="BC17" s="18">
        <f ca="1">Table2[[#This Row],[Vehicles cost]]/Table2[[#This Row],[Vehicles]]</f>
        <v>889235</v>
      </c>
      <c r="BD17" s="4"/>
      <c r="BE17" s="2">
        <f ca="1">IF(Table2[[#This Row],[Depts]]&gt;20000,1,0)</f>
        <v>1</v>
      </c>
      <c r="BF17" s="3"/>
      <c r="BG17" s="4"/>
      <c r="BH17" s="2">
        <f ca="1">IF(Table2[[#This Row],[House]]="Owned",1,0)</f>
        <v>1</v>
      </c>
      <c r="BI17" s="4"/>
      <c r="BK17" s="2">
        <f ca="1">IF(Table2[[#This Row],[Country]]="Korea",Table2[[#This Row],[Income]],0)</f>
        <v>0</v>
      </c>
      <c r="BL17" s="3"/>
      <c r="BM17" s="3">
        <f ca="1">IF(Table2[[#This Row],[Country]]="India",Table2[[#This Row],[Income]],0)</f>
        <v>0</v>
      </c>
      <c r="BN17" s="3"/>
      <c r="BO17" s="3">
        <f ca="1">IF(Table2[[#This Row],[Country]]="Russia",Table2[[#This Row],[Income]],0)</f>
        <v>79645</v>
      </c>
      <c r="BP17" s="3"/>
      <c r="BQ17" s="3">
        <f ca="1">IF(Table2[[#This Row],[Country]]="Maldives",Table2[[#This Row],[Income]],0)</f>
        <v>0</v>
      </c>
      <c r="BR17" s="3"/>
      <c r="BS17" s="3">
        <f ca="1">IF(Table2[[#This Row],[Country]]="England",Table2[[#This Row],[Income]],0)</f>
        <v>0</v>
      </c>
      <c r="BT17" s="3"/>
      <c r="BU17" s="3">
        <f ca="1">IF(Table2[[#This Row],[Country]]="Pakistan",Table2[[#This Row],[Income]],0)</f>
        <v>0</v>
      </c>
      <c r="BV17" s="3"/>
      <c r="BW17" s="3">
        <f ca="1">IF(Table2[[#This Row],[Country]]="USA",Table2[[#This Row],[Income]],0)</f>
        <v>0</v>
      </c>
      <c r="BX17" s="3"/>
      <c r="BY17" s="3">
        <f ca="1">IF(Table2[[#This Row],[Country]]="New Zealand",Table2[[#This Row],[Income]],0)</f>
        <v>0</v>
      </c>
      <c r="BZ17" s="3"/>
      <c r="CA17" s="3">
        <f ca="1">IF(Table2[[#This Row],[Country]]="AUstralia",Table2[[#This Row],[Income]],0)</f>
        <v>0</v>
      </c>
      <c r="CB17" s="3"/>
      <c r="CC17" s="3">
        <f ca="1">IF(Table2[[#This Row],[Country]]="South Africa",Table2[[#This Row],[Income]],0)</f>
        <v>0</v>
      </c>
      <c r="CD17" s="3"/>
      <c r="CE17" s="3">
        <f ca="1">IF(Table2[[#This Row],[Country]]="Canada",Table2[[#This Row],[Income]],0)</f>
        <v>0</v>
      </c>
      <c r="CF17" s="4"/>
      <c r="CG17" s="2"/>
      <c r="CH17" s="3"/>
      <c r="CI17" s="3">
        <f ca="1">IF(Table2[[#This Row],[occupation]]="clerk",Table2[[#This Row],[Income]],0)</f>
        <v>0</v>
      </c>
      <c r="CJ17" s="3">
        <f ca="1">IF(Table2[[#This Row],[occupation]]="Doctor",Table2[[#This Row],[Income]],0)</f>
        <v>79645</v>
      </c>
      <c r="CK17" s="3">
        <f ca="1">IF(Table2[[#This Row],[occupation]]="Data scientist",Table2[[#This Row],[Income]],0)</f>
        <v>0</v>
      </c>
      <c r="CL17" s="3">
        <f ca="1">IF(Table2[[#This Row],[occupation]]="Driver",Table2[[#This Row],[Income]],0)</f>
        <v>0</v>
      </c>
      <c r="CM17" s="3">
        <f ca="1">IF(Table2[[#This Row],[occupation]]="mechanical",Table2[[#This Row],[Income]],0)</f>
        <v>0</v>
      </c>
      <c r="CN17" s="3">
        <f ca="1">IF(Table2[[#This Row],[occupation]]="Field worker",Table2[[#This Row],[Income]],0)</f>
        <v>0</v>
      </c>
      <c r="CO17" s="3">
        <f ca="1">IF(Table2[[#This Row],[occupation]]="Scientist",Table2[[#This Row],[Income]],0)</f>
        <v>0</v>
      </c>
      <c r="CP17" s="4">
        <f ca="1">IF(Table2[[#This Row],[occupation]]="IT",Table2[[#This Row],[Income]],0)</f>
        <v>0</v>
      </c>
      <c r="CQ17" s="2">
        <f ca="1">IF(Table2[[#This Row],[Investment]]&gt;Table2[[#This Row],[Income]],1,0)</f>
        <v>1</v>
      </c>
      <c r="CR17" s="3"/>
      <c r="CS17" s="3"/>
      <c r="CT17" s="3"/>
      <c r="CU17" s="4"/>
      <c r="CV17" s="2">
        <f ca="1">IF(Table2[[#This Row],[Net Worth]]&gt;5500000,Table2[[#This Row],[Age]],0)</f>
        <v>41</v>
      </c>
      <c r="CW17" s="3">
        <f t="shared" ca="1" si="20"/>
        <v>0</v>
      </c>
      <c r="CX17" s="3"/>
      <c r="CY17" s="3"/>
      <c r="CZ17" s="3"/>
      <c r="DA17" s="4"/>
    </row>
    <row r="18" spans="1:105" x14ac:dyDescent="0.25">
      <c r="A18">
        <f t="shared" ca="1" si="1"/>
        <v>1</v>
      </c>
      <c r="B18" s="1" t="str">
        <f t="shared" ca="1" si="2"/>
        <v>Men</v>
      </c>
      <c r="C18">
        <f t="shared" ca="1" si="3"/>
        <v>26</v>
      </c>
      <c r="D18">
        <f t="shared" ca="1" si="4"/>
        <v>2</v>
      </c>
      <c r="E18" s="1" t="str">
        <f t="shared" ca="1" si="5"/>
        <v>IT</v>
      </c>
      <c r="F18">
        <f t="shared" ca="1" si="6"/>
        <v>8</v>
      </c>
      <c r="G18" s="1" t="str">
        <f t="shared" ca="1" si="7"/>
        <v>dropout</v>
      </c>
      <c r="H18">
        <f t="shared" ca="1" si="8"/>
        <v>2</v>
      </c>
      <c r="I18">
        <f t="shared" ca="1" si="8"/>
        <v>1</v>
      </c>
      <c r="J18">
        <f t="shared" ca="1" si="9"/>
        <v>178696</v>
      </c>
      <c r="K18">
        <f t="shared" ca="1" si="10"/>
        <v>65862</v>
      </c>
      <c r="L18">
        <f t="shared" ca="1" si="11"/>
        <v>1</v>
      </c>
      <c r="M18" s="1" t="str">
        <f t="shared" ca="1" si="12"/>
        <v>Owned</v>
      </c>
      <c r="N18">
        <f t="shared" ca="1" si="13"/>
        <v>4083444</v>
      </c>
      <c r="O18">
        <f t="shared" ca="1" si="14"/>
        <v>2755902.1179637546</v>
      </c>
      <c r="P18">
        <f t="shared" ca="1" si="15"/>
        <v>54383.044080773499</v>
      </c>
      <c r="Q18">
        <f t="shared" ca="1" si="16"/>
        <v>66256.225032959526</v>
      </c>
      <c r="R18" s="25">
        <f t="shared" ca="1" si="17"/>
        <v>4149700.2250329596</v>
      </c>
      <c r="S18">
        <f t="shared" ca="1" si="18"/>
        <v>5</v>
      </c>
      <c r="T18" s="1" t="str">
        <f t="shared" ca="1" si="19"/>
        <v>Canada</v>
      </c>
      <c r="AF18" s="2">
        <f ca="1">IF(Table2[[#This Row],[Gender]]="men",1,0)</f>
        <v>1</v>
      </c>
      <c r="AG18" s="3">
        <f ca="1">IF(Table2[[#This Row],[Gender]]="Men",0,1)</f>
        <v>0</v>
      </c>
      <c r="AH18" s="3"/>
      <c r="AI18" s="3"/>
      <c r="AJ18" s="4"/>
      <c r="AL18" s="2">
        <f ca="1">IF(Table2[[#This Row],[occupation]]="Clerk",1,0)</f>
        <v>0</v>
      </c>
      <c r="AM18" s="3">
        <f ca="1">IF(Table2[[#This Row],[occupation]]="Doctor",1,0)</f>
        <v>0</v>
      </c>
      <c r="AN18" s="3">
        <f ca="1">IF(Table2[[#This Row],[occupation]]="Data scientist",1,0)</f>
        <v>0</v>
      </c>
      <c r="AO18" s="3">
        <f ca="1">IF(Table2[[#This Row],[occupation]]="Driver",1,0)</f>
        <v>0</v>
      </c>
      <c r="AP18" s="3">
        <f ca="1">IF(Table2[[#This Row],[occupation]]="mechanical",1,0)</f>
        <v>0</v>
      </c>
      <c r="AQ18" s="3">
        <f ca="1">IF(Table2[[#This Row],[occupation]]="Field worker",1,0)</f>
        <v>0</v>
      </c>
      <c r="AR18" s="3">
        <f ca="1">IF(Table2[[#This Row],[occupation]]="Scientist",1,0)</f>
        <v>0</v>
      </c>
      <c r="AS18" s="3">
        <f ca="1">IF(Table2[[#This Row],[occupation]]="IT",1,0)</f>
        <v>1</v>
      </c>
      <c r="AT18" s="3"/>
      <c r="AU18" s="3"/>
      <c r="AV18" s="3"/>
      <c r="AW18" s="3"/>
      <c r="AX18" s="3"/>
      <c r="AY18" s="3"/>
      <c r="AZ18" s="3"/>
      <c r="BA18" s="4"/>
      <c r="BC18" s="18">
        <f ca="1">Table2[[#This Row],[Vehicles cost]]/Table2[[#This Row],[Vehicles]]</f>
        <v>178696</v>
      </c>
      <c r="BD18" s="4"/>
      <c r="BE18" s="2">
        <f ca="1">IF(Table2[[#This Row],[Depts]]&gt;20000,1,0)</f>
        <v>1</v>
      </c>
      <c r="BF18" s="3"/>
      <c r="BG18" s="4"/>
      <c r="BH18" s="2">
        <f ca="1">IF(Table2[[#This Row],[House]]="Owned",1,0)</f>
        <v>1</v>
      </c>
      <c r="BI18" s="4"/>
      <c r="BK18" s="2">
        <f ca="1">IF(Table2[[#This Row],[Country]]="Korea",Table2[[#This Row],[Income]],0)</f>
        <v>0</v>
      </c>
      <c r="BL18" s="3"/>
      <c r="BM18" s="3">
        <f ca="1">IF(Table2[[#This Row],[Country]]="India",Table2[[#This Row],[Income]],0)</f>
        <v>0</v>
      </c>
      <c r="BN18" s="3"/>
      <c r="BO18" s="3">
        <f ca="1">IF(Table2[[#This Row],[Country]]="Russia",Table2[[#This Row],[Income]],0)</f>
        <v>0</v>
      </c>
      <c r="BP18" s="3"/>
      <c r="BQ18" s="3">
        <f ca="1">IF(Table2[[#This Row],[Country]]="Maldives",Table2[[#This Row],[Income]],0)</f>
        <v>0</v>
      </c>
      <c r="BR18" s="3"/>
      <c r="BS18" s="3">
        <f ca="1">IF(Table2[[#This Row],[Country]]="England",Table2[[#This Row],[Income]],0)</f>
        <v>0</v>
      </c>
      <c r="BT18" s="3"/>
      <c r="BU18" s="3">
        <f ca="1">IF(Table2[[#This Row],[Country]]="Pakistan",Table2[[#This Row],[Income]],0)</f>
        <v>0</v>
      </c>
      <c r="BV18" s="3"/>
      <c r="BW18" s="3">
        <f ca="1">IF(Table2[[#This Row],[Country]]="USA",Table2[[#This Row],[Income]],0)</f>
        <v>0</v>
      </c>
      <c r="BX18" s="3"/>
      <c r="BY18" s="3">
        <f ca="1">IF(Table2[[#This Row],[Country]]="New Zealand",Table2[[#This Row],[Income]],0)</f>
        <v>0</v>
      </c>
      <c r="BZ18" s="3"/>
      <c r="CA18" s="3">
        <f ca="1">IF(Table2[[#This Row],[Country]]="AUstralia",Table2[[#This Row],[Income]],0)</f>
        <v>0</v>
      </c>
      <c r="CB18" s="3"/>
      <c r="CC18" s="3">
        <f ca="1">IF(Table2[[#This Row],[Country]]="South Africa",Table2[[#This Row],[Income]],0)</f>
        <v>0</v>
      </c>
      <c r="CD18" s="3"/>
      <c r="CE18" s="3">
        <f ca="1">IF(Table2[[#This Row],[Country]]="Canada",Table2[[#This Row],[Income]],0)</f>
        <v>65862</v>
      </c>
      <c r="CF18" s="4"/>
      <c r="CG18" s="2"/>
      <c r="CH18" s="3"/>
      <c r="CI18" s="3">
        <f ca="1">IF(Table2[[#This Row],[occupation]]="clerk",Table2[[#This Row],[Income]],0)</f>
        <v>0</v>
      </c>
      <c r="CJ18" s="3">
        <f ca="1">IF(Table2[[#This Row],[occupation]]="Doctor",Table2[[#This Row],[Income]],0)</f>
        <v>0</v>
      </c>
      <c r="CK18" s="3">
        <f ca="1">IF(Table2[[#This Row],[occupation]]="Data scientist",Table2[[#This Row],[Income]],0)</f>
        <v>0</v>
      </c>
      <c r="CL18" s="3">
        <f ca="1">IF(Table2[[#This Row],[occupation]]="Driver",Table2[[#This Row],[Income]],0)</f>
        <v>0</v>
      </c>
      <c r="CM18" s="3">
        <f ca="1">IF(Table2[[#This Row],[occupation]]="mechanical",Table2[[#This Row],[Income]],0)</f>
        <v>0</v>
      </c>
      <c r="CN18" s="3">
        <f ca="1">IF(Table2[[#This Row],[occupation]]="Field worker",Table2[[#This Row],[Income]],0)</f>
        <v>0</v>
      </c>
      <c r="CO18" s="3">
        <f ca="1">IF(Table2[[#This Row],[occupation]]="Scientist",Table2[[#This Row],[Income]],0)</f>
        <v>0</v>
      </c>
      <c r="CP18" s="4">
        <f ca="1">IF(Table2[[#This Row],[occupation]]="IT",Table2[[#This Row],[Income]],0)</f>
        <v>65862</v>
      </c>
      <c r="CQ18" s="2">
        <f ca="1">IF(Table2[[#This Row],[Investment]]&gt;Table2[[#This Row],[Income]],1,0)</f>
        <v>1</v>
      </c>
      <c r="CR18" s="3"/>
      <c r="CS18" s="3"/>
      <c r="CT18" s="3"/>
      <c r="CU18" s="4"/>
      <c r="CV18" s="2">
        <f ca="1">IF(Table2[[#This Row],[Net Worth]]&gt;5500000,Table2[[#This Row],[Age]],0)</f>
        <v>0</v>
      </c>
      <c r="CW18" s="3">
        <f t="shared" ca="1" si="20"/>
        <v>0</v>
      </c>
      <c r="CX18" s="3"/>
      <c r="CY18" s="3"/>
      <c r="CZ18" s="3"/>
      <c r="DA18" s="4"/>
    </row>
    <row r="19" spans="1:105" x14ac:dyDescent="0.25">
      <c r="A19">
        <f t="shared" ca="1" si="1"/>
        <v>1</v>
      </c>
      <c r="B19" s="1" t="str">
        <f t="shared" ca="1" si="2"/>
        <v>Men</v>
      </c>
      <c r="C19">
        <f t="shared" ca="1" si="3"/>
        <v>46</v>
      </c>
      <c r="D19">
        <f t="shared" ca="1" si="4"/>
        <v>2</v>
      </c>
      <c r="E19" s="1" t="str">
        <f t="shared" ca="1" si="5"/>
        <v>IT</v>
      </c>
      <c r="F19">
        <f t="shared" ca="1" si="6"/>
        <v>1</v>
      </c>
      <c r="G19" s="1" t="str">
        <f t="shared" ca="1" si="7"/>
        <v>10th</v>
      </c>
      <c r="H19">
        <f t="shared" ca="1" si="8"/>
        <v>2</v>
      </c>
      <c r="I19">
        <f t="shared" ca="1" si="8"/>
        <v>1</v>
      </c>
      <c r="J19">
        <f t="shared" ca="1" si="9"/>
        <v>797952</v>
      </c>
      <c r="K19">
        <f t="shared" ca="1" si="10"/>
        <v>99454</v>
      </c>
      <c r="L19">
        <f t="shared" ca="1" si="11"/>
        <v>2</v>
      </c>
      <c r="M19" s="1" t="str">
        <f t="shared" ca="1" si="12"/>
        <v>Rent</v>
      </c>
      <c r="N19">
        <f t="shared" ca="1" si="13"/>
        <v>9845946</v>
      </c>
      <c r="O19">
        <f t="shared" ca="1" si="14"/>
        <v>9406256.9672473259</v>
      </c>
      <c r="P19">
        <f t="shared" ca="1" si="15"/>
        <v>79103.169869328762</v>
      </c>
      <c r="Q19">
        <f t="shared" ca="1" si="16"/>
        <v>138032.77365926793</v>
      </c>
      <c r="R19" s="25">
        <f t="shared" ca="1" si="17"/>
        <v>9983978.7736592684</v>
      </c>
      <c r="S19">
        <f t="shared" ca="1" si="18"/>
        <v>10</v>
      </c>
      <c r="T19" s="1" t="str">
        <f t="shared" ca="1" si="19"/>
        <v>New Zealand</v>
      </c>
      <c r="AF19" s="2">
        <f ca="1">IF(Table2[[#This Row],[Gender]]="men",1,0)</f>
        <v>1</v>
      </c>
      <c r="AG19" s="3">
        <f ca="1">IF(Table2[[#This Row],[Gender]]="Men",0,1)</f>
        <v>0</v>
      </c>
      <c r="AH19" s="3"/>
      <c r="AI19" s="3"/>
      <c r="AJ19" s="4"/>
      <c r="AL19" s="2">
        <f ca="1">IF(Table2[[#This Row],[occupation]]="Clerk",1,0)</f>
        <v>0</v>
      </c>
      <c r="AM19" s="3">
        <f ca="1">IF(Table2[[#This Row],[occupation]]="Doctor",1,0)</f>
        <v>0</v>
      </c>
      <c r="AN19" s="3">
        <f ca="1">IF(Table2[[#This Row],[occupation]]="Data scientist",1,0)</f>
        <v>0</v>
      </c>
      <c r="AO19" s="3">
        <f ca="1">IF(Table2[[#This Row],[occupation]]="Driver",1,0)</f>
        <v>0</v>
      </c>
      <c r="AP19" s="3">
        <f ca="1">IF(Table2[[#This Row],[occupation]]="mechanical",1,0)</f>
        <v>0</v>
      </c>
      <c r="AQ19" s="3">
        <f ca="1">IF(Table2[[#This Row],[occupation]]="Field worker",1,0)</f>
        <v>0</v>
      </c>
      <c r="AR19" s="3">
        <f ca="1">IF(Table2[[#This Row],[occupation]]="Scientist",1,0)</f>
        <v>0</v>
      </c>
      <c r="AS19" s="3">
        <f ca="1">IF(Table2[[#This Row],[occupation]]="IT",1,0)</f>
        <v>1</v>
      </c>
      <c r="AT19" s="3"/>
      <c r="AU19" s="3"/>
      <c r="AV19" s="3"/>
      <c r="AW19" s="3"/>
      <c r="AX19" s="3"/>
      <c r="AY19" s="3"/>
      <c r="AZ19" s="3"/>
      <c r="BA19" s="4"/>
      <c r="BC19" s="18">
        <f ca="1">Table2[[#This Row],[Vehicles cost]]/Table2[[#This Row],[Vehicles]]</f>
        <v>797952</v>
      </c>
      <c r="BD19" s="4"/>
      <c r="BE19" s="2">
        <f ca="1">IF(Table2[[#This Row],[Depts]]&gt;20000,1,0)</f>
        <v>1</v>
      </c>
      <c r="BF19" s="3"/>
      <c r="BG19" s="4"/>
      <c r="BH19" s="2">
        <f ca="1">IF(Table2[[#This Row],[House]]="Owned",1,0)</f>
        <v>0</v>
      </c>
      <c r="BI19" s="4"/>
      <c r="BK19" s="2">
        <f ca="1">IF(Table2[[#This Row],[Country]]="Korea",Table2[[#This Row],[Income]],0)</f>
        <v>0</v>
      </c>
      <c r="BL19" s="3"/>
      <c r="BM19" s="3">
        <f ca="1">IF(Table2[[#This Row],[Country]]="India",Table2[[#This Row],[Income]],0)</f>
        <v>0</v>
      </c>
      <c r="BN19" s="3"/>
      <c r="BO19" s="3">
        <f ca="1">IF(Table2[[#This Row],[Country]]="Russia",Table2[[#This Row],[Income]],0)</f>
        <v>0</v>
      </c>
      <c r="BP19" s="3"/>
      <c r="BQ19" s="3">
        <f ca="1">IF(Table2[[#This Row],[Country]]="Maldives",Table2[[#This Row],[Income]],0)</f>
        <v>0</v>
      </c>
      <c r="BR19" s="3"/>
      <c r="BS19" s="3">
        <f ca="1">IF(Table2[[#This Row],[Country]]="England",Table2[[#This Row],[Income]],0)</f>
        <v>0</v>
      </c>
      <c r="BT19" s="3"/>
      <c r="BU19" s="3">
        <f ca="1">IF(Table2[[#This Row],[Country]]="Pakistan",Table2[[#This Row],[Income]],0)</f>
        <v>0</v>
      </c>
      <c r="BV19" s="3"/>
      <c r="BW19" s="3">
        <f ca="1">IF(Table2[[#This Row],[Country]]="USA",Table2[[#This Row],[Income]],0)</f>
        <v>0</v>
      </c>
      <c r="BX19" s="3"/>
      <c r="BY19" s="3">
        <f ca="1">IF(Table2[[#This Row],[Country]]="New Zealand",Table2[[#This Row],[Income]],0)</f>
        <v>99454</v>
      </c>
      <c r="BZ19" s="3"/>
      <c r="CA19" s="3">
        <f ca="1">IF(Table2[[#This Row],[Country]]="AUstralia",Table2[[#This Row],[Income]],0)</f>
        <v>0</v>
      </c>
      <c r="CB19" s="3"/>
      <c r="CC19" s="3">
        <f ca="1">IF(Table2[[#This Row],[Country]]="South Africa",Table2[[#This Row],[Income]],0)</f>
        <v>0</v>
      </c>
      <c r="CD19" s="3"/>
      <c r="CE19" s="3">
        <f ca="1">IF(Table2[[#This Row],[Country]]="Canada",Table2[[#This Row],[Income]],0)</f>
        <v>0</v>
      </c>
      <c r="CF19" s="4"/>
      <c r="CG19" s="2"/>
      <c r="CH19" s="3"/>
      <c r="CI19" s="3">
        <f ca="1">IF(Table2[[#This Row],[occupation]]="clerk",Table2[[#This Row],[Income]],0)</f>
        <v>0</v>
      </c>
      <c r="CJ19" s="3">
        <f ca="1">IF(Table2[[#This Row],[occupation]]="Doctor",Table2[[#This Row],[Income]],0)</f>
        <v>0</v>
      </c>
      <c r="CK19" s="3">
        <f ca="1">IF(Table2[[#This Row],[occupation]]="Data scientist",Table2[[#This Row],[Income]],0)</f>
        <v>0</v>
      </c>
      <c r="CL19" s="3">
        <f ca="1">IF(Table2[[#This Row],[occupation]]="Driver",Table2[[#This Row],[Income]],0)</f>
        <v>0</v>
      </c>
      <c r="CM19" s="3">
        <f ca="1">IF(Table2[[#This Row],[occupation]]="mechanical",Table2[[#This Row],[Income]],0)</f>
        <v>0</v>
      </c>
      <c r="CN19" s="3">
        <f ca="1">IF(Table2[[#This Row],[occupation]]="Field worker",Table2[[#This Row],[Income]],0)</f>
        <v>0</v>
      </c>
      <c r="CO19" s="3">
        <f ca="1">IF(Table2[[#This Row],[occupation]]="Scientist",Table2[[#This Row],[Income]],0)</f>
        <v>0</v>
      </c>
      <c r="CP19" s="4">
        <f ca="1">IF(Table2[[#This Row],[occupation]]="IT",Table2[[#This Row],[Income]],0)</f>
        <v>99454</v>
      </c>
      <c r="CQ19" s="2">
        <f ca="1">IF(Table2[[#This Row],[Investment]]&gt;Table2[[#This Row],[Income]],1,0)</f>
        <v>1</v>
      </c>
      <c r="CR19" s="3"/>
      <c r="CS19" s="3"/>
      <c r="CT19" s="3"/>
      <c r="CU19" s="4"/>
      <c r="CV19" s="2">
        <f ca="1">IF(Table2[[#This Row],[Net Worth]]&gt;5500000,Table2[[#This Row],[Age]],0)</f>
        <v>46</v>
      </c>
      <c r="CW19" s="3">
        <f t="shared" ca="1" si="20"/>
        <v>0</v>
      </c>
      <c r="CX19" s="3"/>
      <c r="CY19" s="3"/>
      <c r="CZ19" s="3"/>
      <c r="DA19" s="4"/>
    </row>
    <row r="20" spans="1:105" x14ac:dyDescent="0.25">
      <c r="A20">
        <f t="shared" ca="1" si="1"/>
        <v>2</v>
      </c>
      <c r="B20" s="1" t="str">
        <f t="shared" ca="1" si="2"/>
        <v>Women</v>
      </c>
      <c r="C20">
        <f t="shared" ca="1" si="3"/>
        <v>21</v>
      </c>
      <c r="D20">
        <f t="shared" ca="1" si="4"/>
        <v>1</v>
      </c>
      <c r="E20" s="1" t="str">
        <f t="shared" ca="1" si="5"/>
        <v>clerk</v>
      </c>
      <c r="F20">
        <f t="shared" ca="1" si="6"/>
        <v>8</v>
      </c>
      <c r="G20" s="1" t="str">
        <f t="shared" ca="1" si="7"/>
        <v>dropout</v>
      </c>
      <c r="H20">
        <f t="shared" ca="1" si="8"/>
        <v>2</v>
      </c>
      <c r="I20">
        <f t="shared" ca="1" si="8"/>
        <v>2</v>
      </c>
      <c r="J20">
        <f t="shared" ca="1" si="9"/>
        <v>407960</v>
      </c>
      <c r="K20">
        <f t="shared" ca="1" si="10"/>
        <v>69086</v>
      </c>
      <c r="L20">
        <f t="shared" ca="1" si="11"/>
        <v>2</v>
      </c>
      <c r="M20" s="1" t="str">
        <f t="shared" ca="1" si="12"/>
        <v>Rent</v>
      </c>
      <c r="N20">
        <f t="shared" ca="1" si="13"/>
        <v>6494084</v>
      </c>
      <c r="O20">
        <f t="shared" ca="1" si="14"/>
        <v>142507.87202121489</v>
      </c>
      <c r="P20">
        <f t="shared" ca="1" si="15"/>
        <v>98041.388267414077</v>
      </c>
      <c r="Q20">
        <f t="shared" ca="1" si="16"/>
        <v>96611.389970686505</v>
      </c>
      <c r="R20" s="25">
        <f t="shared" ca="1" si="17"/>
        <v>6590695.3899706863</v>
      </c>
      <c r="S20">
        <f t="shared" ca="1" si="18"/>
        <v>1</v>
      </c>
      <c r="T20" s="1" t="str">
        <f t="shared" ca="1" si="19"/>
        <v>India</v>
      </c>
      <c r="AF20" s="2">
        <f ca="1">IF(Table2[[#This Row],[Gender]]="men",1,0)</f>
        <v>0</v>
      </c>
      <c r="AG20" s="3">
        <f ca="1">IF(Table2[[#This Row],[Gender]]="Men",0,1)</f>
        <v>1</v>
      </c>
      <c r="AH20" s="3"/>
      <c r="AI20" s="3"/>
      <c r="AJ20" s="4"/>
      <c r="AL20" s="2">
        <f ca="1">IF(Table2[[#This Row],[occupation]]="Clerk",1,0)</f>
        <v>1</v>
      </c>
      <c r="AM20" s="3">
        <f ca="1">IF(Table2[[#This Row],[occupation]]="Doctor",1,0)</f>
        <v>0</v>
      </c>
      <c r="AN20" s="3">
        <f ca="1">IF(Table2[[#This Row],[occupation]]="Data scientist",1,0)</f>
        <v>0</v>
      </c>
      <c r="AO20" s="3">
        <f ca="1">IF(Table2[[#This Row],[occupation]]="Driver",1,0)</f>
        <v>0</v>
      </c>
      <c r="AP20" s="3">
        <f ca="1">IF(Table2[[#This Row],[occupation]]="mechanical",1,0)</f>
        <v>0</v>
      </c>
      <c r="AQ20" s="3">
        <f ca="1">IF(Table2[[#This Row],[occupation]]="Field worker",1,0)</f>
        <v>0</v>
      </c>
      <c r="AR20" s="3">
        <f ca="1">IF(Table2[[#This Row],[occupation]]="Scientist",1,0)</f>
        <v>0</v>
      </c>
      <c r="AS20" s="3">
        <f ca="1">IF(Table2[[#This Row],[occupation]]="IT",1,0)</f>
        <v>0</v>
      </c>
      <c r="AT20" s="3"/>
      <c r="AU20" s="3"/>
      <c r="AV20" s="3"/>
      <c r="AW20" s="3"/>
      <c r="AX20" s="3"/>
      <c r="AY20" s="3"/>
      <c r="AZ20" s="3"/>
      <c r="BA20" s="4"/>
      <c r="BC20" s="18">
        <f ca="1">Table2[[#This Row],[Vehicles cost]]/Table2[[#This Row],[Vehicles]]</f>
        <v>203980</v>
      </c>
      <c r="BD20" s="4"/>
      <c r="BE20" s="2">
        <f ca="1">IF(Table2[[#This Row],[Depts]]&gt;20000,1,0)</f>
        <v>1</v>
      </c>
      <c r="BF20" s="3"/>
      <c r="BG20" s="4"/>
      <c r="BH20" s="2">
        <f ca="1">IF(Table2[[#This Row],[House]]="Owned",1,0)</f>
        <v>0</v>
      </c>
      <c r="BI20" s="4"/>
      <c r="BK20" s="2">
        <f ca="1">IF(Table2[[#This Row],[Country]]="Korea",Table2[[#This Row],[Income]],0)</f>
        <v>0</v>
      </c>
      <c r="BL20" s="3"/>
      <c r="BM20" s="3">
        <f ca="1">IF(Table2[[#This Row],[Country]]="India",Table2[[#This Row],[Income]],0)</f>
        <v>69086</v>
      </c>
      <c r="BN20" s="3"/>
      <c r="BO20" s="3">
        <f ca="1">IF(Table2[[#This Row],[Country]]="Russia",Table2[[#This Row],[Income]],0)</f>
        <v>0</v>
      </c>
      <c r="BP20" s="3"/>
      <c r="BQ20" s="3">
        <f ca="1">IF(Table2[[#This Row],[Country]]="Maldives",Table2[[#This Row],[Income]],0)</f>
        <v>0</v>
      </c>
      <c r="BR20" s="3"/>
      <c r="BS20" s="3">
        <f ca="1">IF(Table2[[#This Row],[Country]]="England",Table2[[#This Row],[Income]],0)</f>
        <v>0</v>
      </c>
      <c r="BT20" s="3"/>
      <c r="BU20" s="3">
        <f ca="1">IF(Table2[[#This Row],[Country]]="Pakistan",Table2[[#This Row],[Income]],0)</f>
        <v>0</v>
      </c>
      <c r="BV20" s="3"/>
      <c r="BW20" s="3">
        <f ca="1">IF(Table2[[#This Row],[Country]]="USA",Table2[[#This Row],[Income]],0)</f>
        <v>0</v>
      </c>
      <c r="BX20" s="3"/>
      <c r="BY20" s="3">
        <f ca="1">IF(Table2[[#This Row],[Country]]="New Zealand",Table2[[#This Row],[Income]],0)</f>
        <v>0</v>
      </c>
      <c r="BZ20" s="3"/>
      <c r="CA20" s="3">
        <f ca="1">IF(Table2[[#This Row],[Country]]="AUstralia",Table2[[#This Row],[Income]],0)</f>
        <v>0</v>
      </c>
      <c r="CB20" s="3"/>
      <c r="CC20" s="3">
        <f ca="1">IF(Table2[[#This Row],[Country]]="South Africa",Table2[[#This Row],[Income]],0)</f>
        <v>0</v>
      </c>
      <c r="CD20" s="3"/>
      <c r="CE20" s="3">
        <f ca="1">IF(Table2[[#This Row],[Country]]="Canada",Table2[[#This Row],[Income]],0)</f>
        <v>0</v>
      </c>
      <c r="CF20" s="4"/>
      <c r="CG20" s="2"/>
      <c r="CH20" s="3"/>
      <c r="CI20" s="3">
        <f ca="1">IF(Table2[[#This Row],[occupation]]="clerk",Table2[[#This Row],[Income]],0)</f>
        <v>69086</v>
      </c>
      <c r="CJ20" s="3">
        <f ca="1">IF(Table2[[#This Row],[occupation]]="Doctor",Table2[[#This Row],[Income]],0)</f>
        <v>0</v>
      </c>
      <c r="CK20" s="3">
        <f ca="1">IF(Table2[[#This Row],[occupation]]="Data scientist",Table2[[#This Row],[Income]],0)</f>
        <v>0</v>
      </c>
      <c r="CL20" s="3">
        <f ca="1">IF(Table2[[#This Row],[occupation]]="Driver",Table2[[#This Row],[Income]],0)</f>
        <v>0</v>
      </c>
      <c r="CM20" s="3">
        <f ca="1">IF(Table2[[#This Row],[occupation]]="mechanical",Table2[[#This Row],[Income]],0)</f>
        <v>0</v>
      </c>
      <c r="CN20" s="3">
        <f ca="1">IF(Table2[[#This Row],[occupation]]="Field worker",Table2[[#This Row],[Income]],0)</f>
        <v>0</v>
      </c>
      <c r="CO20" s="3">
        <f ca="1">IF(Table2[[#This Row],[occupation]]="Scientist",Table2[[#This Row],[Income]],0)</f>
        <v>0</v>
      </c>
      <c r="CP20" s="4">
        <f ca="1">IF(Table2[[#This Row],[occupation]]="IT",Table2[[#This Row],[Income]],0)</f>
        <v>0</v>
      </c>
      <c r="CQ20" s="2">
        <f ca="1">IF(Table2[[#This Row],[Investment]]&gt;Table2[[#This Row],[Income]],1,0)</f>
        <v>1</v>
      </c>
      <c r="CR20" s="3"/>
      <c r="CS20" s="3"/>
      <c r="CT20" s="3"/>
      <c r="CU20" s="4"/>
      <c r="CV20" s="2">
        <f ca="1">IF(Table2[[#This Row],[Net Worth]]&gt;5500000,Table2[[#This Row],[Age]],0)</f>
        <v>21</v>
      </c>
      <c r="CW20" s="3">
        <f t="shared" ca="1" si="20"/>
        <v>21</v>
      </c>
      <c r="CX20" s="3"/>
      <c r="CY20" s="3"/>
      <c r="CZ20" s="3"/>
      <c r="DA20" s="4"/>
    </row>
    <row r="21" spans="1:105" x14ac:dyDescent="0.25">
      <c r="A21">
        <f t="shared" ca="1" si="1"/>
        <v>1</v>
      </c>
      <c r="B21" s="1" t="str">
        <f t="shared" ca="1" si="2"/>
        <v>Men</v>
      </c>
      <c r="C21">
        <f t="shared" ca="1" si="3"/>
        <v>42</v>
      </c>
      <c r="D21">
        <f t="shared" ca="1" si="4"/>
        <v>7</v>
      </c>
      <c r="E21" s="1" t="str">
        <f t="shared" ca="1" si="5"/>
        <v>Driver</v>
      </c>
      <c r="F21">
        <f t="shared" ca="1" si="6"/>
        <v>7</v>
      </c>
      <c r="G21" s="1" t="str">
        <f t="shared" ca="1" si="7"/>
        <v>Mbbs</v>
      </c>
      <c r="H21">
        <f t="shared" ca="1" si="8"/>
        <v>1</v>
      </c>
      <c r="I21">
        <f t="shared" ca="1" si="8"/>
        <v>3</v>
      </c>
      <c r="J21">
        <f t="shared" ca="1" si="9"/>
        <v>2351514</v>
      </c>
      <c r="K21">
        <f t="shared" ca="1" si="10"/>
        <v>93774</v>
      </c>
      <c r="L21">
        <f t="shared" ca="1" si="11"/>
        <v>1</v>
      </c>
      <c r="M21" s="1" t="str">
        <f t="shared" ca="1" si="12"/>
        <v>Owned</v>
      </c>
      <c r="N21">
        <f t="shared" ca="1" si="13"/>
        <v>9096078</v>
      </c>
      <c r="O21">
        <f t="shared" ca="1" si="14"/>
        <v>727094.61954883556</v>
      </c>
      <c r="P21">
        <f t="shared" ca="1" si="15"/>
        <v>108138.69221789748</v>
      </c>
      <c r="Q21">
        <f t="shared" ca="1" si="16"/>
        <v>18587.861362359094</v>
      </c>
      <c r="R21" s="25">
        <f t="shared" ca="1" si="17"/>
        <v>9114665.8613623586</v>
      </c>
      <c r="S21">
        <f t="shared" ca="1" si="18"/>
        <v>3</v>
      </c>
      <c r="T21" s="1" t="str">
        <f t="shared" ca="1" si="19"/>
        <v>Australia</v>
      </c>
      <c r="AF21" s="2">
        <f ca="1">IF(Table2[[#This Row],[Gender]]="men",1,0)</f>
        <v>1</v>
      </c>
      <c r="AG21" s="3">
        <f ca="1">IF(Table2[[#This Row],[Gender]]="Men",0,1)</f>
        <v>0</v>
      </c>
      <c r="AH21" s="3"/>
      <c r="AI21" s="3"/>
      <c r="AJ21" s="4"/>
      <c r="AL21" s="2">
        <f ca="1">IF(Table2[[#This Row],[occupation]]="Clerk",1,0)</f>
        <v>0</v>
      </c>
      <c r="AM21" s="3">
        <f ca="1">IF(Table2[[#This Row],[occupation]]="Doctor",1,0)</f>
        <v>0</v>
      </c>
      <c r="AN21" s="3">
        <f ca="1">IF(Table2[[#This Row],[occupation]]="Data scientist",1,0)</f>
        <v>0</v>
      </c>
      <c r="AO21" s="3">
        <f ca="1">IF(Table2[[#This Row],[occupation]]="Driver",1,0)</f>
        <v>1</v>
      </c>
      <c r="AP21" s="3">
        <f ca="1">IF(Table2[[#This Row],[occupation]]="mechanical",1,0)</f>
        <v>0</v>
      </c>
      <c r="AQ21" s="3">
        <f ca="1">IF(Table2[[#This Row],[occupation]]="Field worker",1,0)</f>
        <v>0</v>
      </c>
      <c r="AR21" s="3">
        <f ca="1">IF(Table2[[#This Row],[occupation]]="Scientist",1,0)</f>
        <v>0</v>
      </c>
      <c r="AS21" s="3">
        <f ca="1">IF(Table2[[#This Row],[occupation]]="IT",1,0)</f>
        <v>0</v>
      </c>
      <c r="AT21" s="3"/>
      <c r="AU21" s="3"/>
      <c r="AV21" s="3"/>
      <c r="AW21" s="3"/>
      <c r="AX21" s="3"/>
      <c r="AY21" s="3"/>
      <c r="AZ21" s="3"/>
      <c r="BA21" s="4"/>
      <c r="BC21" s="18">
        <f ca="1">Table2[[#This Row],[Vehicles cost]]/Table2[[#This Row],[Vehicles]]</f>
        <v>783838</v>
      </c>
      <c r="BD21" s="4"/>
      <c r="BE21" s="2">
        <f ca="1">IF(Table2[[#This Row],[Depts]]&gt;20000,1,0)</f>
        <v>1</v>
      </c>
      <c r="BF21" s="3"/>
      <c r="BG21" s="4"/>
      <c r="BH21" s="2">
        <f ca="1">IF(Table2[[#This Row],[House]]="Owned",1,0)</f>
        <v>1</v>
      </c>
      <c r="BI21" s="4"/>
      <c r="BK21" s="2">
        <f ca="1">IF(Table2[[#This Row],[Country]]="Korea",Table2[[#This Row],[Income]],0)</f>
        <v>0</v>
      </c>
      <c r="BL21" s="3"/>
      <c r="BM21" s="3">
        <f ca="1">IF(Table2[[#This Row],[Country]]="India",Table2[[#This Row],[Income]],0)</f>
        <v>0</v>
      </c>
      <c r="BN21" s="3"/>
      <c r="BO21" s="3">
        <f ca="1">IF(Table2[[#This Row],[Country]]="Russia",Table2[[#This Row],[Income]],0)</f>
        <v>0</v>
      </c>
      <c r="BP21" s="3"/>
      <c r="BQ21" s="3">
        <f ca="1">IF(Table2[[#This Row],[Country]]="Maldives",Table2[[#This Row],[Income]],0)</f>
        <v>0</v>
      </c>
      <c r="BR21" s="3"/>
      <c r="BS21" s="3">
        <f ca="1">IF(Table2[[#This Row],[Country]]="England",Table2[[#This Row],[Income]],0)</f>
        <v>0</v>
      </c>
      <c r="BT21" s="3"/>
      <c r="BU21" s="3">
        <f ca="1">IF(Table2[[#This Row],[Country]]="Pakistan",Table2[[#This Row],[Income]],0)</f>
        <v>0</v>
      </c>
      <c r="BV21" s="3"/>
      <c r="BW21" s="3">
        <f ca="1">IF(Table2[[#This Row],[Country]]="USA",Table2[[#This Row],[Income]],0)</f>
        <v>0</v>
      </c>
      <c r="BX21" s="3"/>
      <c r="BY21" s="3">
        <f ca="1">IF(Table2[[#This Row],[Country]]="New Zealand",Table2[[#This Row],[Income]],0)</f>
        <v>0</v>
      </c>
      <c r="BZ21" s="3"/>
      <c r="CA21" s="3">
        <f ca="1">IF(Table2[[#This Row],[Country]]="AUstralia",Table2[[#This Row],[Income]],0)</f>
        <v>93774</v>
      </c>
      <c r="CB21" s="3"/>
      <c r="CC21" s="3">
        <f ca="1">IF(Table2[[#This Row],[Country]]="South Africa",Table2[[#This Row],[Income]],0)</f>
        <v>0</v>
      </c>
      <c r="CD21" s="3"/>
      <c r="CE21" s="3">
        <f ca="1">IF(Table2[[#This Row],[Country]]="Canada",Table2[[#This Row],[Income]],0)</f>
        <v>0</v>
      </c>
      <c r="CF21" s="4"/>
      <c r="CG21" s="2"/>
      <c r="CH21" s="3"/>
      <c r="CI21" s="3">
        <f ca="1">IF(Table2[[#This Row],[occupation]]="clerk",Table2[[#This Row],[Income]],0)</f>
        <v>0</v>
      </c>
      <c r="CJ21" s="3">
        <f ca="1">IF(Table2[[#This Row],[occupation]]="Doctor",Table2[[#This Row],[Income]],0)</f>
        <v>0</v>
      </c>
      <c r="CK21" s="3">
        <f ca="1">IF(Table2[[#This Row],[occupation]]="Data scientist",Table2[[#This Row],[Income]],0)</f>
        <v>0</v>
      </c>
      <c r="CL21" s="3">
        <f ca="1">IF(Table2[[#This Row],[occupation]]="Driver",Table2[[#This Row],[Income]],0)</f>
        <v>93774</v>
      </c>
      <c r="CM21" s="3">
        <f ca="1">IF(Table2[[#This Row],[occupation]]="mechanical",Table2[[#This Row],[Income]],0)</f>
        <v>0</v>
      </c>
      <c r="CN21" s="3">
        <f ca="1">IF(Table2[[#This Row],[occupation]]="Field worker",Table2[[#This Row],[Income]],0)</f>
        <v>0</v>
      </c>
      <c r="CO21" s="3">
        <f ca="1">IF(Table2[[#This Row],[occupation]]="Scientist",Table2[[#This Row],[Income]],0)</f>
        <v>0</v>
      </c>
      <c r="CP21" s="4">
        <f ca="1">IF(Table2[[#This Row],[occupation]]="IT",Table2[[#This Row],[Income]],0)</f>
        <v>0</v>
      </c>
      <c r="CQ21" s="2">
        <f ca="1">IF(Table2[[#This Row],[Investment]]&gt;Table2[[#This Row],[Income]],1,0)</f>
        <v>0</v>
      </c>
      <c r="CR21" s="3"/>
      <c r="CS21" s="3"/>
      <c r="CT21" s="3"/>
      <c r="CU21" s="4"/>
      <c r="CV21" s="2">
        <f ca="1">IF(Table2[[#This Row],[Net Worth]]&gt;5500000,Table2[[#This Row],[Age]],0)</f>
        <v>42</v>
      </c>
      <c r="CW21" s="3">
        <f t="shared" ca="1" si="20"/>
        <v>0</v>
      </c>
      <c r="CX21" s="3"/>
      <c r="CY21" s="3"/>
      <c r="CZ21" s="3"/>
      <c r="DA21" s="4"/>
    </row>
    <row r="22" spans="1:105" x14ac:dyDescent="0.25">
      <c r="A22">
        <f t="shared" ca="1" si="1"/>
        <v>2</v>
      </c>
      <c r="B22" s="1" t="str">
        <f t="shared" ca="1" si="2"/>
        <v>Women</v>
      </c>
      <c r="C22">
        <f t="shared" ca="1" si="3"/>
        <v>45</v>
      </c>
      <c r="D22">
        <f t="shared" ca="1" si="4"/>
        <v>3</v>
      </c>
      <c r="E22" s="1" t="str">
        <f t="shared" ca="1" si="5"/>
        <v>mechanical</v>
      </c>
      <c r="F22">
        <f t="shared" ca="1" si="6"/>
        <v>4</v>
      </c>
      <c r="G22" s="1" t="str">
        <f t="shared" ca="1" si="7"/>
        <v>Mba</v>
      </c>
      <c r="H22">
        <f t="shared" ref="H22:I22" ca="1" si="21">RANDBETWEEN(1,3)</f>
        <v>1</v>
      </c>
      <c r="I22">
        <f t="shared" ca="1" si="21"/>
        <v>2</v>
      </c>
      <c r="J22">
        <f t="shared" ca="1" si="9"/>
        <v>1553254</v>
      </c>
      <c r="K22">
        <f t="shared" ca="1" si="10"/>
        <v>54460</v>
      </c>
      <c r="L22">
        <f t="shared" ca="1" si="11"/>
        <v>1</v>
      </c>
      <c r="M22" s="1" t="str">
        <f t="shared" ca="1" si="12"/>
        <v>Owned</v>
      </c>
      <c r="N22">
        <f t="shared" ca="1" si="13"/>
        <v>4738020</v>
      </c>
      <c r="O22">
        <f t="shared" ca="1" si="14"/>
        <v>2807870.9387368653</v>
      </c>
      <c r="P22">
        <f t="shared" ca="1" si="15"/>
        <v>84456.123191152903</v>
      </c>
      <c r="Q22">
        <f t="shared" ca="1" si="16"/>
        <v>18208.732418546642</v>
      </c>
      <c r="R22" s="25">
        <f t="shared" ca="1" si="17"/>
        <v>4756228.7324185465</v>
      </c>
      <c r="S22">
        <f t="shared" ca="1" si="18"/>
        <v>8</v>
      </c>
      <c r="T22" s="1" t="str">
        <f t="shared" ca="1" si="19"/>
        <v>Korea</v>
      </c>
      <c r="AF22" s="2">
        <f ca="1">IF(Table2[[#This Row],[Gender]]="men",1,0)</f>
        <v>0</v>
      </c>
      <c r="AG22" s="3">
        <f ca="1">IF(Table2[[#This Row],[Gender]]="Men",0,1)</f>
        <v>1</v>
      </c>
      <c r="AH22" s="3"/>
      <c r="AI22" s="3"/>
      <c r="AJ22" s="4"/>
      <c r="AL22" s="2">
        <f ca="1">IF(Table2[[#This Row],[occupation]]="Clerk",1,0)</f>
        <v>0</v>
      </c>
      <c r="AM22" s="3">
        <f ca="1">IF(Table2[[#This Row],[occupation]]="Doctor",1,0)</f>
        <v>0</v>
      </c>
      <c r="AN22" s="3">
        <f ca="1">IF(Table2[[#This Row],[occupation]]="Data scientist",1,0)</f>
        <v>0</v>
      </c>
      <c r="AO22" s="3">
        <f ca="1">IF(Table2[[#This Row],[occupation]]="Driver",1,0)</f>
        <v>0</v>
      </c>
      <c r="AP22" s="3">
        <f ca="1">IF(Table2[[#This Row],[occupation]]="mechanical",1,0)</f>
        <v>1</v>
      </c>
      <c r="AQ22" s="3">
        <f ca="1">IF(Table2[[#This Row],[occupation]]="Field worker",1,0)</f>
        <v>0</v>
      </c>
      <c r="AR22" s="3">
        <f ca="1">IF(Table2[[#This Row],[occupation]]="Scientist",1,0)</f>
        <v>0</v>
      </c>
      <c r="AS22" s="3">
        <f ca="1">IF(Table2[[#This Row],[occupation]]="IT",1,0)</f>
        <v>0</v>
      </c>
      <c r="AT22" s="3"/>
      <c r="AU22" s="3"/>
      <c r="AV22" s="3"/>
      <c r="AW22" s="3"/>
      <c r="AX22" s="3"/>
      <c r="AY22" s="3"/>
      <c r="AZ22" s="3"/>
      <c r="BA22" s="4"/>
      <c r="BC22" s="18">
        <f ca="1">Table2[[#This Row],[Vehicles cost]]/Table2[[#This Row],[Vehicles]]</f>
        <v>776627</v>
      </c>
      <c r="BD22" s="4"/>
      <c r="BE22" s="2">
        <f ca="1">IF(Table2[[#This Row],[Depts]]&gt;20000,1,0)</f>
        <v>1</v>
      </c>
      <c r="BF22" s="3"/>
      <c r="BG22" s="4"/>
      <c r="BH22" s="2">
        <f ca="1">IF(Table2[[#This Row],[House]]="Owned",1,0)</f>
        <v>1</v>
      </c>
      <c r="BI22" s="4"/>
      <c r="BK22" s="2">
        <f ca="1">IF(Table2[[#This Row],[Country]]="Korea",Table2[[#This Row],[Income]],0)</f>
        <v>54460</v>
      </c>
      <c r="BL22" s="3"/>
      <c r="BM22" s="3">
        <f ca="1">IF(Table2[[#This Row],[Country]]="India",Table2[[#This Row],[Income]],0)</f>
        <v>0</v>
      </c>
      <c r="BN22" s="3"/>
      <c r="BO22" s="3">
        <f ca="1">IF(Table2[[#This Row],[Country]]="Russia",Table2[[#This Row],[Income]],0)</f>
        <v>0</v>
      </c>
      <c r="BP22" s="3"/>
      <c r="BQ22" s="3">
        <f ca="1">IF(Table2[[#This Row],[Country]]="Maldives",Table2[[#This Row],[Income]],0)</f>
        <v>0</v>
      </c>
      <c r="BR22" s="3"/>
      <c r="BS22" s="3">
        <f ca="1">IF(Table2[[#This Row],[Country]]="England",Table2[[#This Row],[Income]],0)</f>
        <v>0</v>
      </c>
      <c r="BT22" s="3"/>
      <c r="BU22" s="3">
        <f ca="1">IF(Table2[[#This Row],[Country]]="Pakistan",Table2[[#This Row],[Income]],0)</f>
        <v>0</v>
      </c>
      <c r="BV22" s="3"/>
      <c r="BW22" s="3">
        <f ca="1">IF(Table2[[#This Row],[Country]]="USA",Table2[[#This Row],[Income]],0)</f>
        <v>0</v>
      </c>
      <c r="BX22" s="3"/>
      <c r="BY22" s="3">
        <f ca="1">IF(Table2[[#This Row],[Country]]="New Zealand",Table2[[#This Row],[Income]],0)</f>
        <v>0</v>
      </c>
      <c r="BZ22" s="3"/>
      <c r="CA22" s="3">
        <f ca="1">IF(Table2[[#This Row],[Country]]="AUstralia",Table2[[#This Row],[Income]],0)</f>
        <v>0</v>
      </c>
      <c r="CB22" s="3"/>
      <c r="CC22" s="3">
        <f ca="1">IF(Table2[[#This Row],[Country]]="South Africa",Table2[[#This Row],[Income]],0)</f>
        <v>0</v>
      </c>
      <c r="CD22" s="3"/>
      <c r="CE22" s="3">
        <f ca="1">IF(Table2[[#This Row],[Country]]="Canada",Table2[[#This Row],[Income]],0)</f>
        <v>0</v>
      </c>
      <c r="CF22" s="4"/>
      <c r="CG22" s="2"/>
      <c r="CH22" s="3"/>
      <c r="CI22" s="3">
        <f ca="1">IF(Table2[[#This Row],[occupation]]="clerk",Table2[[#This Row],[Income]],0)</f>
        <v>0</v>
      </c>
      <c r="CJ22" s="3">
        <f ca="1">IF(Table2[[#This Row],[occupation]]="Doctor",Table2[[#This Row],[Income]],0)</f>
        <v>0</v>
      </c>
      <c r="CK22" s="3">
        <f ca="1">IF(Table2[[#This Row],[occupation]]="Data scientist",Table2[[#This Row],[Income]],0)</f>
        <v>0</v>
      </c>
      <c r="CL22" s="3">
        <f ca="1">IF(Table2[[#This Row],[occupation]]="Driver",Table2[[#This Row],[Income]],0)</f>
        <v>0</v>
      </c>
      <c r="CM22" s="3">
        <f ca="1">IF(Table2[[#This Row],[occupation]]="mechanical",Table2[[#This Row],[Income]],0)</f>
        <v>54460</v>
      </c>
      <c r="CN22" s="3">
        <f ca="1">IF(Table2[[#This Row],[occupation]]="Field worker",Table2[[#This Row],[Income]],0)</f>
        <v>0</v>
      </c>
      <c r="CO22" s="3">
        <f ca="1">IF(Table2[[#This Row],[occupation]]="Scientist",Table2[[#This Row],[Income]],0)</f>
        <v>0</v>
      </c>
      <c r="CP22" s="4">
        <f ca="1">IF(Table2[[#This Row],[occupation]]="IT",Table2[[#This Row],[Income]],0)</f>
        <v>0</v>
      </c>
      <c r="CQ22" s="2">
        <f ca="1">IF(Table2[[#This Row],[Investment]]&gt;Table2[[#This Row],[Income]],1,0)</f>
        <v>0</v>
      </c>
      <c r="CR22" s="3"/>
      <c r="CS22" s="3"/>
      <c r="CT22" s="3"/>
      <c r="CU22" s="4"/>
      <c r="CV22" s="2">
        <f ca="1">IF(Table2[[#This Row],[Net Worth]]&gt;5500000,Table2[[#This Row],[Age]],0)</f>
        <v>0</v>
      </c>
      <c r="CW22" s="3">
        <f t="shared" ca="1" si="20"/>
        <v>0</v>
      </c>
      <c r="CX22" s="3"/>
      <c r="CY22" s="3"/>
      <c r="CZ22" s="3"/>
      <c r="DA22" s="4"/>
    </row>
    <row r="23" spans="1:105" x14ac:dyDescent="0.25">
      <c r="A23">
        <f t="shared" ca="1" si="1"/>
        <v>1</v>
      </c>
      <c r="B23" s="1" t="str">
        <f t="shared" ca="1" si="2"/>
        <v>Men</v>
      </c>
      <c r="C23">
        <f t="shared" ca="1" si="3"/>
        <v>20</v>
      </c>
      <c r="D23">
        <f t="shared" ca="1" si="4"/>
        <v>5</v>
      </c>
      <c r="E23" s="1" t="str">
        <f t="shared" ca="1" si="5"/>
        <v>Scientist</v>
      </c>
      <c r="F23">
        <f t="shared" ca="1" si="6"/>
        <v>3</v>
      </c>
      <c r="G23" s="1" t="str">
        <f t="shared" ca="1" si="7"/>
        <v>Btech</v>
      </c>
      <c r="H23">
        <f t="shared" ca="1" si="8"/>
        <v>2</v>
      </c>
      <c r="I23">
        <f t="shared" ca="1" si="8"/>
        <v>3</v>
      </c>
      <c r="J23">
        <f t="shared" ca="1" si="9"/>
        <v>2994636</v>
      </c>
      <c r="K23">
        <f t="shared" ca="1" si="10"/>
        <v>72850</v>
      </c>
      <c r="L23">
        <f t="shared" ca="1" si="11"/>
        <v>1</v>
      </c>
      <c r="M23" s="1" t="str">
        <f t="shared" ca="1" si="12"/>
        <v>Owned</v>
      </c>
      <c r="N23">
        <f t="shared" ref="N23:N86" ca="1" si="22">K23*RANDBETWEEN(60,100)</f>
        <v>5682300</v>
      </c>
      <c r="O23">
        <f t="shared" ca="1" si="14"/>
        <v>2705931.831542938</v>
      </c>
      <c r="P23">
        <f t="shared" ref="P23:P86" ca="1" si="23">RAND()*K23*2</f>
        <v>44599.852462848998</v>
      </c>
      <c r="Q23">
        <f t="shared" ref="Q23:Q86" ca="1" si="24">RAND()*K23*1.8</f>
        <v>126843.59183228068</v>
      </c>
      <c r="R23" s="25">
        <f t="shared" ca="1" si="17"/>
        <v>5809143.5918322811</v>
      </c>
      <c r="S23">
        <f t="shared" ca="1" si="18"/>
        <v>6</v>
      </c>
      <c r="T23" s="1" t="str">
        <f t="shared" ca="1" si="19"/>
        <v>Russia</v>
      </c>
      <c r="AF23" s="2">
        <f ca="1">IF(Table2[[#This Row],[Gender]]="men",1,0)</f>
        <v>1</v>
      </c>
      <c r="AG23" s="3">
        <f ca="1">IF(Table2[[#This Row],[Gender]]="Men",0,1)</f>
        <v>0</v>
      </c>
      <c r="AH23" s="3"/>
      <c r="AI23" s="3"/>
      <c r="AJ23" s="4"/>
      <c r="AL23" s="2">
        <f ca="1">IF(Table2[[#This Row],[occupation]]="Clerk",1,0)</f>
        <v>0</v>
      </c>
      <c r="AM23" s="3">
        <f ca="1">IF(Table2[[#This Row],[occupation]]="Doctor",1,0)</f>
        <v>0</v>
      </c>
      <c r="AN23" s="3">
        <f ca="1">IF(Table2[[#This Row],[occupation]]="Data scientist",1,0)</f>
        <v>0</v>
      </c>
      <c r="AO23" s="3">
        <f ca="1">IF(Table2[[#This Row],[occupation]]="Driver",1,0)</f>
        <v>0</v>
      </c>
      <c r="AP23" s="3">
        <f ca="1">IF(Table2[[#This Row],[occupation]]="mechanical",1,0)</f>
        <v>0</v>
      </c>
      <c r="AQ23" s="3">
        <f ca="1">IF(Table2[[#This Row],[occupation]]="Field worker",1,0)</f>
        <v>0</v>
      </c>
      <c r="AR23" s="3">
        <f ca="1">IF(Table2[[#This Row],[occupation]]="Scientist",1,0)</f>
        <v>1</v>
      </c>
      <c r="AS23" s="3">
        <f ca="1">IF(Table2[[#This Row],[occupation]]="IT",1,0)</f>
        <v>0</v>
      </c>
      <c r="AT23" s="3"/>
      <c r="AU23" s="3"/>
      <c r="AV23" s="3"/>
      <c r="AW23" s="3"/>
      <c r="AX23" s="3"/>
      <c r="AY23" s="3"/>
      <c r="AZ23" s="3"/>
      <c r="BA23" s="4"/>
      <c r="BC23" s="18">
        <f ca="1">Table2[[#This Row],[Vehicles cost]]/Table2[[#This Row],[Vehicles]]</f>
        <v>998212</v>
      </c>
      <c r="BD23" s="4"/>
      <c r="BE23" s="2">
        <f ca="1">IF(Table2[[#This Row],[Depts]]&gt;20000,1,0)</f>
        <v>1</v>
      </c>
      <c r="BF23" s="3"/>
      <c r="BG23" s="4"/>
      <c r="BH23" s="2">
        <f ca="1">IF(Table2[[#This Row],[House]]="Owned",1,0)</f>
        <v>1</v>
      </c>
      <c r="BI23" s="4"/>
      <c r="BK23" s="2">
        <f ca="1">IF(Table2[[#This Row],[Country]]="Korea",Table2[[#This Row],[Income]],0)</f>
        <v>0</v>
      </c>
      <c r="BL23" s="3"/>
      <c r="BM23" s="3">
        <f ca="1">IF(Table2[[#This Row],[Country]]="India",Table2[[#This Row],[Income]],0)</f>
        <v>0</v>
      </c>
      <c r="BN23" s="3"/>
      <c r="BO23" s="3">
        <f ca="1">IF(Table2[[#This Row],[Country]]="Russia",Table2[[#This Row],[Income]],0)</f>
        <v>72850</v>
      </c>
      <c r="BP23" s="3"/>
      <c r="BQ23" s="3">
        <f ca="1">IF(Table2[[#This Row],[Country]]="Maldives",Table2[[#This Row],[Income]],0)</f>
        <v>0</v>
      </c>
      <c r="BR23" s="3"/>
      <c r="BS23" s="3">
        <f ca="1">IF(Table2[[#This Row],[Country]]="England",Table2[[#This Row],[Income]],0)</f>
        <v>0</v>
      </c>
      <c r="BT23" s="3"/>
      <c r="BU23" s="3">
        <f ca="1">IF(Table2[[#This Row],[Country]]="Pakistan",Table2[[#This Row],[Income]],0)</f>
        <v>0</v>
      </c>
      <c r="BV23" s="3"/>
      <c r="BW23" s="3">
        <f ca="1">IF(Table2[[#This Row],[Country]]="USA",Table2[[#This Row],[Income]],0)</f>
        <v>0</v>
      </c>
      <c r="BX23" s="3"/>
      <c r="BY23" s="3">
        <f ca="1">IF(Table2[[#This Row],[Country]]="New Zealand",Table2[[#This Row],[Income]],0)</f>
        <v>0</v>
      </c>
      <c r="BZ23" s="3"/>
      <c r="CA23" s="3">
        <f ca="1">IF(Table2[[#This Row],[Country]]="AUstralia",Table2[[#This Row],[Income]],0)</f>
        <v>0</v>
      </c>
      <c r="CB23" s="3"/>
      <c r="CC23" s="3">
        <f ca="1">IF(Table2[[#This Row],[Country]]="South Africa",Table2[[#This Row],[Income]],0)</f>
        <v>0</v>
      </c>
      <c r="CD23" s="3"/>
      <c r="CE23" s="3">
        <f ca="1">IF(Table2[[#This Row],[Country]]="Canada",Table2[[#This Row],[Income]],0)</f>
        <v>0</v>
      </c>
      <c r="CF23" s="4"/>
      <c r="CG23" s="2"/>
      <c r="CH23" s="3"/>
      <c r="CI23" s="3">
        <f ca="1">IF(Table2[[#This Row],[occupation]]="clerk",Table2[[#This Row],[Income]],0)</f>
        <v>0</v>
      </c>
      <c r="CJ23" s="3">
        <f ca="1">IF(Table2[[#This Row],[occupation]]="Doctor",Table2[[#This Row],[Income]],0)</f>
        <v>0</v>
      </c>
      <c r="CK23" s="3">
        <f ca="1">IF(Table2[[#This Row],[occupation]]="Data scientist",Table2[[#This Row],[Income]],0)</f>
        <v>0</v>
      </c>
      <c r="CL23" s="3">
        <f ca="1">IF(Table2[[#This Row],[occupation]]="Driver",Table2[[#This Row],[Income]],0)</f>
        <v>0</v>
      </c>
      <c r="CM23" s="3">
        <f ca="1">IF(Table2[[#This Row],[occupation]]="mechanical",Table2[[#This Row],[Income]],0)</f>
        <v>0</v>
      </c>
      <c r="CN23" s="3">
        <f ca="1">IF(Table2[[#This Row],[occupation]]="Field worker",Table2[[#This Row],[Income]],0)</f>
        <v>0</v>
      </c>
      <c r="CO23" s="3">
        <f ca="1">IF(Table2[[#This Row],[occupation]]="Scientist",Table2[[#This Row],[Income]],0)</f>
        <v>72850</v>
      </c>
      <c r="CP23" s="4">
        <f ca="1">IF(Table2[[#This Row],[occupation]]="IT",Table2[[#This Row],[Income]],0)</f>
        <v>0</v>
      </c>
      <c r="CQ23" s="2">
        <f ca="1">IF(Table2[[#This Row],[Investment]]&gt;Table2[[#This Row],[Income]],1,0)</f>
        <v>1</v>
      </c>
      <c r="CR23" s="3"/>
      <c r="CS23" s="3"/>
      <c r="CT23" s="3"/>
      <c r="CU23" s="4"/>
      <c r="CV23" s="2">
        <f ca="1">IF(Table2[[#This Row],[Net Worth]]&gt;5500000,Table2[[#This Row],[Age]],0)</f>
        <v>20</v>
      </c>
      <c r="CW23" s="3">
        <f t="shared" ca="1" si="20"/>
        <v>20</v>
      </c>
      <c r="CX23" s="3"/>
      <c r="CY23" s="3"/>
      <c r="CZ23" s="3"/>
      <c r="DA23" s="4"/>
    </row>
    <row r="24" spans="1:105" x14ac:dyDescent="0.25">
      <c r="A24">
        <f t="shared" ca="1" si="1"/>
        <v>2</v>
      </c>
      <c r="B24" s="1" t="str">
        <f t="shared" ca="1" si="2"/>
        <v>Women</v>
      </c>
      <c r="C24">
        <f t="shared" ca="1" si="3"/>
        <v>36</v>
      </c>
      <c r="D24">
        <f t="shared" ca="1" si="4"/>
        <v>5</v>
      </c>
      <c r="E24" s="1" t="str">
        <f t="shared" ca="1" si="5"/>
        <v>Scientist</v>
      </c>
      <c r="F24">
        <f t="shared" ca="1" si="6"/>
        <v>7</v>
      </c>
      <c r="G24" s="1" t="str">
        <f t="shared" ca="1" si="7"/>
        <v>Mbbs</v>
      </c>
      <c r="H24">
        <f t="shared" ref="H24:I87" ca="1" si="25">RANDBETWEEN(1,3)</f>
        <v>3</v>
      </c>
      <c r="I24">
        <f t="shared" ca="1" si="25"/>
        <v>2</v>
      </c>
      <c r="J24">
        <f t="shared" ca="1" si="9"/>
        <v>1064646</v>
      </c>
      <c r="K24">
        <f t="shared" ca="1" si="10"/>
        <v>62886</v>
      </c>
      <c r="L24">
        <f t="shared" ca="1" si="11"/>
        <v>2</v>
      </c>
      <c r="M24" s="1" t="str">
        <f t="shared" ca="1" si="12"/>
        <v>Rent</v>
      </c>
      <c r="N24">
        <f t="shared" ca="1" si="22"/>
        <v>6288600</v>
      </c>
      <c r="O24">
        <f t="shared" ca="1" si="14"/>
        <v>3426470.6341019953</v>
      </c>
      <c r="P24">
        <f t="shared" ca="1" si="23"/>
        <v>119287.74022769647</v>
      </c>
      <c r="Q24">
        <f t="shared" ca="1" si="24"/>
        <v>68689.415391088245</v>
      </c>
      <c r="R24" s="25">
        <f t="shared" ca="1" si="17"/>
        <v>6357289.4153910885</v>
      </c>
      <c r="S24">
        <f t="shared" ca="1" si="18"/>
        <v>10</v>
      </c>
      <c r="T24" s="1" t="str">
        <f t="shared" ca="1" si="19"/>
        <v>New Zealand</v>
      </c>
      <c r="AF24" s="2">
        <f ca="1">IF(Table2[[#This Row],[Gender]]="men",1,0)</f>
        <v>0</v>
      </c>
      <c r="AG24" s="3">
        <f ca="1">IF(Table2[[#This Row],[Gender]]="Men",0,1)</f>
        <v>1</v>
      </c>
      <c r="AH24" s="3"/>
      <c r="AI24" s="3"/>
      <c r="AJ24" s="4"/>
      <c r="AL24" s="2">
        <f ca="1">IF(Table2[[#This Row],[occupation]]="Clerk",1,0)</f>
        <v>0</v>
      </c>
      <c r="AM24" s="3">
        <f ca="1">IF(Table2[[#This Row],[occupation]]="Doctor",1,0)</f>
        <v>0</v>
      </c>
      <c r="AN24" s="3">
        <f ca="1">IF(Table2[[#This Row],[occupation]]="Data scientist",1,0)</f>
        <v>0</v>
      </c>
      <c r="AO24" s="3">
        <f ca="1">IF(Table2[[#This Row],[occupation]]="Driver",1,0)</f>
        <v>0</v>
      </c>
      <c r="AP24" s="3">
        <f ca="1">IF(Table2[[#This Row],[occupation]]="mechanical",1,0)</f>
        <v>0</v>
      </c>
      <c r="AQ24" s="3">
        <f ca="1">IF(Table2[[#This Row],[occupation]]="Field worker",1,0)</f>
        <v>0</v>
      </c>
      <c r="AR24" s="3">
        <f ca="1">IF(Table2[[#This Row],[occupation]]="Scientist",1,0)</f>
        <v>1</v>
      </c>
      <c r="AS24" s="3">
        <f ca="1">IF(Table2[[#This Row],[occupation]]="IT",1,0)</f>
        <v>0</v>
      </c>
      <c r="AT24" s="3"/>
      <c r="AU24" s="3"/>
      <c r="AV24" s="3"/>
      <c r="AW24" s="3"/>
      <c r="AX24" s="3"/>
      <c r="AY24" s="3"/>
      <c r="AZ24" s="3"/>
      <c r="BA24" s="4"/>
      <c r="BC24" s="18">
        <f ca="1">Table2[[#This Row],[Vehicles cost]]/Table2[[#This Row],[Vehicles]]</f>
        <v>532323</v>
      </c>
      <c r="BD24" s="4"/>
      <c r="BE24" s="2">
        <f ca="1">IF(Table2[[#This Row],[Depts]]&gt;20000,1,0)</f>
        <v>1</v>
      </c>
      <c r="BF24" s="3"/>
      <c r="BG24" s="4"/>
      <c r="BH24" s="2">
        <f ca="1">IF(Table2[[#This Row],[House]]="Owned",1,0)</f>
        <v>0</v>
      </c>
      <c r="BI24" s="4"/>
      <c r="BK24" s="2">
        <f ca="1">IF(Table2[[#This Row],[Country]]="Korea",Table2[[#This Row],[Income]],0)</f>
        <v>0</v>
      </c>
      <c r="BL24" s="3"/>
      <c r="BM24" s="3">
        <f ca="1">IF(Table2[[#This Row],[Country]]="India",Table2[[#This Row],[Income]],0)</f>
        <v>0</v>
      </c>
      <c r="BN24" s="3"/>
      <c r="BO24" s="3">
        <f ca="1">IF(Table2[[#This Row],[Country]]="Russia",Table2[[#This Row],[Income]],0)</f>
        <v>0</v>
      </c>
      <c r="BP24" s="3"/>
      <c r="BQ24" s="3">
        <f ca="1">IF(Table2[[#This Row],[Country]]="Maldives",Table2[[#This Row],[Income]],0)</f>
        <v>0</v>
      </c>
      <c r="BR24" s="3"/>
      <c r="BS24" s="3">
        <f ca="1">IF(Table2[[#This Row],[Country]]="England",Table2[[#This Row],[Income]],0)</f>
        <v>0</v>
      </c>
      <c r="BT24" s="3"/>
      <c r="BU24" s="3">
        <f ca="1">IF(Table2[[#This Row],[Country]]="Pakistan",Table2[[#This Row],[Income]],0)</f>
        <v>0</v>
      </c>
      <c r="BV24" s="3"/>
      <c r="BW24" s="3">
        <f ca="1">IF(Table2[[#This Row],[Country]]="USA",Table2[[#This Row],[Income]],0)</f>
        <v>0</v>
      </c>
      <c r="BX24" s="3"/>
      <c r="BY24" s="3">
        <f ca="1">IF(Table2[[#This Row],[Country]]="New Zealand",Table2[[#This Row],[Income]],0)</f>
        <v>62886</v>
      </c>
      <c r="BZ24" s="3"/>
      <c r="CA24" s="3">
        <f ca="1">IF(Table2[[#This Row],[Country]]="AUstralia",Table2[[#This Row],[Income]],0)</f>
        <v>0</v>
      </c>
      <c r="CB24" s="3"/>
      <c r="CC24" s="3">
        <f ca="1">IF(Table2[[#This Row],[Country]]="South Africa",Table2[[#This Row],[Income]],0)</f>
        <v>0</v>
      </c>
      <c r="CD24" s="3"/>
      <c r="CE24" s="3">
        <f ca="1">IF(Table2[[#This Row],[Country]]="Canada",Table2[[#This Row],[Income]],0)</f>
        <v>0</v>
      </c>
      <c r="CF24" s="4"/>
      <c r="CG24" s="2"/>
      <c r="CH24" s="3"/>
      <c r="CI24" s="3">
        <f ca="1">IF(Table2[[#This Row],[occupation]]="clerk",Table2[[#This Row],[Income]],0)</f>
        <v>0</v>
      </c>
      <c r="CJ24" s="3">
        <f ca="1">IF(Table2[[#This Row],[occupation]]="Doctor",Table2[[#This Row],[Income]],0)</f>
        <v>0</v>
      </c>
      <c r="CK24" s="3">
        <f ca="1">IF(Table2[[#This Row],[occupation]]="Data scientist",Table2[[#This Row],[Income]],0)</f>
        <v>0</v>
      </c>
      <c r="CL24" s="3">
        <f ca="1">IF(Table2[[#This Row],[occupation]]="Driver",Table2[[#This Row],[Income]],0)</f>
        <v>0</v>
      </c>
      <c r="CM24" s="3">
        <f ca="1">IF(Table2[[#This Row],[occupation]]="mechanical",Table2[[#This Row],[Income]],0)</f>
        <v>0</v>
      </c>
      <c r="CN24" s="3">
        <f ca="1">IF(Table2[[#This Row],[occupation]]="Field worker",Table2[[#This Row],[Income]],0)</f>
        <v>0</v>
      </c>
      <c r="CO24" s="3">
        <f ca="1">IF(Table2[[#This Row],[occupation]]="Scientist",Table2[[#This Row],[Income]],0)</f>
        <v>62886</v>
      </c>
      <c r="CP24" s="4">
        <f ca="1">IF(Table2[[#This Row],[occupation]]="IT",Table2[[#This Row],[Income]],0)</f>
        <v>0</v>
      </c>
      <c r="CQ24" s="2">
        <f ca="1">IF(Table2[[#This Row],[Investment]]&gt;Table2[[#This Row],[Income]],1,0)</f>
        <v>1</v>
      </c>
      <c r="CR24" s="3"/>
      <c r="CS24" s="3"/>
      <c r="CT24" s="3"/>
      <c r="CU24" s="4"/>
      <c r="CV24" s="2">
        <f ca="1">IF(Table2[[#This Row],[Net Worth]]&gt;5500000,Table2[[#This Row],[Age]],0)</f>
        <v>36</v>
      </c>
      <c r="CW24" s="3">
        <f t="shared" ca="1" si="20"/>
        <v>0</v>
      </c>
      <c r="CX24" s="3"/>
      <c r="CY24" s="3"/>
      <c r="CZ24" s="3"/>
      <c r="DA24" s="4"/>
    </row>
    <row r="25" spans="1:105" x14ac:dyDescent="0.25">
      <c r="A25">
        <f t="shared" ca="1" si="1"/>
        <v>2</v>
      </c>
      <c r="B25" s="1" t="str">
        <f t="shared" ca="1" si="2"/>
        <v>Women</v>
      </c>
      <c r="C25">
        <f t="shared" ca="1" si="3"/>
        <v>45</v>
      </c>
      <c r="D25">
        <f t="shared" ca="1" si="4"/>
        <v>4</v>
      </c>
      <c r="E25" s="1" t="str">
        <f t="shared" ca="1" si="5"/>
        <v>Doctor</v>
      </c>
      <c r="F25">
        <f t="shared" ca="1" si="6"/>
        <v>1</v>
      </c>
      <c r="G25" s="1" t="str">
        <f t="shared" ca="1" si="7"/>
        <v>10th</v>
      </c>
      <c r="H25">
        <f t="shared" ca="1" si="25"/>
        <v>1</v>
      </c>
      <c r="I25">
        <f t="shared" ca="1" si="25"/>
        <v>1</v>
      </c>
      <c r="J25">
        <f t="shared" ca="1" si="9"/>
        <v>902696</v>
      </c>
      <c r="K25">
        <f t="shared" ca="1" si="10"/>
        <v>57515</v>
      </c>
      <c r="L25">
        <f t="shared" ca="1" si="11"/>
        <v>1</v>
      </c>
      <c r="M25" s="1" t="str">
        <f t="shared" ca="1" si="12"/>
        <v>Owned</v>
      </c>
      <c r="N25">
        <f t="shared" ca="1" si="22"/>
        <v>3738475</v>
      </c>
      <c r="O25">
        <f t="shared" ca="1" si="14"/>
        <v>2114479.2898018686</v>
      </c>
      <c r="P25">
        <f t="shared" ca="1" si="23"/>
        <v>111201.19280470272</v>
      </c>
      <c r="Q25">
        <f t="shared" ca="1" si="24"/>
        <v>63918.612741252684</v>
      </c>
      <c r="R25" s="25">
        <f t="shared" ca="1" si="17"/>
        <v>3802393.6127412529</v>
      </c>
      <c r="S25">
        <f t="shared" ca="1" si="18"/>
        <v>12</v>
      </c>
      <c r="T25" s="1" t="str">
        <f t="shared" ca="1" si="19"/>
        <v>Maldives</v>
      </c>
      <c r="AF25" s="2">
        <f ca="1">IF(Table2[[#This Row],[Gender]]="men",1,0)</f>
        <v>0</v>
      </c>
      <c r="AG25" s="3">
        <f ca="1">IF(Table2[[#This Row],[Gender]]="Men",0,1)</f>
        <v>1</v>
      </c>
      <c r="AH25" s="3"/>
      <c r="AI25" s="3"/>
      <c r="AJ25" s="4"/>
      <c r="AL25" s="2">
        <f ca="1">IF(Table2[[#This Row],[occupation]]="Clerk",1,0)</f>
        <v>0</v>
      </c>
      <c r="AM25" s="3">
        <f ca="1">IF(Table2[[#This Row],[occupation]]="Doctor",1,0)</f>
        <v>1</v>
      </c>
      <c r="AN25" s="3">
        <f ca="1">IF(Table2[[#This Row],[occupation]]="Data scientist",1,0)</f>
        <v>0</v>
      </c>
      <c r="AO25" s="3">
        <f ca="1">IF(Table2[[#This Row],[occupation]]="Driver",1,0)</f>
        <v>0</v>
      </c>
      <c r="AP25" s="3">
        <f ca="1">IF(Table2[[#This Row],[occupation]]="mechanical",1,0)</f>
        <v>0</v>
      </c>
      <c r="AQ25" s="3">
        <f ca="1">IF(Table2[[#This Row],[occupation]]="Field worker",1,0)</f>
        <v>0</v>
      </c>
      <c r="AR25" s="3">
        <f ca="1">IF(Table2[[#This Row],[occupation]]="Scientist",1,0)</f>
        <v>0</v>
      </c>
      <c r="AS25" s="3">
        <f ca="1">IF(Table2[[#This Row],[occupation]]="IT",1,0)</f>
        <v>0</v>
      </c>
      <c r="AT25" s="3"/>
      <c r="AU25" s="3"/>
      <c r="AV25" s="3"/>
      <c r="AW25" s="3"/>
      <c r="AX25" s="3"/>
      <c r="AY25" s="3"/>
      <c r="AZ25" s="3"/>
      <c r="BA25" s="4"/>
      <c r="BC25" s="18">
        <f ca="1">Table2[[#This Row],[Vehicles cost]]/Table2[[#This Row],[Vehicles]]</f>
        <v>902696</v>
      </c>
      <c r="BD25" s="4"/>
      <c r="BE25" s="2">
        <f ca="1">IF(Table2[[#This Row],[Depts]]&gt;20000,1,0)</f>
        <v>1</v>
      </c>
      <c r="BF25" s="3"/>
      <c r="BG25" s="4"/>
      <c r="BH25" s="2">
        <f ca="1">IF(Table2[[#This Row],[House]]="Owned",1,0)</f>
        <v>1</v>
      </c>
      <c r="BI25" s="4"/>
      <c r="BK25" s="2">
        <f ca="1">IF(Table2[[#This Row],[Country]]="Korea",Table2[[#This Row],[Income]],0)</f>
        <v>0</v>
      </c>
      <c r="BL25" s="3"/>
      <c r="BM25" s="3">
        <f ca="1">IF(Table2[[#This Row],[Country]]="India",Table2[[#This Row],[Income]],0)</f>
        <v>0</v>
      </c>
      <c r="BN25" s="3"/>
      <c r="BO25" s="3">
        <f ca="1">IF(Table2[[#This Row],[Country]]="Russia",Table2[[#This Row],[Income]],0)</f>
        <v>0</v>
      </c>
      <c r="BP25" s="3"/>
      <c r="BQ25" s="3">
        <f ca="1">IF(Table2[[#This Row],[Country]]="Maldives",Table2[[#This Row],[Income]],0)</f>
        <v>57515</v>
      </c>
      <c r="BR25" s="3"/>
      <c r="BS25" s="3">
        <f ca="1">IF(Table2[[#This Row],[Country]]="England",Table2[[#This Row],[Income]],0)</f>
        <v>0</v>
      </c>
      <c r="BT25" s="3"/>
      <c r="BU25" s="3">
        <f ca="1">IF(Table2[[#This Row],[Country]]="Pakistan",Table2[[#This Row],[Income]],0)</f>
        <v>0</v>
      </c>
      <c r="BV25" s="3"/>
      <c r="BW25" s="3">
        <f ca="1">IF(Table2[[#This Row],[Country]]="USA",Table2[[#This Row],[Income]],0)</f>
        <v>0</v>
      </c>
      <c r="BX25" s="3"/>
      <c r="BY25" s="3">
        <f ca="1">IF(Table2[[#This Row],[Country]]="New Zealand",Table2[[#This Row],[Income]],0)</f>
        <v>0</v>
      </c>
      <c r="BZ25" s="3"/>
      <c r="CA25" s="3">
        <f ca="1">IF(Table2[[#This Row],[Country]]="AUstralia",Table2[[#This Row],[Income]],0)</f>
        <v>0</v>
      </c>
      <c r="CB25" s="3"/>
      <c r="CC25" s="3">
        <f ca="1">IF(Table2[[#This Row],[Country]]="South Africa",Table2[[#This Row],[Income]],0)</f>
        <v>0</v>
      </c>
      <c r="CD25" s="3"/>
      <c r="CE25" s="3">
        <f ca="1">IF(Table2[[#This Row],[Country]]="Canada",Table2[[#This Row],[Income]],0)</f>
        <v>0</v>
      </c>
      <c r="CF25" s="4"/>
      <c r="CG25" s="2"/>
      <c r="CH25" s="3"/>
      <c r="CI25" s="3">
        <f ca="1">IF(Table2[[#This Row],[occupation]]="clerk",Table2[[#This Row],[Income]],0)</f>
        <v>0</v>
      </c>
      <c r="CJ25" s="3">
        <f ca="1">IF(Table2[[#This Row],[occupation]]="Doctor",Table2[[#This Row],[Income]],0)</f>
        <v>57515</v>
      </c>
      <c r="CK25" s="3">
        <f ca="1">IF(Table2[[#This Row],[occupation]]="Data scientist",Table2[[#This Row],[Income]],0)</f>
        <v>0</v>
      </c>
      <c r="CL25" s="3">
        <f ca="1">IF(Table2[[#This Row],[occupation]]="Driver",Table2[[#This Row],[Income]],0)</f>
        <v>0</v>
      </c>
      <c r="CM25" s="3">
        <f ca="1">IF(Table2[[#This Row],[occupation]]="mechanical",Table2[[#This Row],[Income]],0)</f>
        <v>0</v>
      </c>
      <c r="CN25" s="3">
        <f ca="1">IF(Table2[[#This Row],[occupation]]="Field worker",Table2[[#This Row],[Income]],0)</f>
        <v>0</v>
      </c>
      <c r="CO25" s="3">
        <f ca="1">IF(Table2[[#This Row],[occupation]]="Scientist",Table2[[#This Row],[Income]],0)</f>
        <v>0</v>
      </c>
      <c r="CP25" s="4">
        <f ca="1">IF(Table2[[#This Row],[occupation]]="IT",Table2[[#This Row],[Income]],0)</f>
        <v>0</v>
      </c>
      <c r="CQ25" s="2">
        <f ca="1">IF(Table2[[#This Row],[Investment]]&gt;Table2[[#This Row],[Income]],1,0)</f>
        <v>1</v>
      </c>
      <c r="CR25" s="3"/>
      <c r="CS25" s="3"/>
      <c r="CT25" s="3"/>
      <c r="CU25" s="4"/>
      <c r="CV25" s="2">
        <f ca="1">IF(Table2[[#This Row],[Net Worth]]&gt;5500000,Table2[[#This Row],[Age]],0)</f>
        <v>0</v>
      </c>
      <c r="CW25" s="3">
        <f t="shared" ca="1" si="20"/>
        <v>0</v>
      </c>
      <c r="CX25" s="3"/>
      <c r="CY25" s="3"/>
      <c r="CZ25" s="3"/>
      <c r="DA25" s="4"/>
    </row>
    <row r="26" spans="1:105" x14ac:dyDescent="0.25">
      <c r="A26">
        <f t="shared" ca="1" si="1"/>
        <v>1</v>
      </c>
      <c r="B26" s="1" t="str">
        <f t="shared" ca="1" si="2"/>
        <v>Men</v>
      </c>
      <c r="C26">
        <f t="shared" ca="1" si="3"/>
        <v>28</v>
      </c>
      <c r="D26">
        <f t="shared" ca="1" si="4"/>
        <v>6</v>
      </c>
      <c r="E26" s="1" t="str">
        <f t="shared" ca="1" si="5"/>
        <v>Field worker</v>
      </c>
      <c r="F26">
        <f t="shared" ca="1" si="6"/>
        <v>9</v>
      </c>
      <c r="G26" s="1" t="str">
        <f t="shared" ca="1" si="7"/>
        <v>Soldier</v>
      </c>
      <c r="H26">
        <f t="shared" ca="1" si="25"/>
        <v>3</v>
      </c>
      <c r="I26">
        <f t="shared" ca="1" si="25"/>
        <v>1</v>
      </c>
      <c r="J26">
        <f t="shared" ca="1" si="9"/>
        <v>181117</v>
      </c>
      <c r="K26">
        <f t="shared" ca="1" si="10"/>
        <v>99449</v>
      </c>
      <c r="L26">
        <f t="shared" ca="1" si="11"/>
        <v>2</v>
      </c>
      <c r="M26" s="1" t="str">
        <f t="shared" ca="1" si="12"/>
        <v>Rent</v>
      </c>
      <c r="N26">
        <f t="shared" ca="1" si="22"/>
        <v>7458675</v>
      </c>
      <c r="O26">
        <f t="shared" ca="1" si="14"/>
        <v>1204245.1179830879</v>
      </c>
      <c r="P26">
        <f t="shared" ca="1" si="23"/>
        <v>48374.860079204278</v>
      </c>
      <c r="Q26">
        <f t="shared" ca="1" si="24"/>
        <v>56746.188062146022</v>
      </c>
      <c r="R26" s="25">
        <f t="shared" ca="1" si="17"/>
        <v>7515421.1880621463</v>
      </c>
      <c r="S26">
        <f t="shared" ca="1" si="18"/>
        <v>3</v>
      </c>
      <c r="T26" s="1" t="str">
        <f t="shared" ca="1" si="19"/>
        <v>Australia</v>
      </c>
      <c r="AF26" s="2">
        <f ca="1">IF(Table2[[#This Row],[Gender]]="men",1,0)</f>
        <v>1</v>
      </c>
      <c r="AG26" s="3">
        <f ca="1">IF(Table2[[#This Row],[Gender]]="Men",0,1)</f>
        <v>0</v>
      </c>
      <c r="AH26" s="3"/>
      <c r="AI26" s="3"/>
      <c r="AJ26" s="4"/>
      <c r="AL26" s="2">
        <f ca="1">IF(Table2[[#This Row],[occupation]]="Clerk",1,0)</f>
        <v>0</v>
      </c>
      <c r="AM26" s="3">
        <f ca="1">IF(Table2[[#This Row],[occupation]]="Doctor",1,0)</f>
        <v>0</v>
      </c>
      <c r="AN26" s="3">
        <f ca="1">IF(Table2[[#This Row],[occupation]]="Data scientist",1,0)</f>
        <v>0</v>
      </c>
      <c r="AO26" s="3">
        <f ca="1">IF(Table2[[#This Row],[occupation]]="Driver",1,0)</f>
        <v>0</v>
      </c>
      <c r="AP26" s="3">
        <f ca="1">IF(Table2[[#This Row],[occupation]]="mechanical",1,0)</f>
        <v>0</v>
      </c>
      <c r="AQ26" s="3">
        <f ca="1">IF(Table2[[#This Row],[occupation]]="Field worker",1,0)</f>
        <v>1</v>
      </c>
      <c r="AR26" s="3">
        <f ca="1">IF(Table2[[#This Row],[occupation]]="Scientist",1,0)</f>
        <v>0</v>
      </c>
      <c r="AS26" s="3">
        <f ca="1">IF(Table2[[#This Row],[occupation]]="IT",1,0)</f>
        <v>0</v>
      </c>
      <c r="AT26" s="3"/>
      <c r="AU26" s="3"/>
      <c r="AV26" s="3"/>
      <c r="AW26" s="3"/>
      <c r="AX26" s="3"/>
      <c r="AY26" s="3"/>
      <c r="AZ26" s="3"/>
      <c r="BA26" s="4"/>
      <c r="BC26" s="18">
        <f ca="1">Table2[[#This Row],[Vehicles cost]]/Table2[[#This Row],[Vehicles]]</f>
        <v>181117</v>
      </c>
      <c r="BD26" s="4"/>
      <c r="BE26" s="2">
        <f ca="1">IF(Table2[[#This Row],[Depts]]&gt;20000,1,0)</f>
        <v>1</v>
      </c>
      <c r="BF26" s="3"/>
      <c r="BG26" s="4"/>
      <c r="BH26" s="2">
        <f ca="1">IF(Table2[[#This Row],[House]]="Owned",1,0)</f>
        <v>0</v>
      </c>
      <c r="BI26" s="4"/>
      <c r="BK26" s="2">
        <f ca="1">IF(Table2[[#This Row],[Country]]="Korea",Table2[[#This Row],[Income]],0)</f>
        <v>0</v>
      </c>
      <c r="BL26" s="3"/>
      <c r="BM26" s="3">
        <f ca="1">IF(Table2[[#This Row],[Country]]="India",Table2[[#This Row],[Income]],0)</f>
        <v>0</v>
      </c>
      <c r="BN26" s="3"/>
      <c r="BO26" s="3">
        <f ca="1">IF(Table2[[#This Row],[Country]]="Russia",Table2[[#This Row],[Income]],0)</f>
        <v>0</v>
      </c>
      <c r="BP26" s="3"/>
      <c r="BQ26" s="3">
        <f ca="1">IF(Table2[[#This Row],[Country]]="Maldives",Table2[[#This Row],[Income]],0)</f>
        <v>0</v>
      </c>
      <c r="BR26" s="3"/>
      <c r="BS26" s="3">
        <f ca="1">IF(Table2[[#This Row],[Country]]="England",Table2[[#This Row],[Income]],0)</f>
        <v>0</v>
      </c>
      <c r="BT26" s="3"/>
      <c r="BU26" s="3">
        <f ca="1">IF(Table2[[#This Row],[Country]]="Pakistan",Table2[[#This Row],[Income]],0)</f>
        <v>0</v>
      </c>
      <c r="BV26" s="3"/>
      <c r="BW26" s="3">
        <f ca="1">IF(Table2[[#This Row],[Country]]="USA",Table2[[#This Row],[Income]],0)</f>
        <v>0</v>
      </c>
      <c r="BX26" s="3"/>
      <c r="BY26" s="3">
        <f ca="1">IF(Table2[[#This Row],[Country]]="New Zealand",Table2[[#This Row],[Income]],0)</f>
        <v>0</v>
      </c>
      <c r="BZ26" s="3"/>
      <c r="CA26" s="3">
        <f ca="1">IF(Table2[[#This Row],[Country]]="AUstralia",Table2[[#This Row],[Income]],0)</f>
        <v>99449</v>
      </c>
      <c r="CB26" s="3"/>
      <c r="CC26" s="3">
        <f ca="1">IF(Table2[[#This Row],[Country]]="South Africa",Table2[[#This Row],[Income]],0)</f>
        <v>0</v>
      </c>
      <c r="CD26" s="3"/>
      <c r="CE26" s="3">
        <f ca="1">IF(Table2[[#This Row],[Country]]="Canada",Table2[[#This Row],[Income]],0)</f>
        <v>0</v>
      </c>
      <c r="CF26" s="4"/>
      <c r="CG26" s="2"/>
      <c r="CH26" s="3"/>
      <c r="CI26" s="3">
        <f ca="1">IF(Table2[[#This Row],[occupation]]="clerk",Table2[[#This Row],[Income]],0)</f>
        <v>0</v>
      </c>
      <c r="CJ26" s="3">
        <f ca="1">IF(Table2[[#This Row],[occupation]]="Doctor",Table2[[#This Row],[Income]],0)</f>
        <v>0</v>
      </c>
      <c r="CK26" s="3">
        <f ca="1">IF(Table2[[#This Row],[occupation]]="Data scientist",Table2[[#This Row],[Income]],0)</f>
        <v>0</v>
      </c>
      <c r="CL26" s="3">
        <f ca="1">IF(Table2[[#This Row],[occupation]]="Driver",Table2[[#This Row],[Income]],0)</f>
        <v>0</v>
      </c>
      <c r="CM26" s="3">
        <f ca="1">IF(Table2[[#This Row],[occupation]]="mechanical",Table2[[#This Row],[Income]],0)</f>
        <v>0</v>
      </c>
      <c r="CN26" s="3">
        <f ca="1">IF(Table2[[#This Row],[occupation]]="Field worker",Table2[[#This Row],[Income]],0)</f>
        <v>99449</v>
      </c>
      <c r="CO26" s="3">
        <f ca="1">IF(Table2[[#This Row],[occupation]]="Scientist",Table2[[#This Row],[Income]],0)</f>
        <v>0</v>
      </c>
      <c r="CP26" s="4">
        <f ca="1">IF(Table2[[#This Row],[occupation]]="IT",Table2[[#This Row],[Income]],0)</f>
        <v>0</v>
      </c>
      <c r="CQ26" s="2">
        <f ca="1">IF(Table2[[#This Row],[Investment]]&gt;Table2[[#This Row],[Income]],1,0)</f>
        <v>0</v>
      </c>
      <c r="CR26" s="3"/>
      <c r="CS26" s="3"/>
      <c r="CT26" s="3"/>
      <c r="CU26" s="4"/>
      <c r="CV26" s="2">
        <f ca="1">IF(Table2[[#This Row],[Net Worth]]&gt;5500000,Table2[[#This Row],[Age]],0)</f>
        <v>28</v>
      </c>
      <c r="CW26" s="3">
        <f t="shared" ca="1" si="20"/>
        <v>0</v>
      </c>
      <c r="CX26" s="3"/>
      <c r="CY26" s="3"/>
      <c r="CZ26" s="3"/>
      <c r="DA26" s="4"/>
    </row>
    <row r="27" spans="1:105" x14ac:dyDescent="0.25">
      <c r="A27">
        <f t="shared" ca="1" si="1"/>
        <v>2</v>
      </c>
      <c r="B27" s="1" t="str">
        <f t="shared" ca="1" si="2"/>
        <v>Women</v>
      </c>
      <c r="C27">
        <f t="shared" ca="1" si="3"/>
        <v>46</v>
      </c>
      <c r="D27">
        <f t="shared" ca="1" si="4"/>
        <v>5</v>
      </c>
      <c r="E27" s="1" t="str">
        <f t="shared" ca="1" si="5"/>
        <v>Scientist</v>
      </c>
      <c r="F27">
        <f t="shared" ca="1" si="6"/>
        <v>8</v>
      </c>
      <c r="G27" s="1" t="str">
        <f t="shared" ca="1" si="7"/>
        <v>dropout</v>
      </c>
      <c r="H27">
        <f t="shared" ca="1" si="25"/>
        <v>2</v>
      </c>
      <c r="I27">
        <f t="shared" ca="1" si="25"/>
        <v>2</v>
      </c>
      <c r="J27">
        <f t="shared" ca="1" si="9"/>
        <v>1528308</v>
      </c>
      <c r="K27">
        <f t="shared" ca="1" si="10"/>
        <v>94809</v>
      </c>
      <c r="L27">
        <f t="shared" ca="1" si="11"/>
        <v>2</v>
      </c>
      <c r="M27" s="1" t="str">
        <f t="shared" ca="1" si="12"/>
        <v>Rent</v>
      </c>
      <c r="N27">
        <f t="shared" ca="1" si="22"/>
        <v>5688540</v>
      </c>
      <c r="O27">
        <f t="shared" ca="1" si="14"/>
        <v>2619586.6528727259</v>
      </c>
      <c r="P27">
        <f t="shared" ca="1" si="23"/>
        <v>2547.9502267486114</v>
      </c>
      <c r="Q27">
        <f t="shared" ca="1" si="24"/>
        <v>33779.881359698877</v>
      </c>
      <c r="R27" s="25">
        <f t="shared" ca="1" si="17"/>
        <v>5722319.8813596992</v>
      </c>
      <c r="S27">
        <f t="shared" ca="1" si="18"/>
        <v>1</v>
      </c>
      <c r="T27" s="1" t="str">
        <f t="shared" ca="1" si="19"/>
        <v>India</v>
      </c>
      <c r="AF27" s="2">
        <f ca="1">IF(Table2[[#This Row],[Gender]]="men",1,0)</f>
        <v>0</v>
      </c>
      <c r="AG27" s="3">
        <f ca="1">IF(Table2[[#This Row],[Gender]]="Men",0,1)</f>
        <v>1</v>
      </c>
      <c r="AH27" s="3"/>
      <c r="AI27" s="3"/>
      <c r="AJ27" s="4"/>
      <c r="AL27" s="2">
        <f ca="1">IF(Table2[[#This Row],[occupation]]="Clerk",1,0)</f>
        <v>0</v>
      </c>
      <c r="AM27" s="3">
        <f ca="1">IF(Table2[[#This Row],[occupation]]="Doctor",1,0)</f>
        <v>0</v>
      </c>
      <c r="AN27" s="3">
        <f ca="1">IF(Table2[[#This Row],[occupation]]="Data scientist",1,0)</f>
        <v>0</v>
      </c>
      <c r="AO27" s="3">
        <f ca="1">IF(Table2[[#This Row],[occupation]]="Driver",1,0)</f>
        <v>0</v>
      </c>
      <c r="AP27" s="3">
        <f ca="1">IF(Table2[[#This Row],[occupation]]="mechanical",1,0)</f>
        <v>0</v>
      </c>
      <c r="AQ27" s="3">
        <f ca="1">IF(Table2[[#This Row],[occupation]]="Field worker",1,0)</f>
        <v>0</v>
      </c>
      <c r="AR27" s="3">
        <f ca="1">IF(Table2[[#This Row],[occupation]]="Scientist",1,0)</f>
        <v>1</v>
      </c>
      <c r="AS27" s="3">
        <f ca="1">IF(Table2[[#This Row],[occupation]]="IT",1,0)</f>
        <v>0</v>
      </c>
      <c r="AT27" s="3"/>
      <c r="AU27" s="3"/>
      <c r="AV27" s="3"/>
      <c r="AW27" s="3"/>
      <c r="AX27" s="3"/>
      <c r="AY27" s="3"/>
      <c r="AZ27" s="3"/>
      <c r="BA27" s="4"/>
      <c r="BC27" s="18">
        <f ca="1">Table2[[#This Row],[Vehicles cost]]/Table2[[#This Row],[Vehicles]]</f>
        <v>764154</v>
      </c>
      <c r="BD27" s="4"/>
      <c r="BE27" s="2">
        <f ca="1">IF(Table2[[#This Row],[Depts]]&gt;20000,1,0)</f>
        <v>0</v>
      </c>
      <c r="BF27" s="3"/>
      <c r="BG27" s="4"/>
      <c r="BH27" s="2">
        <f ca="1">IF(Table2[[#This Row],[House]]="Owned",1,0)</f>
        <v>0</v>
      </c>
      <c r="BI27" s="4"/>
      <c r="BK27" s="2">
        <f ca="1">IF(Table2[[#This Row],[Country]]="Korea",Table2[[#This Row],[Income]],0)</f>
        <v>0</v>
      </c>
      <c r="BL27" s="3"/>
      <c r="BM27" s="3">
        <f ca="1">IF(Table2[[#This Row],[Country]]="India",Table2[[#This Row],[Income]],0)</f>
        <v>94809</v>
      </c>
      <c r="BN27" s="3"/>
      <c r="BO27" s="3">
        <f ca="1">IF(Table2[[#This Row],[Country]]="Russia",Table2[[#This Row],[Income]],0)</f>
        <v>0</v>
      </c>
      <c r="BP27" s="3"/>
      <c r="BQ27" s="3">
        <f ca="1">IF(Table2[[#This Row],[Country]]="Maldives",Table2[[#This Row],[Income]],0)</f>
        <v>0</v>
      </c>
      <c r="BR27" s="3"/>
      <c r="BS27" s="3">
        <f ca="1">IF(Table2[[#This Row],[Country]]="England",Table2[[#This Row],[Income]],0)</f>
        <v>0</v>
      </c>
      <c r="BT27" s="3"/>
      <c r="BU27" s="3">
        <f ca="1">IF(Table2[[#This Row],[Country]]="Pakistan",Table2[[#This Row],[Income]],0)</f>
        <v>0</v>
      </c>
      <c r="BV27" s="3"/>
      <c r="BW27" s="3">
        <f ca="1">IF(Table2[[#This Row],[Country]]="USA",Table2[[#This Row],[Income]],0)</f>
        <v>0</v>
      </c>
      <c r="BX27" s="3"/>
      <c r="BY27" s="3">
        <f ca="1">IF(Table2[[#This Row],[Country]]="New Zealand",Table2[[#This Row],[Income]],0)</f>
        <v>0</v>
      </c>
      <c r="BZ27" s="3"/>
      <c r="CA27" s="3">
        <f ca="1">IF(Table2[[#This Row],[Country]]="AUstralia",Table2[[#This Row],[Income]],0)</f>
        <v>0</v>
      </c>
      <c r="CB27" s="3"/>
      <c r="CC27" s="3">
        <f ca="1">IF(Table2[[#This Row],[Country]]="South Africa",Table2[[#This Row],[Income]],0)</f>
        <v>0</v>
      </c>
      <c r="CD27" s="3"/>
      <c r="CE27" s="3">
        <f ca="1">IF(Table2[[#This Row],[Country]]="Canada",Table2[[#This Row],[Income]],0)</f>
        <v>0</v>
      </c>
      <c r="CF27" s="4"/>
      <c r="CG27" s="2"/>
      <c r="CH27" s="3"/>
      <c r="CI27" s="3">
        <f ca="1">IF(Table2[[#This Row],[occupation]]="clerk",Table2[[#This Row],[Income]],0)</f>
        <v>0</v>
      </c>
      <c r="CJ27" s="3">
        <f ca="1">IF(Table2[[#This Row],[occupation]]="Doctor",Table2[[#This Row],[Income]],0)</f>
        <v>0</v>
      </c>
      <c r="CK27" s="3">
        <f ca="1">IF(Table2[[#This Row],[occupation]]="Data scientist",Table2[[#This Row],[Income]],0)</f>
        <v>0</v>
      </c>
      <c r="CL27" s="3">
        <f ca="1">IF(Table2[[#This Row],[occupation]]="Driver",Table2[[#This Row],[Income]],0)</f>
        <v>0</v>
      </c>
      <c r="CM27" s="3">
        <f ca="1">IF(Table2[[#This Row],[occupation]]="mechanical",Table2[[#This Row],[Income]],0)</f>
        <v>0</v>
      </c>
      <c r="CN27" s="3">
        <f ca="1">IF(Table2[[#This Row],[occupation]]="Field worker",Table2[[#This Row],[Income]],0)</f>
        <v>0</v>
      </c>
      <c r="CO27" s="3">
        <f ca="1">IF(Table2[[#This Row],[occupation]]="Scientist",Table2[[#This Row],[Income]],0)</f>
        <v>94809</v>
      </c>
      <c r="CP27" s="4">
        <f ca="1">IF(Table2[[#This Row],[occupation]]="IT",Table2[[#This Row],[Income]],0)</f>
        <v>0</v>
      </c>
      <c r="CQ27" s="2">
        <f ca="1">IF(Table2[[#This Row],[Investment]]&gt;Table2[[#This Row],[Income]],1,0)</f>
        <v>0</v>
      </c>
      <c r="CR27" s="3"/>
      <c r="CS27" s="3"/>
      <c r="CT27" s="3"/>
      <c r="CU27" s="4"/>
      <c r="CV27" s="2">
        <f ca="1">IF(Table2[[#This Row],[Net Worth]]&gt;5500000,Table2[[#This Row],[Age]],0)</f>
        <v>46</v>
      </c>
      <c r="CW27" s="3">
        <f t="shared" ca="1" si="20"/>
        <v>0</v>
      </c>
      <c r="CX27" s="3"/>
      <c r="CY27" s="3"/>
      <c r="CZ27" s="3"/>
      <c r="DA27" s="4"/>
    </row>
    <row r="28" spans="1:105" x14ac:dyDescent="0.25">
      <c r="A28">
        <f t="shared" ca="1" si="1"/>
        <v>2</v>
      </c>
      <c r="B28" s="1" t="str">
        <f t="shared" ca="1" si="2"/>
        <v>Women</v>
      </c>
      <c r="C28">
        <f t="shared" ca="1" si="3"/>
        <v>32</v>
      </c>
      <c r="D28">
        <f t="shared" ca="1" si="4"/>
        <v>7</v>
      </c>
      <c r="E28" s="1" t="str">
        <f t="shared" ca="1" si="5"/>
        <v>Driver</v>
      </c>
      <c r="F28">
        <f t="shared" ca="1" si="6"/>
        <v>2</v>
      </c>
      <c r="G28" s="1" t="str">
        <f t="shared" ca="1" si="7"/>
        <v>12th</v>
      </c>
      <c r="H28">
        <f t="shared" ca="1" si="25"/>
        <v>3</v>
      </c>
      <c r="I28">
        <f t="shared" ca="1" si="25"/>
        <v>3</v>
      </c>
      <c r="J28">
        <f t="shared" ca="1" si="9"/>
        <v>901833</v>
      </c>
      <c r="K28">
        <f t="shared" ca="1" si="10"/>
        <v>80866</v>
      </c>
      <c r="L28">
        <f t="shared" ca="1" si="11"/>
        <v>1</v>
      </c>
      <c r="M28" s="1" t="str">
        <f t="shared" ca="1" si="12"/>
        <v>Owned</v>
      </c>
      <c r="N28">
        <f t="shared" ca="1" si="22"/>
        <v>5256290</v>
      </c>
      <c r="O28">
        <f t="shared" ca="1" si="14"/>
        <v>1087085.9381212627</v>
      </c>
      <c r="P28">
        <f t="shared" ca="1" si="23"/>
        <v>30088.444035103232</v>
      </c>
      <c r="Q28">
        <f t="shared" ca="1" si="24"/>
        <v>68259.385848036603</v>
      </c>
      <c r="R28" s="25">
        <f t="shared" ca="1" si="17"/>
        <v>5324549.385848037</v>
      </c>
      <c r="S28">
        <f t="shared" ca="1" si="18"/>
        <v>4</v>
      </c>
      <c r="T28" s="1" t="str">
        <f t="shared" ca="1" si="19"/>
        <v>England</v>
      </c>
      <c r="AF28" s="2">
        <f ca="1">IF(Table2[[#This Row],[Gender]]="men",1,0)</f>
        <v>0</v>
      </c>
      <c r="AG28" s="3">
        <f ca="1">IF(Table2[[#This Row],[Gender]]="Men",0,1)</f>
        <v>1</v>
      </c>
      <c r="AH28" s="3"/>
      <c r="AI28" s="3"/>
      <c r="AJ28" s="4"/>
      <c r="AL28" s="2">
        <f ca="1">IF(Table2[[#This Row],[occupation]]="Clerk",1,0)</f>
        <v>0</v>
      </c>
      <c r="AM28" s="3">
        <f ca="1">IF(Table2[[#This Row],[occupation]]="Doctor",1,0)</f>
        <v>0</v>
      </c>
      <c r="AN28" s="3">
        <f ca="1">IF(Table2[[#This Row],[occupation]]="Data scientist",1,0)</f>
        <v>0</v>
      </c>
      <c r="AO28" s="3">
        <f ca="1">IF(Table2[[#This Row],[occupation]]="Driver",1,0)</f>
        <v>1</v>
      </c>
      <c r="AP28" s="3">
        <f ca="1">IF(Table2[[#This Row],[occupation]]="mechanical",1,0)</f>
        <v>0</v>
      </c>
      <c r="AQ28" s="3">
        <f ca="1">IF(Table2[[#This Row],[occupation]]="Field worker",1,0)</f>
        <v>0</v>
      </c>
      <c r="AR28" s="3">
        <f ca="1">IF(Table2[[#This Row],[occupation]]="Scientist",1,0)</f>
        <v>0</v>
      </c>
      <c r="AS28" s="3">
        <f ca="1">IF(Table2[[#This Row],[occupation]]="IT",1,0)</f>
        <v>0</v>
      </c>
      <c r="AT28" s="3"/>
      <c r="AU28" s="3"/>
      <c r="AV28" s="3"/>
      <c r="AW28" s="3"/>
      <c r="AX28" s="3"/>
      <c r="AY28" s="3"/>
      <c r="AZ28" s="3"/>
      <c r="BA28" s="4"/>
      <c r="BC28" s="18">
        <f ca="1">Table2[[#This Row],[Vehicles cost]]/Table2[[#This Row],[Vehicles]]</f>
        <v>300611</v>
      </c>
      <c r="BD28" s="4"/>
      <c r="BE28" s="2">
        <f ca="1">IF(Table2[[#This Row],[Depts]]&gt;20000,1,0)</f>
        <v>1</v>
      </c>
      <c r="BF28" s="3"/>
      <c r="BG28" s="4"/>
      <c r="BH28" s="2">
        <f ca="1">IF(Table2[[#This Row],[House]]="Owned",1,0)</f>
        <v>1</v>
      </c>
      <c r="BI28" s="4"/>
      <c r="BK28" s="2">
        <f ca="1">IF(Table2[[#This Row],[Country]]="Korea",Table2[[#This Row],[Income]],0)</f>
        <v>0</v>
      </c>
      <c r="BL28" s="3"/>
      <c r="BM28" s="3">
        <f ca="1">IF(Table2[[#This Row],[Country]]="India",Table2[[#This Row],[Income]],0)</f>
        <v>0</v>
      </c>
      <c r="BN28" s="3"/>
      <c r="BO28" s="3">
        <f ca="1">IF(Table2[[#This Row],[Country]]="Russia",Table2[[#This Row],[Income]],0)</f>
        <v>0</v>
      </c>
      <c r="BP28" s="3"/>
      <c r="BQ28" s="3">
        <f ca="1">IF(Table2[[#This Row],[Country]]="Maldives",Table2[[#This Row],[Income]],0)</f>
        <v>0</v>
      </c>
      <c r="BR28" s="3"/>
      <c r="BS28" s="3">
        <f ca="1">IF(Table2[[#This Row],[Country]]="England",Table2[[#This Row],[Income]],0)</f>
        <v>80866</v>
      </c>
      <c r="BT28" s="3"/>
      <c r="BU28" s="3">
        <f ca="1">IF(Table2[[#This Row],[Country]]="Pakistan",Table2[[#This Row],[Income]],0)</f>
        <v>0</v>
      </c>
      <c r="BV28" s="3"/>
      <c r="BW28" s="3">
        <f ca="1">IF(Table2[[#This Row],[Country]]="USA",Table2[[#This Row],[Income]],0)</f>
        <v>0</v>
      </c>
      <c r="BX28" s="3"/>
      <c r="BY28" s="3">
        <f ca="1">IF(Table2[[#This Row],[Country]]="New Zealand",Table2[[#This Row],[Income]],0)</f>
        <v>0</v>
      </c>
      <c r="BZ28" s="3"/>
      <c r="CA28" s="3">
        <f ca="1">IF(Table2[[#This Row],[Country]]="AUstralia",Table2[[#This Row],[Income]],0)</f>
        <v>0</v>
      </c>
      <c r="CB28" s="3"/>
      <c r="CC28" s="3">
        <f ca="1">IF(Table2[[#This Row],[Country]]="South Africa",Table2[[#This Row],[Income]],0)</f>
        <v>0</v>
      </c>
      <c r="CD28" s="3"/>
      <c r="CE28" s="3">
        <f ca="1">IF(Table2[[#This Row],[Country]]="Canada",Table2[[#This Row],[Income]],0)</f>
        <v>0</v>
      </c>
      <c r="CF28" s="4"/>
      <c r="CG28" s="2"/>
      <c r="CH28" s="3"/>
      <c r="CI28" s="3">
        <f ca="1">IF(Table2[[#This Row],[occupation]]="clerk",Table2[[#This Row],[Income]],0)</f>
        <v>0</v>
      </c>
      <c r="CJ28" s="3">
        <f ca="1">IF(Table2[[#This Row],[occupation]]="Doctor",Table2[[#This Row],[Income]],0)</f>
        <v>0</v>
      </c>
      <c r="CK28" s="3">
        <f ca="1">IF(Table2[[#This Row],[occupation]]="Data scientist",Table2[[#This Row],[Income]],0)</f>
        <v>0</v>
      </c>
      <c r="CL28" s="3">
        <f ca="1">IF(Table2[[#This Row],[occupation]]="Driver",Table2[[#This Row],[Income]],0)</f>
        <v>80866</v>
      </c>
      <c r="CM28" s="3">
        <f ca="1">IF(Table2[[#This Row],[occupation]]="mechanical",Table2[[#This Row],[Income]],0)</f>
        <v>0</v>
      </c>
      <c r="CN28" s="3">
        <f ca="1">IF(Table2[[#This Row],[occupation]]="Field worker",Table2[[#This Row],[Income]],0)</f>
        <v>0</v>
      </c>
      <c r="CO28" s="3">
        <f ca="1">IF(Table2[[#This Row],[occupation]]="Scientist",Table2[[#This Row],[Income]],0)</f>
        <v>0</v>
      </c>
      <c r="CP28" s="4">
        <f ca="1">IF(Table2[[#This Row],[occupation]]="IT",Table2[[#This Row],[Income]],0)</f>
        <v>0</v>
      </c>
      <c r="CQ28" s="2">
        <f ca="1">IF(Table2[[#This Row],[Investment]]&gt;Table2[[#This Row],[Income]],1,0)</f>
        <v>0</v>
      </c>
      <c r="CR28" s="3"/>
      <c r="CS28" s="3"/>
      <c r="CT28" s="3"/>
      <c r="CU28" s="4"/>
      <c r="CV28" s="2">
        <f ca="1">IF(Table2[[#This Row],[Net Worth]]&gt;5500000,Table2[[#This Row],[Age]],0)</f>
        <v>0</v>
      </c>
      <c r="CW28" s="3">
        <f t="shared" ca="1" si="20"/>
        <v>0</v>
      </c>
      <c r="CX28" s="3"/>
      <c r="CY28" s="3"/>
      <c r="CZ28" s="3"/>
      <c r="DA28" s="4"/>
    </row>
    <row r="29" spans="1:105" x14ac:dyDescent="0.25">
      <c r="A29">
        <f t="shared" ca="1" si="1"/>
        <v>1</v>
      </c>
      <c r="B29" s="1" t="str">
        <f t="shared" ca="1" si="2"/>
        <v>Men</v>
      </c>
      <c r="C29">
        <f t="shared" ca="1" si="3"/>
        <v>38</v>
      </c>
      <c r="D29">
        <f t="shared" ca="1" si="4"/>
        <v>4</v>
      </c>
      <c r="E29" s="1" t="str">
        <f t="shared" ca="1" si="5"/>
        <v>Doctor</v>
      </c>
      <c r="F29">
        <f t="shared" ca="1" si="6"/>
        <v>1</v>
      </c>
      <c r="G29" s="1" t="str">
        <f t="shared" ca="1" si="7"/>
        <v>10th</v>
      </c>
      <c r="H29">
        <f t="shared" ca="1" si="25"/>
        <v>2</v>
      </c>
      <c r="I29">
        <f t="shared" ca="1" si="25"/>
        <v>1</v>
      </c>
      <c r="J29">
        <f t="shared" ca="1" si="9"/>
        <v>673264</v>
      </c>
      <c r="K29">
        <f t="shared" ca="1" si="10"/>
        <v>67238</v>
      </c>
      <c r="L29">
        <f t="shared" ca="1" si="11"/>
        <v>1</v>
      </c>
      <c r="M29" s="1" t="str">
        <f t="shared" ca="1" si="12"/>
        <v>Owned</v>
      </c>
      <c r="N29">
        <f t="shared" ca="1" si="22"/>
        <v>5513516</v>
      </c>
      <c r="O29">
        <f t="shared" ca="1" si="14"/>
        <v>428001.80797682778</v>
      </c>
      <c r="P29">
        <f t="shared" ca="1" si="23"/>
        <v>103674.28352814818</v>
      </c>
      <c r="Q29">
        <f t="shared" ca="1" si="24"/>
        <v>35957.851426226116</v>
      </c>
      <c r="R29" s="25">
        <f t="shared" ca="1" si="17"/>
        <v>5549473.8514262261</v>
      </c>
      <c r="S29">
        <f t="shared" ca="1" si="18"/>
        <v>10</v>
      </c>
      <c r="T29" s="1" t="str">
        <f t="shared" ca="1" si="19"/>
        <v>New Zealand</v>
      </c>
      <c r="AF29" s="2">
        <f ca="1">IF(Table2[[#This Row],[Gender]]="men",1,0)</f>
        <v>1</v>
      </c>
      <c r="AG29" s="3">
        <f ca="1">IF(Table2[[#This Row],[Gender]]="Men",0,1)</f>
        <v>0</v>
      </c>
      <c r="AH29" s="3"/>
      <c r="AI29" s="3"/>
      <c r="AJ29" s="4"/>
      <c r="AL29" s="2">
        <f ca="1">IF(Table2[[#This Row],[occupation]]="Clerk",1,0)</f>
        <v>0</v>
      </c>
      <c r="AM29" s="3">
        <f ca="1">IF(Table2[[#This Row],[occupation]]="Doctor",1,0)</f>
        <v>1</v>
      </c>
      <c r="AN29" s="3">
        <f ca="1">IF(Table2[[#This Row],[occupation]]="Data scientist",1,0)</f>
        <v>0</v>
      </c>
      <c r="AO29" s="3">
        <f ca="1">IF(Table2[[#This Row],[occupation]]="Driver",1,0)</f>
        <v>0</v>
      </c>
      <c r="AP29" s="3">
        <f ca="1">IF(Table2[[#This Row],[occupation]]="mechanical",1,0)</f>
        <v>0</v>
      </c>
      <c r="AQ29" s="3">
        <f ca="1">IF(Table2[[#This Row],[occupation]]="Field worker",1,0)</f>
        <v>0</v>
      </c>
      <c r="AR29" s="3">
        <f ca="1">IF(Table2[[#This Row],[occupation]]="Scientist",1,0)</f>
        <v>0</v>
      </c>
      <c r="AS29" s="3">
        <f ca="1">IF(Table2[[#This Row],[occupation]]="IT",1,0)</f>
        <v>0</v>
      </c>
      <c r="AT29" s="3"/>
      <c r="AU29" s="3"/>
      <c r="AV29" s="3"/>
      <c r="AW29" s="3"/>
      <c r="AX29" s="3"/>
      <c r="AY29" s="3"/>
      <c r="AZ29" s="3"/>
      <c r="BA29" s="4"/>
      <c r="BC29" s="18">
        <f ca="1">Table2[[#This Row],[Vehicles cost]]/Table2[[#This Row],[Vehicles]]</f>
        <v>673264</v>
      </c>
      <c r="BD29" s="4"/>
      <c r="BE29" s="2">
        <f ca="1">IF(Table2[[#This Row],[Depts]]&gt;20000,1,0)</f>
        <v>1</v>
      </c>
      <c r="BF29" s="3"/>
      <c r="BG29" s="4"/>
      <c r="BH29" s="2">
        <f ca="1">IF(Table2[[#This Row],[House]]="Owned",1,0)</f>
        <v>1</v>
      </c>
      <c r="BI29" s="4"/>
      <c r="BK29" s="2">
        <f ca="1">IF(Table2[[#This Row],[Country]]="Korea",Table2[[#This Row],[Income]],0)</f>
        <v>0</v>
      </c>
      <c r="BL29" s="3"/>
      <c r="BM29" s="3">
        <f ca="1">IF(Table2[[#This Row],[Country]]="India",Table2[[#This Row],[Income]],0)</f>
        <v>0</v>
      </c>
      <c r="BN29" s="3"/>
      <c r="BO29" s="3">
        <f ca="1">IF(Table2[[#This Row],[Country]]="Russia",Table2[[#This Row],[Income]],0)</f>
        <v>0</v>
      </c>
      <c r="BP29" s="3"/>
      <c r="BQ29" s="3">
        <f ca="1">IF(Table2[[#This Row],[Country]]="Maldives",Table2[[#This Row],[Income]],0)</f>
        <v>0</v>
      </c>
      <c r="BR29" s="3"/>
      <c r="BS29" s="3">
        <f ca="1">IF(Table2[[#This Row],[Country]]="England",Table2[[#This Row],[Income]],0)</f>
        <v>0</v>
      </c>
      <c r="BT29" s="3"/>
      <c r="BU29" s="3">
        <f ca="1">IF(Table2[[#This Row],[Country]]="Pakistan",Table2[[#This Row],[Income]],0)</f>
        <v>0</v>
      </c>
      <c r="BV29" s="3"/>
      <c r="BW29" s="3">
        <f ca="1">IF(Table2[[#This Row],[Country]]="USA",Table2[[#This Row],[Income]],0)</f>
        <v>0</v>
      </c>
      <c r="BX29" s="3"/>
      <c r="BY29" s="3">
        <f ca="1">IF(Table2[[#This Row],[Country]]="New Zealand",Table2[[#This Row],[Income]],0)</f>
        <v>67238</v>
      </c>
      <c r="BZ29" s="3"/>
      <c r="CA29" s="3">
        <f ca="1">IF(Table2[[#This Row],[Country]]="AUstralia",Table2[[#This Row],[Income]],0)</f>
        <v>0</v>
      </c>
      <c r="CB29" s="3"/>
      <c r="CC29" s="3">
        <f ca="1">IF(Table2[[#This Row],[Country]]="South Africa",Table2[[#This Row],[Income]],0)</f>
        <v>0</v>
      </c>
      <c r="CD29" s="3"/>
      <c r="CE29" s="3">
        <f ca="1">IF(Table2[[#This Row],[Country]]="Canada",Table2[[#This Row],[Income]],0)</f>
        <v>0</v>
      </c>
      <c r="CF29" s="4"/>
      <c r="CG29" s="2"/>
      <c r="CH29" s="3"/>
      <c r="CI29" s="3">
        <f ca="1">IF(Table2[[#This Row],[occupation]]="clerk",Table2[[#This Row],[Income]],0)</f>
        <v>0</v>
      </c>
      <c r="CJ29" s="3">
        <f ca="1">IF(Table2[[#This Row],[occupation]]="Doctor",Table2[[#This Row],[Income]],0)</f>
        <v>67238</v>
      </c>
      <c r="CK29" s="3">
        <f ca="1">IF(Table2[[#This Row],[occupation]]="Data scientist",Table2[[#This Row],[Income]],0)</f>
        <v>0</v>
      </c>
      <c r="CL29" s="3">
        <f ca="1">IF(Table2[[#This Row],[occupation]]="Driver",Table2[[#This Row],[Income]],0)</f>
        <v>0</v>
      </c>
      <c r="CM29" s="3">
        <f ca="1">IF(Table2[[#This Row],[occupation]]="mechanical",Table2[[#This Row],[Income]],0)</f>
        <v>0</v>
      </c>
      <c r="CN29" s="3">
        <f ca="1">IF(Table2[[#This Row],[occupation]]="Field worker",Table2[[#This Row],[Income]],0)</f>
        <v>0</v>
      </c>
      <c r="CO29" s="3">
        <f ca="1">IF(Table2[[#This Row],[occupation]]="Scientist",Table2[[#This Row],[Income]],0)</f>
        <v>0</v>
      </c>
      <c r="CP29" s="4">
        <f ca="1">IF(Table2[[#This Row],[occupation]]="IT",Table2[[#This Row],[Income]],0)</f>
        <v>0</v>
      </c>
      <c r="CQ29" s="2">
        <f ca="1">IF(Table2[[#This Row],[Investment]]&gt;Table2[[#This Row],[Income]],1,0)</f>
        <v>0</v>
      </c>
      <c r="CR29" s="3"/>
      <c r="CS29" s="3"/>
      <c r="CT29" s="3"/>
      <c r="CU29" s="4"/>
      <c r="CV29" s="2">
        <f ca="1">IF(Table2[[#This Row],[Net Worth]]&gt;5500000,Table2[[#This Row],[Age]],0)</f>
        <v>38</v>
      </c>
      <c r="CW29" s="3">
        <f t="shared" ca="1" si="20"/>
        <v>0</v>
      </c>
      <c r="CX29" s="3"/>
      <c r="CY29" s="3"/>
      <c r="CZ29" s="3"/>
      <c r="DA29" s="4"/>
    </row>
    <row r="30" spans="1:105" x14ac:dyDescent="0.25">
      <c r="A30">
        <f t="shared" ca="1" si="1"/>
        <v>2</v>
      </c>
      <c r="B30" s="1" t="str">
        <f t="shared" ca="1" si="2"/>
        <v>Women</v>
      </c>
      <c r="C30">
        <f t="shared" ca="1" si="3"/>
        <v>23</v>
      </c>
      <c r="D30">
        <f t="shared" ca="1" si="4"/>
        <v>1</v>
      </c>
      <c r="E30" s="1" t="str">
        <f t="shared" ca="1" si="5"/>
        <v>clerk</v>
      </c>
      <c r="F30">
        <f t="shared" ca="1" si="6"/>
        <v>6</v>
      </c>
      <c r="G30" s="1" t="str">
        <f t="shared" ca="1" si="7"/>
        <v>Masters</v>
      </c>
      <c r="H30">
        <f t="shared" ca="1" si="25"/>
        <v>1</v>
      </c>
      <c r="I30">
        <f t="shared" ca="1" si="25"/>
        <v>3</v>
      </c>
      <c r="J30">
        <f t="shared" ca="1" si="9"/>
        <v>1002903</v>
      </c>
      <c r="K30">
        <f t="shared" ca="1" si="10"/>
        <v>68193</v>
      </c>
      <c r="L30">
        <f t="shared" ca="1" si="11"/>
        <v>2</v>
      </c>
      <c r="M30" s="1" t="str">
        <f t="shared" ca="1" si="12"/>
        <v>Rent</v>
      </c>
      <c r="N30">
        <f t="shared" ca="1" si="22"/>
        <v>6751107</v>
      </c>
      <c r="O30">
        <f t="shared" ca="1" si="14"/>
        <v>5152517.5252346592</v>
      </c>
      <c r="P30">
        <f t="shared" ca="1" si="23"/>
        <v>86849.156917409855</v>
      </c>
      <c r="Q30">
        <f t="shared" ca="1" si="24"/>
        <v>91652.162014332585</v>
      </c>
      <c r="R30" s="25">
        <f t="shared" ca="1" si="17"/>
        <v>6842759.1620143326</v>
      </c>
      <c r="S30">
        <f t="shared" ca="1" si="18"/>
        <v>8</v>
      </c>
      <c r="T30" s="1" t="str">
        <f t="shared" ca="1" si="19"/>
        <v>Korea</v>
      </c>
      <c r="AF30" s="2">
        <f ca="1">IF(Table2[[#This Row],[Gender]]="men",1,0)</f>
        <v>0</v>
      </c>
      <c r="AG30" s="3">
        <f ca="1">IF(Table2[[#This Row],[Gender]]="Men",0,1)</f>
        <v>1</v>
      </c>
      <c r="AH30" s="3"/>
      <c r="AI30" s="3"/>
      <c r="AJ30" s="4"/>
      <c r="AL30" s="2">
        <f ca="1">IF(Table2[[#This Row],[occupation]]="Clerk",1,0)</f>
        <v>1</v>
      </c>
      <c r="AM30" s="3">
        <f ca="1">IF(Table2[[#This Row],[occupation]]="Doctor",1,0)</f>
        <v>0</v>
      </c>
      <c r="AN30" s="3">
        <f ca="1">IF(Table2[[#This Row],[occupation]]="Data scientist",1,0)</f>
        <v>0</v>
      </c>
      <c r="AO30" s="3">
        <f ca="1">IF(Table2[[#This Row],[occupation]]="Driver",1,0)</f>
        <v>0</v>
      </c>
      <c r="AP30" s="3">
        <f ca="1">IF(Table2[[#This Row],[occupation]]="mechanical",1,0)</f>
        <v>0</v>
      </c>
      <c r="AQ30" s="3">
        <f ca="1">IF(Table2[[#This Row],[occupation]]="Field worker",1,0)</f>
        <v>0</v>
      </c>
      <c r="AR30" s="3">
        <f ca="1">IF(Table2[[#This Row],[occupation]]="Scientist",1,0)</f>
        <v>0</v>
      </c>
      <c r="AS30" s="3">
        <f ca="1">IF(Table2[[#This Row],[occupation]]="IT",1,0)</f>
        <v>0</v>
      </c>
      <c r="AT30" s="3"/>
      <c r="AU30" s="3"/>
      <c r="AV30" s="3"/>
      <c r="AW30" s="3"/>
      <c r="AX30" s="3"/>
      <c r="AY30" s="3"/>
      <c r="AZ30" s="3"/>
      <c r="BA30" s="4"/>
      <c r="BC30" s="18">
        <f ca="1">Table2[[#This Row],[Vehicles cost]]/Table2[[#This Row],[Vehicles]]</f>
        <v>334301</v>
      </c>
      <c r="BD30" s="4"/>
      <c r="BE30" s="2">
        <f ca="1">IF(Table2[[#This Row],[Depts]]&gt;20000,1,0)</f>
        <v>1</v>
      </c>
      <c r="BF30" s="3"/>
      <c r="BG30" s="4"/>
      <c r="BH30" s="2">
        <f ca="1">IF(Table2[[#This Row],[House]]="Owned",1,0)</f>
        <v>0</v>
      </c>
      <c r="BI30" s="4"/>
      <c r="BK30" s="2">
        <f ca="1">IF(Table2[[#This Row],[Country]]="Korea",Table2[[#This Row],[Income]],0)</f>
        <v>68193</v>
      </c>
      <c r="BL30" s="3"/>
      <c r="BM30" s="3">
        <f ca="1">IF(Table2[[#This Row],[Country]]="India",Table2[[#This Row],[Income]],0)</f>
        <v>0</v>
      </c>
      <c r="BN30" s="3"/>
      <c r="BO30" s="3">
        <f ca="1">IF(Table2[[#This Row],[Country]]="Russia",Table2[[#This Row],[Income]],0)</f>
        <v>0</v>
      </c>
      <c r="BP30" s="3"/>
      <c r="BQ30" s="3">
        <f ca="1">IF(Table2[[#This Row],[Country]]="Maldives",Table2[[#This Row],[Income]],0)</f>
        <v>0</v>
      </c>
      <c r="BR30" s="3"/>
      <c r="BS30" s="3">
        <f ca="1">IF(Table2[[#This Row],[Country]]="England",Table2[[#This Row],[Income]],0)</f>
        <v>0</v>
      </c>
      <c r="BT30" s="3"/>
      <c r="BU30" s="3">
        <f ca="1">IF(Table2[[#This Row],[Country]]="Pakistan",Table2[[#This Row],[Income]],0)</f>
        <v>0</v>
      </c>
      <c r="BV30" s="3"/>
      <c r="BW30" s="3">
        <f ca="1">IF(Table2[[#This Row],[Country]]="USA",Table2[[#This Row],[Income]],0)</f>
        <v>0</v>
      </c>
      <c r="BX30" s="3"/>
      <c r="BY30" s="3">
        <f ca="1">IF(Table2[[#This Row],[Country]]="New Zealand",Table2[[#This Row],[Income]],0)</f>
        <v>0</v>
      </c>
      <c r="BZ30" s="3"/>
      <c r="CA30" s="3">
        <f ca="1">IF(Table2[[#This Row],[Country]]="AUstralia",Table2[[#This Row],[Income]],0)</f>
        <v>0</v>
      </c>
      <c r="CB30" s="3"/>
      <c r="CC30" s="3">
        <f ca="1">IF(Table2[[#This Row],[Country]]="South Africa",Table2[[#This Row],[Income]],0)</f>
        <v>0</v>
      </c>
      <c r="CD30" s="3"/>
      <c r="CE30" s="3">
        <f ca="1">IF(Table2[[#This Row],[Country]]="Canada",Table2[[#This Row],[Income]],0)</f>
        <v>0</v>
      </c>
      <c r="CF30" s="4"/>
      <c r="CG30" s="2"/>
      <c r="CH30" s="3"/>
      <c r="CI30" s="3">
        <f ca="1">IF(Table2[[#This Row],[occupation]]="clerk",Table2[[#This Row],[Income]],0)</f>
        <v>68193</v>
      </c>
      <c r="CJ30" s="3">
        <f ca="1">IF(Table2[[#This Row],[occupation]]="Doctor",Table2[[#This Row],[Income]],0)</f>
        <v>0</v>
      </c>
      <c r="CK30" s="3">
        <f ca="1">IF(Table2[[#This Row],[occupation]]="Data scientist",Table2[[#This Row],[Income]],0)</f>
        <v>0</v>
      </c>
      <c r="CL30" s="3">
        <f ca="1">IF(Table2[[#This Row],[occupation]]="Driver",Table2[[#This Row],[Income]],0)</f>
        <v>0</v>
      </c>
      <c r="CM30" s="3">
        <f ca="1">IF(Table2[[#This Row],[occupation]]="mechanical",Table2[[#This Row],[Income]],0)</f>
        <v>0</v>
      </c>
      <c r="CN30" s="3">
        <f ca="1">IF(Table2[[#This Row],[occupation]]="Field worker",Table2[[#This Row],[Income]],0)</f>
        <v>0</v>
      </c>
      <c r="CO30" s="3">
        <f ca="1">IF(Table2[[#This Row],[occupation]]="Scientist",Table2[[#This Row],[Income]],0)</f>
        <v>0</v>
      </c>
      <c r="CP30" s="4">
        <f ca="1">IF(Table2[[#This Row],[occupation]]="IT",Table2[[#This Row],[Income]],0)</f>
        <v>0</v>
      </c>
      <c r="CQ30" s="2">
        <f ca="1">IF(Table2[[#This Row],[Investment]]&gt;Table2[[#This Row],[Income]],1,0)</f>
        <v>1</v>
      </c>
      <c r="CR30" s="3"/>
      <c r="CS30" s="3"/>
      <c r="CT30" s="3"/>
      <c r="CU30" s="4"/>
      <c r="CV30" s="2">
        <f ca="1">IF(Table2[[#This Row],[Net Worth]]&gt;5500000,Table2[[#This Row],[Age]],0)</f>
        <v>23</v>
      </c>
      <c r="CW30" s="3">
        <f t="shared" ca="1" si="20"/>
        <v>23</v>
      </c>
      <c r="CX30" s="3"/>
      <c r="CY30" s="3"/>
      <c r="CZ30" s="3"/>
      <c r="DA30" s="4"/>
    </row>
    <row r="31" spans="1:105" x14ac:dyDescent="0.25">
      <c r="A31">
        <f t="shared" ca="1" si="1"/>
        <v>2</v>
      </c>
      <c r="B31" s="1" t="str">
        <f t="shared" ca="1" si="2"/>
        <v>Women</v>
      </c>
      <c r="C31">
        <f t="shared" ca="1" si="3"/>
        <v>26</v>
      </c>
      <c r="D31">
        <f t="shared" ca="1" si="4"/>
        <v>5</v>
      </c>
      <c r="E31" s="1" t="str">
        <f t="shared" ca="1" si="5"/>
        <v>Scientist</v>
      </c>
      <c r="F31">
        <f t="shared" ca="1" si="6"/>
        <v>3</v>
      </c>
      <c r="G31" s="1" t="str">
        <f t="shared" ca="1" si="7"/>
        <v>Btech</v>
      </c>
      <c r="H31">
        <f t="shared" ca="1" si="25"/>
        <v>2</v>
      </c>
      <c r="I31">
        <f t="shared" ca="1" si="25"/>
        <v>2</v>
      </c>
      <c r="J31">
        <f t="shared" ca="1" si="9"/>
        <v>902702</v>
      </c>
      <c r="K31">
        <f t="shared" ca="1" si="10"/>
        <v>63916</v>
      </c>
      <c r="L31">
        <f t="shared" ca="1" si="11"/>
        <v>1</v>
      </c>
      <c r="M31" s="1" t="str">
        <f t="shared" ca="1" si="12"/>
        <v>Owned</v>
      </c>
      <c r="N31">
        <f t="shared" ca="1" si="22"/>
        <v>3898876</v>
      </c>
      <c r="O31">
        <f t="shared" ca="1" si="14"/>
        <v>3011198.2697894429</v>
      </c>
      <c r="P31">
        <f t="shared" ca="1" si="23"/>
        <v>123526.83786950688</v>
      </c>
      <c r="Q31">
        <f t="shared" ca="1" si="24"/>
        <v>15253.107202440289</v>
      </c>
      <c r="R31" s="25">
        <f t="shared" ca="1" si="17"/>
        <v>3914129.1072024405</v>
      </c>
      <c r="S31">
        <f t="shared" ca="1" si="18"/>
        <v>8</v>
      </c>
      <c r="T31" s="1" t="str">
        <f t="shared" ca="1" si="19"/>
        <v>Korea</v>
      </c>
      <c r="AF31" s="2">
        <f ca="1">IF(Table2[[#This Row],[Gender]]="men",1,0)</f>
        <v>0</v>
      </c>
      <c r="AG31" s="3">
        <f ca="1">IF(Table2[[#This Row],[Gender]]="Men",0,1)</f>
        <v>1</v>
      </c>
      <c r="AH31" s="3"/>
      <c r="AI31" s="3"/>
      <c r="AJ31" s="4"/>
      <c r="AL31" s="2">
        <f ca="1">IF(Table2[[#This Row],[occupation]]="Clerk",1,0)</f>
        <v>0</v>
      </c>
      <c r="AM31" s="3">
        <f ca="1">IF(Table2[[#This Row],[occupation]]="Doctor",1,0)</f>
        <v>0</v>
      </c>
      <c r="AN31" s="3">
        <f ca="1">IF(Table2[[#This Row],[occupation]]="Data scientist",1,0)</f>
        <v>0</v>
      </c>
      <c r="AO31" s="3">
        <f ca="1">IF(Table2[[#This Row],[occupation]]="Driver",1,0)</f>
        <v>0</v>
      </c>
      <c r="AP31" s="3">
        <f ca="1">IF(Table2[[#This Row],[occupation]]="mechanical",1,0)</f>
        <v>0</v>
      </c>
      <c r="AQ31" s="3">
        <f ca="1">IF(Table2[[#This Row],[occupation]]="Field worker",1,0)</f>
        <v>0</v>
      </c>
      <c r="AR31" s="3">
        <f ca="1">IF(Table2[[#This Row],[occupation]]="Scientist",1,0)</f>
        <v>1</v>
      </c>
      <c r="AS31" s="3">
        <f ca="1">IF(Table2[[#This Row],[occupation]]="IT",1,0)</f>
        <v>0</v>
      </c>
      <c r="AT31" s="3"/>
      <c r="AU31" s="3"/>
      <c r="AV31" s="3"/>
      <c r="AW31" s="3"/>
      <c r="AX31" s="3"/>
      <c r="AY31" s="3"/>
      <c r="AZ31" s="3"/>
      <c r="BA31" s="4"/>
      <c r="BC31" s="18">
        <f ca="1">Table2[[#This Row],[Vehicles cost]]/Table2[[#This Row],[Vehicles]]</f>
        <v>451351</v>
      </c>
      <c r="BD31" s="4"/>
      <c r="BE31" s="2">
        <f ca="1">IF(Table2[[#This Row],[Depts]]&gt;20000,1,0)</f>
        <v>1</v>
      </c>
      <c r="BF31" s="3"/>
      <c r="BG31" s="4"/>
      <c r="BH31" s="2">
        <f ca="1">IF(Table2[[#This Row],[House]]="Owned",1,0)</f>
        <v>1</v>
      </c>
      <c r="BI31" s="4"/>
      <c r="BK31" s="2">
        <f ca="1">IF(Table2[[#This Row],[Country]]="Korea",Table2[[#This Row],[Income]],0)</f>
        <v>63916</v>
      </c>
      <c r="BL31" s="3"/>
      <c r="BM31" s="3">
        <f ca="1">IF(Table2[[#This Row],[Country]]="India",Table2[[#This Row],[Income]],0)</f>
        <v>0</v>
      </c>
      <c r="BN31" s="3"/>
      <c r="BO31" s="3">
        <f ca="1">IF(Table2[[#This Row],[Country]]="Russia",Table2[[#This Row],[Income]],0)</f>
        <v>0</v>
      </c>
      <c r="BP31" s="3"/>
      <c r="BQ31" s="3">
        <f ca="1">IF(Table2[[#This Row],[Country]]="Maldives",Table2[[#This Row],[Income]],0)</f>
        <v>0</v>
      </c>
      <c r="BR31" s="3"/>
      <c r="BS31" s="3">
        <f ca="1">IF(Table2[[#This Row],[Country]]="England",Table2[[#This Row],[Income]],0)</f>
        <v>0</v>
      </c>
      <c r="BT31" s="3"/>
      <c r="BU31" s="3">
        <f ca="1">IF(Table2[[#This Row],[Country]]="Pakistan",Table2[[#This Row],[Income]],0)</f>
        <v>0</v>
      </c>
      <c r="BV31" s="3"/>
      <c r="BW31" s="3">
        <f ca="1">IF(Table2[[#This Row],[Country]]="USA",Table2[[#This Row],[Income]],0)</f>
        <v>0</v>
      </c>
      <c r="BX31" s="3"/>
      <c r="BY31" s="3">
        <f ca="1">IF(Table2[[#This Row],[Country]]="New Zealand",Table2[[#This Row],[Income]],0)</f>
        <v>0</v>
      </c>
      <c r="BZ31" s="3"/>
      <c r="CA31" s="3">
        <f ca="1">IF(Table2[[#This Row],[Country]]="AUstralia",Table2[[#This Row],[Income]],0)</f>
        <v>0</v>
      </c>
      <c r="CB31" s="3"/>
      <c r="CC31" s="3">
        <f ca="1">IF(Table2[[#This Row],[Country]]="South Africa",Table2[[#This Row],[Income]],0)</f>
        <v>0</v>
      </c>
      <c r="CD31" s="3"/>
      <c r="CE31" s="3">
        <f ca="1">IF(Table2[[#This Row],[Country]]="Canada",Table2[[#This Row],[Income]],0)</f>
        <v>0</v>
      </c>
      <c r="CF31" s="4"/>
      <c r="CG31" s="2"/>
      <c r="CH31" s="3"/>
      <c r="CI31" s="3">
        <f ca="1">IF(Table2[[#This Row],[occupation]]="clerk",Table2[[#This Row],[Income]],0)</f>
        <v>0</v>
      </c>
      <c r="CJ31" s="3">
        <f ca="1">IF(Table2[[#This Row],[occupation]]="Doctor",Table2[[#This Row],[Income]],0)</f>
        <v>0</v>
      </c>
      <c r="CK31" s="3">
        <f ca="1">IF(Table2[[#This Row],[occupation]]="Data scientist",Table2[[#This Row],[Income]],0)</f>
        <v>0</v>
      </c>
      <c r="CL31" s="3">
        <f ca="1">IF(Table2[[#This Row],[occupation]]="Driver",Table2[[#This Row],[Income]],0)</f>
        <v>0</v>
      </c>
      <c r="CM31" s="3">
        <f ca="1">IF(Table2[[#This Row],[occupation]]="mechanical",Table2[[#This Row],[Income]],0)</f>
        <v>0</v>
      </c>
      <c r="CN31" s="3">
        <f ca="1">IF(Table2[[#This Row],[occupation]]="Field worker",Table2[[#This Row],[Income]],0)</f>
        <v>0</v>
      </c>
      <c r="CO31" s="3">
        <f ca="1">IF(Table2[[#This Row],[occupation]]="Scientist",Table2[[#This Row],[Income]],0)</f>
        <v>63916</v>
      </c>
      <c r="CP31" s="4">
        <f ca="1">IF(Table2[[#This Row],[occupation]]="IT",Table2[[#This Row],[Income]],0)</f>
        <v>0</v>
      </c>
      <c r="CQ31" s="2">
        <f ca="1">IF(Table2[[#This Row],[Investment]]&gt;Table2[[#This Row],[Income]],1,0)</f>
        <v>0</v>
      </c>
      <c r="CR31" s="3"/>
      <c r="CS31" s="3"/>
      <c r="CT31" s="3"/>
      <c r="CU31" s="4"/>
      <c r="CV31" s="2">
        <f ca="1">IF(Table2[[#This Row],[Net Worth]]&gt;5500000,Table2[[#This Row],[Age]],0)</f>
        <v>0</v>
      </c>
      <c r="CW31" s="3">
        <f t="shared" ca="1" si="20"/>
        <v>0</v>
      </c>
      <c r="CX31" s="3"/>
      <c r="CY31" s="3"/>
      <c r="CZ31" s="3"/>
      <c r="DA31" s="4"/>
    </row>
    <row r="32" spans="1:105" x14ac:dyDescent="0.25">
      <c r="A32">
        <f t="shared" ca="1" si="1"/>
        <v>1</v>
      </c>
      <c r="B32" s="1" t="str">
        <f t="shared" ca="1" si="2"/>
        <v>Men</v>
      </c>
      <c r="C32">
        <f t="shared" ca="1" si="3"/>
        <v>33</v>
      </c>
      <c r="D32">
        <f t="shared" ca="1" si="4"/>
        <v>4</v>
      </c>
      <c r="E32" s="1" t="str">
        <f t="shared" ca="1" si="5"/>
        <v>Doctor</v>
      </c>
      <c r="F32">
        <f t="shared" ca="1" si="6"/>
        <v>1</v>
      </c>
      <c r="G32" s="1" t="str">
        <f t="shared" ca="1" si="7"/>
        <v>10th</v>
      </c>
      <c r="H32">
        <f t="shared" ca="1" si="25"/>
        <v>2</v>
      </c>
      <c r="I32">
        <f t="shared" ca="1" si="25"/>
        <v>3</v>
      </c>
      <c r="J32">
        <f t="shared" ca="1" si="9"/>
        <v>2222319</v>
      </c>
      <c r="K32">
        <f t="shared" ca="1" si="10"/>
        <v>81282</v>
      </c>
      <c r="L32">
        <f t="shared" ca="1" si="11"/>
        <v>1</v>
      </c>
      <c r="M32" s="1" t="str">
        <f t="shared" ca="1" si="12"/>
        <v>Owned</v>
      </c>
      <c r="N32">
        <f t="shared" ca="1" si="22"/>
        <v>7234098</v>
      </c>
      <c r="O32">
        <f t="shared" ca="1" si="14"/>
        <v>7079775.2535934877</v>
      </c>
      <c r="P32">
        <f t="shared" ca="1" si="23"/>
        <v>143546.23796331222</v>
      </c>
      <c r="Q32">
        <f t="shared" ca="1" si="24"/>
        <v>13350.874371320351</v>
      </c>
      <c r="R32" s="25">
        <f t="shared" ca="1" si="17"/>
        <v>7247448.87437132</v>
      </c>
      <c r="S32">
        <f t="shared" ca="1" si="18"/>
        <v>7</v>
      </c>
      <c r="T32" s="1" t="str">
        <f t="shared" ca="1" si="19"/>
        <v>China</v>
      </c>
      <c r="AF32" s="2">
        <f ca="1">IF(Table2[[#This Row],[Gender]]="men",1,0)</f>
        <v>1</v>
      </c>
      <c r="AG32" s="3">
        <f ca="1">IF(Table2[[#This Row],[Gender]]="Men",0,1)</f>
        <v>0</v>
      </c>
      <c r="AH32" s="3"/>
      <c r="AI32" s="3"/>
      <c r="AJ32" s="4"/>
      <c r="AL32" s="2">
        <f ca="1">IF(Table2[[#This Row],[occupation]]="Clerk",1,0)</f>
        <v>0</v>
      </c>
      <c r="AM32" s="3">
        <f ca="1">IF(Table2[[#This Row],[occupation]]="Doctor",1,0)</f>
        <v>1</v>
      </c>
      <c r="AN32" s="3">
        <f ca="1">IF(Table2[[#This Row],[occupation]]="Data scientist",1,0)</f>
        <v>0</v>
      </c>
      <c r="AO32" s="3">
        <f ca="1">IF(Table2[[#This Row],[occupation]]="Driver",1,0)</f>
        <v>0</v>
      </c>
      <c r="AP32" s="3">
        <f ca="1">IF(Table2[[#This Row],[occupation]]="mechanical",1,0)</f>
        <v>0</v>
      </c>
      <c r="AQ32" s="3">
        <f ca="1">IF(Table2[[#This Row],[occupation]]="Field worker",1,0)</f>
        <v>0</v>
      </c>
      <c r="AR32" s="3">
        <f ca="1">IF(Table2[[#This Row],[occupation]]="Scientist",1,0)</f>
        <v>0</v>
      </c>
      <c r="AS32" s="3">
        <f ca="1">IF(Table2[[#This Row],[occupation]]="IT",1,0)</f>
        <v>0</v>
      </c>
      <c r="AT32" s="3"/>
      <c r="AU32" s="3"/>
      <c r="AV32" s="3"/>
      <c r="AW32" s="3"/>
      <c r="AX32" s="3"/>
      <c r="AY32" s="3"/>
      <c r="AZ32" s="3"/>
      <c r="BA32" s="4"/>
      <c r="BC32" s="18">
        <f ca="1">Table2[[#This Row],[Vehicles cost]]/Table2[[#This Row],[Vehicles]]</f>
        <v>740773</v>
      </c>
      <c r="BD32" s="4"/>
      <c r="BE32" s="2">
        <f ca="1">IF(Table2[[#This Row],[Depts]]&gt;20000,1,0)</f>
        <v>1</v>
      </c>
      <c r="BF32" s="3"/>
      <c r="BG32" s="4"/>
      <c r="BH32" s="2">
        <f ca="1">IF(Table2[[#This Row],[House]]="Owned",1,0)</f>
        <v>1</v>
      </c>
      <c r="BI32" s="4"/>
      <c r="BK32" s="2">
        <f ca="1">IF(Table2[[#This Row],[Country]]="Korea",Table2[[#This Row],[Income]],0)</f>
        <v>0</v>
      </c>
      <c r="BL32" s="3"/>
      <c r="BM32" s="3">
        <f ca="1">IF(Table2[[#This Row],[Country]]="India",Table2[[#This Row],[Income]],0)</f>
        <v>0</v>
      </c>
      <c r="BN32" s="3"/>
      <c r="BO32" s="3">
        <f ca="1">IF(Table2[[#This Row],[Country]]="Russia",Table2[[#This Row],[Income]],0)</f>
        <v>0</v>
      </c>
      <c r="BP32" s="3"/>
      <c r="BQ32" s="3">
        <f ca="1">IF(Table2[[#This Row],[Country]]="Maldives",Table2[[#This Row],[Income]],0)</f>
        <v>0</v>
      </c>
      <c r="BR32" s="3"/>
      <c r="BS32" s="3">
        <f ca="1">IF(Table2[[#This Row],[Country]]="England",Table2[[#This Row],[Income]],0)</f>
        <v>0</v>
      </c>
      <c r="BT32" s="3"/>
      <c r="BU32" s="3">
        <f ca="1">IF(Table2[[#This Row],[Country]]="Pakistan",Table2[[#This Row],[Income]],0)</f>
        <v>0</v>
      </c>
      <c r="BV32" s="3"/>
      <c r="BW32" s="3">
        <f ca="1">IF(Table2[[#This Row],[Country]]="USA",Table2[[#This Row],[Income]],0)</f>
        <v>0</v>
      </c>
      <c r="BX32" s="3"/>
      <c r="BY32" s="3">
        <f ca="1">IF(Table2[[#This Row],[Country]]="New Zealand",Table2[[#This Row],[Income]],0)</f>
        <v>0</v>
      </c>
      <c r="BZ32" s="3"/>
      <c r="CA32" s="3">
        <f ca="1">IF(Table2[[#This Row],[Country]]="AUstralia",Table2[[#This Row],[Income]],0)</f>
        <v>0</v>
      </c>
      <c r="CB32" s="3"/>
      <c r="CC32" s="3">
        <f ca="1">IF(Table2[[#This Row],[Country]]="South Africa",Table2[[#This Row],[Income]],0)</f>
        <v>0</v>
      </c>
      <c r="CD32" s="3"/>
      <c r="CE32" s="3">
        <f ca="1">IF(Table2[[#This Row],[Country]]="Canada",Table2[[#This Row],[Income]],0)</f>
        <v>0</v>
      </c>
      <c r="CF32" s="4"/>
      <c r="CG32" s="2"/>
      <c r="CH32" s="3"/>
      <c r="CI32" s="3">
        <f ca="1">IF(Table2[[#This Row],[occupation]]="clerk",Table2[[#This Row],[Income]],0)</f>
        <v>0</v>
      </c>
      <c r="CJ32" s="3">
        <f ca="1">IF(Table2[[#This Row],[occupation]]="Doctor",Table2[[#This Row],[Income]],0)</f>
        <v>81282</v>
      </c>
      <c r="CK32" s="3">
        <f ca="1">IF(Table2[[#This Row],[occupation]]="Data scientist",Table2[[#This Row],[Income]],0)</f>
        <v>0</v>
      </c>
      <c r="CL32" s="3">
        <f ca="1">IF(Table2[[#This Row],[occupation]]="Driver",Table2[[#This Row],[Income]],0)</f>
        <v>0</v>
      </c>
      <c r="CM32" s="3">
        <f ca="1">IF(Table2[[#This Row],[occupation]]="mechanical",Table2[[#This Row],[Income]],0)</f>
        <v>0</v>
      </c>
      <c r="CN32" s="3">
        <f ca="1">IF(Table2[[#This Row],[occupation]]="Field worker",Table2[[#This Row],[Income]],0)</f>
        <v>0</v>
      </c>
      <c r="CO32" s="3">
        <f ca="1">IF(Table2[[#This Row],[occupation]]="Scientist",Table2[[#This Row],[Income]],0)</f>
        <v>0</v>
      </c>
      <c r="CP32" s="4">
        <f ca="1">IF(Table2[[#This Row],[occupation]]="IT",Table2[[#This Row],[Income]],0)</f>
        <v>0</v>
      </c>
      <c r="CQ32" s="2">
        <f ca="1">IF(Table2[[#This Row],[Investment]]&gt;Table2[[#This Row],[Income]],1,0)</f>
        <v>0</v>
      </c>
      <c r="CR32" s="3"/>
      <c r="CS32" s="3"/>
      <c r="CT32" s="3"/>
      <c r="CU32" s="4"/>
      <c r="CV32" s="2">
        <f ca="1">IF(Table2[[#This Row],[Net Worth]]&gt;5500000,Table2[[#This Row],[Age]],0)</f>
        <v>33</v>
      </c>
      <c r="CW32" s="3">
        <f t="shared" ca="1" si="20"/>
        <v>0</v>
      </c>
      <c r="CX32" s="3"/>
      <c r="CY32" s="3"/>
      <c r="CZ32" s="3"/>
      <c r="DA32" s="4"/>
    </row>
    <row r="33" spans="1:105" x14ac:dyDescent="0.25">
      <c r="A33">
        <f t="shared" ca="1" si="1"/>
        <v>1</v>
      </c>
      <c r="B33" s="1" t="str">
        <f t="shared" ca="1" si="2"/>
        <v>Men</v>
      </c>
      <c r="C33">
        <f t="shared" ca="1" si="3"/>
        <v>48</v>
      </c>
      <c r="D33">
        <f t="shared" ca="1" si="4"/>
        <v>5</v>
      </c>
      <c r="E33" s="1" t="str">
        <f t="shared" ca="1" si="5"/>
        <v>Scientist</v>
      </c>
      <c r="F33">
        <f t="shared" ca="1" si="6"/>
        <v>2</v>
      </c>
      <c r="G33" s="1" t="str">
        <f t="shared" ca="1" si="7"/>
        <v>12th</v>
      </c>
      <c r="H33">
        <f t="shared" ca="1" si="25"/>
        <v>2</v>
      </c>
      <c r="I33">
        <f t="shared" ca="1" si="25"/>
        <v>2</v>
      </c>
      <c r="J33">
        <f t="shared" ca="1" si="9"/>
        <v>1687610</v>
      </c>
      <c r="K33">
        <f t="shared" ca="1" si="10"/>
        <v>71254</v>
      </c>
      <c r="L33">
        <f t="shared" ca="1" si="11"/>
        <v>2</v>
      </c>
      <c r="M33" s="1" t="str">
        <f t="shared" ca="1" si="12"/>
        <v>Rent</v>
      </c>
      <c r="N33">
        <f t="shared" ca="1" si="22"/>
        <v>6840384</v>
      </c>
      <c r="O33">
        <f t="shared" ca="1" si="14"/>
        <v>729432.87815040164</v>
      </c>
      <c r="P33">
        <f t="shared" ca="1" si="23"/>
        <v>74854.814713496729</v>
      </c>
      <c r="Q33">
        <f t="shared" ca="1" si="24"/>
        <v>124528.86789268223</v>
      </c>
      <c r="R33" s="25">
        <f t="shared" ca="1" si="17"/>
        <v>6964912.8678926826</v>
      </c>
      <c r="S33">
        <f t="shared" ca="1" si="18"/>
        <v>5</v>
      </c>
      <c r="T33" s="1" t="str">
        <f t="shared" ca="1" si="19"/>
        <v>Canada</v>
      </c>
      <c r="AF33" s="2">
        <f ca="1">IF(Table2[[#This Row],[Gender]]="men",1,0)</f>
        <v>1</v>
      </c>
      <c r="AG33" s="3">
        <f ca="1">IF(Table2[[#This Row],[Gender]]="Men",0,1)</f>
        <v>0</v>
      </c>
      <c r="AH33" s="3"/>
      <c r="AI33" s="3"/>
      <c r="AJ33" s="4"/>
      <c r="AL33" s="2">
        <f ca="1">IF(Table2[[#This Row],[occupation]]="Clerk",1,0)</f>
        <v>0</v>
      </c>
      <c r="AM33" s="3">
        <f ca="1">IF(Table2[[#This Row],[occupation]]="Doctor",1,0)</f>
        <v>0</v>
      </c>
      <c r="AN33" s="3">
        <f ca="1">IF(Table2[[#This Row],[occupation]]="Data scientist",1,0)</f>
        <v>0</v>
      </c>
      <c r="AO33" s="3">
        <f ca="1">IF(Table2[[#This Row],[occupation]]="Driver",1,0)</f>
        <v>0</v>
      </c>
      <c r="AP33" s="3">
        <f ca="1">IF(Table2[[#This Row],[occupation]]="mechanical",1,0)</f>
        <v>0</v>
      </c>
      <c r="AQ33" s="3">
        <f ca="1">IF(Table2[[#This Row],[occupation]]="Field worker",1,0)</f>
        <v>0</v>
      </c>
      <c r="AR33" s="3">
        <f ca="1">IF(Table2[[#This Row],[occupation]]="Scientist",1,0)</f>
        <v>1</v>
      </c>
      <c r="AS33" s="3">
        <f ca="1">IF(Table2[[#This Row],[occupation]]="IT",1,0)</f>
        <v>0</v>
      </c>
      <c r="AT33" s="3"/>
      <c r="AU33" s="3"/>
      <c r="AV33" s="3"/>
      <c r="AW33" s="3"/>
      <c r="AX33" s="3"/>
      <c r="AY33" s="3"/>
      <c r="AZ33" s="3"/>
      <c r="BA33" s="4"/>
      <c r="BC33" s="18">
        <f ca="1">Table2[[#This Row],[Vehicles cost]]/Table2[[#This Row],[Vehicles]]</f>
        <v>843805</v>
      </c>
      <c r="BD33" s="4"/>
      <c r="BE33" s="2">
        <f ca="1">IF(Table2[[#This Row],[Depts]]&gt;20000,1,0)</f>
        <v>1</v>
      </c>
      <c r="BF33" s="3"/>
      <c r="BG33" s="4"/>
      <c r="BH33" s="2">
        <f ca="1">IF(Table2[[#This Row],[House]]="Owned",1,0)</f>
        <v>0</v>
      </c>
      <c r="BI33" s="4"/>
      <c r="BK33" s="2">
        <f ca="1">IF(Table2[[#This Row],[Country]]="Korea",Table2[[#This Row],[Income]],0)</f>
        <v>0</v>
      </c>
      <c r="BL33" s="3"/>
      <c r="BM33" s="3">
        <f ca="1">IF(Table2[[#This Row],[Country]]="India",Table2[[#This Row],[Income]],0)</f>
        <v>0</v>
      </c>
      <c r="BN33" s="3"/>
      <c r="BO33" s="3">
        <f ca="1">IF(Table2[[#This Row],[Country]]="Russia",Table2[[#This Row],[Income]],0)</f>
        <v>0</v>
      </c>
      <c r="BP33" s="3"/>
      <c r="BQ33" s="3">
        <f ca="1">IF(Table2[[#This Row],[Country]]="Maldives",Table2[[#This Row],[Income]],0)</f>
        <v>0</v>
      </c>
      <c r="BR33" s="3"/>
      <c r="BS33" s="3">
        <f ca="1">IF(Table2[[#This Row],[Country]]="England",Table2[[#This Row],[Income]],0)</f>
        <v>0</v>
      </c>
      <c r="BT33" s="3"/>
      <c r="BU33" s="3">
        <f ca="1">IF(Table2[[#This Row],[Country]]="Pakistan",Table2[[#This Row],[Income]],0)</f>
        <v>0</v>
      </c>
      <c r="BV33" s="3"/>
      <c r="BW33" s="3">
        <f ca="1">IF(Table2[[#This Row],[Country]]="USA",Table2[[#This Row],[Income]],0)</f>
        <v>0</v>
      </c>
      <c r="BX33" s="3"/>
      <c r="BY33" s="3">
        <f ca="1">IF(Table2[[#This Row],[Country]]="New Zealand",Table2[[#This Row],[Income]],0)</f>
        <v>0</v>
      </c>
      <c r="BZ33" s="3"/>
      <c r="CA33" s="3">
        <f ca="1">IF(Table2[[#This Row],[Country]]="AUstralia",Table2[[#This Row],[Income]],0)</f>
        <v>0</v>
      </c>
      <c r="CB33" s="3"/>
      <c r="CC33" s="3">
        <f ca="1">IF(Table2[[#This Row],[Country]]="South Africa",Table2[[#This Row],[Income]],0)</f>
        <v>0</v>
      </c>
      <c r="CD33" s="3"/>
      <c r="CE33" s="3">
        <f ca="1">IF(Table2[[#This Row],[Country]]="Canada",Table2[[#This Row],[Income]],0)</f>
        <v>71254</v>
      </c>
      <c r="CF33" s="4"/>
      <c r="CG33" s="2"/>
      <c r="CH33" s="3"/>
      <c r="CI33" s="3">
        <f ca="1">IF(Table2[[#This Row],[occupation]]="clerk",Table2[[#This Row],[Income]],0)</f>
        <v>0</v>
      </c>
      <c r="CJ33" s="3">
        <f ca="1">IF(Table2[[#This Row],[occupation]]="Doctor",Table2[[#This Row],[Income]],0)</f>
        <v>0</v>
      </c>
      <c r="CK33" s="3">
        <f ca="1">IF(Table2[[#This Row],[occupation]]="Data scientist",Table2[[#This Row],[Income]],0)</f>
        <v>0</v>
      </c>
      <c r="CL33" s="3">
        <f ca="1">IF(Table2[[#This Row],[occupation]]="Driver",Table2[[#This Row],[Income]],0)</f>
        <v>0</v>
      </c>
      <c r="CM33" s="3">
        <f ca="1">IF(Table2[[#This Row],[occupation]]="mechanical",Table2[[#This Row],[Income]],0)</f>
        <v>0</v>
      </c>
      <c r="CN33" s="3">
        <f ca="1">IF(Table2[[#This Row],[occupation]]="Field worker",Table2[[#This Row],[Income]],0)</f>
        <v>0</v>
      </c>
      <c r="CO33" s="3">
        <f ca="1">IF(Table2[[#This Row],[occupation]]="Scientist",Table2[[#This Row],[Income]],0)</f>
        <v>71254</v>
      </c>
      <c r="CP33" s="4">
        <f ca="1">IF(Table2[[#This Row],[occupation]]="IT",Table2[[#This Row],[Income]],0)</f>
        <v>0</v>
      </c>
      <c r="CQ33" s="2">
        <f ca="1">IF(Table2[[#This Row],[Investment]]&gt;Table2[[#This Row],[Income]],1,0)</f>
        <v>1</v>
      </c>
      <c r="CR33" s="3"/>
      <c r="CS33" s="3"/>
      <c r="CT33" s="3"/>
      <c r="CU33" s="4"/>
      <c r="CV33" s="2">
        <f ca="1">IF(Table2[[#This Row],[Net Worth]]&gt;5500000,Table2[[#This Row],[Age]],0)</f>
        <v>48</v>
      </c>
      <c r="CW33" s="3">
        <f t="shared" ca="1" si="20"/>
        <v>0</v>
      </c>
      <c r="CX33" s="3"/>
      <c r="CY33" s="3"/>
      <c r="CZ33" s="3"/>
      <c r="DA33" s="4"/>
    </row>
    <row r="34" spans="1:105" x14ac:dyDescent="0.25">
      <c r="A34">
        <f t="shared" ca="1" si="1"/>
        <v>2</v>
      </c>
      <c r="B34" s="1" t="str">
        <f t="shared" ca="1" si="2"/>
        <v>Women</v>
      </c>
      <c r="C34">
        <f t="shared" ca="1" si="3"/>
        <v>27</v>
      </c>
      <c r="D34">
        <f t="shared" ca="1" si="4"/>
        <v>5</v>
      </c>
      <c r="E34" s="1" t="str">
        <f t="shared" ca="1" si="5"/>
        <v>Scientist</v>
      </c>
      <c r="F34">
        <f t="shared" ca="1" si="6"/>
        <v>3</v>
      </c>
      <c r="G34" s="1" t="str">
        <f t="shared" ca="1" si="7"/>
        <v>Btech</v>
      </c>
      <c r="H34">
        <f t="shared" ca="1" si="25"/>
        <v>1</v>
      </c>
      <c r="I34">
        <f t="shared" ca="1" si="25"/>
        <v>2</v>
      </c>
      <c r="J34">
        <f t="shared" ca="1" si="9"/>
        <v>1555560</v>
      </c>
      <c r="K34">
        <f t="shared" ca="1" si="10"/>
        <v>82996</v>
      </c>
      <c r="L34">
        <f t="shared" ca="1" si="11"/>
        <v>1</v>
      </c>
      <c r="M34" s="1" t="str">
        <f t="shared" ca="1" si="12"/>
        <v>Owned</v>
      </c>
      <c r="N34">
        <f t="shared" ca="1" si="22"/>
        <v>6805672</v>
      </c>
      <c r="O34">
        <f t="shared" ca="1" si="14"/>
        <v>593642.77967571141</v>
      </c>
      <c r="P34">
        <f t="shared" ca="1" si="23"/>
        <v>99866.394233833067</v>
      </c>
      <c r="Q34">
        <f t="shared" ca="1" si="24"/>
        <v>36121.647447511757</v>
      </c>
      <c r="R34" s="25">
        <f t="shared" ca="1" si="17"/>
        <v>6841793.6474475116</v>
      </c>
      <c r="S34">
        <f t="shared" ca="1" si="18"/>
        <v>9</v>
      </c>
      <c r="T34" s="1" t="str">
        <f t="shared" ca="1" si="19"/>
        <v>South Africa</v>
      </c>
      <c r="AF34" s="2">
        <f ca="1">IF(Table2[[#This Row],[Gender]]="men",1,0)</f>
        <v>0</v>
      </c>
      <c r="AG34" s="3">
        <f ca="1">IF(Table2[[#This Row],[Gender]]="Men",0,1)</f>
        <v>1</v>
      </c>
      <c r="AH34" s="3"/>
      <c r="AI34" s="3"/>
      <c r="AJ34" s="4"/>
      <c r="AL34" s="2">
        <f ca="1">IF(Table2[[#This Row],[occupation]]="Clerk",1,0)</f>
        <v>0</v>
      </c>
      <c r="AM34" s="3">
        <f ca="1">IF(Table2[[#This Row],[occupation]]="Doctor",1,0)</f>
        <v>0</v>
      </c>
      <c r="AN34" s="3">
        <f ca="1">IF(Table2[[#This Row],[occupation]]="Data scientist",1,0)</f>
        <v>0</v>
      </c>
      <c r="AO34" s="3">
        <f ca="1">IF(Table2[[#This Row],[occupation]]="Driver",1,0)</f>
        <v>0</v>
      </c>
      <c r="AP34" s="3">
        <f ca="1">IF(Table2[[#This Row],[occupation]]="mechanical",1,0)</f>
        <v>0</v>
      </c>
      <c r="AQ34" s="3">
        <f ca="1">IF(Table2[[#This Row],[occupation]]="Field worker",1,0)</f>
        <v>0</v>
      </c>
      <c r="AR34" s="3">
        <f ca="1">IF(Table2[[#This Row],[occupation]]="Scientist",1,0)</f>
        <v>1</v>
      </c>
      <c r="AS34" s="3">
        <f ca="1">IF(Table2[[#This Row],[occupation]]="IT",1,0)</f>
        <v>0</v>
      </c>
      <c r="AT34" s="3"/>
      <c r="AU34" s="3"/>
      <c r="AV34" s="3"/>
      <c r="AW34" s="3"/>
      <c r="AX34" s="3"/>
      <c r="AY34" s="3"/>
      <c r="AZ34" s="3"/>
      <c r="BA34" s="4"/>
      <c r="BC34" s="18">
        <f ca="1">Table2[[#This Row],[Vehicles cost]]/Table2[[#This Row],[Vehicles]]</f>
        <v>777780</v>
      </c>
      <c r="BD34" s="4"/>
      <c r="BE34" s="2">
        <f ca="1">IF(Table2[[#This Row],[Depts]]&gt;20000,1,0)</f>
        <v>1</v>
      </c>
      <c r="BF34" s="3"/>
      <c r="BG34" s="4"/>
      <c r="BH34" s="2">
        <f ca="1">IF(Table2[[#This Row],[House]]="Owned",1,0)</f>
        <v>1</v>
      </c>
      <c r="BI34" s="4"/>
      <c r="BK34" s="2">
        <f ca="1">IF(Table2[[#This Row],[Country]]="Korea",Table2[[#This Row],[Income]],0)</f>
        <v>0</v>
      </c>
      <c r="BL34" s="3"/>
      <c r="BM34" s="3">
        <f ca="1">IF(Table2[[#This Row],[Country]]="India",Table2[[#This Row],[Income]],0)</f>
        <v>0</v>
      </c>
      <c r="BN34" s="3"/>
      <c r="BO34" s="3">
        <f ca="1">IF(Table2[[#This Row],[Country]]="Russia",Table2[[#This Row],[Income]],0)</f>
        <v>0</v>
      </c>
      <c r="BP34" s="3"/>
      <c r="BQ34" s="3">
        <f ca="1">IF(Table2[[#This Row],[Country]]="Maldives",Table2[[#This Row],[Income]],0)</f>
        <v>0</v>
      </c>
      <c r="BR34" s="3"/>
      <c r="BS34" s="3">
        <f ca="1">IF(Table2[[#This Row],[Country]]="England",Table2[[#This Row],[Income]],0)</f>
        <v>0</v>
      </c>
      <c r="BT34" s="3"/>
      <c r="BU34" s="3">
        <f ca="1">IF(Table2[[#This Row],[Country]]="Pakistan",Table2[[#This Row],[Income]],0)</f>
        <v>0</v>
      </c>
      <c r="BV34" s="3"/>
      <c r="BW34" s="3">
        <f ca="1">IF(Table2[[#This Row],[Country]]="USA",Table2[[#This Row],[Income]],0)</f>
        <v>0</v>
      </c>
      <c r="BX34" s="3"/>
      <c r="BY34" s="3">
        <f ca="1">IF(Table2[[#This Row],[Country]]="New Zealand",Table2[[#This Row],[Income]],0)</f>
        <v>0</v>
      </c>
      <c r="BZ34" s="3"/>
      <c r="CA34" s="3">
        <f ca="1">IF(Table2[[#This Row],[Country]]="AUstralia",Table2[[#This Row],[Income]],0)</f>
        <v>0</v>
      </c>
      <c r="CB34" s="3"/>
      <c r="CC34" s="3">
        <f ca="1">IF(Table2[[#This Row],[Country]]="South Africa",Table2[[#This Row],[Income]],0)</f>
        <v>82996</v>
      </c>
      <c r="CD34" s="3"/>
      <c r="CE34" s="3">
        <f ca="1">IF(Table2[[#This Row],[Country]]="Canada",Table2[[#This Row],[Income]],0)</f>
        <v>0</v>
      </c>
      <c r="CF34" s="4"/>
      <c r="CG34" s="2"/>
      <c r="CH34" s="3"/>
      <c r="CI34" s="3">
        <f ca="1">IF(Table2[[#This Row],[occupation]]="clerk",Table2[[#This Row],[Income]],0)</f>
        <v>0</v>
      </c>
      <c r="CJ34" s="3">
        <f ca="1">IF(Table2[[#This Row],[occupation]]="Doctor",Table2[[#This Row],[Income]],0)</f>
        <v>0</v>
      </c>
      <c r="CK34" s="3">
        <f ca="1">IF(Table2[[#This Row],[occupation]]="Data scientist",Table2[[#This Row],[Income]],0)</f>
        <v>0</v>
      </c>
      <c r="CL34" s="3">
        <f ca="1">IF(Table2[[#This Row],[occupation]]="Driver",Table2[[#This Row],[Income]],0)</f>
        <v>0</v>
      </c>
      <c r="CM34" s="3">
        <f ca="1">IF(Table2[[#This Row],[occupation]]="mechanical",Table2[[#This Row],[Income]],0)</f>
        <v>0</v>
      </c>
      <c r="CN34" s="3">
        <f ca="1">IF(Table2[[#This Row],[occupation]]="Field worker",Table2[[#This Row],[Income]],0)</f>
        <v>0</v>
      </c>
      <c r="CO34" s="3">
        <f ca="1">IF(Table2[[#This Row],[occupation]]="Scientist",Table2[[#This Row],[Income]],0)</f>
        <v>82996</v>
      </c>
      <c r="CP34" s="4">
        <f ca="1">IF(Table2[[#This Row],[occupation]]="IT",Table2[[#This Row],[Income]],0)</f>
        <v>0</v>
      </c>
      <c r="CQ34" s="2">
        <f ca="1">IF(Table2[[#This Row],[Investment]]&gt;Table2[[#This Row],[Income]],1,0)</f>
        <v>0</v>
      </c>
      <c r="CR34" s="3"/>
      <c r="CS34" s="3"/>
      <c r="CT34" s="3"/>
      <c r="CU34" s="4"/>
      <c r="CV34" s="2">
        <f ca="1">IF(Table2[[#This Row],[Net Worth]]&gt;5500000,Table2[[#This Row],[Age]],0)</f>
        <v>27</v>
      </c>
      <c r="CW34" s="3">
        <f t="shared" ca="1" si="20"/>
        <v>27</v>
      </c>
      <c r="CX34" s="3"/>
      <c r="CY34" s="3"/>
      <c r="CZ34" s="3"/>
      <c r="DA34" s="4"/>
    </row>
    <row r="35" spans="1:105" x14ac:dyDescent="0.25">
      <c r="A35">
        <f t="shared" ca="1" si="1"/>
        <v>2</v>
      </c>
      <c r="B35" s="1" t="str">
        <f t="shared" ca="1" si="2"/>
        <v>Women</v>
      </c>
      <c r="C35">
        <f t="shared" ca="1" si="3"/>
        <v>48</v>
      </c>
      <c r="D35">
        <f t="shared" ca="1" si="4"/>
        <v>4</v>
      </c>
      <c r="E35" s="1" t="str">
        <f t="shared" ca="1" si="5"/>
        <v>Doctor</v>
      </c>
      <c r="F35">
        <f t="shared" ca="1" si="6"/>
        <v>5</v>
      </c>
      <c r="G35" s="1" t="str">
        <f t="shared" ca="1" si="7"/>
        <v>M.tech</v>
      </c>
      <c r="H35">
        <f t="shared" ca="1" si="25"/>
        <v>3</v>
      </c>
      <c r="I35">
        <f t="shared" ca="1" si="25"/>
        <v>1</v>
      </c>
      <c r="J35">
        <f t="shared" ca="1" si="9"/>
        <v>350284</v>
      </c>
      <c r="K35">
        <f t="shared" ca="1" si="10"/>
        <v>96963</v>
      </c>
      <c r="L35">
        <f t="shared" ca="1" si="11"/>
        <v>1</v>
      </c>
      <c r="M35" s="1" t="str">
        <f t="shared" ca="1" si="12"/>
        <v>Owned</v>
      </c>
      <c r="N35">
        <f t="shared" ca="1" si="22"/>
        <v>6593484</v>
      </c>
      <c r="O35">
        <f t="shared" ca="1" si="14"/>
        <v>1311313.2430800081</v>
      </c>
      <c r="P35">
        <f t="shared" ca="1" si="23"/>
        <v>38129.783117989791</v>
      </c>
      <c r="Q35">
        <f t="shared" ca="1" si="24"/>
        <v>46651.005551200658</v>
      </c>
      <c r="R35" s="25">
        <f t="shared" ca="1" si="17"/>
        <v>6640135.0055512004</v>
      </c>
      <c r="S35">
        <f t="shared" ca="1" si="18"/>
        <v>11</v>
      </c>
      <c r="T35" s="1" t="str">
        <f t="shared" ca="1" si="19"/>
        <v>Pakistan</v>
      </c>
      <c r="AF35" s="2">
        <f ca="1">IF(Table2[[#This Row],[Gender]]="men",1,0)</f>
        <v>0</v>
      </c>
      <c r="AG35" s="3">
        <f ca="1">IF(Table2[[#This Row],[Gender]]="Men",0,1)</f>
        <v>1</v>
      </c>
      <c r="AH35" s="3"/>
      <c r="AI35" s="3"/>
      <c r="AJ35" s="4"/>
      <c r="AL35" s="2">
        <f ca="1">IF(Table2[[#This Row],[occupation]]="Clerk",1,0)</f>
        <v>0</v>
      </c>
      <c r="AM35" s="3">
        <f ca="1">IF(Table2[[#This Row],[occupation]]="Doctor",1,0)</f>
        <v>1</v>
      </c>
      <c r="AN35" s="3">
        <f ca="1">IF(Table2[[#This Row],[occupation]]="Data scientist",1,0)</f>
        <v>0</v>
      </c>
      <c r="AO35" s="3">
        <f ca="1">IF(Table2[[#This Row],[occupation]]="Driver",1,0)</f>
        <v>0</v>
      </c>
      <c r="AP35" s="3">
        <f ca="1">IF(Table2[[#This Row],[occupation]]="mechanical",1,0)</f>
        <v>0</v>
      </c>
      <c r="AQ35" s="3">
        <f ca="1">IF(Table2[[#This Row],[occupation]]="Field worker",1,0)</f>
        <v>0</v>
      </c>
      <c r="AR35" s="3">
        <f ca="1">IF(Table2[[#This Row],[occupation]]="Scientist",1,0)</f>
        <v>0</v>
      </c>
      <c r="AS35" s="3">
        <f ca="1">IF(Table2[[#This Row],[occupation]]="IT",1,0)</f>
        <v>0</v>
      </c>
      <c r="AT35" s="3"/>
      <c r="AU35" s="3"/>
      <c r="AV35" s="3"/>
      <c r="AW35" s="3"/>
      <c r="AX35" s="3"/>
      <c r="AY35" s="3"/>
      <c r="AZ35" s="3"/>
      <c r="BA35" s="4"/>
      <c r="BC35" s="18">
        <f ca="1">Table2[[#This Row],[Vehicles cost]]/Table2[[#This Row],[Vehicles]]</f>
        <v>350284</v>
      </c>
      <c r="BD35" s="4"/>
      <c r="BE35" s="2">
        <f ca="1">IF(Table2[[#This Row],[Depts]]&gt;20000,1,0)</f>
        <v>1</v>
      </c>
      <c r="BF35" s="3"/>
      <c r="BG35" s="4"/>
      <c r="BH35" s="2">
        <f ca="1">IF(Table2[[#This Row],[House]]="Owned",1,0)</f>
        <v>1</v>
      </c>
      <c r="BI35" s="4"/>
      <c r="BK35" s="2">
        <f ca="1">IF(Table2[[#This Row],[Country]]="Korea",Table2[[#This Row],[Income]],0)</f>
        <v>0</v>
      </c>
      <c r="BL35" s="3"/>
      <c r="BM35" s="3">
        <f ca="1">IF(Table2[[#This Row],[Country]]="India",Table2[[#This Row],[Income]],0)</f>
        <v>0</v>
      </c>
      <c r="BN35" s="3"/>
      <c r="BO35" s="3">
        <f ca="1">IF(Table2[[#This Row],[Country]]="Russia",Table2[[#This Row],[Income]],0)</f>
        <v>0</v>
      </c>
      <c r="BP35" s="3"/>
      <c r="BQ35" s="3">
        <f ca="1">IF(Table2[[#This Row],[Country]]="Maldives",Table2[[#This Row],[Income]],0)</f>
        <v>0</v>
      </c>
      <c r="BR35" s="3"/>
      <c r="BS35" s="3">
        <f ca="1">IF(Table2[[#This Row],[Country]]="England",Table2[[#This Row],[Income]],0)</f>
        <v>0</v>
      </c>
      <c r="BT35" s="3"/>
      <c r="BU35" s="3">
        <f ca="1">IF(Table2[[#This Row],[Country]]="Pakistan",Table2[[#This Row],[Income]],0)</f>
        <v>96963</v>
      </c>
      <c r="BV35" s="3"/>
      <c r="BW35" s="3">
        <f ca="1">IF(Table2[[#This Row],[Country]]="USA",Table2[[#This Row],[Income]],0)</f>
        <v>0</v>
      </c>
      <c r="BX35" s="3"/>
      <c r="BY35" s="3">
        <f ca="1">IF(Table2[[#This Row],[Country]]="New Zealand",Table2[[#This Row],[Income]],0)</f>
        <v>0</v>
      </c>
      <c r="BZ35" s="3"/>
      <c r="CA35" s="3">
        <f ca="1">IF(Table2[[#This Row],[Country]]="AUstralia",Table2[[#This Row],[Income]],0)</f>
        <v>0</v>
      </c>
      <c r="CB35" s="3"/>
      <c r="CC35" s="3">
        <f ca="1">IF(Table2[[#This Row],[Country]]="South Africa",Table2[[#This Row],[Income]],0)</f>
        <v>0</v>
      </c>
      <c r="CD35" s="3"/>
      <c r="CE35" s="3">
        <f ca="1">IF(Table2[[#This Row],[Country]]="Canada",Table2[[#This Row],[Income]],0)</f>
        <v>0</v>
      </c>
      <c r="CF35" s="4"/>
      <c r="CG35" s="2"/>
      <c r="CH35" s="3"/>
      <c r="CI35" s="3">
        <f ca="1">IF(Table2[[#This Row],[occupation]]="clerk",Table2[[#This Row],[Income]],0)</f>
        <v>0</v>
      </c>
      <c r="CJ35" s="3">
        <f ca="1">IF(Table2[[#This Row],[occupation]]="Doctor",Table2[[#This Row],[Income]],0)</f>
        <v>96963</v>
      </c>
      <c r="CK35" s="3">
        <f ca="1">IF(Table2[[#This Row],[occupation]]="Data scientist",Table2[[#This Row],[Income]],0)</f>
        <v>0</v>
      </c>
      <c r="CL35" s="3">
        <f ca="1">IF(Table2[[#This Row],[occupation]]="Driver",Table2[[#This Row],[Income]],0)</f>
        <v>0</v>
      </c>
      <c r="CM35" s="3">
        <f ca="1">IF(Table2[[#This Row],[occupation]]="mechanical",Table2[[#This Row],[Income]],0)</f>
        <v>0</v>
      </c>
      <c r="CN35" s="3">
        <f ca="1">IF(Table2[[#This Row],[occupation]]="Field worker",Table2[[#This Row],[Income]],0)</f>
        <v>0</v>
      </c>
      <c r="CO35" s="3">
        <f ca="1">IF(Table2[[#This Row],[occupation]]="Scientist",Table2[[#This Row],[Income]],0)</f>
        <v>0</v>
      </c>
      <c r="CP35" s="4">
        <f ca="1">IF(Table2[[#This Row],[occupation]]="IT",Table2[[#This Row],[Income]],0)</f>
        <v>0</v>
      </c>
      <c r="CQ35" s="2">
        <f ca="1">IF(Table2[[#This Row],[Investment]]&gt;Table2[[#This Row],[Income]],1,0)</f>
        <v>0</v>
      </c>
      <c r="CR35" s="3"/>
      <c r="CS35" s="3"/>
      <c r="CT35" s="3"/>
      <c r="CU35" s="4"/>
      <c r="CV35" s="2">
        <f ca="1">IF(Table2[[#This Row],[Net Worth]]&gt;5500000,Table2[[#This Row],[Age]],0)</f>
        <v>48</v>
      </c>
      <c r="CW35" s="3">
        <f t="shared" ca="1" si="20"/>
        <v>0</v>
      </c>
      <c r="CX35" s="3"/>
      <c r="CY35" s="3"/>
      <c r="CZ35" s="3"/>
      <c r="DA35" s="4"/>
    </row>
    <row r="36" spans="1:105" x14ac:dyDescent="0.25">
      <c r="A36">
        <f t="shared" ca="1" si="1"/>
        <v>1</v>
      </c>
      <c r="B36" s="1" t="str">
        <f t="shared" ca="1" si="2"/>
        <v>Men</v>
      </c>
      <c r="C36">
        <f t="shared" ca="1" si="3"/>
        <v>43</v>
      </c>
      <c r="D36">
        <f t="shared" ca="1" si="4"/>
        <v>3</v>
      </c>
      <c r="E36" s="1" t="str">
        <f t="shared" ca="1" si="5"/>
        <v>mechanical</v>
      </c>
      <c r="F36">
        <f t="shared" ca="1" si="6"/>
        <v>9</v>
      </c>
      <c r="G36" s="1" t="str">
        <f t="shared" ca="1" si="7"/>
        <v>Soldier</v>
      </c>
      <c r="H36">
        <f t="shared" ca="1" si="25"/>
        <v>2</v>
      </c>
      <c r="I36">
        <f t="shared" ca="1" si="25"/>
        <v>3</v>
      </c>
      <c r="J36">
        <f t="shared" ca="1" si="9"/>
        <v>1941114</v>
      </c>
      <c r="K36">
        <f t="shared" ca="1" si="10"/>
        <v>81157</v>
      </c>
      <c r="L36">
        <f t="shared" ca="1" si="11"/>
        <v>2</v>
      </c>
      <c r="M36" s="1" t="str">
        <f t="shared" ca="1" si="12"/>
        <v>Rent</v>
      </c>
      <c r="N36">
        <f t="shared" ca="1" si="22"/>
        <v>4869420</v>
      </c>
      <c r="O36">
        <f t="shared" ca="1" si="14"/>
        <v>1883515.4989091221</v>
      </c>
      <c r="P36">
        <f t="shared" ca="1" si="23"/>
        <v>49259.798940756802</v>
      </c>
      <c r="Q36">
        <f t="shared" ca="1" si="24"/>
        <v>140897.84298695327</v>
      </c>
      <c r="R36" s="25">
        <f t="shared" ca="1" si="17"/>
        <v>5010317.8429869534</v>
      </c>
      <c r="S36">
        <f t="shared" ca="1" si="18"/>
        <v>8</v>
      </c>
      <c r="T36" s="1" t="str">
        <f t="shared" ca="1" si="19"/>
        <v>Korea</v>
      </c>
      <c r="AF36" s="2">
        <f ca="1">IF(Table2[[#This Row],[Gender]]="men",1,0)</f>
        <v>1</v>
      </c>
      <c r="AG36" s="3">
        <f ca="1">IF(Table2[[#This Row],[Gender]]="Men",0,1)</f>
        <v>0</v>
      </c>
      <c r="AH36" s="3"/>
      <c r="AI36" s="3"/>
      <c r="AJ36" s="4"/>
      <c r="AL36" s="2">
        <f ca="1">IF(Table2[[#This Row],[occupation]]="Clerk",1,0)</f>
        <v>0</v>
      </c>
      <c r="AM36" s="3">
        <f ca="1">IF(Table2[[#This Row],[occupation]]="Doctor",1,0)</f>
        <v>0</v>
      </c>
      <c r="AN36" s="3">
        <f ca="1">IF(Table2[[#This Row],[occupation]]="Data scientist",1,0)</f>
        <v>0</v>
      </c>
      <c r="AO36" s="3">
        <f ca="1">IF(Table2[[#This Row],[occupation]]="Driver",1,0)</f>
        <v>0</v>
      </c>
      <c r="AP36" s="3">
        <f ca="1">IF(Table2[[#This Row],[occupation]]="mechanical",1,0)</f>
        <v>1</v>
      </c>
      <c r="AQ36" s="3">
        <f ca="1">IF(Table2[[#This Row],[occupation]]="Field worker",1,0)</f>
        <v>0</v>
      </c>
      <c r="AR36" s="3">
        <f ca="1">IF(Table2[[#This Row],[occupation]]="Scientist",1,0)</f>
        <v>0</v>
      </c>
      <c r="AS36" s="3">
        <f ca="1">IF(Table2[[#This Row],[occupation]]="IT",1,0)</f>
        <v>0</v>
      </c>
      <c r="AT36" s="3"/>
      <c r="AU36" s="3"/>
      <c r="AV36" s="3"/>
      <c r="AW36" s="3"/>
      <c r="AX36" s="3"/>
      <c r="AY36" s="3"/>
      <c r="AZ36" s="3"/>
      <c r="BA36" s="4"/>
      <c r="BC36" s="18">
        <f ca="1">Table2[[#This Row],[Vehicles cost]]/Table2[[#This Row],[Vehicles]]</f>
        <v>647038</v>
      </c>
      <c r="BD36" s="4"/>
      <c r="BE36" s="2">
        <f ca="1">IF(Table2[[#This Row],[Depts]]&gt;20000,1,0)</f>
        <v>1</v>
      </c>
      <c r="BF36" s="3"/>
      <c r="BG36" s="4"/>
      <c r="BH36" s="2">
        <f ca="1">IF(Table2[[#This Row],[House]]="Owned",1,0)</f>
        <v>0</v>
      </c>
      <c r="BI36" s="4"/>
      <c r="BK36" s="2">
        <f ca="1">IF(Table2[[#This Row],[Country]]="Korea",Table2[[#This Row],[Income]],0)</f>
        <v>81157</v>
      </c>
      <c r="BL36" s="3"/>
      <c r="BM36" s="3">
        <f ca="1">IF(Table2[[#This Row],[Country]]="India",Table2[[#This Row],[Income]],0)</f>
        <v>0</v>
      </c>
      <c r="BN36" s="3"/>
      <c r="BO36" s="3">
        <f ca="1">IF(Table2[[#This Row],[Country]]="Russia",Table2[[#This Row],[Income]],0)</f>
        <v>0</v>
      </c>
      <c r="BP36" s="3"/>
      <c r="BQ36" s="3">
        <f ca="1">IF(Table2[[#This Row],[Country]]="Maldives",Table2[[#This Row],[Income]],0)</f>
        <v>0</v>
      </c>
      <c r="BR36" s="3"/>
      <c r="BS36" s="3">
        <f ca="1">IF(Table2[[#This Row],[Country]]="England",Table2[[#This Row],[Income]],0)</f>
        <v>0</v>
      </c>
      <c r="BT36" s="3"/>
      <c r="BU36" s="3">
        <f ca="1">IF(Table2[[#This Row],[Country]]="Pakistan",Table2[[#This Row],[Income]],0)</f>
        <v>0</v>
      </c>
      <c r="BV36" s="3"/>
      <c r="BW36" s="3">
        <f ca="1">IF(Table2[[#This Row],[Country]]="USA",Table2[[#This Row],[Income]],0)</f>
        <v>0</v>
      </c>
      <c r="BX36" s="3"/>
      <c r="BY36" s="3">
        <f ca="1">IF(Table2[[#This Row],[Country]]="New Zealand",Table2[[#This Row],[Income]],0)</f>
        <v>0</v>
      </c>
      <c r="BZ36" s="3"/>
      <c r="CA36" s="3">
        <f ca="1">IF(Table2[[#This Row],[Country]]="AUstralia",Table2[[#This Row],[Income]],0)</f>
        <v>0</v>
      </c>
      <c r="CB36" s="3"/>
      <c r="CC36" s="3">
        <f ca="1">IF(Table2[[#This Row],[Country]]="South Africa",Table2[[#This Row],[Income]],0)</f>
        <v>0</v>
      </c>
      <c r="CD36" s="3"/>
      <c r="CE36" s="3">
        <f ca="1">IF(Table2[[#This Row],[Country]]="Canada",Table2[[#This Row],[Income]],0)</f>
        <v>0</v>
      </c>
      <c r="CF36" s="4"/>
      <c r="CG36" s="2"/>
      <c r="CH36" s="3"/>
      <c r="CI36" s="3">
        <f ca="1">IF(Table2[[#This Row],[occupation]]="clerk",Table2[[#This Row],[Income]],0)</f>
        <v>0</v>
      </c>
      <c r="CJ36" s="3">
        <f ca="1">IF(Table2[[#This Row],[occupation]]="Doctor",Table2[[#This Row],[Income]],0)</f>
        <v>0</v>
      </c>
      <c r="CK36" s="3">
        <f ca="1">IF(Table2[[#This Row],[occupation]]="Data scientist",Table2[[#This Row],[Income]],0)</f>
        <v>0</v>
      </c>
      <c r="CL36" s="3">
        <f ca="1">IF(Table2[[#This Row],[occupation]]="Driver",Table2[[#This Row],[Income]],0)</f>
        <v>0</v>
      </c>
      <c r="CM36" s="3">
        <f ca="1">IF(Table2[[#This Row],[occupation]]="mechanical",Table2[[#This Row],[Income]],0)</f>
        <v>81157</v>
      </c>
      <c r="CN36" s="3">
        <f ca="1">IF(Table2[[#This Row],[occupation]]="Field worker",Table2[[#This Row],[Income]],0)</f>
        <v>0</v>
      </c>
      <c r="CO36" s="3">
        <f ca="1">IF(Table2[[#This Row],[occupation]]="Scientist",Table2[[#This Row],[Income]],0)</f>
        <v>0</v>
      </c>
      <c r="CP36" s="4">
        <f ca="1">IF(Table2[[#This Row],[occupation]]="IT",Table2[[#This Row],[Income]],0)</f>
        <v>0</v>
      </c>
      <c r="CQ36" s="2">
        <f ca="1">IF(Table2[[#This Row],[Investment]]&gt;Table2[[#This Row],[Income]],1,0)</f>
        <v>1</v>
      </c>
      <c r="CR36" s="3"/>
      <c r="CS36" s="3"/>
      <c r="CT36" s="3"/>
      <c r="CU36" s="4"/>
      <c r="CV36" s="2">
        <f ca="1">IF(Table2[[#This Row],[Net Worth]]&gt;5500000,Table2[[#This Row],[Age]],0)</f>
        <v>0</v>
      </c>
      <c r="CW36" s="3">
        <f t="shared" ca="1" si="20"/>
        <v>0</v>
      </c>
      <c r="CX36" s="3"/>
      <c r="CY36" s="3"/>
      <c r="CZ36" s="3"/>
      <c r="DA36" s="4"/>
    </row>
    <row r="37" spans="1:105" x14ac:dyDescent="0.25">
      <c r="A37">
        <f t="shared" ca="1" si="1"/>
        <v>2</v>
      </c>
      <c r="B37" s="1" t="str">
        <f t="shared" ca="1" si="2"/>
        <v>Women</v>
      </c>
      <c r="C37">
        <f t="shared" ca="1" si="3"/>
        <v>35</v>
      </c>
      <c r="D37">
        <f t="shared" ca="1" si="4"/>
        <v>4</v>
      </c>
      <c r="E37" s="1" t="str">
        <f t="shared" ca="1" si="5"/>
        <v>Doctor</v>
      </c>
      <c r="F37">
        <f t="shared" ca="1" si="6"/>
        <v>9</v>
      </c>
      <c r="G37" s="1" t="str">
        <f t="shared" ca="1" si="7"/>
        <v>Soldier</v>
      </c>
      <c r="H37">
        <f t="shared" ca="1" si="25"/>
        <v>2</v>
      </c>
      <c r="I37">
        <f t="shared" ca="1" si="25"/>
        <v>2</v>
      </c>
      <c r="J37">
        <f t="shared" ca="1" si="9"/>
        <v>1293500</v>
      </c>
      <c r="K37">
        <f t="shared" ca="1" si="10"/>
        <v>78151</v>
      </c>
      <c r="L37">
        <f t="shared" ca="1" si="11"/>
        <v>1</v>
      </c>
      <c r="M37" s="1" t="str">
        <f t="shared" ca="1" si="12"/>
        <v>Owned</v>
      </c>
      <c r="N37">
        <f t="shared" ca="1" si="22"/>
        <v>4923513</v>
      </c>
      <c r="O37">
        <f t="shared" ca="1" si="14"/>
        <v>1389727.4402128691</v>
      </c>
      <c r="P37">
        <f t="shared" ca="1" si="23"/>
        <v>36185.952165792063</v>
      </c>
      <c r="Q37">
        <f t="shared" ca="1" si="24"/>
        <v>8812.0921940112985</v>
      </c>
      <c r="R37" s="25">
        <f t="shared" ca="1" si="17"/>
        <v>4932325.0921940114</v>
      </c>
      <c r="S37">
        <f t="shared" ca="1" si="18"/>
        <v>2</v>
      </c>
      <c r="T37" s="1" t="str">
        <f t="shared" ca="1" si="19"/>
        <v>Usa</v>
      </c>
      <c r="AF37" s="2">
        <f ca="1">IF(Table2[[#This Row],[Gender]]="men",1,0)</f>
        <v>0</v>
      </c>
      <c r="AG37" s="3">
        <f ca="1">IF(Table2[[#This Row],[Gender]]="Men",0,1)</f>
        <v>1</v>
      </c>
      <c r="AH37" s="3"/>
      <c r="AI37" s="3"/>
      <c r="AJ37" s="4"/>
      <c r="AL37" s="2">
        <f ca="1">IF(Table2[[#This Row],[occupation]]="Clerk",1,0)</f>
        <v>0</v>
      </c>
      <c r="AM37" s="3">
        <f ca="1">IF(Table2[[#This Row],[occupation]]="Doctor",1,0)</f>
        <v>1</v>
      </c>
      <c r="AN37" s="3">
        <f ca="1">IF(Table2[[#This Row],[occupation]]="Data scientist",1,0)</f>
        <v>0</v>
      </c>
      <c r="AO37" s="3">
        <f ca="1">IF(Table2[[#This Row],[occupation]]="Driver",1,0)</f>
        <v>0</v>
      </c>
      <c r="AP37" s="3">
        <f ca="1">IF(Table2[[#This Row],[occupation]]="mechanical",1,0)</f>
        <v>0</v>
      </c>
      <c r="AQ37" s="3">
        <f ca="1">IF(Table2[[#This Row],[occupation]]="Field worker",1,0)</f>
        <v>0</v>
      </c>
      <c r="AR37" s="3">
        <f ca="1">IF(Table2[[#This Row],[occupation]]="Scientist",1,0)</f>
        <v>0</v>
      </c>
      <c r="AS37" s="3">
        <f ca="1">IF(Table2[[#This Row],[occupation]]="IT",1,0)</f>
        <v>0</v>
      </c>
      <c r="AT37" s="3"/>
      <c r="AU37" s="3"/>
      <c r="AV37" s="3"/>
      <c r="AW37" s="3"/>
      <c r="AX37" s="3"/>
      <c r="AY37" s="3"/>
      <c r="AZ37" s="3"/>
      <c r="BA37" s="4"/>
      <c r="BC37" s="18">
        <f ca="1">Table2[[#This Row],[Vehicles cost]]/Table2[[#This Row],[Vehicles]]</f>
        <v>646750</v>
      </c>
      <c r="BD37" s="4"/>
      <c r="BE37" s="2">
        <f ca="1">IF(Table2[[#This Row],[Depts]]&gt;20000,1,0)</f>
        <v>1</v>
      </c>
      <c r="BF37" s="3"/>
      <c r="BG37" s="4"/>
      <c r="BH37" s="2">
        <f ca="1">IF(Table2[[#This Row],[House]]="Owned",1,0)</f>
        <v>1</v>
      </c>
      <c r="BI37" s="4"/>
      <c r="BK37" s="2">
        <f ca="1">IF(Table2[[#This Row],[Country]]="Korea",Table2[[#This Row],[Income]],0)</f>
        <v>0</v>
      </c>
      <c r="BL37" s="3"/>
      <c r="BM37" s="3">
        <f ca="1">IF(Table2[[#This Row],[Country]]="India",Table2[[#This Row],[Income]],0)</f>
        <v>0</v>
      </c>
      <c r="BN37" s="3"/>
      <c r="BO37" s="3">
        <f ca="1">IF(Table2[[#This Row],[Country]]="Russia",Table2[[#This Row],[Income]],0)</f>
        <v>0</v>
      </c>
      <c r="BP37" s="3"/>
      <c r="BQ37" s="3">
        <f ca="1">IF(Table2[[#This Row],[Country]]="Maldives",Table2[[#This Row],[Income]],0)</f>
        <v>0</v>
      </c>
      <c r="BR37" s="3"/>
      <c r="BS37" s="3">
        <f ca="1">IF(Table2[[#This Row],[Country]]="England",Table2[[#This Row],[Income]],0)</f>
        <v>0</v>
      </c>
      <c r="BT37" s="3"/>
      <c r="BU37" s="3">
        <f ca="1">IF(Table2[[#This Row],[Country]]="Pakistan",Table2[[#This Row],[Income]],0)</f>
        <v>0</v>
      </c>
      <c r="BV37" s="3"/>
      <c r="BW37" s="3">
        <f ca="1">IF(Table2[[#This Row],[Country]]="USA",Table2[[#This Row],[Income]],0)</f>
        <v>78151</v>
      </c>
      <c r="BX37" s="3"/>
      <c r="BY37" s="3">
        <f ca="1">IF(Table2[[#This Row],[Country]]="New Zealand",Table2[[#This Row],[Income]],0)</f>
        <v>0</v>
      </c>
      <c r="BZ37" s="3"/>
      <c r="CA37" s="3">
        <f ca="1">IF(Table2[[#This Row],[Country]]="AUstralia",Table2[[#This Row],[Income]],0)</f>
        <v>0</v>
      </c>
      <c r="CB37" s="3"/>
      <c r="CC37" s="3">
        <f ca="1">IF(Table2[[#This Row],[Country]]="South Africa",Table2[[#This Row],[Income]],0)</f>
        <v>0</v>
      </c>
      <c r="CD37" s="3"/>
      <c r="CE37" s="3">
        <f ca="1">IF(Table2[[#This Row],[Country]]="Canada",Table2[[#This Row],[Income]],0)</f>
        <v>0</v>
      </c>
      <c r="CF37" s="4"/>
      <c r="CG37" s="2"/>
      <c r="CH37" s="3"/>
      <c r="CI37" s="3">
        <f ca="1">IF(Table2[[#This Row],[occupation]]="clerk",Table2[[#This Row],[Income]],0)</f>
        <v>0</v>
      </c>
      <c r="CJ37" s="3">
        <f ca="1">IF(Table2[[#This Row],[occupation]]="Doctor",Table2[[#This Row],[Income]],0)</f>
        <v>78151</v>
      </c>
      <c r="CK37" s="3">
        <f ca="1">IF(Table2[[#This Row],[occupation]]="Data scientist",Table2[[#This Row],[Income]],0)</f>
        <v>0</v>
      </c>
      <c r="CL37" s="3">
        <f ca="1">IF(Table2[[#This Row],[occupation]]="Driver",Table2[[#This Row],[Income]],0)</f>
        <v>0</v>
      </c>
      <c r="CM37" s="3">
        <f ca="1">IF(Table2[[#This Row],[occupation]]="mechanical",Table2[[#This Row],[Income]],0)</f>
        <v>0</v>
      </c>
      <c r="CN37" s="3">
        <f ca="1">IF(Table2[[#This Row],[occupation]]="Field worker",Table2[[#This Row],[Income]],0)</f>
        <v>0</v>
      </c>
      <c r="CO37" s="3">
        <f ca="1">IF(Table2[[#This Row],[occupation]]="Scientist",Table2[[#This Row],[Income]],0)</f>
        <v>0</v>
      </c>
      <c r="CP37" s="4">
        <f ca="1">IF(Table2[[#This Row],[occupation]]="IT",Table2[[#This Row],[Income]],0)</f>
        <v>0</v>
      </c>
      <c r="CQ37" s="2">
        <f ca="1">IF(Table2[[#This Row],[Investment]]&gt;Table2[[#This Row],[Income]],1,0)</f>
        <v>0</v>
      </c>
      <c r="CR37" s="3"/>
      <c r="CS37" s="3"/>
      <c r="CT37" s="3"/>
      <c r="CU37" s="4"/>
      <c r="CV37" s="2">
        <f ca="1">IF(Table2[[#This Row],[Net Worth]]&gt;5500000,Table2[[#This Row],[Age]],0)</f>
        <v>0</v>
      </c>
      <c r="CW37" s="3">
        <f t="shared" ca="1" si="20"/>
        <v>0</v>
      </c>
      <c r="CX37" s="3"/>
      <c r="CY37" s="3"/>
      <c r="CZ37" s="3"/>
      <c r="DA37" s="4"/>
    </row>
    <row r="38" spans="1:105" x14ac:dyDescent="0.25">
      <c r="A38">
        <f t="shared" ca="1" si="1"/>
        <v>2</v>
      </c>
      <c r="B38" s="1" t="str">
        <f t="shared" ca="1" si="2"/>
        <v>Women</v>
      </c>
      <c r="C38">
        <f t="shared" ca="1" si="3"/>
        <v>21</v>
      </c>
      <c r="D38">
        <f t="shared" ca="1" si="4"/>
        <v>8</v>
      </c>
      <c r="E38" s="1" t="str">
        <f t="shared" ca="1" si="5"/>
        <v>Data scientist</v>
      </c>
      <c r="F38">
        <f t="shared" ca="1" si="6"/>
        <v>3</v>
      </c>
      <c r="G38" s="1" t="str">
        <f t="shared" ca="1" si="7"/>
        <v>Btech</v>
      </c>
      <c r="H38">
        <f t="shared" ca="1" si="25"/>
        <v>3</v>
      </c>
      <c r="I38">
        <f t="shared" ca="1" si="25"/>
        <v>2</v>
      </c>
      <c r="J38">
        <f t="shared" ca="1" si="9"/>
        <v>529518</v>
      </c>
      <c r="K38">
        <f t="shared" ca="1" si="10"/>
        <v>61234</v>
      </c>
      <c r="L38">
        <f t="shared" ca="1" si="11"/>
        <v>2</v>
      </c>
      <c r="M38" s="1" t="str">
        <f t="shared" ca="1" si="12"/>
        <v>Rent</v>
      </c>
      <c r="N38">
        <f t="shared" ca="1" si="22"/>
        <v>4408848</v>
      </c>
      <c r="O38">
        <f t="shared" ca="1" si="14"/>
        <v>2032419.9148160114</v>
      </c>
      <c r="P38">
        <f t="shared" ca="1" si="23"/>
        <v>44841.798456615448</v>
      </c>
      <c r="Q38">
        <f t="shared" ca="1" si="24"/>
        <v>82418.676264037655</v>
      </c>
      <c r="R38" s="25">
        <f t="shared" ca="1" si="17"/>
        <v>4491266.6762640374</v>
      </c>
      <c r="S38">
        <f t="shared" ca="1" si="18"/>
        <v>2</v>
      </c>
      <c r="T38" s="1" t="str">
        <f t="shared" ca="1" si="19"/>
        <v>Usa</v>
      </c>
      <c r="AF38" s="2">
        <f ca="1">IF(Table2[[#This Row],[Gender]]="men",1,0)</f>
        <v>0</v>
      </c>
      <c r="AG38" s="3">
        <f ca="1">IF(Table2[[#This Row],[Gender]]="Men",0,1)</f>
        <v>1</v>
      </c>
      <c r="AH38" s="3"/>
      <c r="AI38" s="3"/>
      <c r="AJ38" s="4"/>
      <c r="AL38" s="2">
        <f ca="1">IF(Table2[[#This Row],[occupation]]="Clerk",1,0)</f>
        <v>0</v>
      </c>
      <c r="AM38" s="3">
        <f ca="1">IF(Table2[[#This Row],[occupation]]="Doctor",1,0)</f>
        <v>0</v>
      </c>
      <c r="AN38" s="3">
        <f ca="1">IF(Table2[[#This Row],[occupation]]="Data scientist",1,0)</f>
        <v>1</v>
      </c>
      <c r="AO38" s="3">
        <f ca="1">IF(Table2[[#This Row],[occupation]]="Driver",1,0)</f>
        <v>0</v>
      </c>
      <c r="AP38" s="3">
        <f ca="1">IF(Table2[[#This Row],[occupation]]="mechanical",1,0)</f>
        <v>0</v>
      </c>
      <c r="AQ38" s="3">
        <f ca="1">IF(Table2[[#This Row],[occupation]]="Field worker",1,0)</f>
        <v>0</v>
      </c>
      <c r="AR38" s="3">
        <f ca="1">IF(Table2[[#This Row],[occupation]]="Scientist",1,0)</f>
        <v>0</v>
      </c>
      <c r="AS38" s="3">
        <f ca="1">IF(Table2[[#This Row],[occupation]]="IT",1,0)</f>
        <v>0</v>
      </c>
      <c r="AT38" s="3"/>
      <c r="AU38" s="3"/>
      <c r="AV38" s="3"/>
      <c r="AW38" s="3"/>
      <c r="AX38" s="3"/>
      <c r="AY38" s="3"/>
      <c r="AZ38" s="3"/>
      <c r="BA38" s="4"/>
      <c r="BC38" s="18">
        <f ca="1">Table2[[#This Row],[Vehicles cost]]/Table2[[#This Row],[Vehicles]]</f>
        <v>264759</v>
      </c>
      <c r="BD38" s="4"/>
      <c r="BE38" s="2">
        <f ca="1">IF(Table2[[#This Row],[Depts]]&gt;20000,1,0)</f>
        <v>1</v>
      </c>
      <c r="BF38" s="3"/>
      <c r="BG38" s="4"/>
      <c r="BH38" s="2">
        <f ca="1">IF(Table2[[#This Row],[House]]="Owned",1,0)</f>
        <v>0</v>
      </c>
      <c r="BI38" s="4"/>
      <c r="BK38" s="2">
        <f ca="1">IF(Table2[[#This Row],[Country]]="Korea",Table2[[#This Row],[Income]],0)</f>
        <v>0</v>
      </c>
      <c r="BL38" s="3"/>
      <c r="BM38" s="3">
        <f ca="1">IF(Table2[[#This Row],[Country]]="India",Table2[[#This Row],[Income]],0)</f>
        <v>0</v>
      </c>
      <c r="BN38" s="3"/>
      <c r="BO38" s="3">
        <f ca="1">IF(Table2[[#This Row],[Country]]="Russia",Table2[[#This Row],[Income]],0)</f>
        <v>0</v>
      </c>
      <c r="BP38" s="3"/>
      <c r="BQ38" s="3">
        <f ca="1">IF(Table2[[#This Row],[Country]]="Maldives",Table2[[#This Row],[Income]],0)</f>
        <v>0</v>
      </c>
      <c r="BR38" s="3"/>
      <c r="BS38" s="3">
        <f ca="1">IF(Table2[[#This Row],[Country]]="England",Table2[[#This Row],[Income]],0)</f>
        <v>0</v>
      </c>
      <c r="BT38" s="3"/>
      <c r="BU38" s="3">
        <f ca="1">IF(Table2[[#This Row],[Country]]="Pakistan",Table2[[#This Row],[Income]],0)</f>
        <v>0</v>
      </c>
      <c r="BV38" s="3"/>
      <c r="BW38" s="3">
        <f ca="1">IF(Table2[[#This Row],[Country]]="USA",Table2[[#This Row],[Income]],0)</f>
        <v>61234</v>
      </c>
      <c r="BX38" s="3"/>
      <c r="BY38" s="3">
        <f ca="1">IF(Table2[[#This Row],[Country]]="New Zealand",Table2[[#This Row],[Income]],0)</f>
        <v>0</v>
      </c>
      <c r="BZ38" s="3"/>
      <c r="CA38" s="3">
        <f ca="1">IF(Table2[[#This Row],[Country]]="AUstralia",Table2[[#This Row],[Income]],0)</f>
        <v>0</v>
      </c>
      <c r="CB38" s="3"/>
      <c r="CC38" s="3">
        <f ca="1">IF(Table2[[#This Row],[Country]]="South Africa",Table2[[#This Row],[Income]],0)</f>
        <v>0</v>
      </c>
      <c r="CD38" s="3"/>
      <c r="CE38" s="3">
        <f ca="1">IF(Table2[[#This Row],[Country]]="Canada",Table2[[#This Row],[Income]],0)</f>
        <v>0</v>
      </c>
      <c r="CF38" s="4"/>
      <c r="CG38" s="2"/>
      <c r="CH38" s="3"/>
      <c r="CI38" s="3">
        <f ca="1">IF(Table2[[#This Row],[occupation]]="clerk",Table2[[#This Row],[Income]],0)</f>
        <v>0</v>
      </c>
      <c r="CJ38" s="3">
        <f ca="1">IF(Table2[[#This Row],[occupation]]="Doctor",Table2[[#This Row],[Income]],0)</f>
        <v>0</v>
      </c>
      <c r="CK38" s="3">
        <f ca="1">IF(Table2[[#This Row],[occupation]]="Data scientist",Table2[[#This Row],[Income]],0)</f>
        <v>61234</v>
      </c>
      <c r="CL38" s="3">
        <f ca="1">IF(Table2[[#This Row],[occupation]]="Driver",Table2[[#This Row],[Income]],0)</f>
        <v>0</v>
      </c>
      <c r="CM38" s="3">
        <f ca="1">IF(Table2[[#This Row],[occupation]]="mechanical",Table2[[#This Row],[Income]],0)</f>
        <v>0</v>
      </c>
      <c r="CN38" s="3">
        <f ca="1">IF(Table2[[#This Row],[occupation]]="Field worker",Table2[[#This Row],[Income]],0)</f>
        <v>0</v>
      </c>
      <c r="CO38" s="3">
        <f ca="1">IF(Table2[[#This Row],[occupation]]="Scientist",Table2[[#This Row],[Income]],0)</f>
        <v>0</v>
      </c>
      <c r="CP38" s="4">
        <f ca="1">IF(Table2[[#This Row],[occupation]]="IT",Table2[[#This Row],[Income]],0)</f>
        <v>0</v>
      </c>
      <c r="CQ38" s="2">
        <f ca="1">IF(Table2[[#This Row],[Investment]]&gt;Table2[[#This Row],[Income]],1,0)</f>
        <v>1</v>
      </c>
      <c r="CR38" s="3"/>
      <c r="CS38" s="3"/>
      <c r="CT38" s="3"/>
      <c r="CU38" s="4"/>
      <c r="CV38" s="2">
        <f ca="1">IF(Table2[[#This Row],[Net Worth]]&gt;5500000,Table2[[#This Row],[Age]],0)</f>
        <v>0</v>
      </c>
      <c r="CW38" s="3">
        <f t="shared" ca="1" si="20"/>
        <v>0</v>
      </c>
      <c r="CX38" s="3"/>
      <c r="CY38" s="3"/>
      <c r="CZ38" s="3"/>
      <c r="DA38" s="4"/>
    </row>
    <row r="39" spans="1:105" x14ac:dyDescent="0.25">
      <c r="A39">
        <f t="shared" ca="1" si="1"/>
        <v>2</v>
      </c>
      <c r="B39" s="1" t="str">
        <f t="shared" ca="1" si="2"/>
        <v>Women</v>
      </c>
      <c r="C39">
        <f t="shared" ca="1" si="3"/>
        <v>41</v>
      </c>
      <c r="D39">
        <f t="shared" ca="1" si="4"/>
        <v>2</v>
      </c>
      <c r="E39" s="1" t="str">
        <f t="shared" ca="1" si="5"/>
        <v>IT</v>
      </c>
      <c r="F39">
        <f t="shared" ca="1" si="6"/>
        <v>7</v>
      </c>
      <c r="G39" s="1" t="str">
        <f t="shared" ca="1" si="7"/>
        <v>Mbbs</v>
      </c>
      <c r="H39">
        <f t="shared" ca="1" si="25"/>
        <v>2</v>
      </c>
      <c r="I39">
        <f t="shared" ca="1" si="25"/>
        <v>3</v>
      </c>
      <c r="J39">
        <f t="shared" ca="1" si="9"/>
        <v>731352</v>
      </c>
      <c r="K39">
        <f t="shared" ca="1" si="10"/>
        <v>95829</v>
      </c>
      <c r="L39">
        <f t="shared" ca="1" si="11"/>
        <v>1</v>
      </c>
      <c r="M39" s="1" t="str">
        <f t="shared" ca="1" si="12"/>
        <v>Owned</v>
      </c>
      <c r="N39">
        <f t="shared" ca="1" si="22"/>
        <v>9295413</v>
      </c>
      <c r="O39">
        <f t="shared" ca="1" si="14"/>
        <v>4649389.1428254703</v>
      </c>
      <c r="P39">
        <f t="shared" ca="1" si="23"/>
        <v>45650.93504340756</v>
      </c>
      <c r="Q39">
        <f t="shared" ca="1" si="24"/>
        <v>106006.04342164584</v>
      </c>
      <c r="R39" s="25">
        <f t="shared" ca="1" si="17"/>
        <v>9401419.0434216466</v>
      </c>
      <c r="S39">
        <f t="shared" ca="1" si="18"/>
        <v>2</v>
      </c>
      <c r="T39" s="1" t="str">
        <f t="shared" ca="1" si="19"/>
        <v>Usa</v>
      </c>
      <c r="AF39" s="2">
        <f ca="1">IF(Table2[[#This Row],[Gender]]="men",1,0)</f>
        <v>0</v>
      </c>
      <c r="AG39" s="3">
        <f ca="1">IF(Table2[[#This Row],[Gender]]="Men",0,1)</f>
        <v>1</v>
      </c>
      <c r="AH39" s="3"/>
      <c r="AI39" s="3"/>
      <c r="AJ39" s="4"/>
      <c r="AL39" s="2">
        <f ca="1">IF(Table2[[#This Row],[occupation]]="Clerk",1,0)</f>
        <v>0</v>
      </c>
      <c r="AM39" s="3">
        <f ca="1">IF(Table2[[#This Row],[occupation]]="Doctor",1,0)</f>
        <v>0</v>
      </c>
      <c r="AN39" s="3">
        <f ca="1">IF(Table2[[#This Row],[occupation]]="Data scientist",1,0)</f>
        <v>0</v>
      </c>
      <c r="AO39" s="3">
        <f ca="1">IF(Table2[[#This Row],[occupation]]="Driver",1,0)</f>
        <v>0</v>
      </c>
      <c r="AP39" s="3">
        <f ca="1">IF(Table2[[#This Row],[occupation]]="mechanical",1,0)</f>
        <v>0</v>
      </c>
      <c r="AQ39" s="3">
        <f ca="1">IF(Table2[[#This Row],[occupation]]="Field worker",1,0)</f>
        <v>0</v>
      </c>
      <c r="AR39" s="3">
        <f ca="1">IF(Table2[[#This Row],[occupation]]="Scientist",1,0)</f>
        <v>0</v>
      </c>
      <c r="AS39" s="3">
        <f ca="1">IF(Table2[[#This Row],[occupation]]="IT",1,0)</f>
        <v>1</v>
      </c>
      <c r="AT39" s="3"/>
      <c r="AU39" s="3"/>
      <c r="AV39" s="3"/>
      <c r="AW39" s="3"/>
      <c r="AX39" s="3"/>
      <c r="AY39" s="3"/>
      <c r="AZ39" s="3"/>
      <c r="BA39" s="4"/>
      <c r="BC39" s="18">
        <f ca="1">Table2[[#This Row],[Vehicles cost]]/Table2[[#This Row],[Vehicles]]</f>
        <v>243784</v>
      </c>
      <c r="BD39" s="4"/>
      <c r="BE39" s="2">
        <f ca="1">IF(Table2[[#This Row],[Depts]]&gt;20000,1,0)</f>
        <v>1</v>
      </c>
      <c r="BF39" s="3"/>
      <c r="BG39" s="4"/>
      <c r="BH39" s="2">
        <f ca="1">IF(Table2[[#This Row],[House]]="Owned",1,0)</f>
        <v>1</v>
      </c>
      <c r="BI39" s="4"/>
      <c r="BK39" s="2">
        <f ca="1">IF(Table2[[#This Row],[Country]]="Korea",Table2[[#This Row],[Income]],0)</f>
        <v>0</v>
      </c>
      <c r="BL39" s="3"/>
      <c r="BM39" s="3">
        <f ca="1">IF(Table2[[#This Row],[Country]]="India",Table2[[#This Row],[Income]],0)</f>
        <v>0</v>
      </c>
      <c r="BN39" s="3"/>
      <c r="BO39" s="3">
        <f ca="1">IF(Table2[[#This Row],[Country]]="Russia",Table2[[#This Row],[Income]],0)</f>
        <v>0</v>
      </c>
      <c r="BP39" s="3"/>
      <c r="BQ39" s="3">
        <f ca="1">IF(Table2[[#This Row],[Country]]="Maldives",Table2[[#This Row],[Income]],0)</f>
        <v>0</v>
      </c>
      <c r="BR39" s="3"/>
      <c r="BS39" s="3">
        <f ca="1">IF(Table2[[#This Row],[Country]]="England",Table2[[#This Row],[Income]],0)</f>
        <v>0</v>
      </c>
      <c r="BT39" s="3"/>
      <c r="BU39" s="3">
        <f ca="1">IF(Table2[[#This Row],[Country]]="Pakistan",Table2[[#This Row],[Income]],0)</f>
        <v>0</v>
      </c>
      <c r="BV39" s="3"/>
      <c r="BW39" s="3">
        <f ca="1">IF(Table2[[#This Row],[Country]]="USA",Table2[[#This Row],[Income]],0)</f>
        <v>95829</v>
      </c>
      <c r="BX39" s="3"/>
      <c r="BY39" s="3">
        <f ca="1">IF(Table2[[#This Row],[Country]]="New Zealand",Table2[[#This Row],[Income]],0)</f>
        <v>0</v>
      </c>
      <c r="BZ39" s="3"/>
      <c r="CA39" s="3">
        <f ca="1">IF(Table2[[#This Row],[Country]]="AUstralia",Table2[[#This Row],[Income]],0)</f>
        <v>0</v>
      </c>
      <c r="CB39" s="3"/>
      <c r="CC39" s="3">
        <f ca="1">IF(Table2[[#This Row],[Country]]="South Africa",Table2[[#This Row],[Income]],0)</f>
        <v>0</v>
      </c>
      <c r="CD39" s="3"/>
      <c r="CE39" s="3">
        <f ca="1">IF(Table2[[#This Row],[Country]]="Canada",Table2[[#This Row],[Income]],0)</f>
        <v>0</v>
      </c>
      <c r="CF39" s="4"/>
      <c r="CG39" s="2"/>
      <c r="CH39" s="3"/>
      <c r="CI39" s="3">
        <f ca="1">IF(Table2[[#This Row],[occupation]]="clerk",Table2[[#This Row],[Income]],0)</f>
        <v>0</v>
      </c>
      <c r="CJ39" s="3">
        <f ca="1">IF(Table2[[#This Row],[occupation]]="Doctor",Table2[[#This Row],[Income]],0)</f>
        <v>0</v>
      </c>
      <c r="CK39" s="3">
        <f ca="1">IF(Table2[[#This Row],[occupation]]="Data scientist",Table2[[#This Row],[Income]],0)</f>
        <v>0</v>
      </c>
      <c r="CL39" s="3">
        <f ca="1">IF(Table2[[#This Row],[occupation]]="Driver",Table2[[#This Row],[Income]],0)</f>
        <v>0</v>
      </c>
      <c r="CM39" s="3">
        <f ca="1">IF(Table2[[#This Row],[occupation]]="mechanical",Table2[[#This Row],[Income]],0)</f>
        <v>0</v>
      </c>
      <c r="CN39" s="3">
        <f ca="1">IF(Table2[[#This Row],[occupation]]="Field worker",Table2[[#This Row],[Income]],0)</f>
        <v>0</v>
      </c>
      <c r="CO39" s="3">
        <f ca="1">IF(Table2[[#This Row],[occupation]]="Scientist",Table2[[#This Row],[Income]],0)</f>
        <v>0</v>
      </c>
      <c r="CP39" s="4">
        <f ca="1">IF(Table2[[#This Row],[occupation]]="IT",Table2[[#This Row],[Income]],0)</f>
        <v>95829</v>
      </c>
      <c r="CQ39" s="2">
        <f ca="1">IF(Table2[[#This Row],[Investment]]&gt;Table2[[#This Row],[Income]],1,0)</f>
        <v>1</v>
      </c>
      <c r="CR39" s="3"/>
      <c r="CS39" s="3"/>
      <c r="CT39" s="3"/>
      <c r="CU39" s="4"/>
      <c r="CV39" s="2">
        <f ca="1">IF(Table2[[#This Row],[Net Worth]]&gt;5500000,Table2[[#This Row],[Age]],0)</f>
        <v>41</v>
      </c>
      <c r="CW39" s="3">
        <f t="shared" ca="1" si="20"/>
        <v>0</v>
      </c>
      <c r="CX39" s="3"/>
      <c r="CY39" s="3"/>
      <c r="CZ39" s="3"/>
      <c r="DA39" s="4"/>
    </row>
    <row r="40" spans="1:105" x14ac:dyDescent="0.25">
      <c r="A40">
        <f t="shared" ca="1" si="1"/>
        <v>1</v>
      </c>
      <c r="B40" s="1" t="str">
        <f t="shared" ca="1" si="2"/>
        <v>Men</v>
      </c>
      <c r="C40">
        <f t="shared" ca="1" si="3"/>
        <v>39</v>
      </c>
      <c r="D40">
        <f t="shared" ca="1" si="4"/>
        <v>4</v>
      </c>
      <c r="E40" s="1" t="str">
        <f t="shared" ca="1" si="5"/>
        <v>Doctor</v>
      </c>
      <c r="F40">
        <f t="shared" ca="1" si="6"/>
        <v>3</v>
      </c>
      <c r="G40" s="1" t="str">
        <f t="shared" ca="1" si="7"/>
        <v>Btech</v>
      </c>
      <c r="H40">
        <f t="shared" ca="1" si="25"/>
        <v>3</v>
      </c>
      <c r="I40">
        <f t="shared" ca="1" si="25"/>
        <v>3</v>
      </c>
      <c r="J40">
        <f t="shared" ca="1" si="9"/>
        <v>1974780</v>
      </c>
      <c r="K40">
        <f t="shared" ca="1" si="10"/>
        <v>58642</v>
      </c>
      <c r="L40">
        <f t="shared" ca="1" si="11"/>
        <v>1</v>
      </c>
      <c r="M40" s="1" t="str">
        <f t="shared" ca="1" si="12"/>
        <v>Owned</v>
      </c>
      <c r="N40">
        <f t="shared" ca="1" si="22"/>
        <v>4925928</v>
      </c>
      <c r="O40">
        <f t="shared" ca="1" si="14"/>
        <v>3976396.9914432694</v>
      </c>
      <c r="P40">
        <f t="shared" ca="1" si="23"/>
        <v>113534.27829477012</v>
      </c>
      <c r="Q40">
        <f t="shared" ca="1" si="24"/>
        <v>104072.27065779657</v>
      </c>
      <c r="R40" s="25">
        <f t="shared" ca="1" si="17"/>
        <v>5030000.2706577964</v>
      </c>
      <c r="S40">
        <f t="shared" ca="1" si="18"/>
        <v>1</v>
      </c>
      <c r="T40" s="1" t="str">
        <f t="shared" ca="1" si="19"/>
        <v>India</v>
      </c>
      <c r="AF40" s="2">
        <f ca="1">IF(Table2[[#This Row],[Gender]]="men",1,0)</f>
        <v>1</v>
      </c>
      <c r="AG40" s="3">
        <f ca="1">IF(Table2[[#This Row],[Gender]]="Men",0,1)</f>
        <v>0</v>
      </c>
      <c r="AH40" s="3"/>
      <c r="AI40" s="3"/>
      <c r="AJ40" s="4"/>
      <c r="AL40" s="2">
        <f ca="1">IF(Table2[[#This Row],[occupation]]="Clerk",1,0)</f>
        <v>0</v>
      </c>
      <c r="AM40" s="3">
        <f ca="1">IF(Table2[[#This Row],[occupation]]="Doctor",1,0)</f>
        <v>1</v>
      </c>
      <c r="AN40" s="3">
        <f ca="1">IF(Table2[[#This Row],[occupation]]="Data scientist",1,0)</f>
        <v>0</v>
      </c>
      <c r="AO40" s="3">
        <f ca="1">IF(Table2[[#This Row],[occupation]]="Driver",1,0)</f>
        <v>0</v>
      </c>
      <c r="AP40" s="3">
        <f ca="1">IF(Table2[[#This Row],[occupation]]="mechanical",1,0)</f>
        <v>0</v>
      </c>
      <c r="AQ40" s="3">
        <f ca="1">IF(Table2[[#This Row],[occupation]]="Field worker",1,0)</f>
        <v>0</v>
      </c>
      <c r="AR40" s="3">
        <f ca="1">IF(Table2[[#This Row],[occupation]]="Scientist",1,0)</f>
        <v>0</v>
      </c>
      <c r="AS40" s="3">
        <f ca="1">IF(Table2[[#This Row],[occupation]]="IT",1,0)</f>
        <v>0</v>
      </c>
      <c r="AT40" s="3"/>
      <c r="AU40" s="3"/>
      <c r="AV40" s="3"/>
      <c r="AW40" s="3"/>
      <c r="AX40" s="3"/>
      <c r="AY40" s="3"/>
      <c r="AZ40" s="3"/>
      <c r="BA40" s="4"/>
      <c r="BC40" s="18">
        <f ca="1">Table2[[#This Row],[Vehicles cost]]/Table2[[#This Row],[Vehicles]]</f>
        <v>658260</v>
      </c>
      <c r="BD40" s="4"/>
      <c r="BE40" s="2">
        <f ca="1">IF(Table2[[#This Row],[Depts]]&gt;20000,1,0)</f>
        <v>1</v>
      </c>
      <c r="BF40" s="3"/>
      <c r="BG40" s="4"/>
      <c r="BH40" s="2">
        <f ca="1">IF(Table2[[#This Row],[House]]="Owned",1,0)</f>
        <v>1</v>
      </c>
      <c r="BI40" s="4"/>
      <c r="BK40" s="2">
        <f ca="1">IF(Table2[[#This Row],[Country]]="Korea",Table2[[#This Row],[Income]],0)</f>
        <v>0</v>
      </c>
      <c r="BL40" s="3"/>
      <c r="BM40" s="3">
        <f ca="1">IF(Table2[[#This Row],[Country]]="India",Table2[[#This Row],[Income]],0)</f>
        <v>58642</v>
      </c>
      <c r="BN40" s="3"/>
      <c r="BO40" s="3">
        <f ca="1">IF(Table2[[#This Row],[Country]]="Russia",Table2[[#This Row],[Income]],0)</f>
        <v>0</v>
      </c>
      <c r="BP40" s="3"/>
      <c r="BQ40" s="3">
        <f ca="1">IF(Table2[[#This Row],[Country]]="Maldives",Table2[[#This Row],[Income]],0)</f>
        <v>0</v>
      </c>
      <c r="BR40" s="3"/>
      <c r="BS40" s="3">
        <f ca="1">IF(Table2[[#This Row],[Country]]="England",Table2[[#This Row],[Income]],0)</f>
        <v>0</v>
      </c>
      <c r="BT40" s="3"/>
      <c r="BU40" s="3">
        <f ca="1">IF(Table2[[#This Row],[Country]]="Pakistan",Table2[[#This Row],[Income]],0)</f>
        <v>0</v>
      </c>
      <c r="BV40" s="3"/>
      <c r="BW40" s="3">
        <f ca="1">IF(Table2[[#This Row],[Country]]="USA",Table2[[#This Row],[Income]],0)</f>
        <v>0</v>
      </c>
      <c r="BX40" s="3"/>
      <c r="BY40" s="3">
        <f ca="1">IF(Table2[[#This Row],[Country]]="New Zealand",Table2[[#This Row],[Income]],0)</f>
        <v>0</v>
      </c>
      <c r="BZ40" s="3"/>
      <c r="CA40" s="3">
        <f ca="1">IF(Table2[[#This Row],[Country]]="AUstralia",Table2[[#This Row],[Income]],0)</f>
        <v>0</v>
      </c>
      <c r="CB40" s="3"/>
      <c r="CC40" s="3">
        <f ca="1">IF(Table2[[#This Row],[Country]]="South Africa",Table2[[#This Row],[Income]],0)</f>
        <v>0</v>
      </c>
      <c r="CD40" s="3"/>
      <c r="CE40" s="3">
        <f ca="1">IF(Table2[[#This Row],[Country]]="Canada",Table2[[#This Row],[Income]],0)</f>
        <v>0</v>
      </c>
      <c r="CF40" s="4"/>
      <c r="CG40" s="2"/>
      <c r="CH40" s="3"/>
      <c r="CI40" s="3">
        <f ca="1">IF(Table2[[#This Row],[occupation]]="clerk",Table2[[#This Row],[Income]],0)</f>
        <v>0</v>
      </c>
      <c r="CJ40" s="3">
        <f ca="1">IF(Table2[[#This Row],[occupation]]="Doctor",Table2[[#This Row],[Income]],0)</f>
        <v>58642</v>
      </c>
      <c r="CK40" s="3">
        <f ca="1">IF(Table2[[#This Row],[occupation]]="Data scientist",Table2[[#This Row],[Income]],0)</f>
        <v>0</v>
      </c>
      <c r="CL40" s="3">
        <f ca="1">IF(Table2[[#This Row],[occupation]]="Driver",Table2[[#This Row],[Income]],0)</f>
        <v>0</v>
      </c>
      <c r="CM40" s="3">
        <f ca="1">IF(Table2[[#This Row],[occupation]]="mechanical",Table2[[#This Row],[Income]],0)</f>
        <v>0</v>
      </c>
      <c r="CN40" s="3">
        <f ca="1">IF(Table2[[#This Row],[occupation]]="Field worker",Table2[[#This Row],[Income]],0)</f>
        <v>0</v>
      </c>
      <c r="CO40" s="3">
        <f ca="1">IF(Table2[[#This Row],[occupation]]="Scientist",Table2[[#This Row],[Income]],0)</f>
        <v>0</v>
      </c>
      <c r="CP40" s="4">
        <f ca="1">IF(Table2[[#This Row],[occupation]]="IT",Table2[[#This Row],[Income]],0)</f>
        <v>0</v>
      </c>
      <c r="CQ40" s="2">
        <f ca="1">IF(Table2[[#This Row],[Investment]]&gt;Table2[[#This Row],[Income]],1,0)</f>
        <v>1</v>
      </c>
      <c r="CR40" s="3"/>
      <c r="CS40" s="3"/>
      <c r="CT40" s="3"/>
      <c r="CU40" s="4"/>
      <c r="CV40" s="2">
        <f ca="1">IF(Table2[[#This Row],[Net Worth]]&gt;5500000,Table2[[#This Row],[Age]],0)</f>
        <v>0</v>
      </c>
      <c r="CW40" s="3">
        <f t="shared" ca="1" si="20"/>
        <v>0</v>
      </c>
      <c r="CX40" s="3"/>
      <c r="CY40" s="3"/>
      <c r="CZ40" s="3"/>
      <c r="DA40" s="4"/>
    </row>
    <row r="41" spans="1:105" x14ac:dyDescent="0.25">
      <c r="A41">
        <f t="shared" ca="1" si="1"/>
        <v>1</v>
      </c>
      <c r="B41" s="1" t="str">
        <f t="shared" ca="1" si="2"/>
        <v>Men</v>
      </c>
      <c r="C41">
        <f t="shared" ca="1" si="3"/>
        <v>26</v>
      </c>
      <c r="D41">
        <f t="shared" ca="1" si="4"/>
        <v>7</v>
      </c>
      <c r="E41" s="1" t="str">
        <f t="shared" ca="1" si="5"/>
        <v>Driver</v>
      </c>
      <c r="F41">
        <f t="shared" ca="1" si="6"/>
        <v>6</v>
      </c>
      <c r="G41" s="1" t="str">
        <f t="shared" ca="1" si="7"/>
        <v>Masters</v>
      </c>
      <c r="H41">
        <f t="shared" ca="1" si="25"/>
        <v>2</v>
      </c>
      <c r="I41">
        <f t="shared" ca="1" si="25"/>
        <v>1</v>
      </c>
      <c r="J41">
        <f t="shared" ca="1" si="9"/>
        <v>914577</v>
      </c>
      <c r="K41">
        <f t="shared" ca="1" si="10"/>
        <v>67652</v>
      </c>
      <c r="L41">
        <f t="shared" ca="1" si="11"/>
        <v>1</v>
      </c>
      <c r="M41" s="1" t="str">
        <f t="shared" ca="1" si="12"/>
        <v>Owned</v>
      </c>
      <c r="N41">
        <f t="shared" ca="1" si="22"/>
        <v>4262076</v>
      </c>
      <c r="O41">
        <f t="shared" ca="1" si="14"/>
        <v>4219757.0857485309</v>
      </c>
      <c r="P41">
        <f t="shared" ca="1" si="23"/>
        <v>55841.957135929333</v>
      </c>
      <c r="Q41">
        <f t="shared" ca="1" si="24"/>
        <v>101748.79309879005</v>
      </c>
      <c r="R41" s="25">
        <f t="shared" ca="1" si="17"/>
        <v>4363824.7930987896</v>
      </c>
      <c r="S41">
        <f t="shared" ca="1" si="18"/>
        <v>3</v>
      </c>
      <c r="T41" s="1" t="str">
        <f t="shared" ca="1" si="19"/>
        <v>Australia</v>
      </c>
      <c r="AF41" s="2">
        <f ca="1">IF(Table2[[#This Row],[Gender]]="men",1,0)</f>
        <v>1</v>
      </c>
      <c r="AG41" s="3">
        <f ca="1">IF(Table2[[#This Row],[Gender]]="Men",0,1)</f>
        <v>0</v>
      </c>
      <c r="AH41" s="3"/>
      <c r="AI41" s="3"/>
      <c r="AJ41" s="4"/>
      <c r="AL41" s="2">
        <f ca="1">IF(Table2[[#This Row],[occupation]]="Clerk",1,0)</f>
        <v>0</v>
      </c>
      <c r="AM41" s="3">
        <f ca="1">IF(Table2[[#This Row],[occupation]]="Doctor",1,0)</f>
        <v>0</v>
      </c>
      <c r="AN41" s="3">
        <f ca="1">IF(Table2[[#This Row],[occupation]]="Data scientist",1,0)</f>
        <v>0</v>
      </c>
      <c r="AO41" s="3">
        <f ca="1">IF(Table2[[#This Row],[occupation]]="Driver",1,0)</f>
        <v>1</v>
      </c>
      <c r="AP41" s="3">
        <f ca="1">IF(Table2[[#This Row],[occupation]]="mechanical",1,0)</f>
        <v>0</v>
      </c>
      <c r="AQ41" s="3">
        <f ca="1">IF(Table2[[#This Row],[occupation]]="Field worker",1,0)</f>
        <v>0</v>
      </c>
      <c r="AR41" s="3">
        <f ca="1">IF(Table2[[#This Row],[occupation]]="Scientist",1,0)</f>
        <v>0</v>
      </c>
      <c r="AS41" s="3">
        <f ca="1">IF(Table2[[#This Row],[occupation]]="IT",1,0)</f>
        <v>0</v>
      </c>
      <c r="AT41" s="3"/>
      <c r="AU41" s="3"/>
      <c r="AV41" s="3"/>
      <c r="AW41" s="3"/>
      <c r="AX41" s="3"/>
      <c r="AY41" s="3"/>
      <c r="AZ41" s="3"/>
      <c r="BA41" s="4"/>
      <c r="BC41" s="18">
        <f ca="1">Table2[[#This Row],[Vehicles cost]]/Table2[[#This Row],[Vehicles]]</f>
        <v>914577</v>
      </c>
      <c r="BD41" s="4"/>
      <c r="BE41" s="2">
        <f ca="1">IF(Table2[[#This Row],[Depts]]&gt;20000,1,0)</f>
        <v>1</v>
      </c>
      <c r="BF41" s="3"/>
      <c r="BG41" s="4"/>
      <c r="BH41" s="2">
        <f ca="1">IF(Table2[[#This Row],[House]]="Owned",1,0)</f>
        <v>1</v>
      </c>
      <c r="BI41" s="4"/>
      <c r="BK41" s="2">
        <f ca="1">IF(Table2[[#This Row],[Country]]="Korea",Table2[[#This Row],[Income]],0)</f>
        <v>0</v>
      </c>
      <c r="BL41" s="3"/>
      <c r="BM41" s="3">
        <f ca="1">IF(Table2[[#This Row],[Country]]="India",Table2[[#This Row],[Income]],0)</f>
        <v>0</v>
      </c>
      <c r="BN41" s="3"/>
      <c r="BO41" s="3">
        <f ca="1">IF(Table2[[#This Row],[Country]]="Russia",Table2[[#This Row],[Income]],0)</f>
        <v>0</v>
      </c>
      <c r="BP41" s="3"/>
      <c r="BQ41" s="3">
        <f ca="1">IF(Table2[[#This Row],[Country]]="Maldives",Table2[[#This Row],[Income]],0)</f>
        <v>0</v>
      </c>
      <c r="BR41" s="3"/>
      <c r="BS41" s="3">
        <f ca="1">IF(Table2[[#This Row],[Country]]="England",Table2[[#This Row],[Income]],0)</f>
        <v>0</v>
      </c>
      <c r="BT41" s="3"/>
      <c r="BU41" s="3">
        <f ca="1">IF(Table2[[#This Row],[Country]]="Pakistan",Table2[[#This Row],[Income]],0)</f>
        <v>0</v>
      </c>
      <c r="BV41" s="3"/>
      <c r="BW41" s="3">
        <f ca="1">IF(Table2[[#This Row],[Country]]="USA",Table2[[#This Row],[Income]],0)</f>
        <v>0</v>
      </c>
      <c r="BX41" s="3"/>
      <c r="BY41" s="3">
        <f ca="1">IF(Table2[[#This Row],[Country]]="New Zealand",Table2[[#This Row],[Income]],0)</f>
        <v>0</v>
      </c>
      <c r="BZ41" s="3"/>
      <c r="CA41" s="3">
        <f ca="1">IF(Table2[[#This Row],[Country]]="AUstralia",Table2[[#This Row],[Income]],0)</f>
        <v>67652</v>
      </c>
      <c r="CB41" s="3"/>
      <c r="CC41" s="3">
        <f ca="1">IF(Table2[[#This Row],[Country]]="South Africa",Table2[[#This Row],[Income]],0)</f>
        <v>0</v>
      </c>
      <c r="CD41" s="3"/>
      <c r="CE41" s="3">
        <f ca="1">IF(Table2[[#This Row],[Country]]="Canada",Table2[[#This Row],[Income]],0)</f>
        <v>0</v>
      </c>
      <c r="CF41" s="4"/>
      <c r="CG41" s="2"/>
      <c r="CH41" s="3"/>
      <c r="CI41" s="3">
        <f ca="1">IF(Table2[[#This Row],[occupation]]="clerk",Table2[[#This Row],[Income]],0)</f>
        <v>0</v>
      </c>
      <c r="CJ41" s="3">
        <f ca="1">IF(Table2[[#This Row],[occupation]]="Doctor",Table2[[#This Row],[Income]],0)</f>
        <v>0</v>
      </c>
      <c r="CK41" s="3">
        <f ca="1">IF(Table2[[#This Row],[occupation]]="Data scientist",Table2[[#This Row],[Income]],0)</f>
        <v>0</v>
      </c>
      <c r="CL41" s="3">
        <f ca="1">IF(Table2[[#This Row],[occupation]]="Driver",Table2[[#This Row],[Income]],0)</f>
        <v>67652</v>
      </c>
      <c r="CM41" s="3">
        <f ca="1">IF(Table2[[#This Row],[occupation]]="mechanical",Table2[[#This Row],[Income]],0)</f>
        <v>0</v>
      </c>
      <c r="CN41" s="3">
        <f ca="1">IF(Table2[[#This Row],[occupation]]="Field worker",Table2[[#This Row],[Income]],0)</f>
        <v>0</v>
      </c>
      <c r="CO41" s="3">
        <f ca="1">IF(Table2[[#This Row],[occupation]]="Scientist",Table2[[#This Row],[Income]],0)</f>
        <v>0</v>
      </c>
      <c r="CP41" s="4">
        <f ca="1">IF(Table2[[#This Row],[occupation]]="IT",Table2[[#This Row],[Income]],0)</f>
        <v>0</v>
      </c>
      <c r="CQ41" s="2">
        <f ca="1">IF(Table2[[#This Row],[Investment]]&gt;Table2[[#This Row],[Income]],1,0)</f>
        <v>1</v>
      </c>
      <c r="CR41" s="3"/>
      <c r="CS41" s="3"/>
      <c r="CT41" s="3"/>
      <c r="CU41" s="4"/>
      <c r="CV41" s="2">
        <f ca="1">IF(Table2[[#This Row],[Net Worth]]&gt;5500000,Table2[[#This Row],[Age]],0)</f>
        <v>0</v>
      </c>
      <c r="CW41" s="3">
        <f t="shared" ca="1" si="20"/>
        <v>0</v>
      </c>
      <c r="CX41" s="3"/>
      <c r="CY41" s="3"/>
      <c r="CZ41" s="3"/>
      <c r="DA41" s="4"/>
    </row>
    <row r="42" spans="1:105" x14ac:dyDescent="0.25">
      <c r="A42">
        <f t="shared" ca="1" si="1"/>
        <v>1</v>
      </c>
      <c r="B42" s="1" t="str">
        <f t="shared" ca="1" si="2"/>
        <v>Men</v>
      </c>
      <c r="C42">
        <f t="shared" ca="1" si="3"/>
        <v>41</v>
      </c>
      <c r="D42">
        <f t="shared" ca="1" si="4"/>
        <v>8</v>
      </c>
      <c r="E42" s="1" t="str">
        <f t="shared" ca="1" si="5"/>
        <v>Data scientist</v>
      </c>
      <c r="F42">
        <f t="shared" ca="1" si="6"/>
        <v>9</v>
      </c>
      <c r="G42" s="1" t="str">
        <f t="shared" ca="1" si="7"/>
        <v>Soldier</v>
      </c>
      <c r="H42">
        <f t="shared" ca="1" si="25"/>
        <v>2</v>
      </c>
      <c r="I42">
        <f t="shared" ca="1" si="25"/>
        <v>1</v>
      </c>
      <c r="J42">
        <f t="shared" ca="1" si="9"/>
        <v>197151</v>
      </c>
      <c r="K42">
        <f t="shared" ca="1" si="10"/>
        <v>74892</v>
      </c>
      <c r="L42">
        <f t="shared" ca="1" si="11"/>
        <v>2</v>
      </c>
      <c r="M42" s="1" t="str">
        <f t="shared" ca="1" si="12"/>
        <v>Rent</v>
      </c>
      <c r="N42">
        <f t="shared" ca="1" si="22"/>
        <v>6740280</v>
      </c>
      <c r="O42">
        <f t="shared" ca="1" si="14"/>
        <v>2881227.4932797602</v>
      </c>
      <c r="P42">
        <f t="shared" ca="1" si="23"/>
        <v>39389.989015835927</v>
      </c>
      <c r="Q42">
        <f t="shared" ca="1" si="24"/>
        <v>133968.94766164437</v>
      </c>
      <c r="R42" s="25">
        <f t="shared" ca="1" si="17"/>
        <v>6874248.9476616448</v>
      </c>
      <c r="S42">
        <f t="shared" ca="1" si="18"/>
        <v>1</v>
      </c>
      <c r="T42" s="1" t="str">
        <f t="shared" ca="1" si="19"/>
        <v>India</v>
      </c>
      <c r="AF42" s="2">
        <f ca="1">IF(Table2[[#This Row],[Gender]]="men",1,0)</f>
        <v>1</v>
      </c>
      <c r="AG42" s="3">
        <f ca="1">IF(Table2[[#This Row],[Gender]]="Men",0,1)</f>
        <v>0</v>
      </c>
      <c r="AH42" s="3"/>
      <c r="AI42" s="3"/>
      <c r="AJ42" s="4"/>
      <c r="AL42" s="2">
        <f ca="1">IF(Table2[[#This Row],[occupation]]="Clerk",1,0)</f>
        <v>0</v>
      </c>
      <c r="AM42" s="3">
        <f ca="1">IF(Table2[[#This Row],[occupation]]="Doctor",1,0)</f>
        <v>0</v>
      </c>
      <c r="AN42" s="3">
        <f ca="1">IF(Table2[[#This Row],[occupation]]="Data scientist",1,0)</f>
        <v>1</v>
      </c>
      <c r="AO42" s="3">
        <f ca="1">IF(Table2[[#This Row],[occupation]]="Driver",1,0)</f>
        <v>0</v>
      </c>
      <c r="AP42" s="3">
        <f ca="1">IF(Table2[[#This Row],[occupation]]="mechanical",1,0)</f>
        <v>0</v>
      </c>
      <c r="AQ42" s="3">
        <f ca="1">IF(Table2[[#This Row],[occupation]]="Field worker",1,0)</f>
        <v>0</v>
      </c>
      <c r="AR42" s="3">
        <f ca="1">IF(Table2[[#This Row],[occupation]]="Scientist",1,0)</f>
        <v>0</v>
      </c>
      <c r="AS42" s="3">
        <f ca="1">IF(Table2[[#This Row],[occupation]]="IT",1,0)</f>
        <v>0</v>
      </c>
      <c r="AT42" s="3"/>
      <c r="AU42" s="3"/>
      <c r="AV42" s="3"/>
      <c r="AW42" s="3"/>
      <c r="AX42" s="3"/>
      <c r="AY42" s="3"/>
      <c r="AZ42" s="3"/>
      <c r="BA42" s="4"/>
      <c r="BC42" s="18">
        <f ca="1">Table2[[#This Row],[Vehicles cost]]/Table2[[#This Row],[Vehicles]]</f>
        <v>197151</v>
      </c>
      <c r="BD42" s="4"/>
      <c r="BE42" s="2">
        <f ca="1">IF(Table2[[#This Row],[Depts]]&gt;20000,1,0)</f>
        <v>1</v>
      </c>
      <c r="BF42" s="3"/>
      <c r="BG42" s="4"/>
      <c r="BH42" s="2">
        <f ca="1">IF(Table2[[#This Row],[House]]="Owned",1,0)</f>
        <v>0</v>
      </c>
      <c r="BI42" s="4"/>
      <c r="BK42" s="2">
        <f ca="1">IF(Table2[[#This Row],[Country]]="Korea",Table2[[#This Row],[Income]],0)</f>
        <v>0</v>
      </c>
      <c r="BL42" s="3"/>
      <c r="BM42" s="3">
        <f ca="1">IF(Table2[[#This Row],[Country]]="India",Table2[[#This Row],[Income]],0)</f>
        <v>74892</v>
      </c>
      <c r="BN42" s="3"/>
      <c r="BO42" s="3">
        <f ca="1">IF(Table2[[#This Row],[Country]]="Russia",Table2[[#This Row],[Income]],0)</f>
        <v>0</v>
      </c>
      <c r="BP42" s="3"/>
      <c r="BQ42" s="3">
        <f ca="1">IF(Table2[[#This Row],[Country]]="Maldives",Table2[[#This Row],[Income]],0)</f>
        <v>0</v>
      </c>
      <c r="BR42" s="3"/>
      <c r="BS42" s="3">
        <f ca="1">IF(Table2[[#This Row],[Country]]="England",Table2[[#This Row],[Income]],0)</f>
        <v>0</v>
      </c>
      <c r="BT42" s="3"/>
      <c r="BU42" s="3">
        <f ca="1">IF(Table2[[#This Row],[Country]]="Pakistan",Table2[[#This Row],[Income]],0)</f>
        <v>0</v>
      </c>
      <c r="BV42" s="3"/>
      <c r="BW42" s="3">
        <f ca="1">IF(Table2[[#This Row],[Country]]="USA",Table2[[#This Row],[Income]],0)</f>
        <v>0</v>
      </c>
      <c r="BX42" s="3"/>
      <c r="BY42" s="3">
        <f ca="1">IF(Table2[[#This Row],[Country]]="New Zealand",Table2[[#This Row],[Income]],0)</f>
        <v>0</v>
      </c>
      <c r="BZ42" s="3"/>
      <c r="CA42" s="3">
        <f ca="1">IF(Table2[[#This Row],[Country]]="AUstralia",Table2[[#This Row],[Income]],0)</f>
        <v>0</v>
      </c>
      <c r="CB42" s="3"/>
      <c r="CC42" s="3">
        <f ca="1">IF(Table2[[#This Row],[Country]]="South Africa",Table2[[#This Row],[Income]],0)</f>
        <v>0</v>
      </c>
      <c r="CD42" s="3"/>
      <c r="CE42" s="3">
        <f ca="1">IF(Table2[[#This Row],[Country]]="Canada",Table2[[#This Row],[Income]],0)</f>
        <v>0</v>
      </c>
      <c r="CF42" s="4"/>
      <c r="CG42" s="2"/>
      <c r="CH42" s="3"/>
      <c r="CI42" s="3">
        <f ca="1">IF(Table2[[#This Row],[occupation]]="clerk",Table2[[#This Row],[Income]],0)</f>
        <v>0</v>
      </c>
      <c r="CJ42" s="3">
        <f ca="1">IF(Table2[[#This Row],[occupation]]="Doctor",Table2[[#This Row],[Income]],0)</f>
        <v>0</v>
      </c>
      <c r="CK42" s="3">
        <f ca="1">IF(Table2[[#This Row],[occupation]]="Data scientist",Table2[[#This Row],[Income]],0)</f>
        <v>74892</v>
      </c>
      <c r="CL42" s="3">
        <f ca="1">IF(Table2[[#This Row],[occupation]]="Driver",Table2[[#This Row],[Income]],0)</f>
        <v>0</v>
      </c>
      <c r="CM42" s="3">
        <f ca="1">IF(Table2[[#This Row],[occupation]]="mechanical",Table2[[#This Row],[Income]],0)</f>
        <v>0</v>
      </c>
      <c r="CN42" s="3">
        <f ca="1">IF(Table2[[#This Row],[occupation]]="Field worker",Table2[[#This Row],[Income]],0)</f>
        <v>0</v>
      </c>
      <c r="CO42" s="3">
        <f ca="1">IF(Table2[[#This Row],[occupation]]="Scientist",Table2[[#This Row],[Income]],0)</f>
        <v>0</v>
      </c>
      <c r="CP42" s="4">
        <f ca="1">IF(Table2[[#This Row],[occupation]]="IT",Table2[[#This Row],[Income]],0)</f>
        <v>0</v>
      </c>
      <c r="CQ42" s="2">
        <f ca="1">IF(Table2[[#This Row],[Investment]]&gt;Table2[[#This Row],[Income]],1,0)</f>
        <v>1</v>
      </c>
      <c r="CR42" s="3"/>
      <c r="CS42" s="3"/>
      <c r="CT42" s="3"/>
      <c r="CU42" s="4"/>
      <c r="CV42" s="2">
        <f ca="1">IF(Table2[[#This Row],[Net Worth]]&gt;5500000,Table2[[#This Row],[Age]],0)</f>
        <v>41</v>
      </c>
      <c r="CW42" s="3">
        <f t="shared" ca="1" si="20"/>
        <v>0</v>
      </c>
      <c r="CX42" s="3"/>
      <c r="CY42" s="3"/>
      <c r="CZ42" s="3"/>
      <c r="DA42" s="4"/>
    </row>
    <row r="43" spans="1:105" x14ac:dyDescent="0.25">
      <c r="A43">
        <f t="shared" ca="1" si="1"/>
        <v>1</v>
      </c>
      <c r="B43" s="1" t="str">
        <f t="shared" ca="1" si="2"/>
        <v>Men</v>
      </c>
      <c r="C43">
        <f t="shared" ca="1" si="3"/>
        <v>28</v>
      </c>
      <c r="D43">
        <f t="shared" ca="1" si="4"/>
        <v>5</v>
      </c>
      <c r="E43" s="1" t="str">
        <f t="shared" ca="1" si="5"/>
        <v>Scientist</v>
      </c>
      <c r="F43">
        <f t="shared" ca="1" si="6"/>
        <v>1</v>
      </c>
      <c r="G43" s="1" t="str">
        <f t="shared" ca="1" si="7"/>
        <v>10th</v>
      </c>
      <c r="H43">
        <f t="shared" ca="1" si="25"/>
        <v>2</v>
      </c>
      <c r="I43">
        <f t="shared" ca="1" si="25"/>
        <v>3</v>
      </c>
      <c r="J43">
        <f t="shared" ca="1" si="9"/>
        <v>2059023</v>
      </c>
      <c r="K43">
        <f t="shared" ca="1" si="10"/>
        <v>75857</v>
      </c>
      <c r="L43">
        <f t="shared" ca="1" si="11"/>
        <v>1</v>
      </c>
      <c r="M43" s="1" t="str">
        <f t="shared" ca="1" si="12"/>
        <v>Owned</v>
      </c>
      <c r="N43">
        <f t="shared" ca="1" si="22"/>
        <v>4854848</v>
      </c>
      <c r="O43">
        <f t="shared" ca="1" si="14"/>
        <v>1180824.3026818447</v>
      </c>
      <c r="P43">
        <f t="shared" ca="1" si="23"/>
        <v>32370.762448089237</v>
      </c>
      <c r="Q43">
        <f t="shared" ca="1" si="24"/>
        <v>66189.808366888377</v>
      </c>
      <c r="R43" s="25">
        <f t="shared" ca="1" si="17"/>
        <v>4921037.8083668882</v>
      </c>
      <c r="S43">
        <f t="shared" ca="1" si="18"/>
        <v>1</v>
      </c>
      <c r="T43" s="1" t="str">
        <f t="shared" ca="1" si="19"/>
        <v>India</v>
      </c>
      <c r="AF43" s="2">
        <f ca="1">IF(Table2[[#This Row],[Gender]]="men",1,0)</f>
        <v>1</v>
      </c>
      <c r="AG43" s="3">
        <f ca="1">IF(Table2[[#This Row],[Gender]]="Men",0,1)</f>
        <v>0</v>
      </c>
      <c r="AH43" s="3"/>
      <c r="AI43" s="3"/>
      <c r="AJ43" s="4"/>
      <c r="AL43" s="2">
        <f ca="1">IF(Table2[[#This Row],[occupation]]="Clerk",1,0)</f>
        <v>0</v>
      </c>
      <c r="AM43" s="3">
        <f ca="1">IF(Table2[[#This Row],[occupation]]="Doctor",1,0)</f>
        <v>0</v>
      </c>
      <c r="AN43" s="3">
        <f ca="1">IF(Table2[[#This Row],[occupation]]="Data scientist",1,0)</f>
        <v>0</v>
      </c>
      <c r="AO43" s="3">
        <f ca="1">IF(Table2[[#This Row],[occupation]]="Driver",1,0)</f>
        <v>0</v>
      </c>
      <c r="AP43" s="3">
        <f ca="1">IF(Table2[[#This Row],[occupation]]="mechanical",1,0)</f>
        <v>0</v>
      </c>
      <c r="AQ43" s="3">
        <f ca="1">IF(Table2[[#This Row],[occupation]]="Field worker",1,0)</f>
        <v>0</v>
      </c>
      <c r="AR43" s="3">
        <f ca="1">IF(Table2[[#This Row],[occupation]]="Scientist",1,0)</f>
        <v>1</v>
      </c>
      <c r="AS43" s="3">
        <f ca="1">IF(Table2[[#This Row],[occupation]]="IT",1,0)</f>
        <v>0</v>
      </c>
      <c r="AT43" s="3"/>
      <c r="AU43" s="3"/>
      <c r="AV43" s="3"/>
      <c r="AW43" s="3"/>
      <c r="AX43" s="3"/>
      <c r="AY43" s="3"/>
      <c r="AZ43" s="3"/>
      <c r="BA43" s="4"/>
      <c r="BC43" s="18">
        <f ca="1">Table2[[#This Row],[Vehicles cost]]/Table2[[#This Row],[Vehicles]]</f>
        <v>686341</v>
      </c>
      <c r="BD43" s="4"/>
      <c r="BE43" s="2">
        <f ca="1">IF(Table2[[#This Row],[Depts]]&gt;20000,1,0)</f>
        <v>1</v>
      </c>
      <c r="BF43" s="3"/>
      <c r="BG43" s="4"/>
      <c r="BH43" s="2">
        <f ca="1">IF(Table2[[#This Row],[House]]="Owned",1,0)</f>
        <v>1</v>
      </c>
      <c r="BI43" s="4"/>
      <c r="BK43" s="2">
        <f ca="1">IF(Table2[[#This Row],[Country]]="Korea",Table2[[#This Row],[Income]],0)</f>
        <v>0</v>
      </c>
      <c r="BL43" s="3"/>
      <c r="BM43" s="3">
        <f ca="1">IF(Table2[[#This Row],[Country]]="India",Table2[[#This Row],[Income]],0)</f>
        <v>75857</v>
      </c>
      <c r="BN43" s="3"/>
      <c r="BO43" s="3">
        <f ca="1">IF(Table2[[#This Row],[Country]]="Russia",Table2[[#This Row],[Income]],0)</f>
        <v>0</v>
      </c>
      <c r="BP43" s="3"/>
      <c r="BQ43" s="3">
        <f ca="1">IF(Table2[[#This Row],[Country]]="Maldives",Table2[[#This Row],[Income]],0)</f>
        <v>0</v>
      </c>
      <c r="BR43" s="3"/>
      <c r="BS43" s="3">
        <f ca="1">IF(Table2[[#This Row],[Country]]="England",Table2[[#This Row],[Income]],0)</f>
        <v>0</v>
      </c>
      <c r="BT43" s="3"/>
      <c r="BU43" s="3">
        <f ca="1">IF(Table2[[#This Row],[Country]]="Pakistan",Table2[[#This Row],[Income]],0)</f>
        <v>0</v>
      </c>
      <c r="BV43" s="3"/>
      <c r="BW43" s="3">
        <f ca="1">IF(Table2[[#This Row],[Country]]="USA",Table2[[#This Row],[Income]],0)</f>
        <v>0</v>
      </c>
      <c r="BX43" s="3"/>
      <c r="BY43" s="3">
        <f ca="1">IF(Table2[[#This Row],[Country]]="New Zealand",Table2[[#This Row],[Income]],0)</f>
        <v>0</v>
      </c>
      <c r="BZ43" s="3"/>
      <c r="CA43" s="3">
        <f ca="1">IF(Table2[[#This Row],[Country]]="AUstralia",Table2[[#This Row],[Income]],0)</f>
        <v>0</v>
      </c>
      <c r="CB43" s="3"/>
      <c r="CC43" s="3">
        <f ca="1">IF(Table2[[#This Row],[Country]]="South Africa",Table2[[#This Row],[Income]],0)</f>
        <v>0</v>
      </c>
      <c r="CD43" s="3"/>
      <c r="CE43" s="3">
        <f ca="1">IF(Table2[[#This Row],[Country]]="Canada",Table2[[#This Row],[Income]],0)</f>
        <v>0</v>
      </c>
      <c r="CF43" s="4"/>
      <c r="CG43" s="2"/>
      <c r="CH43" s="3"/>
      <c r="CI43" s="3">
        <f ca="1">IF(Table2[[#This Row],[occupation]]="clerk",Table2[[#This Row],[Income]],0)</f>
        <v>0</v>
      </c>
      <c r="CJ43" s="3">
        <f ca="1">IF(Table2[[#This Row],[occupation]]="Doctor",Table2[[#This Row],[Income]],0)</f>
        <v>0</v>
      </c>
      <c r="CK43" s="3">
        <f ca="1">IF(Table2[[#This Row],[occupation]]="Data scientist",Table2[[#This Row],[Income]],0)</f>
        <v>0</v>
      </c>
      <c r="CL43" s="3">
        <f ca="1">IF(Table2[[#This Row],[occupation]]="Driver",Table2[[#This Row],[Income]],0)</f>
        <v>0</v>
      </c>
      <c r="CM43" s="3">
        <f ca="1">IF(Table2[[#This Row],[occupation]]="mechanical",Table2[[#This Row],[Income]],0)</f>
        <v>0</v>
      </c>
      <c r="CN43" s="3">
        <f ca="1">IF(Table2[[#This Row],[occupation]]="Field worker",Table2[[#This Row],[Income]],0)</f>
        <v>0</v>
      </c>
      <c r="CO43" s="3">
        <f ca="1">IF(Table2[[#This Row],[occupation]]="Scientist",Table2[[#This Row],[Income]],0)</f>
        <v>75857</v>
      </c>
      <c r="CP43" s="4">
        <f ca="1">IF(Table2[[#This Row],[occupation]]="IT",Table2[[#This Row],[Income]],0)</f>
        <v>0</v>
      </c>
      <c r="CQ43" s="2">
        <f ca="1">IF(Table2[[#This Row],[Investment]]&gt;Table2[[#This Row],[Income]],1,0)</f>
        <v>0</v>
      </c>
      <c r="CR43" s="3"/>
      <c r="CS43" s="3"/>
      <c r="CT43" s="3"/>
      <c r="CU43" s="4"/>
      <c r="CV43" s="2">
        <f ca="1">IF(Table2[[#This Row],[Net Worth]]&gt;5500000,Table2[[#This Row],[Age]],0)</f>
        <v>0</v>
      </c>
      <c r="CW43" s="3">
        <f t="shared" ca="1" si="20"/>
        <v>0</v>
      </c>
      <c r="CX43" s="3"/>
      <c r="CY43" s="3"/>
      <c r="CZ43" s="3"/>
      <c r="DA43" s="4"/>
    </row>
    <row r="44" spans="1:105" x14ac:dyDescent="0.25">
      <c r="A44">
        <f t="shared" ca="1" si="1"/>
        <v>1</v>
      </c>
      <c r="B44" s="1" t="str">
        <f t="shared" ca="1" si="2"/>
        <v>Men</v>
      </c>
      <c r="C44">
        <f t="shared" ca="1" si="3"/>
        <v>43</v>
      </c>
      <c r="D44">
        <f t="shared" ca="1" si="4"/>
        <v>4</v>
      </c>
      <c r="E44" s="1" t="str">
        <f t="shared" ca="1" si="5"/>
        <v>Doctor</v>
      </c>
      <c r="F44">
        <f t="shared" ca="1" si="6"/>
        <v>9</v>
      </c>
      <c r="G44" s="1" t="str">
        <f t="shared" ca="1" si="7"/>
        <v>Soldier</v>
      </c>
      <c r="H44">
        <f t="shared" ca="1" si="25"/>
        <v>3</v>
      </c>
      <c r="I44">
        <f t="shared" ca="1" si="25"/>
        <v>2</v>
      </c>
      <c r="J44">
        <f t="shared" ca="1" si="9"/>
        <v>1979740</v>
      </c>
      <c r="K44">
        <f t="shared" ca="1" si="10"/>
        <v>80287</v>
      </c>
      <c r="L44">
        <f t="shared" ca="1" si="11"/>
        <v>2</v>
      </c>
      <c r="M44" s="1" t="str">
        <f t="shared" ca="1" si="12"/>
        <v>Rent</v>
      </c>
      <c r="N44">
        <f t="shared" ca="1" si="22"/>
        <v>6422960</v>
      </c>
      <c r="O44">
        <f t="shared" ca="1" si="14"/>
        <v>3474254.4211686617</v>
      </c>
      <c r="P44">
        <f t="shared" ca="1" si="23"/>
        <v>106331.93789748474</v>
      </c>
      <c r="Q44">
        <f t="shared" ca="1" si="24"/>
        <v>2785.3100866908326</v>
      </c>
      <c r="R44" s="25">
        <f t="shared" ca="1" si="17"/>
        <v>6425745.3100866908</v>
      </c>
      <c r="S44">
        <f t="shared" ca="1" si="18"/>
        <v>12</v>
      </c>
      <c r="T44" s="1" t="str">
        <f t="shared" ca="1" si="19"/>
        <v>Maldives</v>
      </c>
      <c r="AF44" s="2">
        <f ca="1">IF(Table2[[#This Row],[Gender]]="men",1,0)</f>
        <v>1</v>
      </c>
      <c r="AG44" s="3">
        <f ca="1">IF(Table2[[#This Row],[Gender]]="Men",0,1)</f>
        <v>0</v>
      </c>
      <c r="AH44" s="3"/>
      <c r="AI44" s="3"/>
      <c r="AJ44" s="4"/>
      <c r="AL44" s="2">
        <f ca="1">IF(Table2[[#This Row],[occupation]]="Clerk",1,0)</f>
        <v>0</v>
      </c>
      <c r="AM44" s="3">
        <f ca="1">IF(Table2[[#This Row],[occupation]]="Doctor",1,0)</f>
        <v>1</v>
      </c>
      <c r="AN44" s="3">
        <f ca="1">IF(Table2[[#This Row],[occupation]]="Data scientist",1,0)</f>
        <v>0</v>
      </c>
      <c r="AO44" s="3">
        <f ca="1">IF(Table2[[#This Row],[occupation]]="Driver",1,0)</f>
        <v>0</v>
      </c>
      <c r="AP44" s="3">
        <f ca="1">IF(Table2[[#This Row],[occupation]]="mechanical",1,0)</f>
        <v>0</v>
      </c>
      <c r="AQ44" s="3">
        <f ca="1">IF(Table2[[#This Row],[occupation]]="Field worker",1,0)</f>
        <v>0</v>
      </c>
      <c r="AR44" s="3">
        <f ca="1">IF(Table2[[#This Row],[occupation]]="Scientist",1,0)</f>
        <v>0</v>
      </c>
      <c r="AS44" s="3">
        <f ca="1">IF(Table2[[#This Row],[occupation]]="IT",1,0)</f>
        <v>0</v>
      </c>
      <c r="AT44" s="3"/>
      <c r="AU44" s="3"/>
      <c r="AV44" s="3"/>
      <c r="AW44" s="3"/>
      <c r="AX44" s="3"/>
      <c r="AY44" s="3"/>
      <c r="AZ44" s="3"/>
      <c r="BA44" s="4"/>
      <c r="BC44" s="18">
        <f ca="1">Table2[[#This Row],[Vehicles cost]]/Table2[[#This Row],[Vehicles]]</f>
        <v>989870</v>
      </c>
      <c r="BD44" s="4"/>
      <c r="BE44" s="2">
        <f ca="1">IF(Table2[[#This Row],[Depts]]&gt;20000,1,0)</f>
        <v>1</v>
      </c>
      <c r="BF44" s="3"/>
      <c r="BG44" s="4"/>
      <c r="BH44" s="2">
        <f ca="1">IF(Table2[[#This Row],[House]]="Owned",1,0)</f>
        <v>0</v>
      </c>
      <c r="BI44" s="4"/>
      <c r="BK44" s="2">
        <f ca="1">IF(Table2[[#This Row],[Country]]="Korea",Table2[[#This Row],[Income]],0)</f>
        <v>0</v>
      </c>
      <c r="BL44" s="3"/>
      <c r="BM44" s="3">
        <f ca="1">IF(Table2[[#This Row],[Country]]="India",Table2[[#This Row],[Income]],0)</f>
        <v>0</v>
      </c>
      <c r="BN44" s="3"/>
      <c r="BO44" s="3">
        <f ca="1">IF(Table2[[#This Row],[Country]]="Russia",Table2[[#This Row],[Income]],0)</f>
        <v>0</v>
      </c>
      <c r="BP44" s="3"/>
      <c r="BQ44" s="3">
        <f ca="1">IF(Table2[[#This Row],[Country]]="Maldives",Table2[[#This Row],[Income]],0)</f>
        <v>80287</v>
      </c>
      <c r="BR44" s="3"/>
      <c r="BS44" s="3">
        <f ca="1">IF(Table2[[#This Row],[Country]]="England",Table2[[#This Row],[Income]],0)</f>
        <v>0</v>
      </c>
      <c r="BT44" s="3"/>
      <c r="BU44" s="3">
        <f ca="1">IF(Table2[[#This Row],[Country]]="Pakistan",Table2[[#This Row],[Income]],0)</f>
        <v>0</v>
      </c>
      <c r="BV44" s="3"/>
      <c r="BW44" s="3">
        <f ca="1">IF(Table2[[#This Row],[Country]]="USA",Table2[[#This Row],[Income]],0)</f>
        <v>0</v>
      </c>
      <c r="BX44" s="3"/>
      <c r="BY44" s="3">
        <f ca="1">IF(Table2[[#This Row],[Country]]="New Zealand",Table2[[#This Row],[Income]],0)</f>
        <v>0</v>
      </c>
      <c r="BZ44" s="3"/>
      <c r="CA44" s="3">
        <f ca="1">IF(Table2[[#This Row],[Country]]="AUstralia",Table2[[#This Row],[Income]],0)</f>
        <v>0</v>
      </c>
      <c r="CB44" s="3"/>
      <c r="CC44" s="3">
        <f ca="1">IF(Table2[[#This Row],[Country]]="South Africa",Table2[[#This Row],[Income]],0)</f>
        <v>0</v>
      </c>
      <c r="CD44" s="3"/>
      <c r="CE44" s="3">
        <f ca="1">IF(Table2[[#This Row],[Country]]="Canada",Table2[[#This Row],[Income]],0)</f>
        <v>0</v>
      </c>
      <c r="CF44" s="4"/>
      <c r="CG44" s="2"/>
      <c r="CH44" s="3"/>
      <c r="CI44" s="3">
        <f ca="1">IF(Table2[[#This Row],[occupation]]="clerk",Table2[[#This Row],[Income]],0)</f>
        <v>0</v>
      </c>
      <c r="CJ44" s="3">
        <f ca="1">IF(Table2[[#This Row],[occupation]]="Doctor",Table2[[#This Row],[Income]],0)</f>
        <v>80287</v>
      </c>
      <c r="CK44" s="3">
        <f ca="1">IF(Table2[[#This Row],[occupation]]="Data scientist",Table2[[#This Row],[Income]],0)</f>
        <v>0</v>
      </c>
      <c r="CL44" s="3">
        <f ca="1">IF(Table2[[#This Row],[occupation]]="Driver",Table2[[#This Row],[Income]],0)</f>
        <v>0</v>
      </c>
      <c r="CM44" s="3">
        <f ca="1">IF(Table2[[#This Row],[occupation]]="mechanical",Table2[[#This Row],[Income]],0)</f>
        <v>0</v>
      </c>
      <c r="CN44" s="3">
        <f ca="1">IF(Table2[[#This Row],[occupation]]="Field worker",Table2[[#This Row],[Income]],0)</f>
        <v>0</v>
      </c>
      <c r="CO44" s="3">
        <f ca="1">IF(Table2[[#This Row],[occupation]]="Scientist",Table2[[#This Row],[Income]],0)</f>
        <v>0</v>
      </c>
      <c r="CP44" s="4">
        <f ca="1">IF(Table2[[#This Row],[occupation]]="IT",Table2[[#This Row],[Income]],0)</f>
        <v>0</v>
      </c>
      <c r="CQ44" s="2">
        <f ca="1">IF(Table2[[#This Row],[Investment]]&gt;Table2[[#This Row],[Income]],1,0)</f>
        <v>0</v>
      </c>
      <c r="CR44" s="3"/>
      <c r="CS44" s="3"/>
      <c r="CT44" s="3"/>
      <c r="CU44" s="4"/>
      <c r="CV44" s="2">
        <f ca="1">IF(Table2[[#This Row],[Net Worth]]&gt;5500000,Table2[[#This Row],[Age]],0)</f>
        <v>43</v>
      </c>
      <c r="CW44" s="3">
        <f t="shared" ca="1" si="20"/>
        <v>0</v>
      </c>
      <c r="CX44" s="3"/>
      <c r="CY44" s="3"/>
      <c r="CZ44" s="3"/>
      <c r="DA44" s="4"/>
    </row>
    <row r="45" spans="1:105" x14ac:dyDescent="0.25">
      <c r="A45">
        <f t="shared" ca="1" si="1"/>
        <v>1</v>
      </c>
      <c r="B45" s="1" t="str">
        <f t="shared" ca="1" si="2"/>
        <v>Men</v>
      </c>
      <c r="C45">
        <f t="shared" ca="1" si="3"/>
        <v>22</v>
      </c>
      <c r="D45">
        <f t="shared" ca="1" si="4"/>
        <v>4</v>
      </c>
      <c r="E45" s="1" t="str">
        <f t="shared" ca="1" si="5"/>
        <v>Doctor</v>
      </c>
      <c r="F45">
        <f t="shared" ca="1" si="6"/>
        <v>7</v>
      </c>
      <c r="G45" s="1" t="str">
        <f t="shared" ca="1" si="7"/>
        <v>Mbbs</v>
      </c>
      <c r="H45">
        <f t="shared" ca="1" si="25"/>
        <v>2</v>
      </c>
      <c r="I45">
        <f t="shared" ca="1" si="25"/>
        <v>1</v>
      </c>
      <c r="J45">
        <f t="shared" ca="1" si="9"/>
        <v>290061</v>
      </c>
      <c r="K45">
        <f t="shared" ca="1" si="10"/>
        <v>98208</v>
      </c>
      <c r="L45">
        <f t="shared" ca="1" si="11"/>
        <v>2</v>
      </c>
      <c r="M45" s="1" t="str">
        <f t="shared" ca="1" si="12"/>
        <v>Rent</v>
      </c>
      <c r="N45">
        <f t="shared" ca="1" si="22"/>
        <v>8740512</v>
      </c>
      <c r="O45">
        <f t="shared" ca="1" si="14"/>
        <v>5691209.9235805152</v>
      </c>
      <c r="P45">
        <f t="shared" ca="1" si="23"/>
        <v>48348.782829973978</v>
      </c>
      <c r="Q45">
        <f t="shared" ca="1" si="24"/>
        <v>126328.14666167865</v>
      </c>
      <c r="R45" s="25">
        <f t="shared" ca="1" si="17"/>
        <v>8866840.1466616783</v>
      </c>
      <c r="S45">
        <f t="shared" ca="1" si="18"/>
        <v>5</v>
      </c>
      <c r="T45" s="1" t="str">
        <f t="shared" ca="1" si="19"/>
        <v>Canada</v>
      </c>
      <c r="AF45" s="2">
        <f ca="1">IF(Table2[[#This Row],[Gender]]="men",1,0)</f>
        <v>1</v>
      </c>
      <c r="AG45" s="3">
        <f ca="1">IF(Table2[[#This Row],[Gender]]="Men",0,1)</f>
        <v>0</v>
      </c>
      <c r="AH45" s="3"/>
      <c r="AI45" s="3"/>
      <c r="AJ45" s="4"/>
      <c r="AL45" s="2">
        <f ca="1">IF(Table2[[#This Row],[occupation]]="Clerk",1,0)</f>
        <v>0</v>
      </c>
      <c r="AM45" s="3">
        <f ca="1">IF(Table2[[#This Row],[occupation]]="Doctor",1,0)</f>
        <v>1</v>
      </c>
      <c r="AN45" s="3">
        <f ca="1">IF(Table2[[#This Row],[occupation]]="Data scientist",1,0)</f>
        <v>0</v>
      </c>
      <c r="AO45" s="3">
        <f ca="1">IF(Table2[[#This Row],[occupation]]="Driver",1,0)</f>
        <v>0</v>
      </c>
      <c r="AP45" s="3">
        <f ca="1">IF(Table2[[#This Row],[occupation]]="mechanical",1,0)</f>
        <v>0</v>
      </c>
      <c r="AQ45" s="3">
        <f ca="1">IF(Table2[[#This Row],[occupation]]="Field worker",1,0)</f>
        <v>0</v>
      </c>
      <c r="AR45" s="3">
        <f ca="1">IF(Table2[[#This Row],[occupation]]="Scientist",1,0)</f>
        <v>0</v>
      </c>
      <c r="AS45" s="3">
        <f ca="1">IF(Table2[[#This Row],[occupation]]="IT",1,0)</f>
        <v>0</v>
      </c>
      <c r="AT45" s="3"/>
      <c r="AU45" s="3"/>
      <c r="AV45" s="3"/>
      <c r="AW45" s="3"/>
      <c r="AX45" s="3"/>
      <c r="AY45" s="3"/>
      <c r="AZ45" s="3"/>
      <c r="BA45" s="4"/>
      <c r="BC45" s="18">
        <f ca="1">Table2[[#This Row],[Vehicles cost]]/Table2[[#This Row],[Vehicles]]</f>
        <v>290061</v>
      </c>
      <c r="BD45" s="4"/>
      <c r="BE45" s="2">
        <f ca="1">IF(Table2[[#This Row],[Depts]]&gt;20000,1,0)</f>
        <v>1</v>
      </c>
      <c r="BF45" s="3"/>
      <c r="BG45" s="4"/>
      <c r="BH45" s="2">
        <f ca="1">IF(Table2[[#This Row],[House]]="Owned",1,0)</f>
        <v>0</v>
      </c>
      <c r="BI45" s="4"/>
      <c r="BK45" s="2">
        <f ca="1">IF(Table2[[#This Row],[Country]]="Korea",Table2[[#This Row],[Income]],0)</f>
        <v>0</v>
      </c>
      <c r="BL45" s="3"/>
      <c r="BM45" s="3">
        <f ca="1">IF(Table2[[#This Row],[Country]]="India",Table2[[#This Row],[Income]],0)</f>
        <v>0</v>
      </c>
      <c r="BN45" s="3"/>
      <c r="BO45" s="3">
        <f ca="1">IF(Table2[[#This Row],[Country]]="Russia",Table2[[#This Row],[Income]],0)</f>
        <v>0</v>
      </c>
      <c r="BP45" s="3"/>
      <c r="BQ45" s="3">
        <f ca="1">IF(Table2[[#This Row],[Country]]="Maldives",Table2[[#This Row],[Income]],0)</f>
        <v>0</v>
      </c>
      <c r="BR45" s="3"/>
      <c r="BS45" s="3">
        <f ca="1">IF(Table2[[#This Row],[Country]]="England",Table2[[#This Row],[Income]],0)</f>
        <v>0</v>
      </c>
      <c r="BT45" s="3"/>
      <c r="BU45" s="3">
        <f ca="1">IF(Table2[[#This Row],[Country]]="Pakistan",Table2[[#This Row],[Income]],0)</f>
        <v>0</v>
      </c>
      <c r="BV45" s="3"/>
      <c r="BW45" s="3">
        <f ca="1">IF(Table2[[#This Row],[Country]]="USA",Table2[[#This Row],[Income]],0)</f>
        <v>0</v>
      </c>
      <c r="BX45" s="3"/>
      <c r="BY45" s="3">
        <f ca="1">IF(Table2[[#This Row],[Country]]="New Zealand",Table2[[#This Row],[Income]],0)</f>
        <v>0</v>
      </c>
      <c r="BZ45" s="3"/>
      <c r="CA45" s="3">
        <f ca="1">IF(Table2[[#This Row],[Country]]="AUstralia",Table2[[#This Row],[Income]],0)</f>
        <v>0</v>
      </c>
      <c r="CB45" s="3"/>
      <c r="CC45" s="3">
        <f ca="1">IF(Table2[[#This Row],[Country]]="South Africa",Table2[[#This Row],[Income]],0)</f>
        <v>0</v>
      </c>
      <c r="CD45" s="3"/>
      <c r="CE45" s="3">
        <f ca="1">IF(Table2[[#This Row],[Country]]="Canada",Table2[[#This Row],[Income]],0)</f>
        <v>98208</v>
      </c>
      <c r="CF45" s="4"/>
      <c r="CG45" s="2"/>
      <c r="CH45" s="3"/>
      <c r="CI45" s="3">
        <f ca="1">IF(Table2[[#This Row],[occupation]]="clerk",Table2[[#This Row],[Income]],0)</f>
        <v>0</v>
      </c>
      <c r="CJ45" s="3">
        <f ca="1">IF(Table2[[#This Row],[occupation]]="Doctor",Table2[[#This Row],[Income]],0)</f>
        <v>98208</v>
      </c>
      <c r="CK45" s="3">
        <f ca="1">IF(Table2[[#This Row],[occupation]]="Data scientist",Table2[[#This Row],[Income]],0)</f>
        <v>0</v>
      </c>
      <c r="CL45" s="3">
        <f ca="1">IF(Table2[[#This Row],[occupation]]="Driver",Table2[[#This Row],[Income]],0)</f>
        <v>0</v>
      </c>
      <c r="CM45" s="3">
        <f ca="1">IF(Table2[[#This Row],[occupation]]="mechanical",Table2[[#This Row],[Income]],0)</f>
        <v>0</v>
      </c>
      <c r="CN45" s="3">
        <f ca="1">IF(Table2[[#This Row],[occupation]]="Field worker",Table2[[#This Row],[Income]],0)</f>
        <v>0</v>
      </c>
      <c r="CO45" s="3">
        <f ca="1">IF(Table2[[#This Row],[occupation]]="Scientist",Table2[[#This Row],[Income]],0)</f>
        <v>0</v>
      </c>
      <c r="CP45" s="4">
        <f ca="1">IF(Table2[[#This Row],[occupation]]="IT",Table2[[#This Row],[Income]],0)</f>
        <v>0</v>
      </c>
      <c r="CQ45" s="2">
        <f ca="1">IF(Table2[[#This Row],[Investment]]&gt;Table2[[#This Row],[Income]],1,0)</f>
        <v>1</v>
      </c>
      <c r="CR45" s="3"/>
      <c r="CS45" s="3"/>
      <c r="CT45" s="3"/>
      <c r="CU45" s="4"/>
      <c r="CV45" s="2">
        <f ca="1">IF(Table2[[#This Row],[Net Worth]]&gt;5500000,Table2[[#This Row],[Age]],0)</f>
        <v>22</v>
      </c>
      <c r="CW45" s="3">
        <f t="shared" ca="1" si="20"/>
        <v>22</v>
      </c>
      <c r="CX45" s="3"/>
      <c r="CY45" s="3"/>
      <c r="CZ45" s="3"/>
      <c r="DA45" s="4"/>
    </row>
    <row r="46" spans="1:105" x14ac:dyDescent="0.25">
      <c r="A46">
        <f t="shared" ca="1" si="1"/>
        <v>1</v>
      </c>
      <c r="B46" s="1" t="str">
        <f t="shared" ca="1" si="2"/>
        <v>Men</v>
      </c>
      <c r="C46">
        <f t="shared" ca="1" si="3"/>
        <v>23</v>
      </c>
      <c r="D46">
        <f t="shared" ca="1" si="4"/>
        <v>4</v>
      </c>
      <c r="E46" s="1" t="str">
        <f t="shared" ca="1" si="5"/>
        <v>Doctor</v>
      </c>
      <c r="F46">
        <f t="shared" ca="1" si="6"/>
        <v>5</v>
      </c>
      <c r="G46" s="1" t="str">
        <f t="shared" ca="1" si="7"/>
        <v>M.tech</v>
      </c>
      <c r="H46">
        <f t="shared" ca="1" si="25"/>
        <v>3</v>
      </c>
      <c r="I46">
        <f t="shared" ca="1" si="25"/>
        <v>2</v>
      </c>
      <c r="J46">
        <f t="shared" ca="1" si="9"/>
        <v>234450</v>
      </c>
      <c r="K46">
        <f t="shared" ca="1" si="10"/>
        <v>57891</v>
      </c>
      <c r="L46">
        <f t="shared" ca="1" si="11"/>
        <v>2</v>
      </c>
      <c r="M46" s="1" t="str">
        <f t="shared" ca="1" si="12"/>
        <v>Rent</v>
      </c>
      <c r="N46">
        <f t="shared" ca="1" si="22"/>
        <v>5325972</v>
      </c>
      <c r="O46">
        <f t="shared" ca="1" si="14"/>
        <v>2034049.2780850357</v>
      </c>
      <c r="P46">
        <f t="shared" ca="1" si="23"/>
        <v>113141.81134094928</v>
      </c>
      <c r="Q46">
        <f t="shared" ca="1" si="24"/>
        <v>48900.382615994466</v>
      </c>
      <c r="R46" s="25">
        <f t="shared" ca="1" si="17"/>
        <v>5374872.3826159947</v>
      </c>
      <c r="S46">
        <f t="shared" ca="1" si="18"/>
        <v>8</v>
      </c>
      <c r="T46" s="1" t="str">
        <f t="shared" ca="1" si="19"/>
        <v>Korea</v>
      </c>
      <c r="AF46" s="2">
        <f ca="1">IF(Table2[[#This Row],[Gender]]="men",1,0)</f>
        <v>1</v>
      </c>
      <c r="AG46" s="3">
        <f ca="1">IF(Table2[[#This Row],[Gender]]="Men",0,1)</f>
        <v>0</v>
      </c>
      <c r="AH46" s="3"/>
      <c r="AI46" s="3"/>
      <c r="AJ46" s="4"/>
      <c r="AL46" s="2">
        <f ca="1">IF(Table2[[#This Row],[occupation]]="Clerk",1,0)</f>
        <v>0</v>
      </c>
      <c r="AM46" s="3">
        <f ca="1">IF(Table2[[#This Row],[occupation]]="Doctor",1,0)</f>
        <v>1</v>
      </c>
      <c r="AN46" s="3">
        <f ca="1">IF(Table2[[#This Row],[occupation]]="Data scientist",1,0)</f>
        <v>0</v>
      </c>
      <c r="AO46" s="3">
        <f ca="1">IF(Table2[[#This Row],[occupation]]="Driver",1,0)</f>
        <v>0</v>
      </c>
      <c r="AP46" s="3">
        <f ca="1">IF(Table2[[#This Row],[occupation]]="mechanical",1,0)</f>
        <v>0</v>
      </c>
      <c r="AQ46" s="3">
        <f ca="1">IF(Table2[[#This Row],[occupation]]="Field worker",1,0)</f>
        <v>0</v>
      </c>
      <c r="AR46" s="3">
        <f ca="1">IF(Table2[[#This Row],[occupation]]="Scientist",1,0)</f>
        <v>0</v>
      </c>
      <c r="AS46" s="3">
        <f ca="1">IF(Table2[[#This Row],[occupation]]="IT",1,0)</f>
        <v>0</v>
      </c>
      <c r="AT46" s="3"/>
      <c r="AU46" s="3"/>
      <c r="AV46" s="3"/>
      <c r="AW46" s="3"/>
      <c r="AX46" s="3"/>
      <c r="AY46" s="3"/>
      <c r="AZ46" s="3"/>
      <c r="BA46" s="4"/>
      <c r="BC46" s="18">
        <f ca="1">Table2[[#This Row],[Vehicles cost]]/Table2[[#This Row],[Vehicles]]</f>
        <v>117225</v>
      </c>
      <c r="BD46" s="4"/>
      <c r="BE46" s="2">
        <f ca="1">IF(Table2[[#This Row],[Depts]]&gt;20000,1,0)</f>
        <v>1</v>
      </c>
      <c r="BF46" s="3"/>
      <c r="BG46" s="4"/>
      <c r="BH46" s="2">
        <f ca="1">IF(Table2[[#This Row],[House]]="Owned",1,0)</f>
        <v>0</v>
      </c>
      <c r="BI46" s="4"/>
      <c r="BK46" s="2">
        <f ca="1">IF(Table2[[#This Row],[Country]]="Korea",Table2[[#This Row],[Income]],0)</f>
        <v>57891</v>
      </c>
      <c r="BL46" s="3"/>
      <c r="BM46" s="3">
        <f ca="1">IF(Table2[[#This Row],[Country]]="India",Table2[[#This Row],[Income]],0)</f>
        <v>0</v>
      </c>
      <c r="BN46" s="3"/>
      <c r="BO46" s="3">
        <f ca="1">IF(Table2[[#This Row],[Country]]="Russia",Table2[[#This Row],[Income]],0)</f>
        <v>0</v>
      </c>
      <c r="BP46" s="3"/>
      <c r="BQ46" s="3">
        <f ca="1">IF(Table2[[#This Row],[Country]]="Maldives",Table2[[#This Row],[Income]],0)</f>
        <v>0</v>
      </c>
      <c r="BR46" s="3"/>
      <c r="BS46" s="3">
        <f ca="1">IF(Table2[[#This Row],[Country]]="England",Table2[[#This Row],[Income]],0)</f>
        <v>0</v>
      </c>
      <c r="BT46" s="3"/>
      <c r="BU46" s="3">
        <f ca="1">IF(Table2[[#This Row],[Country]]="Pakistan",Table2[[#This Row],[Income]],0)</f>
        <v>0</v>
      </c>
      <c r="BV46" s="3"/>
      <c r="BW46" s="3">
        <f ca="1">IF(Table2[[#This Row],[Country]]="USA",Table2[[#This Row],[Income]],0)</f>
        <v>0</v>
      </c>
      <c r="BX46" s="3"/>
      <c r="BY46" s="3">
        <f ca="1">IF(Table2[[#This Row],[Country]]="New Zealand",Table2[[#This Row],[Income]],0)</f>
        <v>0</v>
      </c>
      <c r="BZ46" s="3"/>
      <c r="CA46" s="3">
        <f ca="1">IF(Table2[[#This Row],[Country]]="AUstralia",Table2[[#This Row],[Income]],0)</f>
        <v>0</v>
      </c>
      <c r="CB46" s="3"/>
      <c r="CC46" s="3">
        <f ca="1">IF(Table2[[#This Row],[Country]]="South Africa",Table2[[#This Row],[Income]],0)</f>
        <v>0</v>
      </c>
      <c r="CD46" s="3"/>
      <c r="CE46" s="3">
        <f ca="1">IF(Table2[[#This Row],[Country]]="Canada",Table2[[#This Row],[Income]],0)</f>
        <v>0</v>
      </c>
      <c r="CF46" s="4"/>
      <c r="CG46" s="2"/>
      <c r="CH46" s="3"/>
      <c r="CI46" s="3">
        <f ca="1">IF(Table2[[#This Row],[occupation]]="clerk",Table2[[#This Row],[Income]],0)</f>
        <v>0</v>
      </c>
      <c r="CJ46" s="3">
        <f ca="1">IF(Table2[[#This Row],[occupation]]="Doctor",Table2[[#This Row],[Income]],0)</f>
        <v>57891</v>
      </c>
      <c r="CK46" s="3">
        <f ca="1">IF(Table2[[#This Row],[occupation]]="Data scientist",Table2[[#This Row],[Income]],0)</f>
        <v>0</v>
      </c>
      <c r="CL46" s="3">
        <f ca="1">IF(Table2[[#This Row],[occupation]]="Driver",Table2[[#This Row],[Income]],0)</f>
        <v>0</v>
      </c>
      <c r="CM46" s="3">
        <f ca="1">IF(Table2[[#This Row],[occupation]]="mechanical",Table2[[#This Row],[Income]],0)</f>
        <v>0</v>
      </c>
      <c r="CN46" s="3">
        <f ca="1">IF(Table2[[#This Row],[occupation]]="Field worker",Table2[[#This Row],[Income]],0)</f>
        <v>0</v>
      </c>
      <c r="CO46" s="3">
        <f ca="1">IF(Table2[[#This Row],[occupation]]="Scientist",Table2[[#This Row],[Income]],0)</f>
        <v>0</v>
      </c>
      <c r="CP46" s="4">
        <f ca="1">IF(Table2[[#This Row],[occupation]]="IT",Table2[[#This Row],[Income]],0)</f>
        <v>0</v>
      </c>
      <c r="CQ46" s="2">
        <f ca="1">IF(Table2[[#This Row],[Investment]]&gt;Table2[[#This Row],[Income]],1,0)</f>
        <v>0</v>
      </c>
      <c r="CR46" s="3"/>
      <c r="CS46" s="3"/>
      <c r="CT46" s="3"/>
      <c r="CU46" s="4"/>
      <c r="CV46" s="2">
        <f ca="1">IF(Table2[[#This Row],[Net Worth]]&gt;5500000,Table2[[#This Row],[Age]],0)</f>
        <v>0</v>
      </c>
      <c r="CW46" s="3">
        <f t="shared" ca="1" si="20"/>
        <v>0</v>
      </c>
      <c r="CX46" s="3"/>
      <c r="CY46" s="3"/>
      <c r="CZ46" s="3"/>
      <c r="DA46" s="4"/>
    </row>
    <row r="47" spans="1:105" x14ac:dyDescent="0.25">
      <c r="A47">
        <f t="shared" ca="1" si="1"/>
        <v>2</v>
      </c>
      <c r="B47" s="1" t="str">
        <f t="shared" ca="1" si="2"/>
        <v>Women</v>
      </c>
      <c r="C47">
        <f t="shared" ca="1" si="3"/>
        <v>41</v>
      </c>
      <c r="D47">
        <f t="shared" ca="1" si="4"/>
        <v>6</v>
      </c>
      <c r="E47" s="1" t="str">
        <f t="shared" ca="1" si="5"/>
        <v>Field worker</v>
      </c>
      <c r="F47">
        <f t="shared" ca="1" si="6"/>
        <v>6</v>
      </c>
      <c r="G47" s="1" t="str">
        <f t="shared" ca="1" si="7"/>
        <v>Masters</v>
      </c>
      <c r="H47">
        <f t="shared" ca="1" si="25"/>
        <v>2</v>
      </c>
      <c r="I47">
        <f t="shared" ca="1" si="25"/>
        <v>3</v>
      </c>
      <c r="J47">
        <f t="shared" ca="1" si="9"/>
        <v>2941884</v>
      </c>
      <c r="K47">
        <f t="shared" ca="1" si="10"/>
        <v>73417</v>
      </c>
      <c r="L47">
        <f t="shared" ca="1" si="11"/>
        <v>2</v>
      </c>
      <c r="M47" s="1" t="str">
        <f t="shared" ca="1" si="12"/>
        <v>Rent</v>
      </c>
      <c r="N47">
        <f t="shared" ca="1" si="22"/>
        <v>4698688</v>
      </c>
      <c r="O47">
        <f t="shared" ca="1" si="14"/>
        <v>2322783.3498535817</v>
      </c>
      <c r="P47">
        <f t="shared" ca="1" si="23"/>
        <v>9178.1701302970523</v>
      </c>
      <c r="Q47">
        <f t="shared" ca="1" si="24"/>
        <v>69607.913737686482</v>
      </c>
      <c r="R47" s="25">
        <f t="shared" ca="1" si="17"/>
        <v>4768295.9137376864</v>
      </c>
      <c r="S47">
        <f t="shared" ca="1" si="18"/>
        <v>4</v>
      </c>
      <c r="T47" s="1" t="str">
        <f t="shared" ca="1" si="19"/>
        <v>England</v>
      </c>
      <c r="AF47" s="2">
        <f ca="1">IF(Table2[[#This Row],[Gender]]="men",1,0)</f>
        <v>0</v>
      </c>
      <c r="AG47" s="3">
        <f ca="1">IF(Table2[[#This Row],[Gender]]="Men",0,1)</f>
        <v>1</v>
      </c>
      <c r="AH47" s="3"/>
      <c r="AI47" s="3"/>
      <c r="AJ47" s="4"/>
      <c r="AL47" s="2">
        <f ca="1">IF(Table2[[#This Row],[occupation]]="Clerk",1,0)</f>
        <v>0</v>
      </c>
      <c r="AM47" s="3">
        <f ca="1">IF(Table2[[#This Row],[occupation]]="Doctor",1,0)</f>
        <v>0</v>
      </c>
      <c r="AN47" s="3">
        <f ca="1">IF(Table2[[#This Row],[occupation]]="Data scientist",1,0)</f>
        <v>0</v>
      </c>
      <c r="AO47" s="3">
        <f ca="1">IF(Table2[[#This Row],[occupation]]="Driver",1,0)</f>
        <v>0</v>
      </c>
      <c r="AP47" s="3">
        <f ca="1">IF(Table2[[#This Row],[occupation]]="mechanical",1,0)</f>
        <v>0</v>
      </c>
      <c r="AQ47" s="3">
        <f ca="1">IF(Table2[[#This Row],[occupation]]="Field worker",1,0)</f>
        <v>1</v>
      </c>
      <c r="AR47" s="3">
        <f ca="1">IF(Table2[[#This Row],[occupation]]="Scientist",1,0)</f>
        <v>0</v>
      </c>
      <c r="AS47" s="3">
        <f ca="1">IF(Table2[[#This Row],[occupation]]="IT",1,0)</f>
        <v>0</v>
      </c>
      <c r="AT47" s="3"/>
      <c r="AU47" s="3"/>
      <c r="AV47" s="3"/>
      <c r="AW47" s="3"/>
      <c r="AX47" s="3"/>
      <c r="AY47" s="3"/>
      <c r="AZ47" s="3"/>
      <c r="BA47" s="4"/>
      <c r="BC47" s="18">
        <f ca="1">Table2[[#This Row],[Vehicles cost]]/Table2[[#This Row],[Vehicles]]</f>
        <v>980628</v>
      </c>
      <c r="BD47" s="4"/>
      <c r="BE47" s="2">
        <f ca="1">IF(Table2[[#This Row],[Depts]]&gt;20000,1,0)</f>
        <v>0</v>
      </c>
      <c r="BF47" s="3"/>
      <c r="BG47" s="4"/>
      <c r="BH47" s="2">
        <f ca="1">IF(Table2[[#This Row],[House]]="Owned",1,0)</f>
        <v>0</v>
      </c>
      <c r="BI47" s="4"/>
      <c r="BK47" s="2">
        <f ca="1">IF(Table2[[#This Row],[Country]]="Korea",Table2[[#This Row],[Income]],0)</f>
        <v>0</v>
      </c>
      <c r="BL47" s="3"/>
      <c r="BM47" s="3">
        <f ca="1">IF(Table2[[#This Row],[Country]]="India",Table2[[#This Row],[Income]],0)</f>
        <v>0</v>
      </c>
      <c r="BN47" s="3"/>
      <c r="BO47" s="3">
        <f ca="1">IF(Table2[[#This Row],[Country]]="Russia",Table2[[#This Row],[Income]],0)</f>
        <v>0</v>
      </c>
      <c r="BP47" s="3"/>
      <c r="BQ47" s="3">
        <f ca="1">IF(Table2[[#This Row],[Country]]="Maldives",Table2[[#This Row],[Income]],0)</f>
        <v>0</v>
      </c>
      <c r="BR47" s="3"/>
      <c r="BS47" s="3">
        <f ca="1">IF(Table2[[#This Row],[Country]]="England",Table2[[#This Row],[Income]],0)</f>
        <v>73417</v>
      </c>
      <c r="BT47" s="3"/>
      <c r="BU47" s="3">
        <f ca="1">IF(Table2[[#This Row],[Country]]="Pakistan",Table2[[#This Row],[Income]],0)</f>
        <v>0</v>
      </c>
      <c r="BV47" s="3"/>
      <c r="BW47" s="3">
        <f ca="1">IF(Table2[[#This Row],[Country]]="USA",Table2[[#This Row],[Income]],0)</f>
        <v>0</v>
      </c>
      <c r="BX47" s="3"/>
      <c r="BY47" s="3">
        <f ca="1">IF(Table2[[#This Row],[Country]]="New Zealand",Table2[[#This Row],[Income]],0)</f>
        <v>0</v>
      </c>
      <c r="BZ47" s="3"/>
      <c r="CA47" s="3">
        <f ca="1">IF(Table2[[#This Row],[Country]]="AUstralia",Table2[[#This Row],[Income]],0)</f>
        <v>0</v>
      </c>
      <c r="CB47" s="3"/>
      <c r="CC47" s="3">
        <f ca="1">IF(Table2[[#This Row],[Country]]="South Africa",Table2[[#This Row],[Income]],0)</f>
        <v>0</v>
      </c>
      <c r="CD47" s="3"/>
      <c r="CE47" s="3">
        <f ca="1">IF(Table2[[#This Row],[Country]]="Canada",Table2[[#This Row],[Income]],0)</f>
        <v>0</v>
      </c>
      <c r="CF47" s="4"/>
      <c r="CG47" s="2"/>
      <c r="CH47" s="3"/>
      <c r="CI47" s="3">
        <f ca="1">IF(Table2[[#This Row],[occupation]]="clerk",Table2[[#This Row],[Income]],0)</f>
        <v>0</v>
      </c>
      <c r="CJ47" s="3">
        <f ca="1">IF(Table2[[#This Row],[occupation]]="Doctor",Table2[[#This Row],[Income]],0)</f>
        <v>0</v>
      </c>
      <c r="CK47" s="3">
        <f ca="1">IF(Table2[[#This Row],[occupation]]="Data scientist",Table2[[#This Row],[Income]],0)</f>
        <v>0</v>
      </c>
      <c r="CL47" s="3">
        <f ca="1">IF(Table2[[#This Row],[occupation]]="Driver",Table2[[#This Row],[Income]],0)</f>
        <v>0</v>
      </c>
      <c r="CM47" s="3">
        <f ca="1">IF(Table2[[#This Row],[occupation]]="mechanical",Table2[[#This Row],[Income]],0)</f>
        <v>0</v>
      </c>
      <c r="CN47" s="3">
        <f ca="1">IF(Table2[[#This Row],[occupation]]="Field worker",Table2[[#This Row],[Income]],0)</f>
        <v>73417</v>
      </c>
      <c r="CO47" s="3">
        <f ca="1">IF(Table2[[#This Row],[occupation]]="Scientist",Table2[[#This Row],[Income]],0)</f>
        <v>0</v>
      </c>
      <c r="CP47" s="4">
        <f ca="1">IF(Table2[[#This Row],[occupation]]="IT",Table2[[#This Row],[Income]],0)</f>
        <v>0</v>
      </c>
      <c r="CQ47" s="2">
        <f ca="1">IF(Table2[[#This Row],[Investment]]&gt;Table2[[#This Row],[Income]],1,0)</f>
        <v>0</v>
      </c>
      <c r="CR47" s="3"/>
      <c r="CS47" s="3"/>
      <c r="CT47" s="3"/>
      <c r="CU47" s="4"/>
      <c r="CV47" s="2">
        <f ca="1">IF(Table2[[#This Row],[Net Worth]]&gt;5500000,Table2[[#This Row],[Age]],0)</f>
        <v>0</v>
      </c>
      <c r="CW47" s="3">
        <f t="shared" ca="1" si="20"/>
        <v>0</v>
      </c>
      <c r="CX47" s="3"/>
      <c r="CY47" s="3"/>
      <c r="CZ47" s="3"/>
      <c r="DA47" s="4"/>
    </row>
    <row r="48" spans="1:105" x14ac:dyDescent="0.25">
      <c r="A48">
        <f t="shared" ca="1" si="1"/>
        <v>2</v>
      </c>
      <c r="B48" s="1" t="str">
        <f t="shared" ca="1" si="2"/>
        <v>Women</v>
      </c>
      <c r="C48">
        <f t="shared" ca="1" si="3"/>
        <v>44</v>
      </c>
      <c r="D48">
        <f t="shared" ca="1" si="4"/>
        <v>8</v>
      </c>
      <c r="E48" s="1" t="str">
        <f t="shared" ca="1" si="5"/>
        <v>Data scientist</v>
      </c>
      <c r="F48">
        <f t="shared" ca="1" si="6"/>
        <v>6</v>
      </c>
      <c r="G48" s="1" t="str">
        <f t="shared" ca="1" si="7"/>
        <v>Masters</v>
      </c>
      <c r="H48">
        <f t="shared" ca="1" si="25"/>
        <v>1</v>
      </c>
      <c r="I48">
        <f t="shared" ca="1" si="25"/>
        <v>2</v>
      </c>
      <c r="J48">
        <f t="shared" ca="1" si="9"/>
        <v>518654</v>
      </c>
      <c r="K48">
        <f t="shared" ca="1" si="10"/>
        <v>67623</v>
      </c>
      <c r="L48">
        <f t="shared" ca="1" si="11"/>
        <v>1</v>
      </c>
      <c r="M48" s="1" t="str">
        <f t="shared" ca="1" si="12"/>
        <v>Owned</v>
      </c>
      <c r="N48">
        <f t="shared" ca="1" si="22"/>
        <v>5409840</v>
      </c>
      <c r="O48">
        <f t="shared" ca="1" si="14"/>
        <v>692053.13952006702</v>
      </c>
      <c r="P48">
        <f t="shared" ca="1" si="23"/>
        <v>126184.61240008638</v>
      </c>
      <c r="Q48">
        <f t="shared" ca="1" si="24"/>
        <v>45622.193265386435</v>
      </c>
      <c r="R48" s="25">
        <f t="shared" ca="1" si="17"/>
        <v>5455462.1932653869</v>
      </c>
      <c r="S48">
        <f t="shared" ca="1" si="18"/>
        <v>7</v>
      </c>
      <c r="T48" s="1" t="str">
        <f t="shared" ca="1" si="19"/>
        <v>China</v>
      </c>
      <c r="AF48" s="2">
        <f ca="1">IF(Table2[[#This Row],[Gender]]="men",1,0)</f>
        <v>0</v>
      </c>
      <c r="AG48" s="3">
        <f ca="1">IF(Table2[[#This Row],[Gender]]="Men",0,1)</f>
        <v>1</v>
      </c>
      <c r="AH48" s="3"/>
      <c r="AI48" s="3"/>
      <c r="AJ48" s="4"/>
      <c r="AL48" s="2">
        <f ca="1">IF(Table2[[#This Row],[occupation]]="Clerk",1,0)</f>
        <v>0</v>
      </c>
      <c r="AM48" s="3">
        <f ca="1">IF(Table2[[#This Row],[occupation]]="Doctor",1,0)</f>
        <v>0</v>
      </c>
      <c r="AN48" s="3">
        <f ca="1">IF(Table2[[#This Row],[occupation]]="Data scientist",1,0)</f>
        <v>1</v>
      </c>
      <c r="AO48" s="3">
        <f ca="1">IF(Table2[[#This Row],[occupation]]="Driver",1,0)</f>
        <v>0</v>
      </c>
      <c r="AP48" s="3">
        <f ca="1">IF(Table2[[#This Row],[occupation]]="mechanical",1,0)</f>
        <v>0</v>
      </c>
      <c r="AQ48" s="3">
        <f ca="1">IF(Table2[[#This Row],[occupation]]="Field worker",1,0)</f>
        <v>0</v>
      </c>
      <c r="AR48" s="3">
        <f ca="1">IF(Table2[[#This Row],[occupation]]="Scientist",1,0)</f>
        <v>0</v>
      </c>
      <c r="AS48" s="3">
        <f ca="1">IF(Table2[[#This Row],[occupation]]="IT",1,0)</f>
        <v>0</v>
      </c>
      <c r="AT48" s="3"/>
      <c r="AU48" s="3"/>
      <c r="AV48" s="3"/>
      <c r="AW48" s="3"/>
      <c r="AX48" s="3"/>
      <c r="AY48" s="3"/>
      <c r="AZ48" s="3"/>
      <c r="BA48" s="4"/>
      <c r="BC48" s="18">
        <f ca="1">Table2[[#This Row],[Vehicles cost]]/Table2[[#This Row],[Vehicles]]</f>
        <v>259327</v>
      </c>
      <c r="BD48" s="4"/>
      <c r="BE48" s="2">
        <f ca="1">IF(Table2[[#This Row],[Depts]]&gt;20000,1,0)</f>
        <v>1</v>
      </c>
      <c r="BF48" s="3"/>
      <c r="BG48" s="4"/>
      <c r="BH48" s="2">
        <f ca="1">IF(Table2[[#This Row],[House]]="Owned",1,0)</f>
        <v>1</v>
      </c>
      <c r="BI48" s="4"/>
      <c r="BK48" s="2">
        <f ca="1">IF(Table2[[#This Row],[Country]]="Korea",Table2[[#This Row],[Income]],0)</f>
        <v>0</v>
      </c>
      <c r="BL48" s="3"/>
      <c r="BM48" s="3">
        <f ca="1">IF(Table2[[#This Row],[Country]]="India",Table2[[#This Row],[Income]],0)</f>
        <v>0</v>
      </c>
      <c r="BN48" s="3"/>
      <c r="BO48" s="3">
        <f ca="1">IF(Table2[[#This Row],[Country]]="Russia",Table2[[#This Row],[Income]],0)</f>
        <v>0</v>
      </c>
      <c r="BP48" s="3"/>
      <c r="BQ48" s="3">
        <f ca="1">IF(Table2[[#This Row],[Country]]="Maldives",Table2[[#This Row],[Income]],0)</f>
        <v>0</v>
      </c>
      <c r="BR48" s="3"/>
      <c r="BS48" s="3">
        <f ca="1">IF(Table2[[#This Row],[Country]]="England",Table2[[#This Row],[Income]],0)</f>
        <v>0</v>
      </c>
      <c r="BT48" s="3"/>
      <c r="BU48" s="3">
        <f ca="1">IF(Table2[[#This Row],[Country]]="Pakistan",Table2[[#This Row],[Income]],0)</f>
        <v>0</v>
      </c>
      <c r="BV48" s="3"/>
      <c r="BW48" s="3">
        <f ca="1">IF(Table2[[#This Row],[Country]]="USA",Table2[[#This Row],[Income]],0)</f>
        <v>0</v>
      </c>
      <c r="BX48" s="3"/>
      <c r="BY48" s="3">
        <f ca="1">IF(Table2[[#This Row],[Country]]="New Zealand",Table2[[#This Row],[Income]],0)</f>
        <v>0</v>
      </c>
      <c r="BZ48" s="3"/>
      <c r="CA48" s="3">
        <f ca="1">IF(Table2[[#This Row],[Country]]="AUstralia",Table2[[#This Row],[Income]],0)</f>
        <v>0</v>
      </c>
      <c r="CB48" s="3"/>
      <c r="CC48" s="3">
        <f ca="1">IF(Table2[[#This Row],[Country]]="South Africa",Table2[[#This Row],[Income]],0)</f>
        <v>0</v>
      </c>
      <c r="CD48" s="3"/>
      <c r="CE48" s="3">
        <f ca="1">IF(Table2[[#This Row],[Country]]="Canada",Table2[[#This Row],[Income]],0)</f>
        <v>0</v>
      </c>
      <c r="CF48" s="4"/>
      <c r="CG48" s="2"/>
      <c r="CH48" s="3"/>
      <c r="CI48" s="3">
        <f ca="1">IF(Table2[[#This Row],[occupation]]="clerk",Table2[[#This Row],[Income]],0)</f>
        <v>0</v>
      </c>
      <c r="CJ48" s="3">
        <f ca="1">IF(Table2[[#This Row],[occupation]]="Doctor",Table2[[#This Row],[Income]],0)</f>
        <v>0</v>
      </c>
      <c r="CK48" s="3">
        <f ca="1">IF(Table2[[#This Row],[occupation]]="Data scientist",Table2[[#This Row],[Income]],0)</f>
        <v>67623</v>
      </c>
      <c r="CL48" s="3">
        <f ca="1">IF(Table2[[#This Row],[occupation]]="Driver",Table2[[#This Row],[Income]],0)</f>
        <v>0</v>
      </c>
      <c r="CM48" s="3">
        <f ca="1">IF(Table2[[#This Row],[occupation]]="mechanical",Table2[[#This Row],[Income]],0)</f>
        <v>0</v>
      </c>
      <c r="CN48" s="3">
        <f ca="1">IF(Table2[[#This Row],[occupation]]="Field worker",Table2[[#This Row],[Income]],0)</f>
        <v>0</v>
      </c>
      <c r="CO48" s="3">
        <f ca="1">IF(Table2[[#This Row],[occupation]]="Scientist",Table2[[#This Row],[Income]],0)</f>
        <v>0</v>
      </c>
      <c r="CP48" s="4">
        <f ca="1">IF(Table2[[#This Row],[occupation]]="IT",Table2[[#This Row],[Income]],0)</f>
        <v>0</v>
      </c>
      <c r="CQ48" s="2">
        <f ca="1">IF(Table2[[#This Row],[Investment]]&gt;Table2[[#This Row],[Income]],1,0)</f>
        <v>0</v>
      </c>
      <c r="CR48" s="3"/>
      <c r="CS48" s="3"/>
      <c r="CT48" s="3"/>
      <c r="CU48" s="4"/>
      <c r="CV48" s="2">
        <f ca="1">IF(Table2[[#This Row],[Net Worth]]&gt;5500000,Table2[[#This Row],[Age]],0)</f>
        <v>0</v>
      </c>
      <c r="CW48" s="3">
        <f t="shared" ca="1" si="20"/>
        <v>0</v>
      </c>
      <c r="CX48" s="3"/>
      <c r="CY48" s="3"/>
      <c r="CZ48" s="3"/>
      <c r="DA48" s="4"/>
    </row>
    <row r="49" spans="1:105" x14ac:dyDescent="0.25">
      <c r="A49">
        <f t="shared" ca="1" si="1"/>
        <v>1</v>
      </c>
      <c r="B49" s="1" t="str">
        <f t="shared" ca="1" si="2"/>
        <v>Men</v>
      </c>
      <c r="C49">
        <f t="shared" ca="1" si="3"/>
        <v>48</v>
      </c>
      <c r="D49">
        <f t="shared" ca="1" si="4"/>
        <v>2</v>
      </c>
      <c r="E49" s="1" t="str">
        <f t="shared" ca="1" si="5"/>
        <v>IT</v>
      </c>
      <c r="F49">
        <f t="shared" ca="1" si="6"/>
        <v>1</v>
      </c>
      <c r="G49" s="1" t="str">
        <f t="shared" ca="1" si="7"/>
        <v>10th</v>
      </c>
      <c r="H49">
        <f t="shared" ca="1" si="25"/>
        <v>1</v>
      </c>
      <c r="I49">
        <f t="shared" ca="1" si="25"/>
        <v>1</v>
      </c>
      <c r="J49">
        <f t="shared" ca="1" si="9"/>
        <v>324258</v>
      </c>
      <c r="K49">
        <f t="shared" ca="1" si="10"/>
        <v>81917</v>
      </c>
      <c r="L49">
        <f t="shared" ca="1" si="11"/>
        <v>2</v>
      </c>
      <c r="M49" s="1" t="str">
        <f t="shared" ca="1" si="12"/>
        <v>Rent</v>
      </c>
      <c r="N49">
        <f t="shared" ca="1" si="22"/>
        <v>6962945</v>
      </c>
      <c r="O49">
        <f t="shared" ca="1" si="14"/>
        <v>1709446.3180642638</v>
      </c>
      <c r="P49">
        <f t="shared" ca="1" si="23"/>
        <v>138550.15678199497</v>
      </c>
      <c r="Q49">
        <f t="shared" ca="1" si="24"/>
        <v>4834.8638454778829</v>
      </c>
      <c r="R49" s="25">
        <f t="shared" ca="1" si="17"/>
        <v>6967779.8638454778</v>
      </c>
      <c r="S49">
        <f t="shared" ca="1" si="18"/>
        <v>5</v>
      </c>
      <c r="T49" s="1" t="str">
        <f t="shared" ca="1" si="19"/>
        <v>Canada</v>
      </c>
      <c r="AF49" s="2">
        <f ca="1">IF(Table2[[#This Row],[Gender]]="men",1,0)</f>
        <v>1</v>
      </c>
      <c r="AG49" s="3">
        <f ca="1">IF(Table2[[#This Row],[Gender]]="Men",0,1)</f>
        <v>0</v>
      </c>
      <c r="AH49" s="3"/>
      <c r="AI49" s="3"/>
      <c r="AJ49" s="4"/>
      <c r="AL49" s="2">
        <f ca="1">IF(Table2[[#This Row],[occupation]]="Clerk",1,0)</f>
        <v>0</v>
      </c>
      <c r="AM49" s="3">
        <f ca="1">IF(Table2[[#This Row],[occupation]]="Doctor",1,0)</f>
        <v>0</v>
      </c>
      <c r="AN49" s="3">
        <f ca="1">IF(Table2[[#This Row],[occupation]]="Data scientist",1,0)</f>
        <v>0</v>
      </c>
      <c r="AO49" s="3">
        <f ca="1">IF(Table2[[#This Row],[occupation]]="Driver",1,0)</f>
        <v>0</v>
      </c>
      <c r="AP49" s="3">
        <f ca="1">IF(Table2[[#This Row],[occupation]]="mechanical",1,0)</f>
        <v>0</v>
      </c>
      <c r="AQ49" s="3">
        <f ca="1">IF(Table2[[#This Row],[occupation]]="Field worker",1,0)</f>
        <v>0</v>
      </c>
      <c r="AR49" s="3">
        <f ca="1">IF(Table2[[#This Row],[occupation]]="Scientist",1,0)</f>
        <v>0</v>
      </c>
      <c r="AS49" s="3">
        <f ca="1">IF(Table2[[#This Row],[occupation]]="IT",1,0)</f>
        <v>1</v>
      </c>
      <c r="AT49" s="3"/>
      <c r="AU49" s="3"/>
      <c r="AV49" s="3"/>
      <c r="AW49" s="3"/>
      <c r="AX49" s="3"/>
      <c r="AY49" s="3"/>
      <c r="AZ49" s="3"/>
      <c r="BA49" s="4"/>
      <c r="BC49" s="18">
        <f ca="1">Table2[[#This Row],[Vehicles cost]]/Table2[[#This Row],[Vehicles]]</f>
        <v>324258</v>
      </c>
      <c r="BD49" s="4"/>
      <c r="BE49" s="2">
        <f ca="1">IF(Table2[[#This Row],[Depts]]&gt;20000,1,0)</f>
        <v>1</v>
      </c>
      <c r="BF49" s="3"/>
      <c r="BG49" s="4"/>
      <c r="BH49" s="2">
        <f ca="1">IF(Table2[[#This Row],[House]]="Owned",1,0)</f>
        <v>0</v>
      </c>
      <c r="BI49" s="4"/>
      <c r="BK49" s="2">
        <f ca="1">IF(Table2[[#This Row],[Country]]="Korea",Table2[[#This Row],[Income]],0)</f>
        <v>0</v>
      </c>
      <c r="BL49" s="3"/>
      <c r="BM49" s="3">
        <f ca="1">IF(Table2[[#This Row],[Country]]="India",Table2[[#This Row],[Income]],0)</f>
        <v>0</v>
      </c>
      <c r="BN49" s="3"/>
      <c r="BO49" s="3">
        <f ca="1">IF(Table2[[#This Row],[Country]]="Russia",Table2[[#This Row],[Income]],0)</f>
        <v>0</v>
      </c>
      <c r="BP49" s="3"/>
      <c r="BQ49" s="3">
        <f ca="1">IF(Table2[[#This Row],[Country]]="Maldives",Table2[[#This Row],[Income]],0)</f>
        <v>0</v>
      </c>
      <c r="BR49" s="3"/>
      <c r="BS49" s="3">
        <f ca="1">IF(Table2[[#This Row],[Country]]="England",Table2[[#This Row],[Income]],0)</f>
        <v>0</v>
      </c>
      <c r="BT49" s="3"/>
      <c r="BU49" s="3">
        <f ca="1">IF(Table2[[#This Row],[Country]]="Pakistan",Table2[[#This Row],[Income]],0)</f>
        <v>0</v>
      </c>
      <c r="BV49" s="3"/>
      <c r="BW49" s="3">
        <f ca="1">IF(Table2[[#This Row],[Country]]="USA",Table2[[#This Row],[Income]],0)</f>
        <v>0</v>
      </c>
      <c r="BX49" s="3"/>
      <c r="BY49" s="3">
        <f ca="1">IF(Table2[[#This Row],[Country]]="New Zealand",Table2[[#This Row],[Income]],0)</f>
        <v>0</v>
      </c>
      <c r="BZ49" s="3"/>
      <c r="CA49" s="3">
        <f ca="1">IF(Table2[[#This Row],[Country]]="AUstralia",Table2[[#This Row],[Income]],0)</f>
        <v>0</v>
      </c>
      <c r="CB49" s="3"/>
      <c r="CC49" s="3">
        <f ca="1">IF(Table2[[#This Row],[Country]]="South Africa",Table2[[#This Row],[Income]],0)</f>
        <v>0</v>
      </c>
      <c r="CD49" s="3"/>
      <c r="CE49" s="3">
        <f ca="1">IF(Table2[[#This Row],[Country]]="Canada",Table2[[#This Row],[Income]],0)</f>
        <v>81917</v>
      </c>
      <c r="CF49" s="4"/>
      <c r="CG49" s="2"/>
      <c r="CH49" s="3"/>
      <c r="CI49" s="3">
        <f ca="1">IF(Table2[[#This Row],[occupation]]="clerk",Table2[[#This Row],[Income]],0)</f>
        <v>0</v>
      </c>
      <c r="CJ49" s="3">
        <f ca="1">IF(Table2[[#This Row],[occupation]]="Doctor",Table2[[#This Row],[Income]],0)</f>
        <v>0</v>
      </c>
      <c r="CK49" s="3">
        <f ca="1">IF(Table2[[#This Row],[occupation]]="Data scientist",Table2[[#This Row],[Income]],0)</f>
        <v>0</v>
      </c>
      <c r="CL49" s="3">
        <f ca="1">IF(Table2[[#This Row],[occupation]]="Driver",Table2[[#This Row],[Income]],0)</f>
        <v>0</v>
      </c>
      <c r="CM49" s="3">
        <f ca="1">IF(Table2[[#This Row],[occupation]]="mechanical",Table2[[#This Row],[Income]],0)</f>
        <v>0</v>
      </c>
      <c r="CN49" s="3">
        <f ca="1">IF(Table2[[#This Row],[occupation]]="Field worker",Table2[[#This Row],[Income]],0)</f>
        <v>0</v>
      </c>
      <c r="CO49" s="3">
        <f ca="1">IF(Table2[[#This Row],[occupation]]="Scientist",Table2[[#This Row],[Income]],0)</f>
        <v>0</v>
      </c>
      <c r="CP49" s="4">
        <f ca="1">IF(Table2[[#This Row],[occupation]]="IT",Table2[[#This Row],[Income]],0)</f>
        <v>81917</v>
      </c>
      <c r="CQ49" s="2">
        <f ca="1">IF(Table2[[#This Row],[Investment]]&gt;Table2[[#This Row],[Income]],1,0)</f>
        <v>0</v>
      </c>
      <c r="CR49" s="3"/>
      <c r="CS49" s="3"/>
      <c r="CT49" s="3"/>
      <c r="CU49" s="4"/>
      <c r="CV49" s="2">
        <f ca="1">IF(Table2[[#This Row],[Net Worth]]&gt;5500000,Table2[[#This Row],[Age]],0)</f>
        <v>48</v>
      </c>
      <c r="CW49" s="3">
        <f t="shared" ca="1" si="20"/>
        <v>0</v>
      </c>
      <c r="CX49" s="3"/>
      <c r="CY49" s="3"/>
      <c r="CZ49" s="3"/>
      <c r="DA49" s="4"/>
    </row>
    <row r="50" spans="1:105" x14ac:dyDescent="0.25">
      <c r="A50">
        <f t="shared" ca="1" si="1"/>
        <v>1</v>
      </c>
      <c r="B50" s="1" t="str">
        <f t="shared" ca="1" si="2"/>
        <v>Men</v>
      </c>
      <c r="C50">
        <f t="shared" ca="1" si="3"/>
        <v>28</v>
      </c>
      <c r="D50">
        <f t="shared" ca="1" si="4"/>
        <v>6</v>
      </c>
      <c r="E50" s="1" t="str">
        <f t="shared" ca="1" si="5"/>
        <v>Field worker</v>
      </c>
      <c r="F50">
        <f t="shared" ca="1" si="6"/>
        <v>5</v>
      </c>
      <c r="G50" s="1" t="str">
        <f t="shared" ca="1" si="7"/>
        <v>M.tech</v>
      </c>
      <c r="H50">
        <f t="shared" ca="1" si="25"/>
        <v>1</v>
      </c>
      <c r="I50">
        <f t="shared" ca="1" si="25"/>
        <v>2</v>
      </c>
      <c r="J50">
        <f t="shared" ca="1" si="9"/>
        <v>337552</v>
      </c>
      <c r="K50">
        <f t="shared" ca="1" si="10"/>
        <v>61907</v>
      </c>
      <c r="L50">
        <f t="shared" ca="1" si="11"/>
        <v>1</v>
      </c>
      <c r="M50" s="1" t="str">
        <f t="shared" ca="1" si="12"/>
        <v>Owned</v>
      </c>
      <c r="N50">
        <f t="shared" ca="1" si="22"/>
        <v>3900141</v>
      </c>
      <c r="O50">
        <f t="shared" ca="1" si="14"/>
        <v>2717810.9049665132</v>
      </c>
      <c r="P50">
        <f t="shared" ca="1" si="23"/>
        <v>100272.68500509443</v>
      </c>
      <c r="Q50">
        <f t="shared" ca="1" si="24"/>
        <v>72549.634924760234</v>
      </c>
      <c r="R50" s="25">
        <f t="shared" ca="1" si="17"/>
        <v>3972690.6349247601</v>
      </c>
      <c r="S50">
        <f t="shared" ca="1" si="18"/>
        <v>1</v>
      </c>
      <c r="T50" s="1" t="str">
        <f t="shared" ca="1" si="19"/>
        <v>India</v>
      </c>
      <c r="AF50" s="2">
        <f ca="1">IF(Table2[[#This Row],[Gender]]="men",1,0)</f>
        <v>1</v>
      </c>
      <c r="AG50" s="3">
        <f ca="1">IF(Table2[[#This Row],[Gender]]="Men",0,1)</f>
        <v>0</v>
      </c>
      <c r="AH50" s="3"/>
      <c r="AI50" s="3"/>
      <c r="AJ50" s="4"/>
      <c r="AL50" s="2">
        <f ca="1">IF(Table2[[#This Row],[occupation]]="Clerk",1,0)</f>
        <v>0</v>
      </c>
      <c r="AM50" s="3">
        <f ca="1">IF(Table2[[#This Row],[occupation]]="Doctor",1,0)</f>
        <v>0</v>
      </c>
      <c r="AN50" s="3">
        <f ca="1">IF(Table2[[#This Row],[occupation]]="Data scientist",1,0)</f>
        <v>0</v>
      </c>
      <c r="AO50" s="3">
        <f ca="1">IF(Table2[[#This Row],[occupation]]="Driver",1,0)</f>
        <v>0</v>
      </c>
      <c r="AP50" s="3">
        <f ca="1">IF(Table2[[#This Row],[occupation]]="mechanical",1,0)</f>
        <v>0</v>
      </c>
      <c r="AQ50" s="3">
        <f ca="1">IF(Table2[[#This Row],[occupation]]="Field worker",1,0)</f>
        <v>1</v>
      </c>
      <c r="AR50" s="3">
        <f ca="1">IF(Table2[[#This Row],[occupation]]="Scientist",1,0)</f>
        <v>0</v>
      </c>
      <c r="AS50" s="3">
        <f ca="1">IF(Table2[[#This Row],[occupation]]="IT",1,0)</f>
        <v>0</v>
      </c>
      <c r="AT50" s="3"/>
      <c r="AU50" s="3"/>
      <c r="AV50" s="3"/>
      <c r="AW50" s="3"/>
      <c r="AX50" s="3"/>
      <c r="AY50" s="3"/>
      <c r="AZ50" s="3"/>
      <c r="BA50" s="4"/>
      <c r="BC50" s="18">
        <f ca="1">Table2[[#This Row],[Vehicles cost]]/Table2[[#This Row],[Vehicles]]</f>
        <v>168776</v>
      </c>
      <c r="BD50" s="4"/>
      <c r="BE50" s="2">
        <f ca="1">IF(Table2[[#This Row],[Depts]]&gt;20000,1,0)</f>
        <v>1</v>
      </c>
      <c r="BF50" s="3"/>
      <c r="BG50" s="4"/>
      <c r="BH50" s="2">
        <f ca="1">IF(Table2[[#This Row],[House]]="Owned",1,0)</f>
        <v>1</v>
      </c>
      <c r="BI50" s="4"/>
      <c r="BK50" s="2">
        <f ca="1">IF(Table2[[#This Row],[Country]]="Korea",Table2[[#This Row],[Income]],0)</f>
        <v>0</v>
      </c>
      <c r="BL50" s="3"/>
      <c r="BM50" s="3">
        <f ca="1">IF(Table2[[#This Row],[Country]]="India",Table2[[#This Row],[Income]],0)</f>
        <v>61907</v>
      </c>
      <c r="BN50" s="3"/>
      <c r="BO50" s="3">
        <f ca="1">IF(Table2[[#This Row],[Country]]="Russia",Table2[[#This Row],[Income]],0)</f>
        <v>0</v>
      </c>
      <c r="BP50" s="3"/>
      <c r="BQ50" s="3">
        <f ca="1">IF(Table2[[#This Row],[Country]]="Maldives",Table2[[#This Row],[Income]],0)</f>
        <v>0</v>
      </c>
      <c r="BR50" s="3"/>
      <c r="BS50" s="3">
        <f ca="1">IF(Table2[[#This Row],[Country]]="England",Table2[[#This Row],[Income]],0)</f>
        <v>0</v>
      </c>
      <c r="BT50" s="3"/>
      <c r="BU50" s="3">
        <f ca="1">IF(Table2[[#This Row],[Country]]="Pakistan",Table2[[#This Row],[Income]],0)</f>
        <v>0</v>
      </c>
      <c r="BV50" s="3"/>
      <c r="BW50" s="3">
        <f ca="1">IF(Table2[[#This Row],[Country]]="USA",Table2[[#This Row],[Income]],0)</f>
        <v>0</v>
      </c>
      <c r="BX50" s="3"/>
      <c r="BY50" s="3">
        <f ca="1">IF(Table2[[#This Row],[Country]]="New Zealand",Table2[[#This Row],[Income]],0)</f>
        <v>0</v>
      </c>
      <c r="BZ50" s="3"/>
      <c r="CA50" s="3">
        <f ca="1">IF(Table2[[#This Row],[Country]]="AUstralia",Table2[[#This Row],[Income]],0)</f>
        <v>0</v>
      </c>
      <c r="CB50" s="3"/>
      <c r="CC50" s="3">
        <f ca="1">IF(Table2[[#This Row],[Country]]="South Africa",Table2[[#This Row],[Income]],0)</f>
        <v>0</v>
      </c>
      <c r="CD50" s="3"/>
      <c r="CE50" s="3">
        <f ca="1">IF(Table2[[#This Row],[Country]]="Canada",Table2[[#This Row],[Income]],0)</f>
        <v>0</v>
      </c>
      <c r="CF50" s="4"/>
      <c r="CG50" s="2"/>
      <c r="CH50" s="3"/>
      <c r="CI50" s="3">
        <f ca="1">IF(Table2[[#This Row],[occupation]]="clerk",Table2[[#This Row],[Income]],0)</f>
        <v>0</v>
      </c>
      <c r="CJ50" s="3">
        <f ca="1">IF(Table2[[#This Row],[occupation]]="Doctor",Table2[[#This Row],[Income]],0)</f>
        <v>0</v>
      </c>
      <c r="CK50" s="3">
        <f ca="1">IF(Table2[[#This Row],[occupation]]="Data scientist",Table2[[#This Row],[Income]],0)</f>
        <v>0</v>
      </c>
      <c r="CL50" s="3">
        <f ca="1">IF(Table2[[#This Row],[occupation]]="Driver",Table2[[#This Row],[Income]],0)</f>
        <v>0</v>
      </c>
      <c r="CM50" s="3">
        <f ca="1">IF(Table2[[#This Row],[occupation]]="mechanical",Table2[[#This Row],[Income]],0)</f>
        <v>0</v>
      </c>
      <c r="CN50" s="3">
        <f ca="1">IF(Table2[[#This Row],[occupation]]="Field worker",Table2[[#This Row],[Income]],0)</f>
        <v>61907</v>
      </c>
      <c r="CO50" s="3">
        <f ca="1">IF(Table2[[#This Row],[occupation]]="Scientist",Table2[[#This Row],[Income]],0)</f>
        <v>0</v>
      </c>
      <c r="CP50" s="4">
        <f ca="1">IF(Table2[[#This Row],[occupation]]="IT",Table2[[#This Row],[Income]],0)</f>
        <v>0</v>
      </c>
      <c r="CQ50" s="2">
        <f ca="1">IF(Table2[[#This Row],[Investment]]&gt;Table2[[#This Row],[Income]],1,0)</f>
        <v>1</v>
      </c>
      <c r="CR50" s="3"/>
      <c r="CS50" s="3"/>
      <c r="CT50" s="3"/>
      <c r="CU50" s="4"/>
      <c r="CV50" s="2">
        <f ca="1">IF(Table2[[#This Row],[Net Worth]]&gt;5500000,Table2[[#This Row],[Age]],0)</f>
        <v>0</v>
      </c>
      <c r="CW50" s="3">
        <f t="shared" ca="1" si="20"/>
        <v>0</v>
      </c>
      <c r="CX50" s="3"/>
      <c r="CY50" s="3"/>
      <c r="CZ50" s="3"/>
      <c r="DA50" s="4"/>
    </row>
    <row r="51" spans="1:105" x14ac:dyDescent="0.25">
      <c r="A51">
        <f t="shared" ca="1" si="1"/>
        <v>1</v>
      </c>
      <c r="B51" s="1" t="str">
        <f t="shared" ca="1" si="2"/>
        <v>Men</v>
      </c>
      <c r="C51">
        <f t="shared" ca="1" si="3"/>
        <v>41</v>
      </c>
      <c r="D51">
        <f t="shared" ca="1" si="4"/>
        <v>3</v>
      </c>
      <c r="E51" s="1" t="str">
        <f t="shared" ca="1" si="5"/>
        <v>mechanical</v>
      </c>
      <c r="F51">
        <f t="shared" ca="1" si="6"/>
        <v>3</v>
      </c>
      <c r="G51" s="1" t="str">
        <f t="shared" ca="1" si="7"/>
        <v>Btech</v>
      </c>
      <c r="H51">
        <f t="shared" ca="1" si="25"/>
        <v>3</v>
      </c>
      <c r="I51">
        <f t="shared" ca="1" si="25"/>
        <v>3</v>
      </c>
      <c r="J51">
        <f t="shared" ca="1" si="9"/>
        <v>1164750</v>
      </c>
      <c r="K51">
        <f t="shared" ca="1" si="10"/>
        <v>81708</v>
      </c>
      <c r="L51">
        <f t="shared" ca="1" si="11"/>
        <v>2</v>
      </c>
      <c r="M51" s="1" t="str">
        <f t="shared" ca="1" si="12"/>
        <v>Rent</v>
      </c>
      <c r="N51">
        <f t="shared" ca="1" si="22"/>
        <v>5801268</v>
      </c>
      <c r="O51">
        <f t="shared" ca="1" si="14"/>
        <v>97615.018410033139</v>
      </c>
      <c r="P51">
        <f t="shared" ca="1" si="23"/>
        <v>49454.897400784779</v>
      </c>
      <c r="Q51">
        <f t="shared" ca="1" si="24"/>
        <v>137665.13826429777</v>
      </c>
      <c r="R51" s="25">
        <f t="shared" ca="1" si="17"/>
        <v>5938933.1382642975</v>
      </c>
      <c r="S51">
        <f t="shared" ca="1" si="18"/>
        <v>12</v>
      </c>
      <c r="T51" s="1" t="str">
        <f t="shared" ca="1" si="19"/>
        <v>Maldives</v>
      </c>
      <c r="AF51" s="2">
        <f ca="1">IF(Table2[[#This Row],[Gender]]="men",1,0)</f>
        <v>1</v>
      </c>
      <c r="AG51" s="3">
        <f ca="1">IF(Table2[[#This Row],[Gender]]="Men",0,1)</f>
        <v>0</v>
      </c>
      <c r="AH51" s="3"/>
      <c r="AI51" s="3"/>
      <c r="AJ51" s="4"/>
      <c r="AL51" s="2">
        <f ca="1">IF(Table2[[#This Row],[occupation]]="Clerk",1,0)</f>
        <v>0</v>
      </c>
      <c r="AM51" s="3">
        <f ca="1">IF(Table2[[#This Row],[occupation]]="Doctor",1,0)</f>
        <v>0</v>
      </c>
      <c r="AN51" s="3">
        <f ca="1">IF(Table2[[#This Row],[occupation]]="Data scientist",1,0)</f>
        <v>0</v>
      </c>
      <c r="AO51" s="3">
        <f ca="1">IF(Table2[[#This Row],[occupation]]="Driver",1,0)</f>
        <v>0</v>
      </c>
      <c r="AP51" s="3">
        <f ca="1">IF(Table2[[#This Row],[occupation]]="mechanical",1,0)</f>
        <v>1</v>
      </c>
      <c r="AQ51" s="3">
        <f ca="1">IF(Table2[[#This Row],[occupation]]="Field worker",1,0)</f>
        <v>0</v>
      </c>
      <c r="AR51" s="3">
        <f ca="1">IF(Table2[[#This Row],[occupation]]="Scientist",1,0)</f>
        <v>0</v>
      </c>
      <c r="AS51" s="3">
        <f ca="1">IF(Table2[[#This Row],[occupation]]="IT",1,0)</f>
        <v>0</v>
      </c>
      <c r="AT51" s="3"/>
      <c r="AU51" s="3"/>
      <c r="AV51" s="3"/>
      <c r="AW51" s="3"/>
      <c r="AX51" s="3"/>
      <c r="AY51" s="3"/>
      <c r="AZ51" s="3"/>
      <c r="BA51" s="4"/>
      <c r="BC51" s="18">
        <f ca="1">Table2[[#This Row],[Vehicles cost]]/Table2[[#This Row],[Vehicles]]</f>
        <v>388250</v>
      </c>
      <c r="BD51" s="4"/>
      <c r="BE51" s="2">
        <f ca="1">IF(Table2[[#This Row],[Depts]]&gt;20000,1,0)</f>
        <v>1</v>
      </c>
      <c r="BF51" s="3"/>
      <c r="BG51" s="4"/>
      <c r="BH51" s="2">
        <f ca="1">IF(Table2[[#This Row],[House]]="Owned",1,0)</f>
        <v>0</v>
      </c>
      <c r="BI51" s="4"/>
      <c r="BK51" s="2">
        <f ca="1">IF(Table2[[#This Row],[Country]]="Korea",Table2[[#This Row],[Income]],0)</f>
        <v>0</v>
      </c>
      <c r="BL51" s="3"/>
      <c r="BM51" s="3">
        <f ca="1">IF(Table2[[#This Row],[Country]]="India",Table2[[#This Row],[Income]],0)</f>
        <v>0</v>
      </c>
      <c r="BN51" s="3"/>
      <c r="BO51" s="3">
        <f ca="1">IF(Table2[[#This Row],[Country]]="Russia",Table2[[#This Row],[Income]],0)</f>
        <v>0</v>
      </c>
      <c r="BP51" s="3"/>
      <c r="BQ51" s="3">
        <f ca="1">IF(Table2[[#This Row],[Country]]="Maldives",Table2[[#This Row],[Income]],0)</f>
        <v>81708</v>
      </c>
      <c r="BR51" s="3"/>
      <c r="BS51" s="3">
        <f ca="1">IF(Table2[[#This Row],[Country]]="England",Table2[[#This Row],[Income]],0)</f>
        <v>0</v>
      </c>
      <c r="BT51" s="3"/>
      <c r="BU51" s="3">
        <f ca="1">IF(Table2[[#This Row],[Country]]="Pakistan",Table2[[#This Row],[Income]],0)</f>
        <v>0</v>
      </c>
      <c r="BV51" s="3"/>
      <c r="BW51" s="3">
        <f ca="1">IF(Table2[[#This Row],[Country]]="USA",Table2[[#This Row],[Income]],0)</f>
        <v>0</v>
      </c>
      <c r="BX51" s="3"/>
      <c r="BY51" s="3">
        <f ca="1">IF(Table2[[#This Row],[Country]]="New Zealand",Table2[[#This Row],[Income]],0)</f>
        <v>0</v>
      </c>
      <c r="BZ51" s="3"/>
      <c r="CA51" s="3">
        <f ca="1">IF(Table2[[#This Row],[Country]]="AUstralia",Table2[[#This Row],[Income]],0)</f>
        <v>0</v>
      </c>
      <c r="CB51" s="3"/>
      <c r="CC51" s="3">
        <f ca="1">IF(Table2[[#This Row],[Country]]="South Africa",Table2[[#This Row],[Income]],0)</f>
        <v>0</v>
      </c>
      <c r="CD51" s="3"/>
      <c r="CE51" s="3">
        <f ca="1">IF(Table2[[#This Row],[Country]]="Canada",Table2[[#This Row],[Income]],0)</f>
        <v>0</v>
      </c>
      <c r="CF51" s="4"/>
      <c r="CG51" s="2"/>
      <c r="CH51" s="3"/>
      <c r="CI51" s="3">
        <f ca="1">IF(Table2[[#This Row],[occupation]]="clerk",Table2[[#This Row],[Income]],0)</f>
        <v>0</v>
      </c>
      <c r="CJ51" s="3">
        <f ca="1">IF(Table2[[#This Row],[occupation]]="Doctor",Table2[[#This Row],[Income]],0)</f>
        <v>0</v>
      </c>
      <c r="CK51" s="3">
        <f ca="1">IF(Table2[[#This Row],[occupation]]="Data scientist",Table2[[#This Row],[Income]],0)</f>
        <v>0</v>
      </c>
      <c r="CL51" s="3">
        <f ca="1">IF(Table2[[#This Row],[occupation]]="Driver",Table2[[#This Row],[Income]],0)</f>
        <v>0</v>
      </c>
      <c r="CM51" s="3">
        <f ca="1">IF(Table2[[#This Row],[occupation]]="mechanical",Table2[[#This Row],[Income]],0)</f>
        <v>81708</v>
      </c>
      <c r="CN51" s="3">
        <f ca="1">IF(Table2[[#This Row],[occupation]]="Field worker",Table2[[#This Row],[Income]],0)</f>
        <v>0</v>
      </c>
      <c r="CO51" s="3">
        <f ca="1">IF(Table2[[#This Row],[occupation]]="Scientist",Table2[[#This Row],[Income]],0)</f>
        <v>0</v>
      </c>
      <c r="CP51" s="4">
        <f ca="1">IF(Table2[[#This Row],[occupation]]="IT",Table2[[#This Row],[Income]],0)</f>
        <v>0</v>
      </c>
      <c r="CQ51" s="2">
        <f ca="1">IF(Table2[[#This Row],[Investment]]&gt;Table2[[#This Row],[Income]],1,0)</f>
        <v>1</v>
      </c>
      <c r="CR51" s="3"/>
      <c r="CS51" s="3"/>
      <c r="CT51" s="3"/>
      <c r="CU51" s="4"/>
      <c r="CV51" s="2">
        <f ca="1">IF(Table2[[#This Row],[Net Worth]]&gt;5500000,Table2[[#This Row],[Age]],0)</f>
        <v>41</v>
      </c>
      <c r="CW51" s="3">
        <f t="shared" ca="1" si="20"/>
        <v>0</v>
      </c>
      <c r="CX51" s="3"/>
      <c r="CY51" s="3"/>
      <c r="CZ51" s="3"/>
      <c r="DA51" s="4"/>
    </row>
    <row r="52" spans="1:105" x14ac:dyDescent="0.25">
      <c r="A52">
        <f t="shared" ca="1" si="1"/>
        <v>1</v>
      </c>
      <c r="B52" s="1" t="str">
        <f t="shared" ca="1" si="2"/>
        <v>Men</v>
      </c>
      <c r="C52">
        <f t="shared" ca="1" si="3"/>
        <v>45</v>
      </c>
      <c r="D52">
        <f t="shared" ca="1" si="4"/>
        <v>6</v>
      </c>
      <c r="E52" s="1" t="str">
        <f t="shared" ca="1" si="5"/>
        <v>Field worker</v>
      </c>
      <c r="F52">
        <f t="shared" ca="1" si="6"/>
        <v>4</v>
      </c>
      <c r="G52" s="1" t="str">
        <f t="shared" ca="1" si="7"/>
        <v>Mba</v>
      </c>
      <c r="H52">
        <f t="shared" ca="1" si="25"/>
        <v>3</v>
      </c>
      <c r="I52">
        <f t="shared" ca="1" si="25"/>
        <v>3</v>
      </c>
      <c r="J52">
        <f t="shared" ca="1" si="9"/>
        <v>460212</v>
      </c>
      <c r="K52">
        <f t="shared" ca="1" si="10"/>
        <v>64979</v>
      </c>
      <c r="L52">
        <f t="shared" ca="1" si="11"/>
        <v>2</v>
      </c>
      <c r="M52" s="1" t="str">
        <f t="shared" ca="1" si="12"/>
        <v>Rent</v>
      </c>
      <c r="N52">
        <f t="shared" ca="1" si="22"/>
        <v>4938404</v>
      </c>
      <c r="O52">
        <f t="shared" ca="1" si="14"/>
        <v>2619693.1320334831</v>
      </c>
      <c r="P52">
        <f t="shared" ca="1" si="23"/>
        <v>53780.190803144375</v>
      </c>
      <c r="Q52">
        <f t="shared" ca="1" si="24"/>
        <v>64739.463518766308</v>
      </c>
      <c r="R52" s="25">
        <f t="shared" ca="1" si="17"/>
        <v>5003143.4635187667</v>
      </c>
      <c r="S52">
        <f t="shared" ca="1" si="18"/>
        <v>6</v>
      </c>
      <c r="T52" s="1" t="str">
        <f t="shared" ca="1" si="19"/>
        <v>Russia</v>
      </c>
      <c r="AF52" s="2">
        <f ca="1">IF(Table2[[#This Row],[Gender]]="men",1,0)</f>
        <v>1</v>
      </c>
      <c r="AG52" s="3">
        <f ca="1">IF(Table2[[#This Row],[Gender]]="Men",0,1)</f>
        <v>0</v>
      </c>
      <c r="AH52" s="3"/>
      <c r="AI52" s="3"/>
      <c r="AJ52" s="4"/>
      <c r="AL52" s="2">
        <f ca="1">IF(Table2[[#This Row],[occupation]]="Clerk",1,0)</f>
        <v>0</v>
      </c>
      <c r="AM52" s="3">
        <f ca="1">IF(Table2[[#This Row],[occupation]]="Doctor",1,0)</f>
        <v>0</v>
      </c>
      <c r="AN52" s="3">
        <f ca="1">IF(Table2[[#This Row],[occupation]]="Data scientist",1,0)</f>
        <v>0</v>
      </c>
      <c r="AO52" s="3">
        <f ca="1">IF(Table2[[#This Row],[occupation]]="Driver",1,0)</f>
        <v>0</v>
      </c>
      <c r="AP52" s="3">
        <f ca="1">IF(Table2[[#This Row],[occupation]]="mechanical",1,0)</f>
        <v>0</v>
      </c>
      <c r="AQ52" s="3">
        <f ca="1">IF(Table2[[#This Row],[occupation]]="Field worker",1,0)</f>
        <v>1</v>
      </c>
      <c r="AR52" s="3">
        <f ca="1">IF(Table2[[#This Row],[occupation]]="Scientist",1,0)</f>
        <v>0</v>
      </c>
      <c r="AS52" s="3">
        <f ca="1">IF(Table2[[#This Row],[occupation]]="IT",1,0)</f>
        <v>0</v>
      </c>
      <c r="AT52" s="3"/>
      <c r="AU52" s="3"/>
      <c r="AV52" s="3"/>
      <c r="AW52" s="3"/>
      <c r="AX52" s="3"/>
      <c r="AY52" s="3"/>
      <c r="AZ52" s="3"/>
      <c r="BA52" s="4"/>
      <c r="BC52" s="18">
        <f ca="1">Table2[[#This Row],[Vehicles cost]]/Table2[[#This Row],[Vehicles]]</f>
        <v>153404</v>
      </c>
      <c r="BD52" s="4"/>
      <c r="BE52" s="2">
        <f ca="1">IF(Table2[[#This Row],[Depts]]&gt;20000,1,0)</f>
        <v>1</v>
      </c>
      <c r="BF52" s="3"/>
      <c r="BG52" s="4"/>
      <c r="BH52" s="2">
        <f ca="1">IF(Table2[[#This Row],[House]]="Owned",1,0)</f>
        <v>0</v>
      </c>
      <c r="BI52" s="4"/>
      <c r="BK52" s="2">
        <f ca="1">IF(Table2[[#This Row],[Country]]="Korea",Table2[[#This Row],[Income]],0)</f>
        <v>0</v>
      </c>
      <c r="BL52" s="3"/>
      <c r="BM52" s="3">
        <f ca="1">IF(Table2[[#This Row],[Country]]="India",Table2[[#This Row],[Income]],0)</f>
        <v>0</v>
      </c>
      <c r="BN52" s="3"/>
      <c r="BO52" s="3">
        <f ca="1">IF(Table2[[#This Row],[Country]]="Russia",Table2[[#This Row],[Income]],0)</f>
        <v>64979</v>
      </c>
      <c r="BP52" s="3"/>
      <c r="BQ52" s="3">
        <f ca="1">IF(Table2[[#This Row],[Country]]="Maldives",Table2[[#This Row],[Income]],0)</f>
        <v>0</v>
      </c>
      <c r="BR52" s="3"/>
      <c r="BS52" s="3">
        <f ca="1">IF(Table2[[#This Row],[Country]]="England",Table2[[#This Row],[Income]],0)</f>
        <v>0</v>
      </c>
      <c r="BT52" s="3"/>
      <c r="BU52" s="3">
        <f ca="1">IF(Table2[[#This Row],[Country]]="Pakistan",Table2[[#This Row],[Income]],0)</f>
        <v>0</v>
      </c>
      <c r="BV52" s="3"/>
      <c r="BW52" s="3">
        <f ca="1">IF(Table2[[#This Row],[Country]]="USA",Table2[[#This Row],[Income]],0)</f>
        <v>0</v>
      </c>
      <c r="BX52" s="3"/>
      <c r="BY52" s="3">
        <f ca="1">IF(Table2[[#This Row],[Country]]="New Zealand",Table2[[#This Row],[Income]],0)</f>
        <v>0</v>
      </c>
      <c r="BZ52" s="3"/>
      <c r="CA52" s="3">
        <f ca="1">IF(Table2[[#This Row],[Country]]="AUstralia",Table2[[#This Row],[Income]],0)</f>
        <v>0</v>
      </c>
      <c r="CB52" s="3"/>
      <c r="CC52" s="3">
        <f ca="1">IF(Table2[[#This Row],[Country]]="South Africa",Table2[[#This Row],[Income]],0)</f>
        <v>0</v>
      </c>
      <c r="CD52" s="3"/>
      <c r="CE52" s="3">
        <f ca="1">IF(Table2[[#This Row],[Country]]="Canada",Table2[[#This Row],[Income]],0)</f>
        <v>0</v>
      </c>
      <c r="CF52" s="4"/>
      <c r="CG52" s="2"/>
      <c r="CH52" s="3"/>
      <c r="CI52" s="3">
        <f ca="1">IF(Table2[[#This Row],[occupation]]="clerk",Table2[[#This Row],[Income]],0)</f>
        <v>0</v>
      </c>
      <c r="CJ52" s="3">
        <f ca="1">IF(Table2[[#This Row],[occupation]]="Doctor",Table2[[#This Row],[Income]],0)</f>
        <v>0</v>
      </c>
      <c r="CK52" s="3">
        <f ca="1">IF(Table2[[#This Row],[occupation]]="Data scientist",Table2[[#This Row],[Income]],0)</f>
        <v>0</v>
      </c>
      <c r="CL52" s="3">
        <f ca="1">IF(Table2[[#This Row],[occupation]]="Driver",Table2[[#This Row],[Income]],0)</f>
        <v>0</v>
      </c>
      <c r="CM52" s="3">
        <f ca="1">IF(Table2[[#This Row],[occupation]]="mechanical",Table2[[#This Row],[Income]],0)</f>
        <v>0</v>
      </c>
      <c r="CN52" s="3">
        <f ca="1">IF(Table2[[#This Row],[occupation]]="Field worker",Table2[[#This Row],[Income]],0)</f>
        <v>64979</v>
      </c>
      <c r="CO52" s="3">
        <f ca="1">IF(Table2[[#This Row],[occupation]]="Scientist",Table2[[#This Row],[Income]],0)</f>
        <v>0</v>
      </c>
      <c r="CP52" s="4">
        <f ca="1">IF(Table2[[#This Row],[occupation]]="IT",Table2[[#This Row],[Income]],0)</f>
        <v>0</v>
      </c>
      <c r="CQ52" s="2">
        <f ca="1">IF(Table2[[#This Row],[Investment]]&gt;Table2[[#This Row],[Income]],1,0)</f>
        <v>0</v>
      </c>
      <c r="CR52" s="3"/>
      <c r="CS52" s="3"/>
      <c r="CT52" s="3"/>
      <c r="CU52" s="4"/>
      <c r="CV52" s="2">
        <f ca="1">IF(Table2[[#This Row],[Net Worth]]&gt;5500000,Table2[[#This Row],[Age]],0)</f>
        <v>0</v>
      </c>
      <c r="CW52" s="3">
        <f t="shared" ca="1" si="20"/>
        <v>0</v>
      </c>
      <c r="CX52" s="3"/>
      <c r="CY52" s="3"/>
      <c r="CZ52" s="3"/>
      <c r="DA52" s="4"/>
    </row>
    <row r="53" spans="1:105" x14ac:dyDescent="0.25">
      <c r="A53">
        <f t="shared" ca="1" si="1"/>
        <v>1</v>
      </c>
      <c r="B53" s="1" t="str">
        <f t="shared" ca="1" si="2"/>
        <v>Men</v>
      </c>
      <c r="C53">
        <f t="shared" ca="1" si="3"/>
        <v>28</v>
      </c>
      <c r="D53">
        <f t="shared" ca="1" si="4"/>
        <v>5</v>
      </c>
      <c r="E53" s="1" t="str">
        <f t="shared" ca="1" si="5"/>
        <v>Scientist</v>
      </c>
      <c r="F53">
        <f t="shared" ca="1" si="6"/>
        <v>6</v>
      </c>
      <c r="G53" s="1" t="str">
        <f t="shared" ca="1" si="7"/>
        <v>Masters</v>
      </c>
      <c r="H53">
        <f t="shared" ca="1" si="25"/>
        <v>3</v>
      </c>
      <c r="I53">
        <f t="shared" ca="1" si="25"/>
        <v>1</v>
      </c>
      <c r="J53">
        <f t="shared" ca="1" si="9"/>
        <v>146699</v>
      </c>
      <c r="K53">
        <f t="shared" ca="1" si="10"/>
        <v>50519</v>
      </c>
      <c r="L53">
        <f t="shared" ca="1" si="11"/>
        <v>1</v>
      </c>
      <c r="M53" s="1" t="str">
        <f t="shared" ca="1" si="12"/>
        <v>Owned</v>
      </c>
      <c r="N53">
        <f t="shared" ca="1" si="22"/>
        <v>3081659</v>
      </c>
      <c r="O53">
        <f t="shared" ca="1" si="14"/>
        <v>2025861.4486314026</v>
      </c>
      <c r="P53">
        <f t="shared" ca="1" si="23"/>
        <v>17448.083912637674</v>
      </c>
      <c r="Q53">
        <f t="shared" ca="1" si="24"/>
        <v>73951.863977041867</v>
      </c>
      <c r="R53" s="25">
        <f t="shared" ca="1" si="17"/>
        <v>3155610.863977042</v>
      </c>
      <c r="S53">
        <f t="shared" ca="1" si="18"/>
        <v>10</v>
      </c>
      <c r="T53" s="1" t="str">
        <f t="shared" ca="1" si="19"/>
        <v>New Zealand</v>
      </c>
      <c r="AF53" s="2">
        <f ca="1">IF(Table2[[#This Row],[Gender]]="men",1,0)</f>
        <v>1</v>
      </c>
      <c r="AG53" s="3">
        <f ca="1">IF(Table2[[#This Row],[Gender]]="Men",0,1)</f>
        <v>0</v>
      </c>
      <c r="AH53" s="3"/>
      <c r="AI53" s="3"/>
      <c r="AJ53" s="4"/>
      <c r="AL53" s="2">
        <f ca="1">IF(Table2[[#This Row],[occupation]]="Clerk",1,0)</f>
        <v>0</v>
      </c>
      <c r="AM53" s="3">
        <f ca="1">IF(Table2[[#This Row],[occupation]]="Doctor",1,0)</f>
        <v>0</v>
      </c>
      <c r="AN53" s="3">
        <f ca="1">IF(Table2[[#This Row],[occupation]]="Data scientist",1,0)</f>
        <v>0</v>
      </c>
      <c r="AO53" s="3">
        <f ca="1">IF(Table2[[#This Row],[occupation]]="Driver",1,0)</f>
        <v>0</v>
      </c>
      <c r="AP53" s="3">
        <f ca="1">IF(Table2[[#This Row],[occupation]]="mechanical",1,0)</f>
        <v>0</v>
      </c>
      <c r="AQ53" s="3">
        <f ca="1">IF(Table2[[#This Row],[occupation]]="Field worker",1,0)</f>
        <v>0</v>
      </c>
      <c r="AR53" s="3">
        <f ca="1">IF(Table2[[#This Row],[occupation]]="Scientist",1,0)</f>
        <v>1</v>
      </c>
      <c r="AS53" s="3">
        <f ca="1">IF(Table2[[#This Row],[occupation]]="IT",1,0)</f>
        <v>0</v>
      </c>
      <c r="AT53" s="3"/>
      <c r="AU53" s="3"/>
      <c r="AV53" s="3"/>
      <c r="AW53" s="3"/>
      <c r="AX53" s="3"/>
      <c r="AY53" s="3"/>
      <c r="AZ53" s="3"/>
      <c r="BA53" s="4"/>
      <c r="BC53" s="18">
        <f ca="1">Table2[[#This Row],[Vehicles cost]]/Table2[[#This Row],[Vehicles]]</f>
        <v>146699</v>
      </c>
      <c r="BD53" s="4"/>
      <c r="BE53" s="2">
        <f ca="1">IF(Table2[[#This Row],[Depts]]&gt;20000,1,0)</f>
        <v>0</v>
      </c>
      <c r="BF53" s="3"/>
      <c r="BG53" s="4"/>
      <c r="BH53" s="2">
        <f ca="1">IF(Table2[[#This Row],[House]]="Owned",1,0)</f>
        <v>1</v>
      </c>
      <c r="BI53" s="4"/>
      <c r="BK53" s="2">
        <f ca="1">IF(Table2[[#This Row],[Country]]="Korea",Table2[[#This Row],[Income]],0)</f>
        <v>0</v>
      </c>
      <c r="BL53" s="3"/>
      <c r="BM53" s="3">
        <f ca="1">IF(Table2[[#This Row],[Country]]="India",Table2[[#This Row],[Income]],0)</f>
        <v>0</v>
      </c>
      <c r="BN53" s="3"/>
      <c r="BO53" s="3">
        <f ca="1">IF(Table2[[#This Row],[Country]]="Russia",Table2[[#This Row],[Income]],0)</f>
        <v>0</v>
      </c>
      <c r="BP53" s="3"/>
      <c r="BQ53" s="3">
        <f ca="1">IF(Table2[[#This Row],[Country]]="Maldives",Table2[[#This Row],[Income]],0)</f>
        <v>0</v>
      </c>
      <c r="BR53" s="3"/>
      <c r="BS53" s="3">
        <f ca="1">IF(Table2[[#This Row],[Country]]="England",Table2[[#This Row],[Income]],0)</f>
        <v>0</v>
      </c>
      <c r="BT53" s="3"/>
      <c r="BU53" s="3">
        <f ca="1">IF(Table2[[#This Row],[Country]]="Pakistan",Table2[[#This Row],[Income]],0)</f>
        <v>0</v>
      </c>
      <c r="BV53" s="3"/>
      <c r="BW53" s="3">
        <f ca="1">IF(Table2[[#This Row],[Country]]="USA",Table2[[#This Row],[Income]],0)</f>
        <v>0</v>
      </c>
      <c r="BX53" s="3"/>
      <c r="BY53" s="3">
        <f ca="1">IF(Table2[[#This Row],[Country]]="New Zealand",Table2[[#This Row],[Income]],0)</f>
        <v>50519</v>
      </c>
      <c r="BZ53" s="3"/>
      <c r="CA53" s="3">
        <f ca="1">IF(Table2[[#This Row],[Country]]="AUstralia",Table2[[#This Row],[Income]],0)</f>
        <v>0</v>
      </c>
      <c r="CB53" s="3"/>
      <c r="CC53" s="3">
        <f ca="1">IF(Table2[[#This Row],[Country]]="South Africa",Table2[[#This Row],[Income]],0)</f>
        <v>0</v>
      </c>
      <c r="CD53" s="3"/>
      <c r="CE53" s="3">
        <f ca="1">IF(Table2[[#This Row],[Country]]="Canada",Table2[[#This Row],[Income]],0)</f>
        <v>0</v>
      </c>
      <c r="CF53" s="4"/>
      <c r="CG53" s="2"/>
      <c r="CH53" s="3"/>
      <c r="CI53" s="3">
        <f ca="1">IF(Table2[[#This Row],[occupation]]="clerk",Table2[[#This Row],[Income]],0)</f>
        <v>0</v>
      </c>
      <c r="CJ53" s="3">
        <f ca="1">IF(Table2[[#This Row],[occupation]]="Doctor",Table2[[#This Row],[Income]],0)</f>
        <v>0</v>
      </c>
      <c r="CK53" s="3">
        <f ca="1">IF(Table2[[#This Row],[occupation]]="Data scientist",Table2[[#This Row],[Income]],0)</f>
        <v>0</v>
      </c>
      <c r="CL53" s="3">
        <f ca="1">IF(Table2[[#This Row],[occupation]]="Driver",Table2[[#This Row],[Income]],0)</f>
        <v>0</v>
      </c>
      <c r="CM53" s="3">
        <f ca="1">IF(Table2[[#This Row],[occupation]]="mechanical",Table2[[#This Row],[Income]],0)</f>
        <v>0</v>
      </c>
      <c r="CN53" s="3">
        <f ca="1">IF(Table2[[#This Row],[occupation]]="Field worker",Table2[[#This Row],[Income]],0)</f>
        <v>0</v>
      </c>
      <c r="CO53" s="3">
        <f ca="1">IF(Table2[[#This Row],[occupation]]="Scientist",Table2[[#This Row],[Income]],0)</f>
        <v>50519</v>
      </c>
      <c r="CP53" s="4">
        <f ca="1">IF(Table2[[#This Row],[occupation]]="IT",Table2[[#This Row],[Income]],0)</f>
        <v>0</v>
      </c>
      <c r="CQ53" s="2">
        <f ca="1">IF(Table2[[#This Row],[Investment]]&gt;Table2[[#This Row],[Income]],1,0)</f>
        <v>1</v>
      </c>
      <c r="CR53" s="3"/>
      <c r="CS53" s="3"/>
      <c r="CT53" s="3"/>
      <c r="CU53" s="4"/>
      <c r="CV53" s="2">
        <f ca="1">IF(Table2[[#This Row],[Net Worth]]&gt;5500000,Table2[[#This Row],[Age]],0)</f>
        <v>0</v>
      </c>
      <c r="CW53" s="3">
        <f t="shared" ca="1" si="20"/>
        <v>0</v>
      </c>
      <c r="CX53" s="3"/>
      <c r="CY53" s="3"/>
      <c r="CZ53" s="3"/>
      <c r="DA53" s="4"/>
    </row>
    <row r="54" spans="1:105" x14ac:dyDescent="0.25">
      <c r="A54">
        <f t="shared" ca="1" si="1"/>
        <v>1</v>
      </c>
      <c r="B54" s="1" t="str">
        <f t="shared" ca="1" si="2"/>
        <v>Men</v>
      </c>
      <c r="C54">
        <f t="shared" ca="1" si="3"/>
        <v>21</v>
      </c>
      <c r="D54">
        <f t="shared" ca="1" si="4"/>
        <v>1</v>
      </c>
      <c r="E54" s="1" t="str">
        <f t="shared" ca="1" si="5"/>
        <v>clerk</v>
      </c>
      <c r="F54">
        <f t="shared" ca="1" si="6"/>
        <v>6</v>
      </c>
      <c r="G54" s="1" t="str">
        <f t="shared" ca="1" si="7"/>
        <v>Masters</v>
      </c>
      <c r="H54">
        <f t="shared" ca="1" si="25"/>
        <v>1</v>
      </c>
      <c r="I54">
        <f t="shared" ca="1" si="25"/>
        <v>2</v>
      </c>
      <c r="J54">
        <f t="shared" ca="1" si="9"/>
        <v>1528180</v>
      </c>
      <c r="K54">
        <f t="shared" ca="1" si="10"/>
        <v>62090</v>
      </c>
      <c r="L54">
        <f t="shared" ca="1" si="11"/>
        <v>1</v>
      </c>
      <c r="M54" s="1" t="str">
        <f t="shared" ca="1" si="12"/>
        <v>Owned</v>
      </c>
      <c r="N54">
        <f t="shared" ca="1" si="22"/>
        <v>5153470</v>
      </c>
      <c r="O54">
        <f t="shared" ca="1" si="14"/>
        <v>3357482.3007666008</v>
      </c>
      <c r="P54">
        <f t="shared" ca="1" si="23"/>
        <v>33307.83794188637</v>
      </c>
      <c r="Q54">
        <f t="shared" ca="1" si="24"/>
        <v>102984.69996067921</v>
      </c>
      <c r="R54" s="25">
        <f t="shared" ca="1" si="17"/>
        <v>5256454.6999606788</v>
      </c>
      <c r="S54">
        <f t="shared" ca="1" si="18"/>
        <v>1</v>
      </c>
      <c r="T54" s="1" t="str">
        <f t="shared" ca="1" si="19"/>
        <v>India</v>
      </c>
      <c r="AF54" s="2">
        <f ca="1">IF(Table2[[#This Row],[Gender]]="men",1,0)</f>
        <v>1</v>
      </c>
      <c r="AG54" s="3">
        <f ca="1">IF(Table2[[#This Row],[Gender]]="Men",0,1)</f>
        <v>0</v>
      </c>
      <c r="AH54" s="3"/>
      <c r="AI54" s="3"/>
      <c r="AJ54" s="4"/>
      <c r="AL54" s="2">
        <f ca="1">IF(Table2[[#This Row],[occupation]]="Clerk",1,0)</f>
        <v>1</v>
      </c>
      <c r="AM54" s="3">
        <f ca="1">IF(Table2[[#This Row],[occupation]]="Doctor",1,0)</f>
        <v>0</v>
      </c>
      <c r="AN54" s="3">
        <f ca="1">IF(Table2[[#This Row],[occupation]]="Data scientist",1,0)</f>
        <v>0</v>
      </c>
      <c r="AO54" s="3">
        <f ca="1">IF(Table2[[#This Row],[occupation]]="Driver",1,0)</f>
        <v>0</v>
      </c>
      <c r="AP54" s="3">
        <f ca="1">IF(Table2[[#This Row],[occupation]]="mechanical",1,0)</f>
        <v>0</v>
      </c>
      <c r="AQ54" s="3">
        <f ca="1">IF(Table2[[#This Row],[occupation]]="Field worker",1,0)</f>
        <v>0</v>
      </c>
      <c r="AR54" s="3">
        <f ca="1">IF(Table2[[#This Row],[occupation]]="Scientist",1,0)</f>
        <v>0</v>
      </c>
      <c r="AS54" s="3">
        <f ca="1">IF(Table2[[#This Row],[occupation]]="IT",1,0)</f>
        <v>0</v>
      </c>
      <c r="AT54" s="3"/>
      <c r="AU54" s="3"/>
      <c r="AV54" s="3"/>
      <c r="AW54" s="3"/>
      <c r="AX54" s="3"/>
      <c r="AY54" s="3"/>
      <c r="AZ54" s="3"/>
      <c r="BA54" s="4"/>
      <c r="BC54" s="18">
        <f ca="1">Table2[[#This Row],[Vehicles cost]]/Table2[[#This Row],[Vehicles]]</f>
        <v>764090</v>
      </c>
      <c r="BD54" s="4"/>
      <c r="BE54" s="2">
        <f ca="1">IF(Table2[[#This Row],[Depts]]&gt;20000,1,0)</f>
        <v>1</v>
      </c>
      <c r="BF54" s="3"/>
      <c r="BG54" s="4"/>
      <c r="BH54" s="2">
        <f ca="1">IF(Table2[[#This Row],[House]]="Owned",1,0)</f>
        <v>1</v>
      </c>
      <c r="BI54" s="4"/>
      <c r="BK54" s="2">
        <f ca="1">IF(Table2[[#This Row],[Country]]="Korea",Table2[[#This Row],[Income]],0)</f>
        <v>0</v>
      </c>
      <c r="BL54" s="3"/>
      <c r="BM54" s="3">
        <f ca="1">IF(Table2[[#This Row],[Country]]="India",Table2[[#This Row],[Income]],0)</f>
        <v>62090</v>
      </c>
      <c r="BN54" s="3"/>
      <c r="BO54" s="3">
        <f ca="1">IF(Table2[[#This Row],[Country]]="Russia",Table2[[#This Row],[Income]],0)</f>
        <v>0</v>
      </c>
      <c r="BP54" s="3"/>
      <c r="BQ54" s="3">
        <f ca="1">IF(Table2[[#This Row],[Country]]="Maldives",Table2[[#This Row],[Income]],0)</f>
        <v>0</v>
      </c>
      <c r="BR54" s="3"/>
      <c r="BS54" s="3">
        <f ca="1">IF(Table2[[#This Row],[Country]]="England",Table2[[#This Row],[Income]],0)</f>
        <v>0</v>
      </c>
      <c r="BT54" s="3"/>
      <c r="BU54" s="3">
        <f ca="1">IF(Table2[[#This Row],[Country]]="Pakistan",Table2[[#This Row],[Income]],0)</f>
        <v>0</v>
      </c>
      <c r="BV54" s="3"/>
      <c r="BW54" s="3">
        <f ca="1">IF(Table2[[#This Row],[Country]]="USA",Table2[[#This Row],[Income]],0)</f>
        <v>0</v>
      </c>
      <c r="BX54" s="3"/>
      <c r="BY54" s="3">
        <f ca="1">IF(Table2[[#This Row],[Country]]="New Zealand",Table2[[#This Row],[Income]],0)</f>
        <v>0</v>
      </c>
      <c r="BZ54" s="3"/>
      <c r="CA54" s="3">
        <f ca="1">IF(Table2[[#This Row],[Country]]="AUstralia",Table2[[#This Row],[Income]],0)</f>
        <v>0</v>
      </c>
      <c r="CB54" s="3"/>
      <c r="CC54" s="3">
        <f ca="1">IF(Table2[[#This Row],[Country]]="South Africa",Table2[[#This Row],[Income]],0)</f>
        <v>0</v>
      </c>
      <c r="CD54" s="3"/>
      <c r="CE54" s="3">
        <f ca="1">IF(Table2[[#This Row],[Country]]="Canada",Table2[[#This Row],[Income]],0)</f>
        <v>0</v>
      </c>
      <c r="CF54" s="4"/>
      <c r="CG54" s="2"/>
      <c r="CH54" s="3"/>
      <c r="CI54" s="3">
        <f ca="1">IF(Table2[[#This Row],[occupation]]="clerk",Table2[[#This Row],[Income]],0)</f>
        <v>62090</v>
      </c>
      <c r="CJ54" s="3">
        <f ca="1">IF(Table2[[#This Row],[occupation]]="Doctor",Table2[[#This Row],[Income]],0)</f>
        <v>0</v>
      </c>
      <c r="CK54" s="3">
        <f ca="1">IF(Table2[[#This Row],[occupation]]="Data scientist",Table2[[#This Row],[Income]],0)</f>
        <v>0</v>
      </c>
      <c r="CL54" s="3">
        <f ca="1">IF(Table2[[#This Row],[occupation]]="Driver",Table2[[#This Row],[Income]],0)</f>
        <v>0</v>
      </c>
      <c r="CM54" s="3">
        <f ca="1">IF(Table2[[#This Row],[occupation]]="mechanical",Table2[[#This Row],[Income]],0)</f>
        <v>0</v>
      </c>
      <c r="CN54" s="3">
        <f ca="1">IF(Table2[[#This Row],[occupation]]="Field worker",Table2[[#This Row],[Income]],0)</f>
        <v>0</v>
      </c>
      <c r="CO54" s="3">
        <f ca="1">IF(Table2[[#This Row],[occupation]]="Scientist",Table2[[#This Row],[Income]],0)</f>
        <v>0</v>
      </c>
      <c r="CP54" s="4">
        <f ca="1">IF(Table2[[#This Row],[occupation]]="IT",Table2[[#This Row],[Income]],0)</f>
        <v>0</v>
      </c>
      <c r="CQ54" s="2">
        <f ca="1">IF(Table2[[#This Row],[Investment]]&gt;Table2[[#This Row],[Income]],1,0)</f>
        <v>1</v>
      </c>
      <c r="CR54" s="3"/>
      <c r="CS54" s="3"/>
      <c r="CT54" s="3"/>
      <c r="CU54" s="4"/>
      <c r="CV54" s="2">
        <f ca="1">IF(Table2[[#This Row],[Net Worth]]&gt;5500000,Table2[[#This Row],[Age]],0)</f>
        <v>0</v>
      </c>
      <c r="CW54" s="3">
        <f t="shared" ca="1" si="20"/>
        <v>0</v>
      </c>
      <c r="CX54" s="3"/>
      <c r="CY54" s="3"/>
      <c r="CZ54" s="3"/>
      <c r="DA54" s="4"/>
    </row>
    <row r="55" spans="1:105" x14ac:dyDescent="0.25">
      <c r="A55">
        <f t="shared" ca="1" si="1"/>
        <v>1</v>
      </c>
      <c r="B55" s="1" t="str">
        <f t="shared" ca="1" si="2"/>
        <v>Men</v>
      </c>
      <c r="C55">
        <f t="shared" ca="1" si="3"/>
        <v>30</v>
      </c>
      <c r="D55">
        <f t="shared" ca="1" si="4"/>
        <v>6</v>
      </c>
      <c r="E55" s="1" t="str">
        <f t="shared" ca="1" si="5"/>
        <v>Field worker</v>
      </c>
      <c r="F55">
        <f t="shared" ca="1" si="6"/>
        <v>2</v>
      </c>
      <c r="G55" s="1" t="str">
        <f t="shared" ca="1" si="7"/>
        <v>12th</v>
      </c>
      <c r="H55">
        <f t="shared" ca="1" si="25"/>
        <v>2</v>
      </c>
      <c r="I55">
        <f t="shared" ca="1" si="25"/>
        <v>1</v>
      </c>
      <c r="J55">
        <f t="shared" ca="1" si="9"/>
        <v>720388</v>
      </c>
      <c r="K55">
        <f t="shared" ca="1" si="10"/>
        <v>92323</v>
      </c>
      <c r="L55">
        <f t="shared" ca="1" si="11"/>
        <v>2</v>
      </c>
      <c r="M55" s="1" t="str">
        <f t="shared" ca="1" si="12"/>
        <v>Rent</v>
      </c>
      <c r="N55">
        <f t="shared" ca="1" si="22"/>
        <v>7662809</v>
      </c>
      <c r="O55">
        <f t="shared" ca="1" si="14"/>
        <v>2405868.2345792237</v>
      </c>
      <c r="P55">
        <f t="shared" ca="1" si="23"/>
        <v>86507.75779383663</v>
      </c>
      <c r="Q55">
        <f t="shared" ca="1" si="24"/>
        <v>66523.04110788666</v>
      </c>
      <c r="R55" s="25">
        <f t="shared" ca="1" si="17"/>
        <v>7729332.0411078865</v>
      </c>
      <c r="S55">
        <f t="shared" ca="1" si="18"/>
        <v>2</v>
      </c>
      <c r="T55" s="1" t="str">
        <f t="shared" ca="1" si="19"/>
        <v>Usa</v>
      </c>
      <c r="AF55" s="2">
        <f ca="1">IF(Table2[[#This Row],[Gender]]="men",1,0)</f>
        <v>1</v>
      </c>
      <c r="AG55" s="3">
        <f ca="1">IF(Table2[[#This Row],[Gender]]="Men",0,1)</f>
        <v>0</v>
      </c>
      <c r="AH55" s="3"/>
      <c r="AI55" s="3"/>
      <c r="AJ55" s="4"/>
      <c r="AL55" s="2">
        <f ca="1">IF(Table2[[#This Row],[occupation]]="Clerk",1,0)</f>
        <v>0</v>
      </c>
      <c r="AM55" s="3">
        <f ca="1">IF(Table2[[#This Row],[occupation]]="Doctor",1,0)</f>
        <v>0</v>
      </c>
      <c r="AN55" s="3">
        <f ca="1">IF(Table2[[#This Row],[occupation]]="Data scientist",1,0)</f>
        <v>0</v>
      </c>
      <c r="AO55" s="3">
        <f ca="1">IF(Table2[[#This Row],[occupation]]="Driver",1,0)</f>
        <v>0</v>
      </c>
      <c r="AP55" s="3">
        <f ca="1">IF(Table2[[#This Row],[occupation]]="mechanical",1,0)</f>
        <v>0</v>
      </c>
      <c r="AQ55" s="3">
        <f ca="1">IF(Table2[[#This Row],[occupation]]="Field worker",1,0)</f>
        <v>1</v>
      </c>
      <c r="AR55" s="3">
        <f ca="1">IF(Table2[[#This Row],[occupation]]="Scientist",1,0)</f>
        <v>0</v>
      </c>
      <c r="AS55" s="3">
        <f ca="1">IF(Table2[[#This Row],[occupation]]="IT",1,0)</f>
        <v>0</v>
      </c>
      <c r="AT55" s="3"/>
      <c r="AU55" s="3"/>
      <c r="AV55" s="3"/>
      <c r="AW55" s="3"/>
      <c r="AX55" s="3"/>
      <c r="AY55" s="3"/>
      <c r="AZ55" s="3"/>
      <c r="BA55" s="4"/>
      <c r="BC55" s="18">
        <f ca="1">Table2[[#This Row],[Vehicles cost]]/Table2[[#This Row],[Vehicles]]</f>
        <v>720388</v>
      </c>
      <c r="BD55" s="4"/>
      <c r="BE55" s="2">
        <f ca="1">IF(Table2[[#This Row],[Depts]]&gt;20000,1,0)</f>
        <v>1</v>
      </c>
      <c r="BF55" s="3"/>
      <c r="BG55" s="4"/>
      <c r="BH55" s="2">
        <f ca="1">IF(Table2[[#This Row],[House]]="Owned",1,0)</f>
        <v>0</v>
      </c>
      <c r="BI55" s="4"/>
      <c r="BK55" s="2">
        <f ca="1">IF(Table2[[#This Row],[Country]]="Korea",Table2[[#This Row],[Income]],0)</f>
        <v>0</v>
      </c>
      <c r="BL55" s="3"/>
      <c r="BM55" s="3">
        <f ca="1">IF(Table2[[#This Row],[Country]]="India",Table2[[#This Row],[Income]],0)</f>
        <v>0</v>
      </c>
      <c r="BN55" s="3"/>
      <c r="BO55" s="3">
        <f ca="1">IF(Table2[[#This Row],[Country]]="Russia",Table2[[#This Row],[Income]],0)</f>
        <v>0</v>
      </c>
      <c r="BP55" s="3"/>
      <c r="BQ55" s="3">
        <f ca="1">IF(Table2[[#This Row],[Country]]="Maldives",Table2[[#This Row],[Income]],0)</f>
        <v>0</v>
      </c>
      <c r="BR55" s="3"/>
      <c r="BS55" s="3">
        <f ca="1">IF(Table2[[#This Row],[Country]]="England",Table2[[#This Row],[Income]],0)</f>
        <v>0</v>
      </c>
      <c r="BT55" s="3"/>
      <c r="BU55" s="3">
        <f ca="1">IF(Table2[[#This Row],[Country]]="Pakistan",Table2[[#This Row],[Income]],0)</f>
        <v>0</v>
      </c>
      <c r="BV55" s="3"/>
      <c r="BW55" s="3">
        <f ca="1">IF(Table2[[#This Row],[Country]]="USA",Table2[[#This Row],[Income]],0)</f>
        <v>92323</v>
      </c>
      <c r="BX55" s="3"/>
      <c r="BY55" s="3">
        <f ca="1">IF(Table2[[#This Row],[Country]]="New Zealand",Table2[[#This Row],[Income]],0)</f>
        <v>0</v>
      </c>
      <c r="BZ55" s="3"/>
      <c r="CA55" s="3">
        <f ca="1">IF(Table2[[#This Row],[Country]]="AUstralia",Table2[[#This Row],[Income]],0)</f>
        <v>0</v>
      </c>
      <c r="CB55" s="3"/>
      <c r="CC55" s="3">
        <f ca="1">IF(Table2[[#This Row],[Country]]="South Africa",Table2[[#This Row],[Income]],0)</f>
        <v>0</v>
      </c>
      <c r="CD55" s="3"/>
      <c r="CE55" s="3">
        <f ca="1">IF(Table2[[#This Row],[Country]]="Canada",Table2[[#This Row],[Income]],0)</f>
        <v>0</v>
      </c>
      <c r="CF55" s="4"/>
      <c r="CG55" s="2"/>
      <c r="CH55" s="3"/>
      <c r="CI55" s="3">
        <f ca="1">IF(Table2[[#This Row],[occupation]]="clerk",Table2[[#This Row],[Income]],0)</f>
        <v>0</v>
      </c>
      <c r="CJ55" s="3">
        <f ca="1">IF(Table2[[#This Row],[occupation]]="Doctor",Table2[[#This Row],[Income]],0)</f>
        <v>0</v>
      </c>
      <c r="CK55" s="3">
        <f ca="1">IF(Table2[[#This Row],[occupation]]="Data scientist",Table2[[#This Row],[Income]],0)</f>
        <v>0</v>
      </c>
      <c r="CL55" s="3">
        <f ca="1">IF(Table2[[#This Row],[occupation]]="Driver",Table2[[#This Row],[Income]],0)</f>
        <v>0</v>
      </c>
      <c r="CM55" s="3">
        <f ca="1">IF(Table2[[#This Row],[occupation]]="mechanical",Table2[[#This Row],[Income]],0)</f>
        <v>0</v>
      </c>
      <c r="CN55" s="3">
        <f ca="1">IF(Table2[[#This Row],[occupation]]="Field worker",Table2[[#This Row],[Income]],0)</f>
        <v>92323</v>
      </c>
      <c r="CO55" s="3">
        <f ca="1">IF(Table2[[#This Row],[occupation]]="Scientist",Table2[[#This Row],[Income]],0)</f>
        <v>0</v>
      </c>
      <c r="CP55" s="4">
        <f ca="1">IF(Table2[[#This Row],[occupation]]="IT",Table2[[#This Row],[Income]],0)</f>
        <v>0</v>
      </c>
      <c r="CQ55" s="2">
        <f ca="1">IF(Table2[[#This Row],[Investment]]&gt;Table2[[#This Row],[Income]],1,0)</f>
        <v>0</v>
      </c>
      <c r="CR55" s="3"/>
      <c r="CS55" s="3"/>
      <c r="CT55" s="3"/>
      <c r="CU55" s="4"/>
      <c r="CV55" s="2">
        <f ca="1">IF(Table2[[#This Row],[Net Worth]]&gt;5500000,Table2[[#This Row],[Age]],0)</f>
        <v>30</v>
      </c>
      <c r="CW55" s="3">
        <f t="shared" ca="1" si="20"/>
        <v>0</v>
      </c>
      <c r="CX55" s="3"/>
      <c r="CY55" s="3"/>
      <c r="CZ55" s="3"/>
      <c r="DA55" s="4"/>
    </row>
    <row r="56" spans="1:105" x14ac:dyDescent="0.25">
      <c r="A56">
        <f t="shared" ca="1" si="1"/>
        <v>1</v>
      </c>
      <c r="B56" s="1" t="str">
        <f t="shared" ca="1" si="2"/>
        <v>Men</v>
      </c>
      <c r="C56">
        <f t="shared" ca="1" si="3"/>
        <v>33</v>
      </c>
      <c r="D56">
        <f t="shared" ca="1" si="4"/>
        <v>3</v>
      </c>
      <c r="E56" s="1" t="str">
        <f t="shared" ca="1" si="5"/>
        <v>mechanical</v>
      </c>
      <c r="F56">
        <f t="shared" ca="1" si="6"/>
        <v>8</v>
      </c>
      <c r="G56" s="1" t="str">
        <f t="shared" ca="1" si="7"/>
        <v>dropout</v>
      </c>
      <c r="H56">
        <f t="shared" ca="1" si="25"/>
        <v>2</v>
      </c>
      <c r="I56">
        <f t="shared" ca="1" si="25"/>
        <v>3</v>
      </c>
      <c r="J56">
        <f t="shared" ca="1" si="9"/>
        <v>1025973</v>
      </c>
      <c r="K56">
        <f t="shared" ca="1" si="10"/>
        <v>73875</v>
      </c>
      <c r="L56">
        <f t="shared" ca="1" si="11"/>
        <v>2</v>
      </c>
      <c r="M56" s="1" t="str">
        <f t="shared" ca="1" si="12"/>
        <v>Rent</v>
      </c>
      <c r="N56">
        <f t="shared" ca="1" si="22"/>
        <v>4432500</v>
      </c>
      <c r="O56">
        <f t="shared" ca="1" si="14"/>
        <v>3155703.4430260444</v>
      </c>
      <c r="P56">
        <f t="shared" ca="1" si="23"/>
        <v>63037.333771350837</v>
      </c>
      <c r="Q56">
        <f t="shared" ca="1" si="24"/>
        <v>88558.978148100505</v>
      </c>
      <c r="R56" s="25">
        <f t="shared" ca="1" si="17"/>
        <v>4521058.9781481009</v>
      </c>
      <c r="S56">
        <f t="shared" ca="1" si="18"/>
        <v>9</v>
      </c>
      <c r="T56" s="1" t="str">
        <f t="shared" ca="1" si="19"/>
        <v>South Africa</v>
      </c>
      <c r="AF56" s="2">
        <f ca="1">IF(Table2[[#This Row],[Gender]]="men",1,0)</f>
        <v>1</v>
      </c>
      <c r="AG56" s="3">
        <f ca="1">IF(Table2[[#This Row],[Gender]]="Men",0,1)</f>
        <v>0</v>
      </c>
      <c r="AH56" s="3"/>
      <c r="AI56" s="3"/>
      <c r="AJ56" s="4"/>
      <c r="AL56" s="2">
        <f ca="1">IF(Table2[[#This Row],[occupation]]="Clerk",1,0)</f>
        <v>0</v>
      </c>
      <c r="AM56" s="3">
        <f ca="1">IF(Table2[[#This Row],[occupation]]="Doctor",1,0)</f>
        <v>0</v>
      </c>
      <c r="AN56" s="3">
        <f ca="1">IF(Table2[[#This Row],[occupation]]="Data scientist",1,0)</f>
        <v>0</v>
      </c>
      <c r="AO56" s="3">
        <f ca="1">IF(Table2[[#This Row],[occupation]]="Driver",1,0)</f>
        <v>0</v>
      </c>
      <c r="AP56" s="3">
        <f ca="1">IF(Table2[[#This Row],[occupation]]="mechanical",1,0)</f>
        <v>1</v>
      </c>
      <c r="AQ56" s="3">
        <f ca="1">IF(Table2[[#This Row],[occupation]]="Field worker",1,0)</f>
        <v>0</v>
      </c>
      <c r="AR56" s="3">
        <f ca="1">IF(Table2[[#This Row],[occupation]]="Scientist",1,0)</f>
        <v>0</v>
      </c>
      <c r="AS56" s="3">
        <f ca="1">IF(Table2[[#This Row],[occupation]]="IT",1,0)</f>
        <v>0</v>
      </c>
      <c r="AT56" s="3"/>
      <c r="AU56" s="3"/>
      <c r="AV56" s="3"/>
      <c r="AW56" s="3"/>
      <c r="AX56" s="3"/>
      <c r="AY56" s="3"/>
      <c r="AZ56" s="3"/>
      <c r="BA56" s="4"/>
      <c r="BC56" s="18">
        <f ca="1">Table2[[#This Row],[Vehicles cost]]/Table2[[#This Row],[Vehicles]]</f>
        <v>341991</v>
      </c>
      <c r="BD56" s="4"/>
      <c r="BE56" s="2">
        <f ca="1">IF(Table2[[#This Row],[Depts]]&gt;20000,1,0)</f>
        <v>1</v>
      </c>
      <c r="BF56" s="3"/>
      <c r="BG56" s="4"/>
      <c r="BH56" s="2">
        <f ca="1">IF(Table2[[#This Row],[House]]="Owned",1,0)</f>
        <v>0</v>
      </c>
      <c r="BI56" s="4"/>
      <c r="BK56" s="2">
        <f ca="1">IF(Table2[[#This Row],[Country]]="Korea",Table2[[#This Row],[Income]],0)</f>
        <v>0</v>
      </c>
      <c r="BL56" s="3"/>
      <c r="BM56" s="3">
        <f ca="1">IF(Table2[[#This Row],[Country]]="India",Table2[[#This Row],[Income]],0)</f>
        <v>0</v>
      </c>
      <c r="BN56" s="3"/>
      <c r="BO56" s="3">
        <f ca="1">IF(Table2[[#This Row],[Country]]="Russia",Table2[[#This Row],[Income]],0)</f>
        <v>0</v>
      </c>
      <c r="BP56" s="3"/>
      <c r="BQ56" s="3">
        <f ca="1">IF(Table2[[#This Row],[Country]]="Maldives",Table2[[#This Row],[Income]],0)</f>
        <v>0</v>
      </c>
      <c r="BR56" s="3"/>
      <c r="BS56" s="3">
        <f ca="1">IF(Table2[[#This Row],[Country]]="England",Table2[[#This Row],[Income]],0)</f>
        <v>0</v>
      </c>
      <c r="BT56" s="3"/>
      <c r="BU56" s="3">
        <f ca="1">IF(Table2[[#This Row],[Country]]="Pakistan",Table2[[#This Row],[Income]],0)</f>
        <v>0</v>
      </c>
      <c r="BV56" s="3"/>
      <c r="BW56" s="3">
        <f ca="1">IF(Table2[[#This Row],[Country]]="USA",Table2[[#This Row],[Income]],0)</f>
        <v>0</v>
      </c>
      <c r="BX56" s="3"/>
      <c r="BY56" s="3">
        <f ca="1">IF(Table2[[#This Row],[Country]]="New Zealand",Table2[[#This Row],[Income]],0)</f>
        <v>0</v>
      </c>
      <c r="BZ56" s="3"/>
      <c r="CA56" s="3">
        <f ca="1">IF(Table2[[#This Row],[Country]]="AUstralia",Table2[[#This Row],[Income]],0)</f>
        <v>0</v>
      </c>
      <c r="CB56" s="3"/>
      <c r="CC56" s="3">
        <f ca="1">IF(Table2[[#This Row],[Country]]="South Africa",Table2[[#This Row],[Income]],0)</f>
        <v>73875</v>
      </c>
      <c r="CD56" s="3"/>
      <c r="CE56" s="3">
        <f ca="1">IF(Table2[[#This Row],[Country]]="Canada",Table2[[#This Row],[Income]],0)</f>
        <v>0</v>
      </c>
      <c r="CF56" s="4"/>
      <c r="CG56" s="2"/>
      <c r="CH56" s="3"/>
      <c r="CI56" s="3">
        <f ca="1">IF(Table2[[#This Row],[occupation]]="clerk",Table2[[#This Row],[Income]],0)</f>
        <v>0</v>
      </c>
      <c r="CJ56" s="3">
        <f ca="1">IF(Table2[[#This Row],[occupation]]="Doctor",Table2[[#This Row],[Income]],0)</f>
        <v>0</v>
      </c>
      <c r="CK56" s="3">
        <f ca="1">IF(Table2[[#This Row],[occupation]]="Data scientist",Table2[[#This Row],[Income]],0)</f>
        <v>0</v>
      </c>
      <c r="CL56" s="3">
        <f ca="1">IF(Table2[[#This Row],[occupation]]="Driver",Table2[[#This Row],[Income]],0)</f>
        <v>0</v>
      </c>
      <c r="CM56" s="3">
        <f ca="1">IF(Table2[[#This Row],[occupation]]="mechanical",Table2[[#This Row],[Income]],0)</f>
        <v>73875</v>
      </c>
      <c r="CN56" s="3">
        <f ca="1">IF(Table2[[#This Row],[occupation]]="Field worker",Table2[[#This Row],[Income]],0)</f>
        <v>0</v>
      </c>
      <c r="CO56" s="3">
        <f ca="1">IF(Table2[[#This Row],[occupation]]="Scientist",Table2[[#This Row],[Income]],0)</f>
        <v>0</v>
      </c>
      <c r="CP56" s="4">
        <f ca="1">IF(Table2[[#This Row],[occupation]]="IT",Table2[[#This Row],[Income]],0)</f>
        <v>0</v>
      </c>
      <c r="CQ56" s="2">
        <f ca="1">IF(Table2[[#This Row],[Investment]]&gt;Table2[[#This Row],[Income]],1,0)</f>
        <v>1</v>
      </c>
      <c r="CR56" s="3"/>
      <c r="CS56" s="3"/>
      <c r="CT56" s="3"/>
      <c r="CU56" s="4"/>
      <c r="CV56" s="2">
        <f ca="1">IF(Table2[[#This Row],[Net Worth]]&gt;5500000,Table2[[#This Row],[Age]],0)</f>
        <v>0</v>
      </c>
      <c r="CW56" s="3">
        <f t="shared" ca="1" si="20"/>
        <v>0</v>
      </c>
      <c r="CX56" s="3"/>
      <c r="CY56" s="3"/>
      <c r="CZ56" s="3"/>
      <c r="DA56" s="4"/>
    </row>
    <row r="57" spans="1:105" x14ac:dyDescent="0.25">
      <c r="A57">
        <f t="shared" ca="1" si="1"/>
        <v>1</v>
      </c>
      <c r="B57" s="1" t="str">
        <f t="shared" ca="1" si="2"/>
        <v>Men</v>
      </c>
      <c r="C57">
        <f t="shared" ca="1" si="3"/>
        <v>46</v>
      </c>
      <c r="D57">
        <f t="shared" ca="1" si="4"/>
        <v>6</v>
      </c>
      <c r="E57" s="1" t="str">
        <f t="shared" ca="1" si="5"/>
        <v>Field worker</v>
      </c>
      <c r="F57">
        <f t="shared" ca="1" si="6"/>
        <v>8</v>
      </c>
      <c r="G57" s="1" t="str">
        <f t="shared" ca="1" si="7"/>
        <v>dropout</v>
      </c>
      <c r="H57">
        <f t="shared" ca="1" si="25"/>
        <v>1</v>
      </c>
      <c r="I57">
        <f t="shared" ca="1" si="25"/>
        <v>3</v>
      </c>
      <c r="J57">
        <f t="shared" ca="1" si="9"/>
        <v>1817175</v>
      </c>
      <c r="K57">
        <f t="shared" ca="1" si="10"/>
        <v>78802</v>
      </c>
      <c r="L57">
        <f t="shared" ca="1" si="11"/>
        <v>2</v>
      </c>
      <c r="M57" s="1" t="str">
        <f t="shared" ca="1" si="12"/>
        <v>Rent</v>
      </c>
      <c r="N57">
        <f t="shared" ca="1" si="22"/>
        <v>7328586</v>
      </c>
      <c r="O57">
        <f t="shared" ca="1" si="14"/>
        <v>4655426.3207140276</v>
      </c>
      <c r="P57">
        <f t="shared" ca="1" si="23"/>
        <v>36912.91350018388</v>
      </c>
      <c r="Q57">
        <f t="shared" ca="1" si="24"/>
        <v>116155.1191489605</v>
      </c>
      <c r="R57" s="25">
        <f t="shared" ca="1" si="17"/>
        <v>7444741.1191489603</v>
      </c>
      <c r="S57">
        <f t="shared" ca="1" si="18"/>
        <v>12</v>
      </c>
      <c r="T57" s="1" t="str">
        <f t="shared" ca="1" si="19"/>
        <v>Maldives</v>
      </c>
      <c r="AF57" s="2">
        <f ca="1">IF(Table2[[#This Row],[Gender]]="men",1,0)</f>
        <v>1</v>
      </c>
      <c r="AG57" s="3">
        <f ca="1">IF(Table2[[#This Row],[Gender]]="Men",0,1)</f>
        <v>0</v>
      </c>
      <c r="AH57" s="3"/>
      <c r="AI57" s="3"/>
      <c r="AJ57" s="4"/>
      <c r="AL57" s="2">
        <f ca="1">IF(Table2[[#This Row],[occupation]]="Clerk",1,0)</f>
        <v>0</v>
      </c>
      <c r="AM57" s="3">
        <f ca="1">IF(Table2[[#This Row],[occupation]]="Doctor",1,0)</f>
        <v>0</v>
      </c>
      <c r="AN57" s="3">
        <f ca="1">IF(Table2[[#This Row],[occupation]]="Data scientist",1,0)</f>
        <v>0</v>
      </c>
      <c r="AO57" s="3">
        <f ca="1">IF(Table2[[#This Row],[occupation]]="Driver",1,0)</f>
        <v>0</v>
      </c>
      <c r="AP57" s="3">
        <f ca="1">IF(Table2[[#This Row],[occupation]]="mechanical",1,0)</f>
        <v>0</v>
      </c>
      <c r="AQ57" s="3">
        <f ca="1">IF(Table2[[#This Row],[occupation]]="Field worker",1,0)</f>
        <v>1</v>
      </c>
      <c r="AR57" s="3">
        <f ca="1">IF(Table2[[#This Row],[occupation]]="Scientist",1,0)</f>
        <v>0</v>
      </c>
      <c r="AS57" s="3">
        <f ca="1">IF(Table2[[#This Row],[occupation]]="IT",1,0)</f>
        <v>0</v>
      </c>
      <c r="AT57" s="3"/>
      <c r="AU57" s="3"/>
      <c r="AV57" s="3"/>
      <c r="AW57" s="3"/>
      <c r="AX57" s="3"/>
      <c r="AY57" s="3"/>
      <c r="AZ57" s="3"/>
      <c r="BA57" s="4"/>
      <c r="BC57" s="18">
        <f ca="1">Table2[[#This Row],[Vehicles cost]]/Table2[[#This Row],[Vehicles]]</f>
        <v>605725</v>
      </c>
      <c r="BD57" s="4"/>
      <c r="BE57" s="2">
        <f ca="1">IF(Table2[[#This Row],[Depts]]&gt;20000,1,0)</f>
        <v>1</v>
      </c>
      <c r="BF57" s="3"/>
      <c r="BG57" s="4"/>
      <c r="BH57" s="2">
        <f ca="1">IF(Table2[[#This Row],[House]]="Owned",1,0)</f>
        <v>0</v>
      </c>
      <c r="BI57" s="4"/>
      <c r="BK57" s="2">
        <f ca="1">IF(Table2[[#This Row],[Country]]="Korea",Table2[[#This Row],[Income]],0)</f>
        <v>0</v>
      </c>
      <c r="BL57" s="3"/>
      <c r="BM57" s="3">
        <f ca="1">IF(Table2[[#This Row],[Country]]="India",Table2[[#This Row],[Income]],0)</f>
        <v>0</v>
      </c>
      <c r="BN57" s="3"/>
      <c r="BO57" s="3">
        <f ca="1">IF(Table2[[#This Row],[Country]]="Russia",Table2[[#This Row],[Income]],0)</f>
        <v>0</v>
      </c>
      <c r="BP57" s="3"/>
      <c r="BQ57" s="3">
        <f ca="1">IF(Table2[[#This Row],[Country]]="Maldives",Table2[[#This Row],[Income]],0)</f>
        <v>78802</v>
      </c>
      <c r="BR57" s="3"/>
      <c r="BS57" s="3">
        <f ca="1">IF(Table2[[#This Row],[Country]]="England",Table2[[#This Row],[Income]],0)</f>
        <v>0</v>
      </c>
      <c r="BT57" s="3"/>
      <c r="BU57" s="3">
        <f ca="1">IF(Table2[[#This Row],[Country]]="Pakistan",Table2[[#This Row],[Income]],0)</f>
        <v>0</v>
      </c>
      <c r="BV57" s="3"/>
      <c r="BW57" s="3">
        <f ca="1">IF(Table2[[#This Row],[Country]]="USA",Table2[[#This Row],[Income]],0)</f>
        <v>0</v>
      </c>
      <c r="BX57" s="3"/>
      <c r="BY57" s="3">
        <f ca="1">IF(Table2[[#This Row],[Country]]="New Zealand",Table2[[#This Row],[Income]],0)</f>
        <v>0</v>
      </c>
      <c r="BZ57" s="3"/>
      <c r="CA57" s="3">
        <f ca="1">IF(Table2[[#This Row],[Country]]="AUstralia",Table2[[#This Row],[Income]],0)</f>
        <v>0</v>
      </c>
      <c r="CB57" s="3"/>
      <c r="CC57" s="3">
        <f ca="1">IF(Table2[[#This Row],[Country]]="South Africa",Table2[[#This Row],[Income]],0)</f>
        <v>0</v>
      </c>
      <c r="CD57" s="3"/>
      <c r="CE57" s="3">
        <f ca="1">IF(Table2[[#This Row],[Country]]="Canada",Table2[[#This Row],[Income]],0)</f>
        <v>0</v>
      </c>
      <c r="CF57" s="4"/>
      <c r="CG57" s="2"/>
      <c r="CH57" s="3"/>
      <c r="CI57" s="3">
        <f ca="1">IF(Table2[[#This Row],[occupation]]="clerk",Table2[[#This Row],[Income]],0)</f>
        <v>0</v>
      </c>
      <c r="CJ57" s="3">
        <f ca="1">IF(Table2[[#This Row],[occupation]]="Doctor",Table2[[#This Row],[Income]],0)</f>
        <v>0</v>
      </c>
      <c r="CK57" s="3">
        <f ca="1">IF(Table2[[#This Row],[occupation]]="Data scientist",Table2[[#This Row],[Income]],0)</f>
        <v>0</v>
      </c>
      <c r="CL57" s="3">
        <f ca="1">IF(Table2[[#This Row],[occupation]]="Driver",Table2[[#This Row],[Income]],0)</f>
        <v>0</v>
      </c>
      <c r="CM57" s="3">
        <f ca="1">IF(Table2[[#This Row],[occupation]]="mechanical",Table2[[#This Row],[Income]],0)</f>
        <v>0</v>
      </c>
      <c r="CN57" s="3">
        <f ca="1">IF(Table2[[#This Row],[occupation]]="Field worker",Table2[[#This Row],[Income]],0)</f>
        <v>78802</v>
      </c>
      <c r="CO57" s="3">
        <f ca="1">IF(Table2[[#This Row],[occupation]]="Scientist",Table2[[#This Row],[Income]],0)</f>
        <v>0</v>
      </c>
      <c r="CP57" s="4">
        <f ca="1">IF(Table2[[#This Row],[occupation]]="IT",Table2[[#This Row],[Income]],0)</f>
        <v>0</v>
      </c>
      <c r="CQ57" s="2">
        <f ca="1">IF(Table2[[#This Row],[Investment]]&gt;Table2[[#This Row],[Income]],1,0)</f>
        <v>1</v>
      </c>
      <c r="CR57" s="3"/>
      <c r="CS57" s="3"/>
      <c r="CT57" s="3"/>
      <c r="CU57" s="4"/>
      <c r="CV57" s="2">
        <f ca="1">IF(Table2[[#This Row],[Net Worth]]&gt;5500000,Table2[[#This Row],[Age]],0)</f>
        <v>46</v>
      </c>
      <c r="CW57" s="3">
        <f t="shared" ca="1" si="20"/>
        <v>0</v>
      </c>
      <c r="CX57" s="3"/>
      <c r="CY57" s="3"/>
      <c r="CZ57" s="3"/>
      <c r="DA57" s="4"/>
    </row>
    <row r="58" spans="1:105" x14ac:dyDescent="0.25">
      <c r="A58">
        <f t="shared" ca="1" si="1"/>
        <v>1</v>
      </c>
      <c r="B58" s="1" t="str">
        <f t="shared" ca="1" si="2"/>
        <v>Men</v>
      </c>
      <c r="C58">
        <f t="shared" ca="1" si="3"/>
        <v>24</v>
      </c>
      <c r="D58">
        <f t="shared" ca="1" si="4"/>
        <v>7</v>
      </c>
      <c r="E58" s="1" t="str">
        <f t="shared" ca="1" si="5"/>
        <v>Driver</v>
      </c>
      <c r="F58">
        <f t="shared" ca="1" si="6"/>
        <v>5</v>
      </c>
      <c r="G58" s="1" t="str">
        <f t="shared" ca="1" si="7"/>
        <v>M.tech</v>
      </c>
      <c r="H58">
        <f t="shared" ca="1" si="25"/>
        <v>3</v>
      </c>
      <c r="I58">
        <f t="shared" ca="1" si="25"/>
        <v>2</v>
      </c>
      <c r="J58">
        <f t="shared" ca="1" si="9"/>
        <v>1034214</v>
      </c>
      <c r="K58">
        <f t="shared" ca="1" si="10"/>
        <v>69582</v>
      </c>
      <c r="L58">
        <f t="shared" ca="1" si="11"/>
        <v>2</v>
      </c>
      <c r="M58" s="1" t="str">
        <f t="shared" ca="1" si="12"/>
        <v>Rent</v>
      </c>
      <c r="N58">
        <f t="shared" ca="1" si="22"/>
        <v>6471126</v>
      </c>
      <c r="O58">
        <f t="shared" ca="1" si="14"/>
        <v>1413034.5054211069</v>
      </c>
      <c r="P58">
        <f t="shared" ca="1" si="23"/>
        <v>104176.09375292578</v>
      </c>
      <c r="Q58">
        <f t="shared" ca="1" si="24"/>
        <v>29427.687146184766</v>
      </c>
      <c r="R58" s="25">
        <f t="shared" ca="1" si="17"/>
        <v>6500553.687146185</v>
      </c>
      <c r="S58">
        <f t="shared" ca="1" si="18"/>
        <v>11</v>
      </c>
      <c r="T58" s="1" t="str">
        <f t="shared" ca="1" si="19"/>
        <v>Pakistan</v>
      </c>
      <c r="AF58" s="2">
        <f ca="1">IF(Table2[[#This Row],[Gender]]="men",1,0)</f>
        <v>1</v>
      </c>
      <c r="AG58" s="3">
        <f ca="1">IF(Table2[[#This Row],[Gender]]="Men",0,1)</f>
        <v>0</v>
      </c>
      <c r="AH58" s="3"/>
      <c r="AI58" s="3"/>
      <c r="AJ58" s="4"/>
      <c r="AL58" s="2">
        <f ca="1">IF(Table2[[#This Row],[occupation]]="Clerk",1,0)</f>
        <v>0</v>
      </c>
      <c r="AM58" s="3">
        <f ca="1">IF(Table2[[#This Row],[occupation]]="Doctor",1,0)</f>
        <v>0</v>
      </c>
      <c r="AN58" s="3">
        <f ca="1">IF(Table2[[#This Row],[occupation]]="Data scientist",1,0)</f>
        <v>0</v>
      </c>
      <c r="AO58" s="3">
        <f ca="1">IF(Table2[[#This Row],[occupation]]="Driver",1,0)</f>
        <v>1</v>
      </c>
      <c r="AP58" s="3">
        <f ca="1">IF(Table2[[#This Row],[occupation]]="mechanical",1,0)</f>
        <v>0</v>
      </c>
      <c r="AQ58" s="3">
        <f ca="1">IF(Table2[[#This Row],[occupation]]="Field worker",1,0)</f>
        <v>0</v>
      </c>
      <c r="AR58" s="3">
        <f ca="1">IF(Table2[[#This Row],[occupation]]="Scientist",1,0)</f>
        <v>0</v>
      </c>
      <c r="AS58" s="3">
        <f ca="1">IF(Table2[[#This Row],[occupation]]="IT",1,0)</f>
        <v>0</v>
      </c>
      <c r="AT58" s="3"/>
      <c r="AU58" s="3"/>
      <c r="AV58" s="3"/>
      <c r="AW58" s="3"/>
      <c r="AX58" s="3"/>
      <c r="AY58" s="3"/>
      <c r="AZ58" s="3"/>
      <c r="BA58" s="4"/>
      <c r="BC58" s="18">
        <f ca="1">Table2[[#This Row],[Vehicles cost]]/Table2[[#This Row],[Vehicles]]</f>
        <v>517107</v>
      </c>
      <c r="BD58" s="4"/>
      <c r="BE58" s="2">
        <f ca="1">IF(Table2[[#This Row],[Depts]]&gt;20000,1,0)</f>
        <v>1</v>
      </c>
      <c r="BF58" s="3"/>
      <c r="BG58" s="4"/>
      <c r="BH58" s="2">
        <f ca="1">IF(Table2[[#This Row],[House]]="Owned",1,0)</f>
        <v>0</v>
      </c>
      <c r="BI58" s="4"/>
      <c r="BK58" s="2">
        <f ca="1">IF(Table2[[#This Row],[Country]]="Korea",Table2[[#This Row],[Income]],0)</f>
        <v>0</v>
      </c>
      <c r="BL58" s="3"/>
      <c r="BM58" s="3">
        <f ca="1">IF(Table2[[#This Row],[Country]]="India",Table2[[#This Row],[Income]],0)</f>
        <v>0</v>
      </c>
      <c r="BN58" s="3"/>
      <c r="BO58" s="3">
        <f ca="1">IF(Table2[[#This Row],[Country]]="Russia",Table2[[#This Row],[Income]],0)</f>
        <v>0</v>
      </c>
      <c r="BP58" s="3"/>
      <c r="BQ58" s="3">
        <f ca="1">IF(Table2[[#This Row],[Country]]="Maldives",Table2[[#This Row],[Income]],0)</f>
        <v>0</v>
      </c>
      <c r="BR58" s="3"/>
      <c r="BS58" s="3">
        <f ca="1">IF(Table2[[#This Row],[Country]]="England",Table2[[#This Row],[Income]],0)</f>
        <v>0</v>
      </c>
      <c r="BT58" s="3"/>
      <c r="BU58" s="3">
        <f ca="1">IF(Table2[[#This Row],[Country]]="Pakistan",Table2[[#This Row],[Income]],0)</f>
        <v>69582</v>
      </c>
      <c r="BV58" s="3"/>
      <c r="BW58" s="3">
        <f ca="1">IF(Table2[[#This Row],[Country]]="USA",Table2[[#This Row],[Income]],0)</f>
        <v>0</v>
      </c>
      <c r="BX58" s="3"/>
      <c r="BY58" s="3">
        <f ca="1">IF(Table2[[#This Row],[Country]]="New Zealand",Table2[[#This Row],[Income]],0)</f>
        <v>0</v>
      </c>
      <c r="BZ58" s="3"/>
      <c r="CA58" s="3">
        <f ca="1">IF(Table2[[#This Row],[Country]]="AUstralia",Table2[[#This Row],[Income]],0)</f>
        <v>0</v>
      </c>
      <c r="CB58" s="3"/>
      <c r="CC58" s="3">
        <f ca="1">IF(Table2[[#This Row],[Country]]="South Africa",Table2[[#This Row],[Income]],0)</f>
        <v>0</v>
      </c>
      <c r="CD58" s="3"/>
      <c r="CE58" s="3">
        <f ca="1">IF(Table2[[#This Row],[Country]]="Canada",Table2[[#This Row],[Income]],0)</f>
        <v>0</v>
      </c>
      <c r="CF58" s="4"/>
      <c r="CG58" s="2"/>
      <c r="CH58" s="3"/>
      <c r="CI58" s="3">
        <f ca="1">IF(Table2[[#This Row],[occupation]]="clerk",Table2[[#This Row],[Income]],0)</f>
        <v>0</v>
      </c>
      <c r="CJ58" s="3">
        <f ca="1">IF(Table2[[#This Row],[occupation]]="Doctor",Table2[[#This Row],[Income]],0)</f>
        <v>0</v>
      </c>
      <c r="CK58" s="3">
        <f ca="1">IF(Table2[[#This Row],[occupation]]="Data scientist",Table2[[#This Row],[Income]],0)</f>
        <v>0</v>
      </c>
      <c r="CL58" s="3">
        <f ca="1">IF(Table2[[#This Row],[occupation]]="Driver",Table2[[#This Row],[Income]],0)</f>
        <v>69582</v>
      </c>
      <c r="CM58" s="3">
        <f ca="1">IF(Table2[[#This Row],[occupation]]="mechanical",Table2[[#This Row],[Income]],0)</f>
        <v>0</v>
      </c>
      <c r="CN58" s="3">
        <f ca="1">IF(Table2[[#This Row],[occupation]]="Field worker",Table2[[#This Row],[Income]],0)</f>
        <v>0</v>
      </c>
      <c r="CO58" s="3">
        <f ca="1">IF(Table2[[#This Row],[occupation]]="Scientist",Table2[[#This Row],[Income]],0)</f>
        <v>0</v>
      </c>
      <c r="CP58" s="4">
        <f ca="1">IF(Table2[[#This Row],[occupation]]="IT",Table2[[#This Row],[Income]],0)</f>
        <v>0</v>
      </c>
      <c r="CQ58" s="2">
        <f ca="1">IF(Table2[[#This Row],[Investment]]&gt;Table2[[#This Row],[Income]],1,0)</f>
        <v>0</v>
      </c>
      <c r="CR58" s="3"/>
      <c r="CS58" s="3"/>
      <c r="CT58" s="3"/>
      <c r="CU58" s="4"/>
      <c r="CV58" s="2">
        <f ca="1">IF(Table2[[#This Row],[Net Worth]]&gt;5500000,Table2[[#This Row],[Age]],0)</f>
        <v>24</v>
      </c>
      <c r="CW58" s="3">
        <f t="shared" ca="1" si="20"/>
        <v>24</v>
      </c>
      <c r="CX58" s="3"/>
      <c r="CY58" s="3"/>
      <c r="CZ58" s="3"/>
      <c r="DA58" s="4"/>
    </row>
    <row r="59" spans="1:105" x14ac:dyDescent="0.25">
      <c r="A59">
        <f t="shared" ca="1" si="1"/>
        <v>1</v>
      </c>
      <c r="B59" s="1" t="str">
        <f t="shared" ca="1" si="2"/>
        <v>Men</v>
      </c>
      <c r="C59">
        <f t="shared" ca="1" si="3"/>
        <v>32</v>
      </c>
      <c r="D59">
        <f t="shared" ca="1" si="4"/>
        <v>7</v>
      </c>
      <c r="E59" s="1" t="str">
        <f t="shared" ca="1" si="5"/>
        <v>Driver</v>
      </c>
      <c r="F59">
        <f t="shared" ca="1" si="6"/>
        <v>9</v>
      </c>
      <c r="G59" s="1" t="str">
        <f t="shared" ca="1" si="7"/>
        <v>Soldier</v>
      </c>
      <c r="H59">
        <f t="shared" ca="1" si="25"/>
        <v>2</v>
      </c>
      <c r="I59">
        <f t="shared" ca="1" si="25"/>
        <v>3</v>
      </c>
      <c r="J59">
        <f t="shared" ca="1" si="9"/>
        <v>607542</v>
      </c>
      <c r="K59">
        <f t="shared" ca="1" si="10"/>
        <v>97833</v>
      </c>
      <c r="L59">
        <f t="shared" ca="1" si="11"/>
        <v>2</v>
      </c>
      <c r="M59" s="1" t="str">
        <f t="shared" ca="1" si="12"/>
        <v>Rent</v>
      </c>
      <c r="N59">
        <f t="shared" ca="1" si="22"/>
        <v>7239642</v>
      </c>
      <c r="O59">
        <f t="shared" ca="1" si="14"/>
        <v>6996261.5572287478</v>
      </c>
      <c r="P59">
        <f t="shared" ca="1" si="23"/>
        <v>81618.190210575383</v>
      </c>
      <c r="Q59">
        <f t="shared" ca="1" si="24"/>
        <v>64425.962423683421</v>
      </c>
      <c r="R59" s="25">
        <f t="shared" ca="1" si="17"/>
        <v>7304067.9624236831</v>
      </c>
      <c r="S59">
        <f t="shared" ca="1" si="18"/>
        <v>5</v>
      </c>
      <c r="T59" s="1" t="str">
        <f t="shared" ca="1" si="19"/>
        <v>Canada</v>
      </c>
      <c r="AF59" s="2">
        <f ca="1">IF(Table2[[#This Row],[Gender]]="men",1,0)</f>
        <v>1</v>
      </c>
      <c r="AG59" s="3">
        <f ca="1">IF(Table2[[#This Row],[Gender]]="Men",0,1)</f>
        <v>0</v>
      </c>
      <c r="AH59" s="3"/>
      <c r="AI59" s="3"/>
      <c r="AJ59" s="4"/>
      <c r="AL59" s="2">
        <f ca="1">IF(Table2[[#This Row],[occupation]]="Clerk",1,0)</f>
        <v>0</v>
      </c>
      <c r="AM59" s="3">
        <f ca="1">IF(Table2[[#This Row],[occupation]]="Doctor",1,0)</f>
        <v>0</v>
      </c>
      <c r="AN59" s="3">
        <f ca="1">IF(Table2[[#This Row],[occupation]]="Data scientist",1,0)</f>
        <v>0</v>
      </c>
      <c r="AO59" s="3">
        <f ca="1">IF(Table2[[#This Row],[occupation]]="Driver",1,0)</f>
        <v>1</v>
      </c>
      <c r="AP59" s="3">
        <f ca="1">IF(Table2[[#This Row],[occupation]]="mechanical",1,0)</f>
        <v>0</v>
      </c>
      <c r="AQ59" s="3">
        <f ca="1">IF(Table2[[#This Row],[occupation]]="Field worker",1,0)</f>
        <v>0</v>
      </c>
      <c r="AR59" s="3">
        <f ca="1">IF(Table2[[#This Row],[occupation]]="Scientist",1,0)</f>
        <v>0</v>
      </c>
      <c r="AS59" s="3">
        <f ca="1">IF(Table2[[#This Row],[occupation]]="IT",1,0)</f>
        <v>0</v>
      </c>
      <c r="AT59" s="3"/>
      <c r="AU59" s="3"/>
      <c r="AV59" s="3"/>
      <c r="AW59" s="3"/>
      <c r="AX59" s="3"/>
      <c r="AY59" s="3"/>
      <c r="AZ59" s="3"/>
      <c r="BA59" s="4"/>
      <c r="BC59" s="18">
        <f ca="1">Table2[[#This Row],[Vehicles cost]]/Table2[[#This Row],[Vehicles]]</f>
        <v>202514</v>
      </c>
      <c r="BD59" s="4"/>
      <c r="BE59" s="2">
        <f ca="1">IF(Table2[[#This Row],[Depts]]&gt;20000,1,0)</f>
        <v>1</v>
      </c>
      <c r="BF59" s="3"/>
      <c r="BG59" s="4"/>
      <c r="BH59" s="2">
        <f ca="1">IF(Table2[[#This Row],[House]]="Owned",1,0)</f>
        <v>0</v>
      </c>
      <c r="BI59" s="4"/>
      <c r="BK59" s="2">
        <f ca="1">IF(Table2[[#This Row],[Country]]="Korea",Table2[[#This Row],[Income]],0)</f>
        <v>0</v>
      </c>
      <c r="BL59" s="3"/>
      <c r="BM59" s="3">
        <f ca="1">IF(Table2[[#This Row],[Country]]="India",Table2[[#This Row],[Income]],0)</f>
        <v>0</v>
      </c>
      <c r="BN59" s="3"/>
      <c r="BO59" s="3">
        <f ca="1">IF(Table2[[#This Row],[Country]]="Russia",Table2[[#This Row],[Income]],0)</f>
        <v>0</v>
      </c>
      <c r="BP59" s="3"/>
      <c r="BQ59" s="3">
        <f ca="1">IF(Table2[[#This Row],[Country]]="Maldives",Table2[[#This Row],[Income]],0)</f>
        <v>0</v>
      </c>
      <c r="BR59" s="3"/>
      <c r="BS59" s="3">
        <f ca="1">IF(Table2[[#This Row],[Country]]="England",Table2[[#This Row],[Income]],0)</f>
        <v>0</v>
      </c>
      <c r="BT59" s="3"/>
      <c r="BU59" s="3">
        <f ca="1">IF(Table2[[#This Row],[Country]]="Pakistan",Table2[[#This Row],[Income]],0)</f>
        <v>0</v>
      </c>
      <c r="BV59" s="3"/>
      <c r="BW59" s="3">
        <f ca="1">IF(Table2[[#This Row],[Country]]="USA",Table2[[#This Row],[Income]],0)</f>
        <v>0</v>
      </c>
      <c r="BX59" s="3"/>
      <c r="BY59" s="3">
        <f ca="1">IF(Table2[[#This Row],[Country]]="New Zealand",Table2[[#This Row],[Income]],0)</f>
        <v>0</v>
      </c>
      <c r="BZ59" s="3"/>
      <c r="CA59" s="3">
        <f ca="1">IF(Table2[[#This Row],[Country]]="AUstralia",Table2[[#This Row],[Income]],0)</f>
        <v>0</v>
      </c>
      <c r="CB59" s="3"/>
      <c r="CC59" s="3">
        <f ca="1">IF(Table2[[#This Row],[Country]]="South Africa",Table2[[#This Row],[Income]],0)</f>
        <v>0</v>
      </c>
      <c r="CD59" s="3"/>
      <c r="CE59" s="3">
        <f ca="1">IF(Table2[[#This Row],[Country]]="Canada",Table2[[#This Row],[Income]],0)</f>
        <v>97833</v>
      </c>
      <c r="CF59" s="4"/>
      <c r="CG59" s="2"/>
      <c r="CH59" s="3"/>
      <c r="CI59" s="3">
        <f ca="1">IF(Table2[[#This Row],[occupation]]="clerk",Table2[[#This Row],[Income]],0)</f>
        <v>0</v>
      </c>
      <c r="CJ59" s="3">
        <f ca="1">IF(Table2[[#This Row],[occupation]]="Doctor",Table2[[#This Row],[Income]],0)</f>
        <v>0</v>
      </c>
      <c r="CK59" s="3">
        <f ca="1">IF(Table2[[#This Row],[occupation]]="Data scientist",Table2[[#This Row],[Income]],0)</f>
        <v>0</v>
      </c>
      <c r="CL59" s="3">
        <f ca="1">IF(Table2[[#This Row],[occupation]]="Driver",Table2[[#This Row],[Income]],0)</f>
        <v>97833</v>
      </c>
      <c r="CM59" s="3">
        <f ca="1">IF(Table2[[#This Row],[occupation]]="mechanical",Table2[[#This Row],[Income]],0)</f>
        <v>0</v>
      </c>
      <c r="CN59" s="3">
        <f ca="1">IF(Table2[[#This Row],[occupation]]="Field worker",Table2[[#This Row],[Income]],0)</f>
        <v>0</v>
      </c>
      <c r="CO59" s="3">
        <f ca="1">IF(Table2[[#This Row],[occupation]]="Scientist",Table2[[#This Row],[Income]],0)</f>
        <v>0</v>
      </c>
      <c r="CP59" s="4">
        <f ca="1">IF(Table2[[#This Row],[occupation]]="IT",Table2[[#This Row],[Income]],0)</f>
        <v>0</v>
      </c>
      <c r="CQ59" s="2">
        <f ca="1">IF(Table2[[#This Row],[Investment]]&gt;Table2[[#This Row],[Income]],1,0)</f>
        <v>0</v>
      </c>
      <c r="CR59" s="3"/>
      <c r="CS59" s="3"/>
      <c r="CT59" s="3"/>
      <c r="CU59" s="4"/>
      <c r="CV59" s="2">
        <f ca="1">IF(Table2[[#This Row],[Net Worth]]&gt;5500000,Table2[[#This Row],[Age]],0)</f>
        <v>32</v>
      </c>
      <c r="CW59" s="3">
        <f t="shared" ca="1" si="20"/>
        <v>0</v>
      </c>
      <c r="CX59" s="3"/>
      <c r="CY59" s="3"/>
      <c r="CZ59" s="3"/>
      <c r="DA59" s="4"/>
    </row>
    <row r="60" spans="1:105" x14ac:dyDescent="0.25">
      <c r="A60">
        <f t="shared" ca="1" si="1"/>
        <v>1</v>
      </c>
      <c r="B60" s="1" t="str">
        <f t="shared" ca="1" si="2"/>
        <v>Men</v>
      </c>
      <c r="C60">
        <f t="shared" ca="1" si="3"/>
        <v>30</v>
      </c>
      <c r="D60">
        <f t="shared" ca="1" si="4"/>
        <v>1</v>
      </c>
      <c r="E60" s="1" t="str">
        <f t="shared" ca="1" si="5"/>
        <v>clerk</v>
      </c>
      <c r="F60">
        <f t="shared" ca="1" si="6"/>
        <v>9</v>
      </c>
      <c r="G60" s="1" t="str">
        <f t="shared" ca="1" si="7"/>
        <v>Soldier</v>
      </c>
      <c r="H60">
        <f t="shared" ca="1" si="25"/>
        <v>1</v>
      </c>
      <c r="I60">
        <f t="shared" ca="1" si="25"/>
        <v>2</v>
      </c>
      <c r="J60">
        <f t="shared" ca="1" si="9"/>
        <v>1549136</v>
      </c>
      <c r="K60">
        <f t="shared" ca="1" si="10"/>
        <v>57356</v>
      </c>
      <c r="L60">
        <f t="shared" ca="1" si="11"/>
        <v>2</v>
      </c>
      <c r="M60" s="1" t="str">
        <f t="shared" ca="1" si="12"/>
        <v>Rent</v>
      </c>
      <c r="N60">
        <f t="shared" ca="1" si="22"/>
        <v>4817904</v>
      </c>
      <c r="O60">
        <f t="shared" ca="1" si="14"/>
        <v>3564145.2340725171</v>
      </c>
      <c r="P60">
        <f t="shared" ca="1" si="23"/>
        <v>82231.162903837554</v>
      </c>
      <c r="Q60">
        <f t="shared" ca="1" si="24"/>
        <v>42255.416060212898</v>
      </c>
      <c r="R60" s="25">
        <f t="shared" ca="1" si="17"/>
        <v>4860159.416060213</v>
      </c>
      <c r="S60">
        <f t="shared" ca="1" si="18"/>
        <v>2</v>
      </c>
      <c r="T60" s="1" t="str">
        <f t="shared" ca="1" si="19"/>
        <v>Usa</v>
      </c>
      <c r="AF60" s="2">
        <f ca="1">IF(Table2[[#This Row],[Gender]]="men",1,0)</f>
        <v>1</v>
      </c>
      <c r="AG60" s="3">
        <f ca="1">IF(Table2[[#This Row],[Gender]]="Men",0,1)</f>
        <v>0</v>
      </c>
      <c r="AH60" s="3"/>
      <c r="AI60" s="3"/>
      <c r="AJ60" s="4"/>
      <c r="AL60" s="2">
        <f ca="1">IF(Table2[[#This Row],[occupation]]="Clerk",1,0)</f>
        <v>1</v>
      </c>
      <c r="AM60" s="3">
        <f ca="1">IF(Table2[[#This Row],[occupation]]="Doctor",1,0)</f>
        <v>0</v>
      </c>
      <c r="AN60" s="3">
        <f ca="1">IF(Table2[[#This Row],[occupation]]="Data scientist",1,0)</f>
        <v>0</v>
      </c>
      <c r="AO60" s="3">
        <f ca="1">IF(Table2[[#This Row],[occupation]]="Driver",1,0)</f>
        <v>0</v>
      </c>
      <c r="AP60" s="3">
        <f ca="1">IF(Table2[[#This Row],[occupation]]="mechanical",1,0)</f>
        <v>0</v>
      </c>
      <c r="AQ60" s="3">
        <f ca="1">IF(Table2[[#This Row],[occupation]]="Field worker",1,0)</f>
        <v>0</v>
      </c>
      <c r="AR60" s="3">
        <f ca="1">IF(Table2[[#This Row],[occupation]]="Scientist",1,0)</f>
        <v>0</v>
      </c>
      <c r="AS60" s="3">
        <f ca="1">IF(Table2[[#This Row],[occupation]]="IT",1,0)</f>
        <v>0</v>
      </c>
      <c r="AT60" s="3"/>
      <c r="AU60" s="3"/>
      <c r="AV60" s="3"/>
      <c r="AW60" s="3"/>
      <c r="AX60" s="3"/>
      <c r="AY60" s="3"/>
      <c r="AZ60" s="3"/>
      <c r="BA60" s="4"/>
      <c r="BC60" s="18">
        <f ca="1">Table2[[#This Row],[Vehicles cost]]/Table2[[#This Row],[Vehicles]]</f>
        <v>774568</v>
      </c>
      <c r="BD60" s="4"/>
      <c r="BE60" s="2">
        <f ca="1">IF(Table2[[#This Row],[Depts]]&gt;20000,1,0)</f>
        <v>1</v>
      </c>
      <c r="BF60" s="3"/>
      <c r="BG60" s="4"/>
      <c r="BH60" s="2">
        <f ca="1">IF(Table2[[#This Row],[House]]="Owned",1,0)</f>
        <v>0</v>
      </c>
      <c r="BI60" s="4"/>
      <c r="BK60" s="2">
        <f ca="1">IF(Table2[[#This Row],[Country]]="Korea",Table2[[#This Row],[Income]],0)</f>
        <v>0</v>
      </c>
      <c r="BL60" s="3"/>
      <c r="BM60" s="3">
        <f ca="1">IF(Table2[[#This Row],[Country]]="India",Table2[[#This Row],[Income]],0)</f>
        <v>0</v>
      </c>
      <c r="BN60" s="3"/>
      <c r="BO60" s="3">
        <f ca="1">IF(Table2[[#This Row],[Country]]="Russia",Table2[[#This Row],[Income]],0)</f>
        <v>0</v>
      </c>
      <c r="BP60" s="3"/>
      <c r="BQ60" s="3">
        <f ca="1">IF(Table2[[#This Row],[Country]]="Maldives",Table2[[#This Row],[Income]],0)</f>
        <v>0</v>
      </c>
      <c r="BR60" s="3"/>
      <c r="BS60" s="3">
        <f ca="1">IF(Table2[[#This Row],[Country]]="England",Table2[[#This Row],[Income]],0)</f>
        <v>0</v>
      </c>
      <c r="BT60" s="3"/>
      <c r="BU60" s="3">
        <f ca="1">IF(Table2[[#This Row],[Country]]="Pakistan",Table2[[#This Row],[Income]],0)</f>
        <v>0</v>
      </c>
      <c r="BV60" s="3"/>
      <c r="BW60" s="3">
        <f ca="1">IF(Table2[[#This Row],[Country]]="USA",Table2[[#This Row],[Income]],0)</f>
        <v>57356</v>
      </c>
      <c r="BX60" s="3"/>
      <c r="BY60" s="3">
        <f ca="1">IF(Table2[[#This Row],[Country]]="New Zealand",Table2[[#This Row],[Income]],0)</f>
        <v>0</v>
      </c>
      <c r="BZ60" s="3"/>
      <c r="CA60" s="3">
        <f ca="1">IF(Table2[[#This Row],[Country]]="AUstralia",Table2[[#This Row],[Income]],0)</f>
        <v>0</v>
      </c>
      <c r="CB60" s="3"/>
      <c r="CC60" s="3">
        <f ca="1">IF(Table2[[#This Row],[Country]]="South Africa",Table2[[#This Row],[Income]],0)</f>
        <v>0</v>
      </c>
      <c r="CD60" s="3"/>
      <c r="CE60" s="3">
        <f ca="1">IF(Table2[[#This Row],[Country]]="Canada",Table2[[#This Row],[Income]],0)</f>
        <v>0</v>
      </c>
      <c r="CF60" s="4"/>
      <c r="CG60" s="2"/>
      <c r="CH60" s="3"/>
      <c r="CI60" s="3">
        <f ca="1">IF(Table2[[#This Row],[occupation]]="clerk",Table2[[#This Row],[Income]],0)</f>
        <v>57356</v>
      </c>
      <c r="CJ60" s="3">
        <f ca="1">IF(Table2[[#This Row],[occupation]]="Doctor",Table2[[#This Row],[Income]],0)</f>
        <v>0</v>
      </c>
      <c r="CK60" s="3">
        <f ca="1">IF(Table2[[#This Row],[occupation]]="Data scientist",Table2[[#This Row],[Income]],0)</f>
        <v>0</v>
      </c>
      <c r="CL60" s="3">
        <f ca="1">IF(Table2[[#This Row],[occupation]]="Driver",Table2[[#This Row],[Income]],0)</f>
        <v>0</v>
      </c>
      <c r="CM60" s="3">
        <f ca="1">IF(Table2[[#This Row],[occupation]]="mechanical",Table2[[#This Row],[Income]],0)</f>
        <v>0</v>
      </c>
      <c r="CN60" s="3">
        <f ca="1">IF(Table2[[#This Row],[occupation]]="Field worker",Table2[[#This Row],[Income]],0)</f>
        <v>0</v>
      </c>
      <c r="CO60" s="3">
        <f ca="1">IF(Table2[[#This Row],[occupation]]="Scientist",Table2[[#This Row],[Income]],0)</f>
        <v>0</v>
      </c>
      <c r="CP60" s="4">
        <f ca="1">IF(Table2[[#This Row],[occupation]]="IT",Table2[[#This Row],[Income]],0)</f>
        <v>0</v>
      </c>
      <c r="CQ60" s="2">
        <f ca="1">IF(Table2[[#This Row],[Investment]]&gt;Table2[[#This Row],[Income]],1,0)</f>
        <v>0</v>
      </c>
      <c r="CR60" s="3"/>
      <c r="CS60" s="3"/>
      <c r="CT60" s="3"/>
      <c r="CU60" s="4"/>
      <c r="CV60" s="2">
        <f ca="1">IF(Table2[[#This Row],[Net Worth]]&gt;5500000,Table2[[#This Row],[Age]],0)</f>
        <v>0</v>
      </c>
      <c r="CW60" s="3">
        <f t="shared" ca="1" si="20"/>
        <v>0</v>
      </c>
      <c r="CX60" s="3"/>
      <c r="CY60" s="3"/>
      <c r="CZ60" s="3"/>
      <c r="DA60" s="4"/>
    </row>
    <row r="61" spans="1:105" x14ac:dyDescent="0.25">
      <c r="A61">
        <f t="shared" ca="1" si="1"/>
        <v>1</v>
      </c>
      <c r="B61" s="1" t="str">
        <f t="shared" ca="1" si="2"/>
        <v>Men</v>
      </c>
      <c r="C61">
        <f t="shared" ca="1" si="3"/>
        <v>27</v>
      </c>
      <c r="D61">
        <f t="shared" ca="1" si="4"/>
        <v>8</v>
      </c>
      <c r="E61" s="1" t="str">
        <f t="shared" ca="1" si="5"/>
        <v>Data scientist</v>
      </c>
      <c r="F61">
        <f t="shared" ca="1" si="6"/>
        <v>3</v>
      </c>
      <c r="G61" s="1" t="str">
        <f t="shared" ca="1" si="7"/>
        <v>Btech</v>
      </c>
      <c r="H61">
        <f t="shared" ca="1" si="25"/>
        <v>3</v>
      </c>
      <c r="I61">
        <f t="shared" ca="1" si="25"/>
        <v>3</v>
      </c>
      <c r="J61">
        <f t="shared" ca="1" si="9"/>
        <v>2683974</v>
      </c>
      <c r="K61">
        <f t="shared" ca="1" si="10"/>
        <v>70820</v>
      </c>
      <c r="L61">
        <f t="shared" ca="1" si="11"/>
        <v>2</v>
      </c>
      <c r="M61" s="1" t="str">
        <f t="shared" ca="1" si="12"/>
        <v>Rent</v>
      </c>
      <c r="N61">
        <f t="shared" ca="1" si="22"/>
        <v>6869540</v>
      </c>
      <c r="O61">
        <f t="shared" ca="1" si="14"/>
        <v>1638093.2777278514</v>
      </c>
      <c r="P61">
        <f t="shared" ca="1" si="23"/>
        <v>52090.255261173952</v>
      </c>
      <c r="Q61">
        <f t="shared" ca="1" si="24"/>
        <v>54977.138204540461</v>
      </c>
      <c r="R61" s="25">
        <f t="shared" ca="1" si="17"/>
        <v>6924517.1382045401</v>
      </c>
      <c r="S61">
        <f t="shared" ca="1" si="18"/>
        <v>6</v>
      </c>
      <c r="T61" s="1" t="str">
        <f t="shared" ca="1" si="19"/>
        <v>Russia</v>
      </c>
      <c r="AF61" s="2">
        <f ca="1">IF(Table2[[#This Row],[Gender]]="men",1,0)</f>
        <v>1</v>
      </c>
      <c r="AG61" s="3">
        <f ca="1">IF(Table2[[#This Row],[Gender]]="Men",0,1)</f>
        <v>0</v>
      </c>
      <c r="AH61" s="3"/>
      <c r="AI61" s="3"/>
      <c r="AJ61" s="4"/>
      <c r="AL61" s="2">
        <f ca="1">IF(Table2[[#This Row],[occupation]]="Clerk",1,0)</f>
        <v>0</v>
      </c>
      <c r="AM61" s="3">
        <f ca="1">IF(Table2[[#This Row],[occupation]]="Doctor",1,0)</f>
        <v>0</v>
      </c>
      <c r="AN61" s="3">
        <f ca="1">IF(Table2[[#This Row],[occupation]]="Data scientist",1,0)</f>
        <v>1</v>
      </c>
      <c r="AO61" s="3">
        <f ca="1">IF(Table2[[#This Row],[occupation]]="Driver",1,0)</f>
        <v>0</v>
      </c>
      <c r="AP61" s="3">
        <f ca="1">IF(Table2[[#This Row],[occupation]]="mechanical",1,0)</f>
        <v>0</v>
      </c>
      <c r="AQ61" s="3">
        <f ca="1">IF(Table2[[#This Row],[occupation]]="Field worker",1,0)</f>
        <v>0</v>
      </c>
      <c r="AR61" s="3">
        <f ca="1">IF(Table2[[#This Row],[occupation]]="Scientist",1,0)</f>
        <v>0</v>
      </c>
      <c r="AS61" s="3">
        <f ca="1">IF(Table2[[#This Row],[occupation]]="IT",1,0)</f>
        <v>0</v>
      </c>
      <c r="AT61" s="3"/>
      <c r="AU61" s="3"/>
      <c r="AV61" s="3"/>
      <c r="AW61" s="3"/>
      <c r="AX61" s="3"/>
      <c r="AY61" s="3"/>
      <c r="AZ61" s="3"/>
      <c r="BA61" s="4"/>
      <c r="BC61" s="18">
        <f ca="1">Table2[[#This Row],[Vehicles cost]]/Table2[[#This Row],[Vehicles]]</f>
        <v>894658</v>
      </c>
      <c r="BD61" s="4"/>
      <c r="BE61" s="2">
        <f ca="1">IF(Table2[[#This Row],[Depts]]&gt;20000,1,0)</f>
        <v>1</v>
      </c>
      <c r="BF61" s="3"/>
      <c r="BG61" s="4"/>
      <c r="BH61" s="2">
        <f ca="1">IF(Table2[[#This Row],[House]]="Owned",1,0)</f>
        <v>0</v>
      </c>
      <c r="BI61" s="4"/>
      <c r="BK61" s="2">
        <f ca="1">IF(Table2[[#This Row],[Country]]="Korea",Table2[[#This Row],[Income]],0)</f>
        <v>0</v>
      </c>
      <c r="BL61" s="3"/>
      <c r="BM61" s="3">
        <f ca="1">IF(Table2[[#This Row],[Country]]="India",Table2[[#This Row],[Income]],0)</f>
        <v>0</v>
      </c>
      <c r="BN61" s="3"/>
      <c r="BO61" s="3">
        <f ca="1">IF(Table2[[#This Row],[Country]]="Russia",Table2[[#This Row],[Income]],0)</f>
        <v>70820</v>
      </c>
      <c r="BP61" s="3"/>
      <c r="BQ61" s="3">
        <f ca="1">IF(Table2[[#This Row],[Country]]="Maldives",Table2[[#This Row],[Income]],0)</f>
        <v>0</v>
      </c>
      <c r="BR61" s="3"/>
      <c r="BS61" s="3">
        <f ca="1">IF(Table2[[#This Row],[Country]]="England",Table2[[#This Row],[Income]],0)</f>
        <v>0</v>
      </c>
      <c r="BT61" s="3"/>
      <c r="BU61" s="3">
        <f ca="1">IF(Table2[[#This Row],[Country]]="Pakistan",Table2[[#This Row],[Income]],0)</f>
        <v>0</v>
      </c>
      <c r="BV61" s="3"/>
      <c r="BW61" s="3">
        <f ca="1">IF(Table2[[#This Row],[Country]]="USA",Table2[[#This Row],[Income]],0)</f>
        <v>0</v>
      </c>
      <c r="BX61" s="3"/>
      <c r="BY61" s="3">
        <f ca="1">IF(Table2[[#This Row],[Country]]="New Zealand",Table2[[#This Row],[Income]],0)</f>
        <v>0</v>
      </c>
      <c r="BZ61" s="3"/>
      <c r="CA61" s="3">
        <f ca="1">IF(Table2[[#This Row],[Country]]="AUstralia",Table2[[#This Row],[Income]],0)</f>
        <v>0</v>
      </c>
      <c r="CB61" s="3"/>
      <c r="CC61" s="3">
        <f ca="1">IF(Table2[[#This Row],[Country]]="South Africa",Table2[[#This Row],[Income]],0)</f>
        <v>0</v>
      </c>
      <c r="CD61" s="3"/>
      <c r="CE61" s="3">
        <f ca="1">IF(Table2[[#This Row],[Country]]="Canada",Table2[[#This Row],[Income]],0)</f>
        <v>0</v>
      </c>
      <c r="CF61" s="4"/>
      <c r="CG61" s="2"/>
      <c r="CH61" s="3"/>
      <c r="CI61" s="3">
        <f ca="1">IF(Table2[[#This Row],[occupation]]="clerk",Table2[[#This Row],[Income]],0)</f>
        <v>0</v>
      </c>
      <c r="CJ61" s="3">
        <f ca="1">IF(Table2[[#This Row],[occupation]]="Doctor",Table2[[#This Row],[Income]],0)</f>
        <v>0</v>
      </c>
      <c r="CK61" s="3">
        <f ca="1">IF(Table2[[#This Row],[occupation]]="Data scientist",Table2[[#This Row],[Income]],0)</f>
        <v>70820</v>
      </c>
      <c r="CL61" s="3">
        <f ca="1">IF(Table2[[#This Row],[occupation]]="Driver",Table2[[#This Row],[Income]],0)</f>
        <v>0</v>
      </c>
      <c r="CM61" s="3">
        <f ca="1">IF(Table2[[#This Row],[occupation]]="mechanical",Table2[[#This Row],[Income]],0)</f>
        <v>0</v>
      </c>
      <c r="CN61" s="3">
        <f ca="1">IF(Table2[[#This Row],[occupation]]="Field worker",Table2[[#This Row],[Income]],0)</f>
        <v>0</v>
      </c>
      <c r="CO61" s="3">
        <f ca="1">IF(Table2[[#This Row],[occupation]]="Scientist",Table2[[#This Row],[Income]],0)</f>
        <v>0</v>
      </c>
      <c r="CP61" s="4">
        <f ca="1">IF(Table2[[#This Row],[occupation]]="IT",Table2[[#This Row],[Income]],0)</f>
        <v>0</v>
      </c>
      <c r="CQ61" s="2">
        <f ca="1">IF(Table2[[#This Row],[Investment]]&gt;Table2[[#This Row],[Income]],1,0)</f>
        <v>0</v>
      </c>
      <c r="CR61" s="3"/>
      <c r="CS61" s="3"/>
      <c r="CT61" s="3"/>
      <c r="CU61" s="4"/>
      <c r="CV61" s="2">
        <f ca="1">IF(Table2[[#This Row],[Net Worth]]&gt;5500000,Table2[[#This Row],[Age]],0)</f>
        <v>27</v>
      </c>
      <c r="CW61" s="3">
        <f t="shared" ca="1" si="20"/>
        <v>27</v>
      </c>
      <c r="CX61" s="3"/>
      <c r="CY61" s="3"/>
      <c r="CZ61" s="3"/>
      <c r="DA61" s="4"/>
    </row>
    <row r="62" spans="1:105" x14ac:dyDescent="0.25">
      <c r="A62">
        <f t="shared" ca="1" si="1"/>
        <v>2</v>
      </c>
      <c r="B62" s="1" t="str">
        <f t="shared" ca="1" si="2"/>
        <v>Women</v>
      </c>
      <c r="C62">
        <f t="shared" ca="1" si="3"/>
        <v>36</v>
      </c>
      <c r="D62">
        <f t="shared" ca="1" si="4"/>
        <v>1</v>
      </c>
      <c r="E62" s="1" t="str">
        <f t="shared" ca="1" si="5"/>
        <v>clerk</v>
      </c>
      <c r="F62">
        <f t="shared" ca="1" si="6"/>
        <v>1</v>
      </c>
      <c r="G62" s="1" t="str">
        <f t="shared" ca="1" si="7"/>
        <v>10th</v>
      </c>
      <c r="H62">
        <f t="shared" ca="1" si="25"/>
        <v>3</v>
      </c>
      <c r="I62">
        <f t="shared" ca="1" si="25"/>
        <v>3</v>
      </c>
      <c r="J62">
        <f t="shared" ca="1" si="9"/>
        <v>2418036</v>
      </c>
      <c r="K62">
        <f t="shared" ca="1" si="10"/>
        <v>56533</v>
      </c>
      <c r="L62">
        <f t="shared" ca="1" si="11"/>
        <v>2</v>
      </c>
      <c r="M62" s="1" t="str">
        <f t="shared" ca="1" si="12"/>
        <v>Rent</v>
      </c>
      <c r="N62">
        <f t="shared" ca="1" si="22"/>
        <v>5031437</v>
      </c>
      <c r="O62">
        <f t="shared" ca="1" si="14"/>
        <v>3188005.6266984153</v>
      </c>
      <c r="P62">
        <f t="shared" ca="1" si="23"/>
        <v>80719.90682945904</v>
      </c>
      <c r="Q62">
        <f t="shared" ca="1" si="24"/>
        <v>45984.064238261286</v>
      </c>
      <c r="R62" s="25">
        <f t="shared" ca="1" si="17"/>
        <v>5077421.0642382614</v>
      </c>
      <c r="S62">
        <f t="shared" ca="1" si="18"/>
        <v>9</v>
      </c>
      <c r="T62" s="1" t="str">
        <f t="shared" ca="1" si="19"/>
        <v>South Africa</v>
      </c>
      <c r="AF62" s="2">
        <f ca="1">IF(Table2[[#This Row],[Gender]]="men",1,0)</f>
        <v>0</v>
      </c>
      <c r="AG62" s="3">
        <f ca="1">IF(Table2[[#This Row],[Gender]]="Men",0,1)</f>
        <v>1</v>
      </c>
      <c r="AH62" s="3"/>
      <c r="AI62" s="3"/>
      <c r="AJ62" s="4"/>
      <c r="AL62" s="2">
        <f ca="1">IF(Table2[[#This Row],[occupation]]="Clerk",1,0)</f>
        <v>1</v>
      </c>
      <c r="AM62" s="3">
        <f ca="1">IF(Table2[[#This Row],[occupation]]="Doctor",1,0)</f>
        <v>0</v>
      </c>
      <c r="AN62" s="3">
        <f ca="1">IF(Table2[[#This Row],[occupation]]="Data scientist",1,0)</f>
        <v>0</v>
      </c>
      <c r="AO62" s="3">
        <f ca="1">IF(Table2[[#This Row],[occupation]]="Driver",1,0)</f>
        <v>0</v>
      </c>
      <c r="AP62" s="3">
        <f ca="1">IF(Table2[[#This Row],[occupation]]="mechanical",1,0)</f>
        <v>0</v>
      </c>
      <c r="AQ62" s="3">
        <f ca="1">IF(Table2[[#This Row],[occupation]]="Field worker",1,0)</f>
        <v>0</v>
      </c>
      <c r="AR62" s="3">
        <f ca="1">IF(Table2[[#This Row],[occupation]]="Scientist",1,0)</f>
        <v>0</v>
      </c>
      <c r="AS62" s="3">
        <f ca="1">IF(Table2[[#This Row],[occupation]]="IT",1,0)</f>
        <v>0</v>
      </c>
      <c r="AT62" s="3"/>
      <c r="AU62" s="3"/>
      <c r="AV62" s="3"/>
      <c r="AW62" s="3"/>
      <c r="AX62" s="3"/>
      <c r="AY62" s="3"/>
      <c r="AZ62" s="3"/>
      <c r="BA62" s="4"/>
      <c r="BC62" s="18">
        <f ca="1">Table2[[#This Row],[Vehicles cost]]/Table2[[#This Row],[Vehicles]]</f>
        <v>806012</v>
      </c>
      <c r="BD62" s="4"/>
      <c r="BE62" s="2">
        <f ca="1">IF(Table2[[#This Row],[Depts]]&gt;20000,1,0)</f>
        <v>1</v>
      </c>
      <c r="BF62" s="3"/>
      <c r="BG62" s="4"/>
      <c r="BH62" s="2">
        <f ca="1">IF(Table2[[#This Row],[House]]="Owned",1,0)</f>
        <v>0</v>
      </c>
      <c r="BI62" s="4"/>
      <c r="BK62" s="2">
        <f ca="1">IF(Table2[[#This Row],[Country]]="Korea",Table2[[#This Row],[Income]],0)</f>
        <v>0</v>
      </c>
      <c r="BL62" s="3"/>
      <c r="BM62" s="3">
        <f ca="1">IF(Table2[[#This Row],[Country]]="India",Table2[[#This Row],[Income]],0)</f>
        <v>0</v>
      </c>
      <c r="BN62" s="3"/>
      <c r="BO62" s="3">
        <f ca="1">IF(Table2[[#This Row],[Country]]="Russia",Table2[[#This Row],[Income]],0)</f>
        <v>0</v>
      </c>
      <c r="BP62" s="3"/>
      <c r="BQ62" s="3">
        <f ca="1">IF(Table2[[#This Row],[Country]]="Maldives",Table2[[#This Row],[Income]],0)</f>
        <v>0</v>
      </c>
      <c r="BR62" s="3"/>
      <c r="BS62" s="3">
        <f ca="1">IF(Table2[[#This Row],[Country]]="England",Table2[[#This Row],[Income]],0)</f>
        <v>0</v>
      </c>
      <c r="BT62" s="3"/>
      <c r="BU62" s="3">
        <f ca="1">IF(Table2[[#This Row],[Country]]="Pakistan",Table2[[#This Row],[Income]],0)</f>
        <v>0</v>
      </c>
      <c r="BV62" s="3"/>
      <c r="BW62" s="3">
        <f ca="1">IF(Table2[[#This Row],[Country]]="USA",Table2[[#This Row],[Income]],0)</f>
        <v>0</v>
      </c>
      <c r="BX62" s="3"/>
      <c r="BY62" s="3">
        <f ca="1">IF(Table2[[#This Row],[Country]]="New Zealand",Table2[[#This Row],[Income]],0)</f>
        <v>0</v>
      </c>
      <c r="BZ62" s="3"/>
      <c r="CA62" s="3">
        <f ca="1">IF(Table2[[#This Row],[Country]]="AUstralia",Table2[[#This Row],[Income]],0)</f>
        <v>0</v>
      </c>
      <c r="CB62" s="3"/>
      <c r="CC62" s="3">
        <f ca="1">IF(Table2[[#This Row],[Country]]="South Africa",Table2[[#This Row],[Income]],0)</f>
        <v>56533</v>
      </c>
      <c r="CD62" s="3"/>
      <c r="CE62" s="3">
        <f ca="1">IF(Table2[[#This Row],[Country]]="Canada",Table2[[#This Row],[Income]],0)</f>
        <v>0</v>
      </c>
      <c r="CF62" s="4"/>
      <c r="CG62" s="2"/>
      <c r="CH62" s="3"/>
      <c r="CI62" s="3">
        <f ca="1">IF(Table2[[#This Row],[occupation]]="clerk",Table2[[#This Row],[Income]],0)</f>
        <v>56533</v>
      </c>
      <c r="CJ62" s="3">
        <f ca="1">IF(Table2[[#This Row],[occupation]]="Doctor",Table2[[#This Row],[Income]],0)</f>
        <v>0</v>
      </c>
      <c r="CK62" s="3">
        <f ca="1">IF(Table2[[#This Row],[occupation]]="Data scientist",Table2[[#This Row],[Income]],0)</f>
        <v>0</v>
      </c>
      <c r="CL62" s="3">
        <f ca="1">IF(Table2[[#This Row],[occupation]]="Driver",Table2[[#This Row],[Income]],0)</f>
        <v>0</v>
      </c>
      <c r="CM62" s="3">
        <f ca="1">IF(Table2[[#This Row],[occupation]]="mechanical",Table2[[#This Row],[Income]],0)</f>
        <v>0</v>
      </c>
      <c r="CN62" s="3">
        <f ca="1">IF(Table2[[#This Row],[occupation]]="Field worker",Table2[[#This Row],[Income]],0)</f>
        <v>0</v>
      </c>
      <c r="CO62" s="3">
        <f ca="1">IF(Table2[[#This Row],[occupation]]="Scientist",Table2[[#This Row],[Income]],0)</f>
        <v>0</v>
      </c>
      <c r="CP62" s="4">
        <f ca="1">IF(Table2[[#This Row],[occupation]]="IT",Table2[[#This Row],[Income]],0)</f>
        <v>0</v>
      </c>
      <c r="CQ62" s="2">
        <f ca="1">IF(Table2[[#This Row],[Investment]]&gt;Table2[[#This Row],[Income]],1,0)</f>
        <v>0</v>
      </c>
      <c r="CR62" s="3"/>
      <c r="CS62" s="3"/>
      <c r="CT62" s="3"/>
      <c r="CU62" s="4"/>
      <c r="CV62" s="2">
        <f ca="1">IF(Table2[[#This Row],[Net Worth]]&gt;5500000,Table2[[#This Row],[Age]],0)</f>
        <v>0</v>
      </c>
      <c r="CW62" s="3">
        <f t="shared" ca="1" si="20"/>
        <v>0</v>
      </c>
      <c r="CX62" s="3"/>
      <c r="CY62" s="3"/>
      <c r="CZ62" s="3"/>
      <c r="DA62" s="4"/>
    </row>
    <row r="63" spans="1:105" x14ac:dyDescent="0.25">
      <c r="A63">
        <f t="shared" ca="1" si="1"/>
        <v>1</v>
      </c>
      <c r="B63" s="1" t="str">
        <f t="shared" ca="1" si="2"/>
        <v>Men</v>
      </c>
      <c r="C63">
        <f t="shared" ca="1" si="3"/>
        <v>29</v>
      </c>
      <c r="D63">
        <f t="shared" ca="1" si="4"/>
        <v>4</v>
      </c>
      <c r="E63" s="1" t="str">
        <f t="shared" ca="1" si="5"/>
        <v>Doctor</v>
      </c>
      <c r="F63">
        <f t="shared" ca="1" si="6"/>
        <v>8</v>
      </c>
      <c r="G63" s="1" t="str">
        <f t="shared" ca="1" si="7"/>
        <v>dropout</v>
      </c>
      <c r="H63">
        <f t="shared" ca="1" si="25"/>
        <v>3</v>
      </c>
      <c r="I63">
        <f t="shared" ca="1" si="25"/>
        <v>1</v>
      </c>
      <c r="J63">
        <f t="shared" ca="1" si="9"/>
        <v>129393</v>
      </c>
      <c r="K63">
        <f t="shared" ca="1" si="10"/>
        <v>71853</v>
      </c>
      <c r="L63">
        <f t="shared" ca="1" si="11"/>
        <v>1</v>
      </c>
      <c r="M63" s="1" t="str">
        <f t="shared" ca="1" si="12"/>
        <v>Owned</v>
      </c>
      <c r="N63">
        <f t="shared" ca="1" si="22"/>
        <v>6754182</v>
      </c>
      <c r="O63">
        <f t="shared" ca="1" si="14"/>
        <v>1738041.68872976</v>
      </c>
      <c r="P63">
        <f t="shared" ca="1" si="23"/>
        <v>78818.213175033525</v>
      </c>
      <c r="Q63">
        <f t="shared" ca="1" si="24"/>
        <v>6829.28594346298</v>
      </c>
      <c r="R63" s="25">
        <f t="shared" ca="1" si="17"/>
        <v>6761011.2859434634</v>
      </c>
      <c r="S63">
        <f t="shared" ca="1" si="18"/>
        <v>1</v>
      </c>
      <c r="T63" s="1" t="str">
        <f t="shared" ca="1" si="19"/>
        <v>India</v>
      </c>
      <c r="AF63" s="2">
        <f ca="1">IF(Table2[[#This Row],[Gender]]="men",1,0)</f>
        <v>1</v>
      </c>
      <c r="AG63" s="3">
        <f ca="1">IF(Table2[[#This Row],[Gender]]="Men",0,1)</f>
        <v>0</v>
      </c>
      <c r="AH63" s="3"/>
      <c r="AI63" s="3"/>
      <c r="AJ63" s="4"/>
      <c r="AL63" s="2">
        <f ca="1">IF(Table2[[#This Row],[occupation]]="Clerk",1,0)</f>
        <v>0</v>
      </c>
      <c r="AM63" s="3">
        <f ca="1">IF(Table2[[#This Row],[occupation]]="Doctor",1,0)</f>
        <v>1</v>
      </c>
      <c r="AN63" s="3">
        <f ca="1">IF(Table2[[#This Row],[occupation]]="Data scientist",1,0)</f>
        <v>0</v>
      </c>
      <c r="AO63" s="3">
        <f ca="1">IF(Table2[[#This Row],[occupation]]="Driver",1,0)</f>
        <v>0</v>
      </c>
      <c r="AP63" s="3">
        <f ca="1">IF(Table2[[#This Row],[occupation]]="mechanical",1,0)</f>
        <v>0</v>
      </c>
      <c r="AQ63" s="3">
        <f ca="1">IF(Table2[[#This Row],[occupation]]="Field worker",1,0)</f>
        <v>0</v>
      </c>
      <c r="AR63" s="3">
        <f ca="1">IF(Table2[[#This Row],[occupation]]="Scientist",1,0)</f>
        <v>0</v>
      </c>
      <c r="AS63" s="3">
        <f ca="1">IF(Table2[[#This Row],[occupation]]="IT",1,0)</f>
        <v>0</v>
      </c>
      <c r="AT63" s="3"/>
      <c r="AU63" s="3"/>
      <c r="AV63" s="3"/>
      <c r="AW63" s="3"/>
      <c r="AX63" s="3"/>
      <c r="AY63" s="3"/>
      <c r="AZ63" s="3"/>
      <c r="BA63" s="4"/>
      <c r="BC63" s="18">
        <f ca="1">Table2[[#This Row],[Vehicles cost]]/Table2[[#This Row],[Vehicles]]</f>
        <v>129393</v>
      </c>
      <c r="BD63" s="4"/>
      <c r="BE63" s="2">
        <f ca="1">IF(Table2[[#This Row],[Depts]]&gt;20000,1,0)</f>
        <v>1</v>
      </c>
      <c r="BF63" s="3"/>
      <c r="BG63" s="4"/>
      <c r="BH63" s="2">
        <f ca="1">IF(Table2[[#This Row],[House]]="Owned",1,0)</f>
        <v>1</v>
      </c>
      <c r="BI63" s="4"/>
      <c r="BK63" s="2">
        <f ca="1">IF(Table2[[#This Row],[Country]]="Korea",Table2[[#This Row],[Income]],0)</f>
        <v>0</v>
      </c>
      <c r="BL63" s="3"/>
      <c r="BM63" s="3">
        <f ca="1">IF(Table2[[#This Row],[Country]]="India",Table2[[#This Row],[Income]],0)</f>
        <v>71853</v>
      </c>
      <c r="BN63" s="3"/>
      <c r="BO63" s="3">
        <f ca="1">IF(Table2[[#This Row],[Country]]="Russia",Table2[[#This Row],[Income]],0)</f>
        <v>0</v>
      </c>
      <c r="BP63" s="3"/>
      <c r="BQ63" s="3">
        <f ca="1">IF(Table2[[#This Row],[Country]]="Maldives",Table2[[#This Row],[Income]],0)</f>
        <v>0</v>
      </c>
      <c r="BR63" s="3"/>
      <c r="BS63" s="3">
        <f ca="1">IF(Table2[[#This Row],[Country]]="England",Table2[[#This Row],[Income]],0)</f>
        <v>0</v>
      </c>
      <c r="BT63" s="3"/>
      <c r="BU63" s="3">
        <f ca="1">IF(Table2[[#This Row],[Country]]="Pakistan",Table2[[#This Row],[Income]],0)</f>
        <v>0</v>
      </c>
      <c r="BV63" s="3"/>
      <c r="BW63" s="3">
        <f ca="1">IF(Table2[[#This Row],[Country]]="USA",Table2[[#This Row],[Income]],0)</f>
        <v>0</v>
      </c>
      <c r="BX63" s="3"/>
      <c r="BY63" s="3">
        <f ca="1">IF(Table2[[#This Row],[Country]]="New Zealand",Table2[[#This Row],[Income]],0)</f>
        <v>0</v>
      </c>
      <c r="BZ63" s="3"/>
      <c r="CA63" s="3">
        <f ca="1">IF(Table2[[#This Row],[Country]]="AUstralia",Table2[[#This Row],[Income]],0)</f>
        <v>0</v>
      </c>
      <c r="CB63" s="3"/>
      <c r="CC63" s="3">
        <f ca="1">IF(Table2[[#This Row],[Country]]="South Africa",Table2[[#This Row],[Income]],0)</f>
        <v>0</v>
      </c>
      <c r="CD63" s="3"/>
      <c r="CE63" s="3">
        <f ca="1">IF(Table2[[#This Row],[Country]]="Canada",Table2[[#This Row],[Income]],0)</f>
        <v>0</v>
      </c>
      <c r="CF63" s="4"/>
      <c r="CG63" s="2"/>
      <c r="CH63" s="3"/>
      <c r="CI63" s="3">
        <f ca="1">IF(Table2[[#This Row],[occupation]]="clerk",Table2[[#This Row],[Income]],0)</f>
        <v>0</v>
      </c>
      <c r="CJ63" s="3">
        <f ca="1">IF(Table2[[#This Row],[occupation]]="Doctor",Table2[[#This Row],[Income]],0)</f>
        <v>71853</v>
      </c>
      <c r="CK63" s="3">
        <f ca="1">IF(Table2[[#This Row],[occupation]]="Data scientist",Table2[[#This Row],[Income]],0)</f>
        <v>0</v>
      </c>
      <c r="CL63" s="3">
        <f ca="1">IF(Table2[[#This Row],[occupation]]="Driver",Table2[[#This Row],[Income]],0)</f>
        <v>0</v>
      </c>
      <c r="CM63" s="3">
        <f ca="1">IF(Table2[[#This Row],[occupation]]="mechanical",Table2[[#This Row],[Income]],0)</f>
        <v>0</v>
      </c>
      <c r="CN63" s="3">
        <f ca="1">IF(Table2[[#This Row],[occupation]]="Field worker",Table2[[#This Row],[Income]],0)</f>
        <v>0</v>
      </c>
      <c r="CO63" s="3">
        <f ca="1">IF(Table2[[#This Row],[occupation]]="Scientist",Table2[[#This Row],[Income]],0)</f>
        <v>0</v>
      </c>
      <c r="CP63" s="4">
        <f ca="1">IF(Table2[[#This Row],[occupation]]="IT",Table2[[#This Row],[Income]],0)</f>
        <v>0</v>
      </c>
      <c r="CQ63" s="2">
        <f ca="1">IF(Table2[[#This Row],[Investment]]&gt;Table2[[#This Row],[Income]],1,0)</f>
        <v>0</v>
      </c>
      <c r="CR63" s="3"/>
      <c r="CS63" s="3"/>
      <c r="CT63" s="3"/>
      <c r="CU63" s="4"/>
      <c r="CV63" s="2">
        <f ca="1">IF(Table2[[#This Row],[Net Worth]]&gt;5500000,Table2[[#This Row],[Age]],0)</f>
        <v>29</v>
      </c>
      <c r="CW63" s="3">
        <f t="shared" ca="1" si="20"/>
        <v>0</v>
      </c>
      <c r="CX63" s="3"/>
      <c r="CY63" s="3"/>
      <c r="CZ63" s="3"/>
      <c r="DA63" s="4"/>
    </row>
    <row r="64" spans="1:105" x14ac:dyDescent="0.25">
      <c r="A64">
        <f t="shared" ca="1" si="1"/>
        <v>1</v>
      </c>
      <c r="B64" s="1" t="str">
        <f t="shared" ca="1" si="2"/>
        <v>Men</v>
      </c>
      <c r="C64">
        <f t="shared" ca="1" si="3"/>
        <v>36</v>
      </c>
      <c r="D64">
        <f t="shared" ca="1" si="4"/>
        <v>4</v>
      </c>
      <c r="E64" s="1" t="str">
        <f t="shared" ca="1" si="5"/>
        <v>Doctor</v>
      </c>
      <c r="F64">
        <f t="shared" ca="1" si="6"/>
        <v>9</v>
      </c>
      <c r="G64" s="1" t="str">
        <f t="shared" ca="1" si="7"/>
        <v>Soldier</v>
      </c>
      <c r="H64">
        <f t="shared" ca="1" si="25"/>
        <v>2</v>
      </c>
      <c r="I64">
        <f t="shared" ca="1" si="25"/>
        <v>1</v>
      </c>
      <c r="J64">
        <f t="shared" ca="1" si="9"/>
        <v>640564</v>
      </c>
      <c r="K64">
        <f t="shared" ca="1" si="10"/>
        <v>57493</v>
      </c>
      <c r="L64">
        <f t="shared" ca="1" si="11"/>
        <v>2</v>
      </c>
      <c r="M64" s="1" t="str">
        <f t="shared" ca="1" si="12"/>
        <v>Rent</v>
      </c>
      <c r="N64">
        <f t="shared" ca="1" si="22"/>
        <v>5059384</v>
      </c>
      <c r="O64">
        <f t="shared" ca="1" si="14"/>
        <v>1992792.9127275601</v>
      </c>
      <c r="P64">
        <f t="shared" ca="1" si="23"/>
        <v>12339.27812633018</v>
      </c>
      <c r="Q64">
        <f t="shared" ca="1" si="24"/>
        <v>74001.967981557507</v>
      </c>
      <c r="R64" s="25">
        <f t="shared" ca="1" si="17"/>
        <v>5133385.9679815574</v>
      </c>
      <c r="S64">
        <f t="shared" ca="1" si="18"/>
        <v>3</v>
      </c>
      <c r="T64" s="1" t="str">
        <f t="shared" ca="1" si="19"/>
        <v>Australia</v>
      </c>
      <c r="AF64" s="2">
        <f ca="1">IF(Table2[[#This Row],[Gender]]="men",1,0)</f>
        <v>1</v>
      </c>
      <c r="AG64" s="3">
        <f ca="1">IF(Table2[[#This Row],[Gender]]="Men",0,1)</f>
        <v>0</v>
      </c>
      <c r="AH64" s="3"/>
      <c r="AI64" s="3"/>
      <c r="AJ64" s="4"/>
      <c r="AL64" s="2">
        <f ca="1">IF(Table2[[#This Row],[occupation]]="Clerk",1,0)</f>
        <v>0</v>
      </c>
      <c r="AM64" s="3">
        <f ca="1">IF(Table2[[#This Row],[occupation]]="Doctor",1,0)</f>
        <v>1</v>
      </c>
      <c r="AN64" s="3">
        <f ca="1">IF(Table2[[#This Row],[occupation]]="Data scientist",1,0)</f>
        <v>0</v>
      </c>
      <c r="AO64" s="3">
        <f ca="1">IF(Table2[[#This Row],[occupation]]="Driver",1,0)</f>
        <v>0</v>
      </c>
      <c r="AP64" s="3">
        <f ca="1">IF(Table2[[#This Row],[occupation]]="mechanical",1,0)</f>
        <v>0</v>
      </c>
      <c r="AQ64" s="3">
        <f ca="1">IF(Table2[[#This Row],[occupation]]="Field worker",1,0)</f>
        <v>0</v>
      </c>
      <c r="AR64" s="3">
        <f ca="1">IF(Table2[[#This Row],[occupation]]="Scientist",1,0)</f>
        <v>0</v>
      </c>
      <c r="AS64" s="3">
        <f ca="1">IF(Table2[[#This Row],[occupation]]="IT",1,0)</f>
        <v>0</v>
      </c>
      <c r="AT64" s="3"/>
      <c r="AU64" s="3"/>
      <c r="AV64" s="3"/>
      <c r="AW64" s="3"/>
      <c r="AX64" s="3"/>
      <c r="AY64" s="3"/>
      <c r="AZ64" s="3"/>
      <c r="BA64" s="4"/>
      <c r="BC64" s="18">
        <f ca="1">Table2[[#This Row],[Vehicles cost]]/Table2[[#This Row],[Vehicles]]</f>
        <v>640564</v>
      </c>
      <c r="BD64" s="4"/>
      <c r="BE64" s="2">
        <f ca="1">IF(Table2[[#This Row],[Depts]]&gt;20000,1,0)</f>
        <v>0</v>
      </c>
      <c r="BF64" s="3"/>
      <c r="BG64" s="4"/>
      <c r="BH64" s="2">
        <f ca="1">IF(Table2[[#This Row],[House]]="Owned",1,0)</f>
        <v>0</v>
      </c>
      <c r="BI64" s="4"/>
      <c r="BK64" s="2">
        <f ca="1">IF(Table2[[#This Row],[Country]]="Korea",Table2[[#This Row],[Income]],0)</f>
        <v>0</v>
      </c>
      <c r="BL64" s="3"/>
      <c r="BM64" s="3">
        <f ca="1">IF(Table2[[#This Row],[Country]]="India",Table2[[#This Row],[Income]],0)</f>
        <v>0</v>
      </c>
      <c r="BN64" s="3"/>
      <c r="BO64" s="3">
        <f ca="1">IF(Table2[[#This Row],[Country]]="Russia",Table2[[#This Row],[Income]],0)</f>
        <v>0</v>
      </c>
      <c r="BP64" s="3"/>
      <c r="BQ64" s="3">
        <f ca="1">IF(Table2[[#This Row],[Country]]="Maldives",Table2[[#This Row],[Income]],0)</f>
        <v>0</v>
      </c>
      <c r="BR64" s="3"/>
      <c r="BS64" s="3">
        <f ca="1">IF(Table2[[#This Row],[Country]]="England",Table2[[#This Row],[Income]],0)</f>
        <v>0</v>
      </c>
      <c r="BT64" s="3"/>
      <c r="BU64" s="3">
        <f ca="1">IF(Table2[[#This Row],[Country]]="Pakistan",Table2[[#This Row],[Income]],0)</f>
        <v>0</v>
      </c>
      <c r="BV64" s="3"/>
      <c r="BW64" s="3">
        <f ca="1">IF(Table2[[#This Row],[Country]]="USA",Table2[[#This Row],[Income]],0)</f>
        <v>0</v>
      </c>
      <c r="BX64" s="3"/>
      <c r="BY64" s="3">
        <f ca="1">IF(Table2[[#This Row],[Country]]="New Zealand",Table2[[#This Row],[Income]],0)</f>
        <v>0</v>
      </c>
      <c r="BZ64" s="3"/>
      <c r="CA64" s="3">
        <f ca="1">IF(Table2[[#This Row],[Country]]="AUstralia",Table2[[#This Row],[Income]],0)</f>
        <v>57493</v>
      </c>
      <c r="CB64" s="3"/>
      <c r="CC64" s="3">
        <f ca="1">IF(Table2[[#This Row],[Country]]="South Africa",Table2[[#This Row],[Income]],0)</f>
        <v>0</v>
      </c>
      <c r="CD64" s="3"/>
      <c r="CE64" s="3">
        <f ca="1">IF(Table2[[#This Row],[Country]]="Canada",Table2[[#This Row],[Income]],0)</f>
        <v>0</v>
      </c>
      <c r="CF64" s="4"/>
      <c r="CG64" s="2"/>
      <c r="CH64" s="3"/>
      <c r="CI64" s="3">
        <f ca="1">IF(Table2[[#This Row],[occupation]]="clerk",Table2[[#This Row],[Income]],0)</f>
        <v>0</v>
      </c>
      <c r="CJ64" s="3">
        <f ca="1">IF(Table2[[#This Row],[occupation]]="Doctor",Table2[[#This Row],[Income]],0)</f>
        <v>57493</v>
      </c>
      <c r="CK64" s="3">
        <f ca="1">IF(Table2[[#This Row],[occupation]]="Data scientist",Table2[[#This Row],[Income]],0)</f>
        <v>0</v>
      </c>
      <c r="CL64" s="3">
        <f ca="1">IF(Table2[[#This Row],[occupation]]="Driver",Table2[[#This Row],[Income]],0)</f>
        <v>0</v>
      </c>
      <c r="CM64" s="3">
        <f ca="1">IF(Table2[[#This Row],[occupation]]="mechanical",Table2[[#This Row],[Income]],0)</f>
        <v>0</v>
      </c>
      <c r="CN64" s="3">
        <f ca="1">IF(Table2[[#This Row],[occupation]]="Field worker",Table2[[#This Row],[Income]],0)</f>
        <v>0</v>
      </c>
      <c r="CO64" s="3">
        <f ca="1">IF(Table2[[#This Row],[occupation]]="Scientist",Table2[[#This Row],[Income]],0)</f>
        <v>0</v>
      </c>
      <c r="CP64" s="4">
        <f ca="1">IF(Table2[[#This Row],[occupation]]="IT",Table2[[#This Row],[Income]],0)</f>
        <v>0</v>
      </c>
      <c r="CQ64" s="2">
        <f ca="1">IF(Table2[[#This Row],[Investment]]&gt;Table2[[#This Row],[Income]],1,0)</f>
        <v>1</v>
      </c>
      <c r="CR64" s="3"/>
      <c r="CS64" s="3"/>
      <c r="CT64" s="3"/>
      <c r="CU64" s="4"/>
      <c r="CV64" s="2">
        <f ca="1">IF(Table2[[#This Row],[Net Worth]]&gt;5500000,Table2[[#This Row],[Age]],0)</f>
        <v>0</v>
      </c>
      <c r="CW64" s="3">
        <f t="shared" ca="1" si="20"/>
        <v>0</v>
      </c>
      <c r="CX64" s="3"/>
      <c r="CY64" s="3"/>
      <c r="CZ64" s="3"/>
      <c r="DA64" s="4"/>
    </row>
    <row r="65" spans="1:105" x14ac:dyDescent="0.25">
      <c r="A65">
        <f t="shared" ca="1" si="1"/>
        <v>2</v>
      </c>
      <c r="B65" s="1" t="str">
        <f t="shared" ca="1" si="2"/>
        <v>Women</v>
      </c>
      <c r="C65">
        <f t="shared" ca="1" si="3"/>
        <v>47</v>
      </c>
      <c r="D65">
        <f t="shared" ca="1" si="4"/>
        <v>7</v>
      </c>
      <c r="E65" s="1" t="str">
        <f t="shared" ca="1" si="5"/>
        <v>Driver</v>
      </c>
      <c r="F65">
        <f t="shared" ca="1" si="6"/>
        <v>4</v>
      </c>
      <c r="G65" s="1" t="str">
        <f t="shared" ca="1" si="7"/>
        <v>Mba</v>
      </c>
      <c r="H65">
        <f t="shared" ca="1" si="25"/>
        <v>1</v>
      </c>
      <c r="I65">
        <f t="shared" ca="1" si="25"/>
        <v>1</v>
      </c>
      <c r="J65">
        <f t="shared" ca="1" si="9"/>
        <v>579804</v>
      </c>
      <c r="K65">
        <f t="shared" ca="1" si="10"/>
        <v>72563</v>
      </c>
      <c r="L65">
        <f t="shared" ca="1" si="11"/>
        <v>1</v>
      </c>
      <c r="M65" s="1" t="str">
        <f t="shared" ca="1" si="12"/>
        <v>Owned</v>
      </c>
      <c r="N65">
        <f t="shared" ca="1" si="22"/>
        <v>6022729</v>
      </c>
      <c r="O65">
        <f t="shared" ca="1" si="14"/>
        <v>5419344.9002806237</v>
      </c>
      <c r="P65">
        <f t="shared" ca="1" si="23"/>
        <v>16999.863450426041</v>
      </c>
      <c r="Q65">
        <f t="shared" ca="1" si="24"/>
        <v>109546.61526694175</v>
      </c>
      <c r="R65" s="25">
        <f t="shared" ca="1" si="17"/>
        <v>6132275.6152669415</v>
      </c>
      <c r="S65">
        <f t="shared" ca="1" si="18"/>
        <v>5</v>
      </c>
      <c r="T65" s="1" t="str">
        <f t="shared" ca="1" si="19"/>
        <v>Canada</v>
      </c>
      <c r="AF65" s="2">
        <f ca="1">IF(Table2[[#This Row],[Gender]]="men",1,0)</f>
        <v>0</v>
      </c>
      <c r="AG65" s="3">
        <f ca="1">IF(Table2[[#This Row],[Gender]]="Men",0,1)</f>
        <v>1</v>
      </c>
      <c r="AH65" s="3"/>
      <c r="AI65" s="3"/>
      <c r="AJ65" s="4"/>
      <c r="AL65" s="2">
        <f ca="1">IF(Table2[[#This Row],[occupation]]="Clerk",1,0)</f>
        <v>0</v>
      </c>
      <c r="AM65" s="3">
        <f ca="1">IF(Table2[[#This Row],[occupation]]="Doctor",1,0)</f>
        <v>0</v>
      </c>
      <c r="AN65" s="3">
        <f ca="1">IF(Table2[[#This Row],[occupation]]="Data scientist",1,0)</f>
        <v>0</v>
      </c>
      <c r="AO65" s="3">
        <f ca="1">IF(Table2[[#This Row],[occupation]]="Driver",1,0)</f>
        <v>1</v>
      </c>
      <c r="AP65" s="3">
        <f ca="1">IF(Table2[[#This Row],[occupation]]="mechanical",1,0)</f>
        <v>0</v>
      </c>
      <c r="AQ65" s="3">
        <f ca="1">IF(Table2[[#This Row],[occupation]]="Field worker",1,0)</f>
        <v>0</v>
      </c>
      <c r="AR65" s="3">
        <f ca="1">IF(Table2[[#This Row],[occupation]]="Scientist",1,0)</f>
        <v>0</v>
      </c>
      <c r="AS65" s="3">
        <f ca="1">IF(Table2[[#This Row],[occupation]]="IT",1,0)</f>
        <v>0</v>
      </c>
      <c r="AT65" s="3"/>
      <c r="AU65" s="3"/>
      <c r="AV65" s="3"/>
      <c r="AW65" s="3"/>
      <c r="AX65" s="3"/>
      <c r="AY65" s="3"/>
      <c r="AZ65" s="3"/>
      <c r="BA65" s="4"/>
      <c r="BC65" s="18">
        <f ca="1">Table2[[#This Row],[Vehicles cost]]/Table2[[#This Row],[Vehicles]]</f>
        <v>579804</v>
      </c>
      <c r="BD65" s="4"/>
      <c r="BE65" s="2">
        <f ca="1">IF(Table2[[#This Row],[Depts]]&gt;20000,1,0)</f>
        <v>0</v>
      </c>
      <c r="BF65" s="3"/>
      <c r="BG65" s="4"/>
      <c r="BH65" s="2">
        <f ca="1">IF(Table2[[#This Row],[House]]="Owned",1,0)</f>
        <v>1</v>
      </c>
      <c r="BI65" s="4"/>
      <c r="BK65" s="2">
        <f ca="1">IF(Table2[[#This Row],[Country]]="Korea",Table2[[#This Row],[Income]],0)</f>
        <v>0</v>
      </c>
      <c r="BL65" s="3"/>
      <c r="BM65" s="3">
        <f ca="1">IF(Table2[[#This Row],[Country]]="India",Table2[[#This Row],[Income]],0)</f>
        <v>0</v>
      </c>
      <c r="BN65" s="3"/>
      <c r="BO65" s="3">
        <f ca="1">IF(Table2[[#This Row],[Country]]="Russia",Table2[[#This Row],[Income]],0)</f>
        <v>0</v>
      </c>
      <c r="BP65" s="3"/>
      <c r="BQ65" s="3">
        <f ca="1">IF(Table2[[#This Row],[Country]]="Maldives",Table2[[#This Row],[Income]],0)</f>
        <v>0</v>
      </c>
      <c r="BR65" s="3"/>
      <c r="BS65" s="3">
        <f ca="1">IF(Table2[[#This Row],[Country]]="England",Table2[[#This Row],[Income]],0)</f>
        <v>0</v>
      </c>
      <c r="BT65" s="3"/>
      <c r="BU65" s="3">
        <f ca="1">IF(Table2[[#This Row],[Country]]="Pakistan",Table2[[#This Row],[Income]],0)</f>
        <v>0</v>
      </c>
      <c r="BV65" s="3"/>
      <c r="BW65" s="3">
        <f ca="1">IF(Table2[[#This Row],[Country]]="USA",Table2[[#This Row],[Income]],0)</f>
        <v>0</v>
      </c>
      <c r="BX65" s="3"/>
      <c r="BY65" s="3">
        <f ca="1">IF(Table2[[#This Row],[Country]]="New Zealand",Table2[[#This Row],[Income]],0)</f>
        <v>0</v>
      </c>
      <c r="BZ65" s="3"/>
      <c r="CA65" s="3">
        <f ca="1">IF(Table2[[#This Row],[Country]]="AUstralia",Table2[[#This Row],[Income]],0)</f>
        <v>0</v>
      </c>
      <c r="CB65" s="3"/>
      <c r="CC65" s="3">
        <f ca="1">IF(Table2[[#This Row],[Country]]="South Africa",Table2[[#This Row],[Income]],0)</f>
        <v>0</v>
      </c>
      <c r="CD65" s="3"/>
      <c r="CE65" s="3">
        <f ca="1">IF(Table2[[#This Row],[Country]]="Canada",Table2[[#This Row],[Income]],0)</f>
        <v>72563</v>
      </c>
      <c r="CF65" s="4"/>
      <c r="CG65" s="2"/>
      <c r="CH65" s="3"/>
      <c r="CI65" s="3">
        <f ca="1">IF(Table2[[#This Row],[occupation]]="clerk",Table2[[#This Row],[Income]],0)</f>
        <v>0</v>
      </c>
      <c r="CJ65" s="3">
        <f ca="1">IF(Table2[[#This Row],[occupation]]="Doctor",Table2[[#This Row],[Income]],0)</f>
        <v>0</v>
      </c>
      <c r="CK65" s="3">
        <f ca="1">IF(Table2[[#This Row],[occupation]]="Data scientist",Table2[[#This Row],[Income]],0)</f>
        <v>0</v>
      </c>
      <c r="CL65" s="3">
        <f ca="1">IF(Table2[[#This Row],[occupation]]="Driver",Table2[[#This Row],[Income]],0)</f>
        <v>72563</v>
      </c>
      <c r="CM65" s="3">
        <f ca="1">IF(Table2[[#This Row],[occupation]]="mechanical",Table2[[#This Row],[Income]],0)</f>
        <v>0</v>
      </c>
      <c r="CN65" s="3">
        <f ca="1">IF(Table2[[#This Row],[occupation]]="Field worker",Table2[[#This Row],[Income]],0)</f>
        <v>0</v>
      </c>
      <c r="CO65" s="3">
        <f ca="1">IF(Table2[[#This Row],[occupation]]="Scientist",Table2[[#This Row],[Income]],0)</f>
        <v>0</v>
      </c>
      <c r="CP65" s="4">
        <f ca="1">IF(Table2[[#This Row],[occupation]]="IT",Table2[[#This Row],[Income]],0)</f>
        <v>0</v>
      </c>
      <c r="CQ65" s="2">
        <f ca="1">IF(Table2[[#This Row],[Investment]]&gt;Table2[[#This Row],[Income]],1,0)</f>
        <v>1</v>
      </c>
      <c r="CR65" s="3"/>
      <c r="CS65" s="3"/>
      <c r="CT65" s="3"/>
      <c r="CU65" s="4"/>
      <c r="CV65" s="2">
        <f ca="1">IF(Table2[[#This Row],[Net Worth]]&gt;5500000,Table2[[#This Row],[Age]],0)</f>
        <v>47</v>
      </c>
      <c r="CW65" s="3">
        <f t="shared" ca="1" si="20"/>
        <v>0</v>
      </c>
      <c r="CX65" s="3"/>
      <c r="CY65" s="3"/>
      <c r="CZ65" s="3"/>
      <c r="DA65" s="4"/>
    </row>
    <row r="66" spans="1:105" x14ac:dyDescent="0.25">
      <c r="A66">
        <f t="shared" ca="1" si="1"/>
        <v>2</v>
      </c>
      <c r="B66" s="1" t="str">
        <f t="shared" ca="1" si="2"/>
        <v>Women</v>
      </c>
      <c r="C66">
        <f t="shared" ca="1" si="3"/>
        <v>33</v>
      </c>
      <c r="D66">
        <f t="shared" ca="1" si="4"/>
        <v>4</v>
      </c>
      <c r="E66" s="1" t="str">
        <f t="shared" ca="1" si="5"/>
        <v>Doctor</v>
      </c>
      <c r="F66">
        <f t="shared" ca="1" si="6"/>
        <v>4</v>
      </c>
      <c r="G66" s="1" t="str">
        <f t="shared" ca="1" si="7"/>
        <v>Mba</v>
      </c>
      <c r="H66">
        <f t="shared" ca="1" si="25"/>
        <v>3</v>
      </c>
      <c r="I66">
        <f t="shared" ca="1" si="25"/>
        <v>3</v>
      </c>
      <c r="J66">
        <f t="shared" ca="1" si="9"/>
        <v>2776851</v>
      </c>
      <c r="K66">
        <f t="shared" ca="1" si="10"/>
        <v>92111</v>
      </c>
      <c r="L66">
        <f t="shared" ca="1" si="11"/>
        <v>2</v>
      </c>
      <c r="M66" s="1" t="str">
        <f t="shared" ca="1" si="12"/>
        <v>Rent</v>
      </c>
      <c r="N66">
        <f t="shared" ca="1" si="22"/>
        <v>7368880</v>
      </c>
      <c r="O66">
        <f t="shared" ca="1" si="14"/>
        <v>1053964.5665245506</v>
      </c>
      <c r="P66">
        <f t="shared" ca="1" si="23"/>
        <v>109134.30596307249</v>
      </c>
      <c r="Q66">
        <f t="shared" ca="1" si="24"/>
        <v>158688.29471716643</v>
      </c>
      <c r="R66" s="25">
        <f t="shared" ca="1" si="17"/>
        <v>7527568.2947171666</v>
      </c>
      <c r="S66">
        <f t="shared" ca="1" si="18"/>
        <v>10</v>
      </c>
      <c r="T66" s="1" t="str">
        <f t="shared" ca="1" si="19"/>
        <v>New Zealand</v>
      </c>
      <c r="AF66" s="2">
        <f ca="1">IF(Table2[[#This Row],[Gender]]="men",1,0)</f>
        <v>0</v>
      </c>
      <c r="AG66" s="3">
        <f ca="1">IF(Table2[[#This Row],[Gender]]="Men",0,1)</f>
        <v>1</v>
      </c>
      <c r="AH66" s="3"/>
      <c r="AI66" s="3"/>
      <c r="AJ66" s="4"/>
      <c r="AL66" s="2">
        <f ca="1">IF(Table2[[#This Row],[occupation]]="Clerk",1,0)</f>
        <v>0</v>
      </c>
      <c r="AM66" s="3">
        <f ca="1">IF(Table2[[#This Row],[occupation]]="Doctor",1,0)</f>
        <v>1</v>
      </c>
      <c r="AN66" s="3">
        <f ca="1">IF(Table2[[#This Row],[occupation]]="Data scientist",1,0)</f>
        <v>0</v>
      </c>
      <c r="AO66" s="3">
        <f ca="1">IF(Table2[[#This Row],[occupation]]="Driver",1,0)</f>
        <v>0</v>
      </c>
      <c r="AP66" s="3">
        <f ca="1">IF(Table2[[#This Row],[occupation]]="mechanical",1,0)</f>
        <v>0</v>
      </c>
      <c r="AQ66" s="3">
        <f ca="1">IF(Table2[[#This Row],[occupation]]="Field worker",1,0)</f>
        <v>0</v>
      </c>
      <c r="AR66" s="3">
        <f ca="1">IF(Table2[[#This Row],[occupation]]="Scientist",1,0)</f>
        <v>0</v>
      </c>
      <c r="AS66" s="3">
        <f ca="1">IF(Table2[[#This Row],[occupation]]="IT",1,0)</f>
        <v>0</v>
      </c>
      <c r="AT66" s="3"/>
      <c r="AU66" s="3"/>
      <c r="AV66" s="3"/>
      <c r="AW66" s="3"/>
      <c r="AX66" s="3"/>
      <c r="AY66" s="3"/>
      <c r="AZ66" s="3"/>
      <c r="BA66" s="4"/>
      <c r="BC66" s="18">
        <f ca="1">Table2[[#This Row],[Vehicles cost]]/Table2[[#This Row],[Vehicles]]</f>
        <v>925617</v>
      </c>
      <c r="BD66" s="4"/>
      <c r="BE66" s="2">
        <f ca="1">IF(Table2[[#This Row],[Depts]]&gt;20000,1,0)</f>
        <v>1</v>
      </c>
      <c r="BF66" s="3"/>
      <c r="BG66" s="4"/>
      <c r="BH66" s="2">
        <f ca="1">IF(Table2[[#This Row],[House]]="Owned",1,0)</f>
        <v>0</v>
      </c>
      <c r="BI66" s="4"/>
      <c r="BK66" s="2">
        <f ca="1">IF(Table2[[#This Row],[Country]]="Korea",Table2[[#This Row],[Income]],0)</f>
        <v>0</v>
      </c>
      <c r="BL66" s="3"/>
      <c r="BM66" s="3">
        <f ca="1">IF(Table2[[#This Row],[Country]]="India",Table2[[#This Row],[Income]],0)</f>
        <v>0</v>
      </c>
      <c r="BN66" s="3"/>
      <c r="BO66" s="3">
        <f ca="1">IF(Table2[[#This Row],[Country]]="Russia",Table2[[#This Row],[Income]],0)</f>
        <v>0</v>
      </c>
      <c r="BP66" s="3"/>
      <c r="BQ66" s="3">
        <f ca="1">IF(Table2[[#This Row],[Country]]="Maldives",Table2[[#This Row],[Income]],0)</f>
        <v>0</v>
      </c>
      <c r="BR66" s="3"/>
      <c r="BS66" s="3">
        <f ca="1">IF(Table2[[#This Row],[Country]]="England",Table2[[#This Row],[Income]],0)</f>
        <v>0</v>
      </c>
      <c r="BT66" s="3"/>
      <c r="BU66" s="3">
        <f ca="1">IF(Table2[[#This Row],[Country]]="Pakistan",Table2[[#This Row],[Income]],0)</f>
        <v>0</v>
      </c>
      <c r="BV66" s="3"/>
      <c r="BW66" s="3">
        <f ca="1">IF(Table2[[#This Row],[Country]]="USA",Table2[[#This Row],[Income]],0)</f>
        <v>0</v>
      </c>
      <c r="BX66" s="3"/>
      <c r="BY66" s="3">
        <f ca="1">IF(Table2[[#This Row],[Country]]="New Zealand",Table2[[#This Row],[Income]],0)</f>
        <v>92111</v>
      </c>
      <c r="BZ66" s="3"/>
      <c r="CA66" s="3">
        <f ca="1">IF(Table2[[#This Row],[Country]]="AUstralia",Table2[[#This Row],[Income]],0)</f>
        <v>0</v>
      </c>
      <c r="CB66" s="3"/>
      <c r="CC66" s="3">
        <f ca="1">IF(Table2[[#This Row],[Country]]="South Africa",Table2[[#This Row],[Income]],0)</f>
        <v>0</v>
      </c>
      <c r="CD66" s="3"/>
      <c r="CE66" s="3">
        <f ca="1">IF(Table2[[#This Row],[Country]]="Canada",Table2[[#This Row],[Income]],0)</f>
        <v>0</v>
      </c>
      <c r="CF66" s="4"/>
      <c r="CG66" s="2"/>
      <c r="CH66" s="3"/>
      <c r="CI66" s="3">
        <f ca="1">IF(Table2[[#This Row],[occupation]]="clerk",Table2[[#This Row],[Income]],0)</f>
        <v>0</v>
      </c>
      <c r="CJ66" s="3">
        <f ca="1">IF(Table2[[#This Row],[occupation]]="Doctor",Table2[[#This Row],[Income]],0)</f>
        <v>92111</v>
      </c>
      <c r="CK66" s="3">
        <f ca="1">IF(Table2[[#This Row],[occupation]]="Data scientist",Table2[[#This Row],[Income]],0)</f>
        <v>0</v>
      </c>
      <c r="CL66" s="3">
        <f ca="1">IF(Table2[[#This Row],[occupation]]="Driver",Table2[[#This Row],[Income]],0)</f>
        <v>0</v>
      </c>
      <c r="CM66" s="3">
        <f ca="1">IF(Table2[[#This Row],[occupation]]="mechanical",Table2[[#This Row],[Income]],0)</f>
        <v>0</v>
      </c>
      <c r="CN66" s="3">
        <f ca="1">IF(Table2[[#This Row],[occupation]]="Field worker",Table2[[#This Row],[Income]],0)</f>
        <v>0</v>
      </c>
      <c r="CO66" s="3">
        <f ca="1">IF(Table2[[#This Row],[occupation]]="Scientist",Table2[[#This Row],[Income]],0)</f>
        <v>0</v>
      </c>
      <c r="CP66" s="4">
        <f ca="1">IF(Table2[[#This Row],[occupation]]="IT",Table2[[#This Row],[Income]],0)</f>
        <v>0</v>
      </c>
      <c r="CQ66" s="2">
        <f ca="1">IF(Table2[[#This Row],[Investment]]&gt;Table2[[#This Row],[Income]],1,0)</f>
        <v>1</v>
      </c>
      <c r="CR66" s="3"/>
      <c r="CS66" s="3"/>
      <c r="CT66" s="3"/>
      <c r="CU66" s="4"/>
      <c r="CV66" s="2">
        <f ca="1">IF(Table2[[#This Row],[Net Worth]]&gt;5500000,Table2[[#This Row],[Age]],0)</f>
        <v>33</v>
      </c>
      <c r="CW66" s="3">
        <f t="shared" ca="1" si="20"/>
        <v>0</v>
      </c>
      <c r="CX66" s="3"/>
      <c r="CY66" s="3"/>
      <c r="CZ66" s="3"/>
      <c r="DA66" s="4"/>
    </row>
    <row r="67" spans="1:105" x14ac:dyDescent="0.25">
      <c r="A67">
        <f t="shared" ca="1" si="1"/>
        <v>2</v>
      </c>
      <c r="B67" s="1" t="str">
        <f t="shared" ca="1" si="2"/>
        <v>Women</v>
      </c>
      <c r="C67">
        <f t="shared" ca="1" si="3"/>
        <v>36</v>
      </c>
      <c r="D67">
        <f t="shared" ca="1" si="4"/>
        <v>7</v>
      </c>
      <c r="E67" s="1" t="str">
        <f t="shared" ca="1" si="5"/>
        <v>Driver</v>
      </c>
      <c r="F67">
        <f t="shared" ca="1" si="6"/>
        <v>9</v>
      </c>
      <c r="G67" s="1" t="str">
        <f t="shared" ca="1" si="7"/>
        <v>Soldier</v>
      </c>
      <c r="H67">
        <f t="shared" ca="1" si="25"/>
        <v>1</v>
      </c>
      <c r="I67">
        <f t="shared" ca="1" si="25"/>
        <v>3</v>
      </c>
      <c r="J67">
        <f t="shared" ca="1" si="9"/>
        <v>2598384</v>
      </c>
      <c r="K67">
        <f t="shared" ca="1" si="10"/>
        <v>83546</v>
      </c>
      <c r="L67">
        <f t="shared" ca="1" si="11"/>
        <v>1</v>
      </c>
      <c r="M67" s="1" t="str">
        <f t="shared" ca="1" si="12"/>
        <v>Owned</v>
      </c>
      <c r="N67">
        <f t="shared" ca="1" si="22"/>
        <v>5263398</v>
      </c>
      <c r="O67">
        <f t="shared" ca="1" si="14"/>
        <v>273981.26369628386</v>
      </c>
      <c r="P67">
        <f t="shared" ca="1" si="23"/>
        <v>115346.38035405643</v>
      </c>
      <c r="Q67">
        <f t="shared" ca="1" si="24"/>
        <v>119194.8413249295</v>
      </c>
      <c r="R67" s="25">
        <f t="shared" ca="1" si="17"/>
        <v>5382592.8413249291</v>
      </c>
      <c r="S67">
        <f t="shared" ca="1" si="18"/>
        <v>5</v>
      </c>
      <c r="T67" s="1" t="str">
        <f t="shared" ca="1" si="19"/>
        <v>Canada</v>
      </c>
      <c r="AF67" s="2">
        <f ca="1">IF(Table2[[#This Row],[Gender]]="men",1,0)</f>
        <v>0</v>
      </c>
      <c r="AG67" s="3">
        <f ca="1">IF(Table2[[#This Row],[Gender]]="Men",0,1)</f>
        <v>1</v>
      </c>
      <c r="AH67" s="3"/>
      <c r="AI67" s="3"/>
      <c r="AJ67" s="4"/>
      <c r="AL67" s="2">
        <f ca="1">IF(Table2[[#This Row],[occupation]]="Clerk",1,0)</f>
        <v>0</v>
      </c>
      <c r="AM67" s="3">
        <f ca="1">IF(Table2[[#This Row],[occupation]]="Doctor",1,0)</f>
        <v>0</v>
      </c>
      <c r="AN67" s="3">
        <f ca="1">IF(Table2[[#This Row],[occupation]]="Data scientist",1,0)</f>
        <v>0</v>
      </c>
      <c r="AO67" s="3">
        <f ca="1">IF(Table2[[#This Row],[occupation]]="Driver",1,0)</f>
        <v>1</v>
      </c>
      <c r="AP67" s="3">
        <f ca="1">IF(Table2[[#This Row],[occupation]]="mechanical",1,0)</f>
        <v>0</v>
      </c>
      <c r="AQ67" s="3">
        <f ca="1">IF(Table2[[#This Row],[occupation]]="Field worker",1,0)</f>
        <v>0</v>
      </c>
      <c r="AR67" s="3">
        <f ca="1">IF(Table2[[#This Row],[occupation]]="Scientist",1,0)</f>
        <v>0</v>
      </c>
      <c r="AS67" s="3">
        <f ca="1">IF(Table2[[#This Row],[occupation]]="IT",1,0)</f>
        <v>0</v>
      </c>
      <c r="AT67" s="3"/>
      <c r="AU67" s="3"/>
      <c r="AV67" s="3"/>
      <c r="AW67" s="3"/>
      <c r="AX67" s="3"/>
      <c r="AY67" s="3"/>
      <c r="AZ67" s="3"/>
      <c r="BA67" s="4"/>
      <c r="BC67" s="18">
        <f ca="1">Table2[[#This Row],[Vehicles cost]]/Table2[[#This Row],[Vehicles]]</f>
        <v>866128</v>
      </c>
      <c r="BD67" s="4"/>
      <c r="BE67" s="2">
        <f ca="1">IF(Table2[[#This Row],[Depts]]&gt;20000,1,0)</f>
        <v>1</v>
      </c>
      <c r="BF67" s="3"/>
      <c r="BG67" s="4"/>
      <c r="BH67" s="2">
        <f ca="1">IF(Table2[[#This Row],[House]]="Owned",1,0)</f>
        <v>1</v>
      </c>
      <c r="BI67" s="4"/>
      <c r="BK67" s="2">
        <f ca="1">IF(Table2[[#This Row],[Country]]="Korea",Table2[[#This Row],[Income]],0)</f>
        <v>0</v>
      </c>
      <c r="BL67" s="3"/>
      <c r="BM67" s="3">
        <f ca="1">IF(Table2[[#This Row],[Country]]="India",Table2[[#This Row],[Income]],0)</f>
        <v>0</v>
      </c>
      <c r="BN67" s="3"/>
      <c r="BO67" s="3">
        <f ca="1">IF(Table2[[#This Row],[Country]]="Russia",Table2[[#This Row],[Income]],0)</f>
        <v>0</v>
      </c>
      <c r="BP67" s="3"/>
      <c r="BQ67" s="3">
        <f ca="1">IF(Table2[[#This Row],[Country]]="Maldives",Table2[[#This Row],[Income]],0)</f>
        <v>0</v>
      </c>
      <c r="BR67" s="3"/>
      <c r="BS67" s="3">
        <f ca="1">IF(Table2[[#This Row],[Country]]="England",Table2[[#This Row],[Income]],0)</f>
        <v>0</v>
      </c>
      <c r="BT67" s="3"/>
      <c r="BU67" s="3">
        <f ca="1">IF(Table2[[#This Row],[Country]]="Pakistan",Table2[[#This Row],[Income]],0)</f>
        <v>0</v>
      </c>
      <c r="BV67" s="3"/>
      <c r="BW67" s="3">
        <f ca="1">IF(Table2[[#This Row],[Country]]="USA",Table2[[#This Row],[Income]],0)</f>
        <v>0</v>
      </c>
      <c r="BX67" s="3"/>
      <c r="BY67" s="3">
        <f ca="1">IF(Table2[[#This Row],[Country]]="New Zealand",Table2[[#This Row],[Income]],0)</f>
        <v>0</v>
      </c>
      <c r="BZ67" s="3"/>
      <c r="CA67" s="3">
        <f ca="1">IF(Table2[[#This Row],[Country]]="AUstralia",Table2[[#This Row],[Income]],0)</f>
        <v>0</v>
      </c>
      <c r="CB67" s="3"/>
      <c r="CC67" s="3">
        <f ca="1">IF(Table2[[#This Row],[Country]]="South Africa",Table2[[#This Row],[Income]],0)</f>
        <v>0</v>
      </c>
      <c r="CD67" s="3"/>
      <c r="CE67" s="3">
        <f ca="1">IF(Table2[[#This Row],[Country]]="Canada",Table2[[#This Row],[Income]],0)</f>
        <v>83546</v>
      </c>
      <c r="CF67" s="4"/>
      <c r="CG67" s="2"/>
      <c r="CH67" s="3"/>
      <c r="CI67" s="3">
        <f ca="1">IF(Table2[[#This Row],[occupation]]="clerk",Table2[[#This Row],[Income]],0)</f>
        <v>0</v>
      </c>
      <c r="CJ67" s="3">
        <f ca="1">IF(Table2[[#This Row],[occupation]]="Doctor",Table2[[#This Row],[Income]],0)</f>
        <v>0</v>
      </c>
      <c r="CK67" s="3">
        <f ca="1">IF(Table2[[#This Row],[occupation]]="Data scientist",Table2[[#This Row],[Income]],0)</f>
        <v>0</v>
      </c>
      <c r="CL67" s="3">
        <f ca="1">IF(Table2[[#This Row],[occupation]]="Driver",Table2[[#This Row],[Income]],0)</f>
        <v>83546</v>
      </c>
      <c r="CM67" s="3">
        <f ca="1">IF(Table2[[#This Row],[occupation]]="mechanical",Table2[[#This Row],[Income]],0)</f>
        <v>0</v>
      </c>
      <c r="CN67" s="3">
        <f ca="1">IF(Table2[[#This Row],[occupation]]="Field worker",Table2[[#This Row],[Income]],0)</f>
        <v>0</v>
      </c>
      <c r="CO67" s="3">
        <f ca="1">IF(Table2[[#This Row],[occupation]]="Scientist",Table2[[#This Row],[Income]],0)</f>
        <v>0</v>
      </c>
      <c r="CP67" s="4">
        <f ca="1">IF(Table2[[#This Row],[occupation]]="IT",Table2[[#This Row],[Income]],0)</f>
        <v>0</v>
      </c>
      <c r="CQ67" s="2">
        <f ca="1">IF(Table2[[#This Row],[Investment]]&gt;Table2[[#This Row],[Income]],1,0)</f>
        <v>1</v>
      </c>
      <c r="CR67" s="3"/>
      <c r="CS67" s="3"/>
      <c r="CT67" s="3"/>
      <c r="CU67" s="4"/>
      <c r="CV67" s="2">
        <f ca="1">IF(Table2[[#This Row],[Net Worth]]&gt;5500000,Table2[[#This Row],[Age]],0)</f>
        <v>0</v>
      </c>
      <c r="CW67" s="3">
        <f t="shared" ca="1" si="20"/>
        <v>0</v>
      </c>
      <c r="CX67" s="3"/>
      <c r="CY67" s="3"/>
      <c r="CZ67" s="3"/>
      <c r="DA67" s="4"/>
    </row>
    <row r="68" spans="1:105" x14ac:dyDescent="0.25">
      <c r="A68">
        <f t="shared" ca="1" si="1"/>
        <v>2</v>
      </c>
      <c r="B68" s="1" t="str">
        <f t="shared" ca="1" si="2"/>
        <v>Women</v>
      </c>
      <c r="C68">
        <f t="shared" ca="1" si="3"/>
        <v>40</v>
      </c>
      <c r="D68">
        <f t="shared" ca="1" si="4"/>
        <v>4</v>
      </c>
      <c r="E68" s="1" t="str">
        <f t="shared" ca="1" si="5"/>
        <v>Doctor</v>
      </c>
      <c r="F68">
        <f t="shared" ca="1" si="6"/>
        <v>6</v>
      </c>
      <c r="G68" s="1" t="str">
        <f t="shared" ca="1" si="7"/>
        <v>Masters</v>
      </c>
      <c r="H68">
        <f t="shared" ca="1" si="25"/>
        <v>1</v>
      </c>
      <c r="I68">
        <f t="shared" ca="1" si="25"/>
        <v>1</v>
      </c>
      <c r="J68">
        <f t="shared" ca="1" si="9"/>
        <v>666789</v>
      </c>
      <c r="K68">
        <f t="shared" ca="1" si="10"/>
        <v>51233</v>
      </c>
      <c r="L68">
        <f t="shared" ca="1" si="11"/>
        <v>2</v>
      </c>
      <c r="M68" s="1" t="str">
        <f t="shared" ca="1" si="12"/>
        <v>Rent</v>
      </c>
      <c r="N68">
        <f t="shared" ca="1" si="22"/>
        <v>3842475</v>
      </c>
      <c r="O68">
        <f t="shared" ca="1" si="14"/>
        <v>1192453.1782306873</v>
      </c>
      <c r="P68">
        <f t="shared" ca="1" si="23"/>
        <v>67428.73446710463</v>
      </c>
      <c r="Q68">
        <f t="shared" ca="1" si="24"/>
        <v>79214.249655062449</v>
      </c>
      <c r="R68" s="25">
        <f t="shared" ca="1" si="17"/>
        <v>3921689.2496550623</v>
      </c>
      <c r="S68">
        <f t="shared" ca="1" si="18"/>
        <v>6</v>
      </c>
      <c r="T68" s="1" t="str">
        <f t="shared" ca="1" si="19"/>
        <v>Russia</v>
      </c>
      <c r="AF68" s="2">
        <f ca="1">IF(Table2[[#This Row],[Gender]]="men",1,0)</f>
        <v>0</v>
      </c>
      <c r="AG68" s="3">
        <f ca="1">IF(Table2[[#This Row],[Gender]]="Men",0,1)</f>
        <v>1</v>
      </c>
      <c r="AH68" s="3"/>
      <c r="AI68" s="3"/>
      <c r="AJ68" s="4"/>
      <c r="AL68" s="2">
        <f ca="1">IF(Table2[[#This Row],[occupation]]="Clerk",1,0)</f>
        <v>0</v>
      </c>
      <c r="AM68" s="3">
        <f ca="1">IF(Table2[[#This Row],[occupation]]="Doctor",1,0)</f>
        <v>1</v>
      </c>
      <c r="AN68" s="3">
        <f ca="1">IF(Table2[[#This Row],[occupation]]="Data scientist",1,0)</f>
        <v>0</v>
      </c>
      <c r="AO68" s="3">
        <f ca="1">IF(Table2[[#This Row],[occupation]]="Driver",1,0)</f>
        <v>0</v>
      </c>
      <c r="AP68" s="3">
        <f ca="1">IF(Table2[[#This Row],[occupation]]="mechanical",1,0)</f>
        <v>0</v>
      </c>
      <c r="AQ68" s="3">
        <f ca="1">IF(Table2[[#This Row],[occupation]]="Field worker",1,0)</f>
        <v>0</v>
      </c>
      <c r="AR68" s="3">
        <f ca="1">IF(Table2[[#This Row],[occupation]]="Scientist",1,0)</f>
        <v>0</v>
      </c>
      <c r="AS68" s="3">
        <f ca="1">IF(Table2[[#This Row],[occupation]]="IT",1,0)</f>
        <v>0</v>
      </c>
      <c r="AT68" s="3"/>
      <c r="AU68" s="3"/>
      <c r="AV68" s="3"/>
      <c r="AW68" s="3"/>
      <c r="AX68" s="3"/>
      <c r="AY68" s="3"/>
      <c r="AZ68" s="3"/>
      <c r="BA68" s="4"/>
      <c r="BC68" s="18">
        <f ca="1">Table2[[#This Row],[Vehicles cost]]/Table2[[#This Row],[Vehicles]]</f>
        <v>666789</v>
      </c>
      <c r="BD68" s="4"/>
      <c r="BE68" s="2">
        <f ca="1">IF(Table2[[#This Row],[Depts]]&gt;20000,1,0)</f>
        <v>1</v>
      </c>
      <c r="BF68" s="3"/>
      <c r="BG68" s="4"/>
      <c r="BH68" s="2">
        <f ca="1">IF(Table2[[#This Row],[House]]="Owned",1,0)</f>
        <v>0</v>
      </c>
      <c r="BI68" s="4"/>
      <c r="BK68" s="2">
        <f ca="1">IF(Table2[[#This Row],[Country]]="Korea",Table2[[#This Row],[Income]],0)</f>
        <v>0</v>
      </c>
      <c r="BL68" s="3"/>
      <c r="BM68" s="3">
        <f ca="1">IF(Table2[[#This Row],[Country]]="India",Table2[[#This Row],[Income]],0)</f>
        <v>0</v>
      </c>
      <c r="BN68" s="3"/>
      <c r="BO68" s="3">
        <f ca="1">IF(Table2[[#This Row],[Country]]="Russia",Table2[[#This Row],[Income]],0)</f>
        <v>51233</v>
      </c>
      <c r="BP68" s="3"/>
      <c r="BQ68" s="3">
        <f ca="1">IF(Table2[[#This Row],[Country]]="Maldives",Table2[[#This Row],[Income]],0)</f>
        <v>0</v>
      </c>
      <c r="BR68" s="3"/>
      <c r="BS68" s="3">
        <f ca="1">IF(Table2[[#This Row],[Country]]="England",Table2[[#This Row],[Income]],0)</f>
        <v>0</v>
      </c>
      <c r="BT68" s="3"/>
      <c r="BU68" s="3">
        <f ca="1">IF(Table2[[#This Row],[Country]]="Pakistan",Table2[[#This Row],[Income]],0)</f>
        <v>0</v>
      </c>
      <c r="BV68" s="3"/>
      <c r="BW68" s="3">
        <f ca="1">IF(Table2[[#This Row],[Country]]="USA",Table2[[#This Row],[Income]],0)</f>
        <v>0</v>
      </c>
      <c r="BX68" s="3"/>
      <c r="BY68" s="3">
        <f ca="1">IF(Table2[[#This Row],[Country]]="New Zealand",Table2[[#This Row],[Income]],0)</f>
        <v>0</v>
      </c>
      <c r="BZ68" s="3"/>
      <c r="CA68" s="3">
        <f ca="1">IF(Table2[[#This Row],[Country]]="AUstralia",Table2[[#This Row],[Income]],0)</f>
        <v>0</v>
      </c>
      <c r="CB68" s="3"/>
      <c r="CC68" s="3">
        <f ca="1">IF(Table2[[#This Row],[Country]]="South Africa",Table2[[#This Row],[Income]],0)</f>
        <v>0</v>
      </c>
      <c r="CD68" s="3"/>
      <c r="CE68" s="3">
        <f ca="1">IF(Table2[[#This Row],[Country]]="Canada",Table2[[#This Row],[Income]],0)</f>
        <v>0</v>
      </c>
      <c r="CF68" s="4"/>
      <c r="CG68" s="2"/>
      <c r="CH68" s="3"/>
      <c r="CI68" s="3">
        <f ca="1">IF(Table2[[#This Row],[occupation]]="clerk",Table2[[#This Row],[Income]],0)</f>
        <v>0</v>
      </c>
      <c r="CJ68" s="3">
        <f ca="1">IF(Table2[[#This Row],[occupation]]="Doctor",Table2[[#This Row],[Income]],0)</f>
        <v>51233</v>
      </c>
      <c r="CK68" s="3">
        <f ca="1">IF(Table2[[#This Row],[occupation]]="Data scientist",Table2[[#This Row],[Income]],0)</f>
        <v>0</v>
      </c>
      <c r="CL68" s="3">
        <f ca="1">IF(Table2[[#This Row],[occupation]]="Driver",Table2[[#This Row],[Income]],0)</f>
        <v>0</v>
      </c>
      <c r="CM68" s="3">
        <f ca="1">IF(Table2[[#This Row],[occupation]]="mechanical",Table2[[#This Row],[Income]],0)</f>
        <v>0</v>
      </c>
      <c r="CN68" s="3">
        <f ca="1">IF(Table2[[#This Row],[occupation]]="Field worker",Table2[[#This Row],[Income]],0)</f>
        <v>0</v>
      </c>
      <c r="CO68" s="3">
        <f ca="1">IF(Table2[[#This Row],[occupation]]="Scientist",Table2[[#This Row],[Income]],0)</f>
        <v>0</v>
      </c>
      <c r="CP68" s="4">
        <f ca="1">IF(Table2[[#This Row],[occupation]]="IT",Table2[[#This Row],[Income]],0)</f>
        <v>0</v>
      </c>
      <c r="CQ68" s="2">
        <f ca="1">IF(Table2[[#This Row],[Investment]]&gt;Table2[[#This Row],[Income]],1,0)</f>
        <v>1</v>
      </c>
      <c r="CR68" s="3"/>
      <c r="CS68" s="3"/>
      <c r="CT68" s="3"/>
      <c r="CU68" s="4"/>
      <c r="CV68" s="2">
        <f ca="1">IF(Table2[[#This Row],[Net Worth]]&gt;5500000,Table2[[#This Row],[Age]],0)</f>
        <v>0</v>
      </c>
      <c r="CW68" s="3">
        <f t="shared" ca="1" si="20"/>
        <v>0</v>
      </c>
      <c r="CX68" s="3"/>
      <c r="CY68" s="3"/>
      <c r="CZ68" s="3"/>
      <c r="DA68" s="4"/>
    </row>
    <row r="69" spans="1:105" x14ac:dyDescent="0.25">
      <c r="A69">
        <f t="shared" ref="A69:A132" ca="1" si="26">RANDBETWEEN(1,2)</f>
        <v>2</v>
      </c>
      <c r="B69" s="1" t="str">
        <f t="shared" ref="B69:B132" ca="1" si="27">IF(A69=1,"Men","Women")</f>
        <v>Women</v>
      </c>
      <c r="C69">
        <f t="shared" ref="C69:C132" ca="1" si="28">RANDBETWEEN(20,48)</f>
        <v>45</v>
      </c>
      <c r="D69">
        <f t="shared" ref="D69:D132" ca="1" si="29">RANDBETWEEN(1,8)</f>
        <v>2</v>
      </c>
      <c r="E69" s="1" t="str">
        <f t="shared" ref="E69:E132" ca="1" si="30">VLOOKUP(D69,$U$5:$V$12,2)</f>
        <v>IT</v>
      </c>
      <c r="F69">
        <f t="shared" ref="F69:F132" ca="1" si="31">RANDBETWEEN(1,9)</f>
        <v>4</v>
      </c>
      <c r="G69" s="1" t="str">
        <f t="shared" ref="G69:G132" ca="1" si="32">VLOOKUP(F69,$Y$5:$Z$13,2)</f>
        <v>Mba</v>
      </c>
      <c r="H69">
        <f t="shared" ca="1" si="25"/>
        <v>1</v>
      </c>
      <c r="I69">
        <f t="shared" ca="1" si="25"/>
        <v>2</v>
      </c>
      <c r="J69">
        <f t="shared" ref="J69:J132" ca="1" si="33">I69*RANDBETWEEN(90000,1000000)</f>
        <v>907036</v>
      </c>
      <c r="K69">
        <f t="shared" ref="K69:K132" ca="1" si="34">RANDBETWEEN(50000,100000)</f>
        <v>93490</v>
      </c>
      <c r="L69">
        <f t="shared" ref="L69:L132" ca="1" si="35">RANDBETWEEN(1,2)</f>
        <v>2</v>
      </c>
      <c r="M69" s="1" t="str">
        <f t="shared" ref="M69:M132" ca="1" si="36">VLOOKUP(L69,$W$5:$X$6,2)</f>
        <v>Rent</v>
      </c>
      <c r="N69">
        <f t="shared" ca="1" si="22"/>
        <v>5796380</v>
      </c>
      <c r="O69">
        <f t="shared" ref="O69:O132" ca="1" si="37">RAND()*N69</f>
        <v>84648.215905433331</v>
      </c>
      <c r="P69">
        <f t="shared" ca="1" si="23"/>
        <v>118313.73744549762</v>
      </c>
      <c r="Q69">
        <f t="shared" ca="1" si="24"/>
        <v>44661.036014524012</v>
      </c>
      <c r="R69" s="25">
        <f t="shared" ref="R69:R132" ca="1" si="38">(N69+Q69)</f>
        <v>5841041.0360145243</v>
      </c>
      <c r="S69">
        <f t="shared" ref="S69:S132" ca="1" si="39">RANDBETWEEN(1,12)</f>
        <v>5</v>
      </c>
      <c r="T69" s="1" t="str">
        <f t="shared" ref="T69:T132" ca="1" si="40">VLOOKUP(S69,$AA$5:$AB$16,2)</f>
        <v>Canada</v>
      </c>
      <c r="AF69" s="2">
        <f ca="1">IF(Table2[[#This Row],[Gender]]="men",1,0)</f>
        <v>0</v>
      </c>
      <c r="AG69" s="3">
        <f ca="1">IF(Table2[[#This Row],[Gender]]="Men",0,1)</f>
        <v>1</v>
      </c>
      <c r="AH69" s="3"/>
      <c r="AI69" s="3"/>
      <c r="AJ69" s="4"/>
      <c r="AL69" s="2">
        <f ca="1">IF(Table2[[#This Row],[occupation]]="Clerk",1,0)</f>
        <v>0</v>
      </c>
      <c r="AM69" s="3">
        <f ca="1">IF(Table2[[#This Row],[occupation]]="Doctor",1,0)</f>
        <v>0</v>
      </c>
      <c r="AN69" s="3">
        <f ca="1">IF(Table2[[#This Row],[occupation]]="Data scientist",1,0)</f>
        <v>0</v>
      </c>
      <c r="AO69" s="3">
        <f ca="1">IF(Table2[[#This Row],[occupation]]="Driver",1,0)</f>
        <v>0</v>
      </c>
      <c r="AP69" s="3">
        <f ca="1">IF(Table2[[#This Row],[occupation]]="mechanical",1,0)</f>
        <v>0</v>
      </c>
      <c r="AQ69" s="3">
        <f ca="1">IF(Table2[[#This Row],[occupation]]="Field worker",1,0)</f>
        <v>0</v>
      </c>
      <c r="AR69" s="3">
        <f ca="1">IF(Table2[[#This Row],[occupation]]="Scientist",1,0)</f>
        <v>0</v>
      </c>
      <c r="AS69" s="3">
        <f ca="1">IF(Table2[[#This Row],[occupation]]="IT",1,0)</f>
        <v>1</v>
      </c>
      <c r="AT69" s="3"/>
      <c r="AU69" s="3"/>
      <c r="AV69" s="3"/>
      <c r="AW69" s="3"/>
      <c r="AX69" s="3"/>
      <c r="AY69" s="3"/>
      <c r="AZ69" s="3"/>
      <c r="BA69" s="4"/>
      <c r="BC69" s="18">
        <f ca="1">Table2[[#This Row],[Vehicles cost]]/Table2[[#This Row],[Vehicles]]</f>
        <v>453518</v>
      </c>
      <c r="BD69" s="4"/>
      <c r="BE69" s="2">
        <f ca="1">IF(Table2[[#This Row],[Depts]]&gt;20000,1,0)</f>
        <v>1</v>
      </c>
      <c r="BF69" s="3"/>
      <c r="BG69" s="4"/>
      <c r="BH69" s="2">
        <f ca="1">IF(Table2[[#This Row],[House]]="Owned",1,0)</f>
        <v>0</v>
      </c>
      <c r="BI69" s="4"/>
      <c r="BK69" s="2">
        <f ca="1">IF(Table2[[#This Row],[Country]]="Korea",Table2[[#This Row],[Income]],0)</f>
        <v>0</v>
      </c>
      <c r="BL69" s="3"/>
      <c r="BM69" s="3">
        <f ca="1">IF(Table2[[#This Row],[Country]]="India",Table2[[#This Row],[Income]],0)</f>
        <v>0</v>
      </c>
      <c r="BN69" s="3"/>
      <c r="BO69" s="3">
        <f ca="1">IF(Table2[[#This Row],[Country]]="Russia",Table2[[#This Row],[Income]],0)</f>
        <v>0</v>
      </c>
      <c r="BP69" s="3"/>
      <c r="BQ69" s="3">
        <f ca="1">IF(Table2[[#This Row],[Country]]="Maldives",Table2[[#This Row],[Income]],0)</f>
        <v>0</v>
      </c>
      <c r="BR69" s="3"/>
      <c r="BS69" s="3">
        <f ca="1">IF(Table2[[#This Row],[Country]]="England",Table2[[#This Row],[Income]],0)</f>
        <v>0</v>
      </c>
      <c r="BT69" s="3"/>
      <c r="BU69" s="3">
        <f ca="1">IF(Table2[[#This Row],[Country]]="Pakistan",Table2[[#This Row],[Income]],0)</f>
        <v>0</v>
      </c>
      <c r="BV69" s="3"/>
      <c r="BW69" s="3">
        <f ca="1">IF(Table2[[#This Row],[Country]]="USA",Table2[[#This Row],[Income]],0)</f>
        <v>0</v>
      </c>
      <c r="BX69" s="3"/>
      <c r="BY69" s="3">
        <f ca="1">IF(Table2[[#This Row],[Country]]="New Zealand",Table2[[#This Row],[Income]],0)</f>
        <v>0</v>
      </c>
      <c r="BZ69" s="3"/>
      <c r="CA69" s="3">
        <f ca="1">IF(Table2[[#This Row],[Country]]="AUstralia",Table2[[#This Row],[Income]],0)</f>
        <v>0</v>
      </c>
      <c r="CB69" s="3"/>
      <c r="CC69" s="3">
        <f ca="1">IF(Table2[[#This Row],[Country]]="South Africa",Table2[[#This Row],[Income]],0)</f>
        <v>0</v>
      </c>
      <c r="CD69" s="3"/>
      <c r="CE69" s="3">
        <f ca="1">IF(Table2[[#This Row],[Country]]="Canada",Table2[[#This Row],[Income]],0)</f>
        <v>93490</v>
      </c>
      <c r="CF69" s="4"/>
      <c r="CG69" s="2"/>
      <c r="CH69" s="3"/>
      <c r="CI69" s="3">
        <f ca="1">IF(Table2[[#This Row],[occupation]]="clerk",Table2[[#This Row],[Income]],0)</f>
        <v>0</v>
      </c>
      <c r="CJ69" s="3">
        <f ca="1">IF(Table2[[#This Row],[occupation]]="Doctor",Table2[[#This Row],[Income]],0)</f>
        <v>0</v>
      </c>
      <c r="CK69" s="3">
        <f ca="1">IF(Table2[[#This Row],[occupation]]="Data scientist",Table2[[#This Row],[Income]],0)</f>
        <v>0</v>
      </c>
      <c r="CL69" s="3">
        <f ca="1">IF(Table2[[#This Row],[occupation]]="Driver",Table2[[#This Row],[Income]],0)</f>
        <v>0</v>
      </c>
      <c r="CM69" s="3">
        <f ca="1">IF(Table2[[#This Row],[occupation]]="mechanical",Table2[[#This Row],[Income]],0)</f>
        <v>0</v>
      </c>
      <c r="CN69" s="3">
        <f ca="1">IF(Table2[[#This Row],[occupation]]="Field worker",Table2[[#This Row],[Income]],0)</f>
        <v>0</v>
      </c>
      <c r="CO69" s="3">
        <f ca="1">IF(Table2[[#This Row],[occupation]]="Scientist",Table2[[#This Row],[Income]],0)</f>
        <v>0</v>
      </c>
      <c r="CP69" s="4">
        <f ca="1">IF(Table2[[#This Row],[occupation]]="IT",Table2[[#This Row],[Income]],0)</f>
        <v>93490</v>
      </c>
      <c r="CQ69" s="2">
        <f ca="1">IF(Table2[[#This Row],[Investment]]&gt;Table2[[#This Row],[Income]],1,0)</f>
        <v>0</v>
      </c>
      <c r="CR69" s="3"/>
      <c r="CS69" s="3"/>
      <c r="CT69" s="3"/>
      <c r="CU69" s="4"/>
      <c r="CV69" s="2">
        <f ca="1">IF(Table2[[#This Row],[Net Worth]]&gt;5500000,Table2[[#This Row],[Age]],0)</f>
        <v>45</v>
      </c>
      <c r="CW69" s="3">
        <f t="shared" ref="CW69:CW132" ca="1" si="41">IF(CV69:CV565&lt;28,CV69:CV565,0)</f>
        <v>0</v>
      </c>
      <c r="CX69" s="3"/>
      <c r="CY69" s="3"/>
      <c r="CZ69" s="3"/>
      <c r="DA69" s="4"/>
    </row>
    <row r="70" spans="1:105" x14ac:dyDescent="0.25">
      <c r="A70">
        <f t="shared" ca="1" si="26"/>
        <v>2</v>
      </c>
      <c r="B70" s="1" t="str">
        <f t="shared" ca="1" si="27"/>
        <v>Women</v>
      </c>
      <c r="C70">
        <f t="shared" ca="1" si="28"/>
        <v>34</v>
      </c>
      <c r="D70">
        <f t="shared" ca="1" si="29"/>
        <v>4</v>
      </c>
      <c r="E70" s="1" t="str">
        <f t="shared" ca="1" si="30"/>
        <v>Doctor</v>
      </c>
      <c r="F70">
        <f t="shared" ca="1" si="31"/>
        <v>1</v>
      </c>
      <c r="G70" s="1" t="str">
        <f t="shared" ca="1" si="32"/>
        <v>10th</v>
      </c>
      <c r="H70">
        <f t="shared" ca="1" si="25"/>
        <v>1</v>
      </c>
      <c r="I70">
        <f t="shared" ca="1" si="25"/>
        <v>3</v>
      </c>
      <c r="J70">
        <f t="shared" ca="1" si="33"/>
        <v>2383923</v>
      </c>
      <c r="K70">
        <f t="shared" ca="1" si="34"/>
        <v>81228</v>
      </c>
      <c r="L70">
        <f t="shared" ca="1" si="35"/>
        <v>2</v>
      </c>
      <c r="M70" s="1" t="str">
        <f t="shared" ca="1" si="36"/>
        <v>Rent</v>
      </c>
      <c r="N70">
        <f t="shared" ca="1" si="22"/>
        <v>6335784</v>
      </c>
      <c r="O70">
        <f t="shared" ca="1" si="37"/>
        <v>3874373.4961518622</v>
      </c>
      <c r="P70">
        <f t="shared" ca="1" si="23"/>
        <v>129338.36961021865</v>
      </c>
      <c r="Q70">
        <f t="shared" ca="1" si="24"/>
        <v>26814.838457656588</v>
      </c>
      <c r="R70" s="25">
        <f t="shared" ca="1" si="38"/>
        <v>6362598.838457657</v>
      </c>
      <c r="S70">
        <f t="shared" ca="1" si="39"/>
        <v>6</v>
      </c>
      <c r="T70" s="1" t="str">
        <f t="shared" ca="1" si="40"/>
        <v>Russia</v>
      </c>
      <c r="AF70" s="2">
        <f ca="1">IF(Table2[[#This Row],[Gender]]="men",1,0)</f>
        <v>0</v>
      </c>
      <c r="AG70" s="3">
        <f ca="1">IF(Table2[[#This Row],[Gender]]="Men",0,1)</f>
        <v>1</v>
      </c>
      <c r="AH70" s="3"/>
      <c r="AI70" s="3"/>
      <c r="AJ70" s="4"/>
      <c r="AL70" s="2">
        <f ca="1">IF(Table2[[#This Row],[occupation]]="Clerk",1,0)</f>
        <v>0</v>
      </c>
      <c r="AM70" s="3">
        <f ca="1">IF(Table2[[#This Row],[occupation]]="Doctor",1,0)</f>
        <v>1</v>
      </c>
      <c r="AN70" s="3">
        <f ca="1">IF(Table2[[#This Row],[occupation]]="Data scientist",1,0)</f>
        <v>0</v>
      </c>
      <c r="AO70" s="3">
        <f ca="1">IF(Table2[[#This Row],[occupation]]="Driver",1,0)</f>
        <v>0</v>
      </c>
      <c r="AP70" s="3">
        <f ca="1">IF(Table2[[#This Row],[occupation]]="mechanical",1,0)</f>
        <v>0</v>
      </c>
      <c r="AQ70" s="3">
        <f ca="1">IF(Table2[[#This Row],[occupation]]="Field worker",1,0)</f>
        <v>0</v>
      </c>
      <c r="AR70" s="3">
        <f ca="1">IF(Table2[[#This Row],[occupation]]="Scientist",1,0)</f>
        <v>0</v>
      </c>
      <c r="AS70" s="3">
        <f ca="1">IF(Table2[[#This Row],[occupation]]="IT",1,0)</f>
        <v>0</v>
      </c>
      <c r="AT70" s="3"/>
      <c r="AU70" s="3"/>
      <c r="AV70" s="3"/>
      <c r="AW70" s="3"/>
      <c r="AX70" s="3"/>
      <c r="AY70" s="3"/>
      <c r="AZ70" s="3"/>
      <c r="BA70" s="4"/>
      <c r="BC70" s="18">
        <f ca="1">Table2[[#This Row],[Vehicles cost]]/Table2[[#This Row],[Vehicles]]</f>
        <v>794641</v>
      </c>
      <c r="BD70" s="4"/>
      <c r="BE70" s="2">
        <f ca="1">IF(Table2[[#This Row],[Depts]]&gt;20000,1,0)</f>
        <v>1</v>
      </c>
      <c r="BF70" s="3"/>
      <c r="BG70" s="4"/>
      <c r="BH70" s="2">
        <f ca="1">IF(Table2[[#This Row],[House]]="Owned",1,0)</f>
        <v>0</v>
      </c>
      <c r="BI70" s="4"/>
      <c r="BK70" s="2">
        <f ca="1">IF(Table2[[#This Row],[Country]]="Korea",Table2[[#This Row],[Income]],0)</f>
        <v>0</v>
      </c>
      <c r="BL70" s="3"/>
      <c r="BM70" s="3">
        <f ca="1">IF(Table2[[#This Row],[Country]]="India",Table2[[#This Row],[Income]],0)</f>
        <v>0</v>
      </c>
      <c r="BN70" s="3"/>
      <c r="BO70" s="3">
        <f ca="1">IF(Table2[[#This Row],[Country]]="Russia",Table2[[#This Row],[Income]],0)</f>
        <v>81228</v>
      </c>
      <c r="BP70" s="3"/>
      <c r="BQ70" s="3">
        <f ca="1">IF(Table2[[#This Row],[Country]]="Maldives",Table2[[#This Row],[Income]],0)</f>
        <v>0</v>
      </c>
      <c r="BR70" s="3"/>
      <c r="BS70" s="3">
        <f ca="1">IF(Table2[[#This Row],[Country]]="England",Table2[[#This Row],[Income]],0)</f>
        <v>0</v>
      </c>
      <c r="BT70" s="3"/>
      <c r="BU70" s="3">
        <f ca="1">IF(Table2[[#This Row],[Country]]="Pakistan",Table2[[#This Row],[Income]],0)</f>
        <v>0</v>
      </c>
      <c r="BV70" s="3"/>
      <c r="BW70" s="3">
        <f ca="1">IF(Table2[[#This Row],[Country]]="USA",Table2[[#This Row],[Income]],0)</f>
        <v>0</v>
      </c>
      <c r="BX70" s="3"/>
      <c r="BY70" s="3">
        <f ca="1">IF(Table2[[#This Row],[Country]]="New Zealand",Table2[[#This Row],[Income]],0)</f>
        <v>0</v>
      </c>
      <c r="BZ70" s="3"/>
      <c r="CA70" s="3">
        <f ca="1">IF(Table2[[#This Row],[Country]]="AUstralia",Table2[[#This Row],[Income]],0)</f>
        <v>0</v>
      </c>
      <c r="CB70" s="3"/>
      <c r="CC70" s="3">
        <f ca="1">IF(Table2[[#This Row],[Country]]="South Africa",Table2[[#This Row],[Income]],0)</f>
        <v>0</v>
      </c>
      <c r="CD70" s="3"/>
      <c r="CE70" s="3">
        <f ca="1">IF(Table2[[#This Row],[Country]]="Canada",Table2[[#This Row],[Income]],0)</f>
        <v>0</v>
      </c>
      <c r="CF70" s="4"/>
      <c r="CG70" s="2"/>
      <c r="CH70" s="3"/>
      <c r="CI70" s="3">
        <f ca="1">IF(Table2[[#This Row],[occupation]]="clerk",Table2[[#This Row],[Income]],0)</f>
        <v>0</v>
      </c>
      <c r="CJ70" s="3">
        <f ca="1">IF(Table2[[#This Row],[occupation]]="Doctor",Table2[[#This Row],[Income]],0)</f>
        <v>81228</v>
      </c>
      <c r="CK70" s="3">
        <f ca="1">IF(Table2[[#This Row],[occupation]]="Data scientist",Table2[[#This Row],[Income]],0)</f>
        <v>0</v>
      </c>
      <c r="CL70" s="3">
        <f ca="1">IF(Table2[[#This Row],[occupation]]="Driver",Table2[[#This Row],[Income]],0)</f>
        <v>0</v>
      </c>
      <c r="CM70" s="3">
        <f ca="1">IF(Table2[[#This Row],[occupation]]="mechanical",Table2[[#This Row],[Income]],0)</f>
        <v>0</v>
      </c>
      <c r="CN70" s="3">
        <f ca="1">IF(Table2[[#This Row],[occupation]]="Field worker",Table2[[#This Row],[Income]],0)</f>
        <v>0</v>
      </c>
      <c r="CO70" s="3">
        <f ca="1">IF(Table2[[#This Row],[occupation]]="Scientist",Table2[[#This Row],[Income]],0)</f>
        <v>0</v>
      </c>
      <c r="CP70" s="4">
        <f ca="1">IF(Table2[[#This Row],[occupation]]="IT",Table2[[#This Row],[Income]],0)</f>
        <v>0</v>
      </c>
      <c r="CQ70" s="2">
        <f ca="1">IF(Table2[[#This Row],[Investment]]&gt;Table2[[#This Row],[Income]],1,0)</f>
        <v>0</v>
      </c>
      <c r="CR70" s="3"/>
      <c r="CS70" s="3"/>
      <c r="CT70" s="3"/>
      <c r="CU70" s="4"/>
      <c r="CV70" s="2">
        <f ca="1">IF(Table2[[#This Row],[Net Worth]]&gt;5500000,Table2[[#This Row],[Age]],0)</f>
        <v>34</v>
      </c>
      <c r="CW70" s="3">
        <f t="shared" ca="1" si="41"/>
        <v>0</v>
      </c>
      <c r="CX70" s="3"/>
      <c r="CY70" s="3"/>
      <c r="CZ70" s="3"/>
      <c r="DA70" s="4"/>
    </row>
    <row r="71" spans="1:105" x14ac:dyDescent="0.25">
      <c r="A71">
        <f t="shared" ca="1" si="26"/>
        <v>1</v>
      </c>
      <c r="B71" s="1" t="str">
        <f t="shared" ca="1" si="27"/>
        <v>Men</v>
      </c>
      <c r="C71">
        <f t="shared" ca="1" si="28"/>
        <v>31</v>
      </c>
      <c r="D71">
        <f t="shared" ca="1" si="29"/>
        <v>1</v>
      </c>
      <c r="E71" s="1" t="str">
        <f t="shared" ca="1" si="30"/>
        <v>clerk</v>
      </c>
      <c r="F71">
        <f t="shared" ca="1" si="31"/>
        <v>7</v>
      </c>
      <c r="G71" s="1" t="str">
        <f t="shared" ca="1" si="32"/>
        <v>Mbbs</v>
      </c>
      <c r="H71">
        <f t="shared" ca="1" si="25"/>
        <v>2</v>
      </c>
      <c r="I71">
        <f t="shared" ca="1" si="25"/>
        <v>3</v>
      </c>
      <c r="J71">
        <f t="shared" ca="1" si="33"/>
        <v>2747718</v>
      </c>
      <c r="K71">
        <f t="shared" ca="1" si="34"/>
        <v>78893</v>
      </c>
      <c r="L71">
        <f t="shared" ca="1" si="35"/>
        <v>1</v>
      </c>
      <c r="M71" s="1" t="str">
        <f t="shared" ca="1" si="36"/>
        <v>Owned</v>
      </c>
      <c r="N71">
        <f t="shared" ca="1" si="22"/>
        <v>6705905</v>
      </c>
      <c r="O71">
        <f t="shared" ca="1" si="37"/>
        <v>2187238.9851022908</v>
      </c>
      <c r="P71">
        <f t="shared" ca="1" si="23"/>
        <v>94431.620779820572</v>
      </c>
      <c r="Q71">
        <f t="shared" ca="1" si="24"/>
        <v>106600.73930281532</v>
      </c>
      <c r="R71" s="25">
        <f t="shared" ca="1" si="38"/>
        <v>6812505.7393028149</v>
      </c>
      <c r="S71">
        <f t="shared" ca="1" si="39"/>
        <v>9</v>
      </c>
      <c r="T71" s="1" t="str">
        <f t="shared" ca="1" si="40"/>
        <v>South Africa</v>
      </c>
      <c r="AF71" s="2">
        <f ca="1">IF(Table2[[#This Row],[Gender]]="men",1,0)</f>
        <v>1</v>
      </c>
      <c r="AG71" s="3">
        <f ca="1">IF(Table2[[#This Row],[Gender]]="Men",0,1)</f>
        <v>0</v>
      </c>
      <c r="AH71" s="3"/>
      <c r="AI71" s="3"/>
      <c r="AJ71" s="4"/>
      <c r="AL71" s="2">
        <f ca="1">IF(Table2[[#This Row],[occupation]]="Clerk",1,0)</f>
        <v>1</v>
      </c>
      <c r="AM71" s="3">
        <f ca="1">IF(Table2[[#This Row],[occupation]]="Doctor",1,0)</f>
        <v>0</v>
      </c>
      <c r="AN71" s="3">
        <f ca="1">IF(Table2[[#This Row],[occupation]]="Data scientist",1,0)</f>
        <v>0</v>
      </c>
      <c r="AO71" s="3">
        <f ca="1">IF(Table2[[#This Row],[occupation]]="Driver",1,0)</f>
        <v>0</v>
      </c>
      <c r="AP71" s="3">
        <f ca="1">IF(Table2[[#This Row],[occupation]]="mechanical",1,0)</f>
        <v>0</v>
      </c>
      <c r="AQ71" s="3">
        <f ca="1">IF(Table2[[#This Row],[occupation]]="Field worker",1,0)</f>
        <v>0</v>
      </c>
      <c r="AR71" s="3">
        <f ca="1">IF(Table2[[#This Row],[occupation]]="Scientist",1,0)</f>
        <v>0</v>
      </c>
      <c r="AS71" s="3">
        <f ca="1">IF(Table2[[#This Row],[occupation]]="IT",1,0)</f>
        <v>0</v>
      </c>
      <c r="AT71" s="3"/>
      <c r="AU71" s="3"/>
      <c r="AV71" s="3"/>
      <c r="AW71" s="3"/>
      <c r="AX71" s="3"/>
      <c r="AY71" s="3"/>
      <c r="AZ71" s="3"/>
      <c r="BA71" s="4"/>
      <c r="BC71" s="18">
        <f ca="1">Table2[[#This Row],[Vehicles cost]]/Table2[[#This Row],[Vehicles]]</f>
        <v>915906</v>
      </c>
      <c r="BD71" s="4"/>
      <c r="BE71" s="2">
        <f ca="1">IF(Table2[[#This Row],[Depts]]&gt;20000,1,0)</f>
        <v>1</v>
      </c>
      <c r="BF71" s="3"/>
      <c r="BG71" s="4"/>
      <c r="BH71" s="2">
        <f ca="1">IF(Table2[[#This Row],[House]]="Owned",1,0)</f>
        <v>1</v>
      </c>
      <c r="BI71" s="4"/>
      <c r="BK71" s="2">
        <f ca="1">IF(Table2[[#This Row],[Country]]="Korea",Table2[[#This Row],[Income]],0)</f>
        <v>0</v>
      </c>
      <c r="BL71" s="3"/>
      <c r="BM71" s="3">
        <f ca="1">IF(Table2[[#This Row],[Country]]="India",Table2[[#This Row],[Income]],0)</f>
        <v>0</v>
      </c>
      <c r="BN71" s="3"/>
      <c r="BO71" s="3">
        <f ca="1">IF(Table2[[#This Row],[Country]]="Russia",Table2[[#This Row],[Income]],0)</f>
        <v>0</v>
      </c>
      <c r="BP71" s="3"/>
      <c r="BQ71" s="3">
        <f ca="1">IF(Table2[[#This Row],[Country]]="Maldives",Table2[[#This Row],[Income]],0)</f>
        <v>0</v>
      </c>
      <c r="BR71" s="3"/>
      <c r="BS71" s="3">
        <f ca="1">IF(Table2[[#This Row],[Country]]="England",Table2[[#This Row],[Income]],0)</f>
        <v>0</v>
      </c>
      <c r="BT71" s="3"/>
      <c r="BU71" s="3">
        <f ca="1">IF(Table2[[#This Row],[Country]]="Pakistan",Table2[[#This Row],[Income]],0)</f>
        <v>0</v>
      </c>
      <c r="BV71" s="3"/>
      <c r="BW71" s="3">
        <f ca="1">IF(Table2[[#This Row],[Country]]="USA",Table2[[#This Row],[Income]],0)</f>
        <v>0</v>
      </c>
      <c r="BX71" s="3"/>
      <c r="BY71" s="3">
        <f ca="1">IF(Table2[[#This Row],[Country]]="New Zealand",Table2[[#This Row],[Income]],0)</f>
        <v>0</v>
      </c>
      <c r="BZ71" s="3"/>
      <c r="CA71" s="3">
        <f ca="1">IF(Table2[[#This Row],[Country]]="AUstralia",Table2[[#This Row],[Income]],0)</f>
        <v>0</v>
      </c>
      <c r="CB71" s="3"/>
      <c r="CC71" s="3">
        <f ca="1">IF(Table2[[#This Row],[Country]]="South Africa",Table2[[#This Row],[Income]],0)</f>
        <v>78893</v>
      </c>
      <c r="CD71" s="3"/>
      <c r="CE71" s="3">
        <f ca="1">IF(Table2[[#This Row],[Country]]="Canada",Table2[[#This Row],[Income]],0)</f>
        <v>0</v>
      </c>
      <c r="CF71" s="4"/>
      <c r="CG71" s="2"/>
      <c r="CH71" s="3"/>
      <c r="CI71" s="3">
        <f ca="1">IF(Table2[[#This Row],[occupation]]="clerk",Table2[[#This Row],[Income]],0)</f>
        <v>78893</v>
      </c>
      <c r="CJ71" s="3">
        <f ca="1">IF(Table2[[#This Row],[occupation]]="Doctor",Table2[[#This Row],[Income]],0)</f>
        <v>0</v>
      </c>
      <c r="CK71" s="3">
        <f ca="1">IF(Table2[[#This Row],[occupation]]="Data scientist",Table2[[#This Row],[Income]],0)</f>
        <v>0</v>
      </c>
      <c r="CL71" s="3">
        <f ca="1">IF(Table2[[#This Row],[occupation]]="Driver",Table2[[#This Row],[Income]],0)</f>
        <v>0</v>
      </c>
      <c r="CM71" s="3">
        <f ca="1">IF(Table2[[#This Row],[occupation]]="mechanical",Table2[[#This Row],[Income]],0)</f>
        <v>0</v>
      </c>
      <c r="CN71" s="3">
        <f ca="1">IF(Table2[[#This Row],[occupation]]="Field worker",Table2[[#This Row],[Income]],0)</f>
        <v>0</v>
      </c>
      <c r="CO71" s="3">
        <f ca="1">IF(Table2[[#This Row],[occupation]]="Scientist",Table2[[#This Row],[Income]],0)</f>
        <v>0</v>
      </c>
      <c r="CP71" s="4">
        <f ca="1">IF(Table2[[#This Row],[occupation]]="IT",Table2[[#This Row],[Income]],0)</f>
        <v>0</v>
      </c>
      <c r="CQ71" s="2">
        <f ca="1">IF(Table2[[#This Row],[Investment]]&gt;Table2[[#This Row],[Income]],1,0)</f>
        <v>1</v>
      </c>
      <c r="CR71" s="3"/>
      <c r="CS71" s="3"/>
      <c r="CT71" s="3"/>
      <c r="CU71" s="4"/>
      <c r="CV71" s="2">
        <f ca="1">IF(Table2[[#This Row],[Net Worth]]&gt;5500000,Table2[[#This Row],[Age]],0)</f>
        <v>31</v>
      </c>
      <c r="CW71" s="3">
        <f t="shared" ca="1" si="41"/>
        <v>0</v>
      </c>
      <c r="CX71" s="3"/>
      <c r="CY71" s="3"/>
      <c r="CZ71" s="3"/>
      <c r="DA71" s="4"/>
    </row>
    <row r="72" spans="1:105" x14ac:dyDescent="0.25">
      <c r="A72">
        <f t="shared" ca="1" si="26"/>
        <v>2</v>
      </c>
      <c r="B72" s="1" t="str">
        <f t="shared" ca="1" si="27"/>
        <v>Women</v>
      </c>
      <c r="C72">
        <f t="shared" ca="1" si="28"/>
        <v>41</v>
      </c>
      <c r="D72">
        <f t="shared" ca="1" si="29"/>
        <v>7</v>
      </c>
      <c r="E72" s="1" t="str">
        <f t="shared" ca="1" si="30"/>
        <v>Driver</v>
      </c>
      <c r="F72">
        <f t="shared" ca="1" si="31"/>
        <v>2</v>
      </c>
      <c r="G72" s="1" t="str">
        <f t="shared" ca="1" si="32"/>
        <v>12th</v>
      </c>
      <c r="H72">
        <f t="shared" ca="1" si="25"/>
        <v>3</v>
      </c>
      <c r="I72">
        <f t="shared" ca="1" si="25"/>
        <v>3</v>
      </c>
      <c r="J72">
        <f t="shared" ca="1" si="33"/>
        <v>2712618</v>
      </c>
      <c r="K72">
        <f t="shared" ca="1" si="34"/>
        <v>87691</v>
      </c>
      <c r="L72">
        <f t="shared" ca="1" si="35"/>
        <v>2</v>
      </c>
      <c r="M72" s="1" t="str">
        <f t="shared" ca="1" si="36"/>
        <v>Rent</v>
      </c>
      <c r="N72">
        <f t="shared" ca="1" si="22"/>
        <v>5612224</v>
      </c>
      <c r="O72">
        <f t="shared" ca="1" si="37"/>
        <v>2794628.6610233281</v>
      </c>
      <c r="P72">
        <f t="shared" ca="1" si="23"/>
        <v>137338.04165312331</v>
      </c>
      <c r="Q72">
        <f t="shared" ca="1" si="24"/>
        <v>22044.496967619805</v>
      </c>
      <c r="R72" s="25">
        <f t="shared" ca="1" si="38"/>
        <v>5634268.4969676202</v>
      </c>
      <c r="S72">
        <f t="shared" ca="1" si="39"/>
        <v>1</v>
      </c>
      <c r="T72" s="1" t="str">
        <f t="shared" ca="1" si="40"/>
        <v>India</v>
      </c>
      <c r="AF72" s="2">
        <f ca="1">IF(Table2[[#This Row],[Gender]]="men",1,0)</f>
        <v>0</v>
      </c>
      <c r="AG72" s="3">
        <f ca="1">IF(Table2[[#This Row],[Gender]]="Men",0,1)</f>
        <v>1</v>
      </c>
      <c r="AH72" s="3"/>
      <c r="AI72" s="3"/>
      <c r="AJ72" s="4"/>
      <c r="AL72" s="2">
        <f ca="1">IF(Table2[[#This Row],[occupation]]="Clerk",1,0)</f>
        <v>0</v>
      </c>
      <c r="AM72" s="3">
        <f ca="1">IF(Table2[[#This Row],[occupation]]="Doctor",1,0)</f>
        <v>0</v>
      </c>
      <c r="AN72" s="3">
        <f ca="1">IF(Table2[[#This Row],[occupation]]="Data scientist",1,0)</f>
        <v>0</v>
      </c>
      <c r="AO72" s="3">
        <f ca="1">IF(Table2[[#This Row],[occupation]]="Driver",1,0)</f>
        <v>1</v>
      </c>
      <c r="AP72" s="3">
        <f ca="1">IF(Table2[[#This Row],[occupation]]="mechanical",1,0)</f>
        <v>0</v>
      </c>
      <c r="AQ72" s="3">
        <f ca="1">IF(Table2[[#This Row],[occupation]]="Field worker",1,0)</f>
        <v>0</v>
      </c>
      <c r="AR72" s="3">
        <f ca="1">IF(Table2[[#This Row],[occupation]]="Scientist",1,0)</f>
        <v>0</v>
      </c>
      <c r="AS72" s="3">
        <f ca="1">IF(Table2[[#This Row],[occupation]]="IT",1,0)</f>
        <v>0</v>
      </c>
      <c r="AT72" s="3"/>
      <c r="AU72" s="3"/>
      <c r="AV72" s="3"/>
      <c r="AW72" s="3"/>
      <c r="AX72" s="3"/>
      <c r="AY72" s="3"/>
      <c r="AZ72" s="3"/>
      <c r="BA72" s="4"/>
      <c r="BC72" s="18">
        <f ca="1">Table2[[#This Row],[Vehicles cost]]/Table2[[#This Row],[Vehicles]]</f>
        <v>904206</v>
      </c>
      <c r="BD72" s="4"/>
      <c r="BE72" s="2">
        <f ca="1">IF(Table2[[#This Row],[Depts]]&gt;20000,1,0)</f>
        <v>1</v>
      </c>
      <c r="BF72" s="3"/>
      <c r="BG72" s="4"/>
      <c r="BH72" s="2">
        <f ca="1">IF(Table2[[#This Row],[House]]="Owned",1,0)</f>
        <v>0</v>
      </c>
      <c r="BI72" s="4"/>
      <c r="BK72" s="2">
        <f ca="1">IF(Table2[[#This Row],[Country]]="Korea",Table2[[#This Row],[Income]],0)</f>
        <v>0</v>
      </c>
      <c r="BL72" s="3"/>
      <c r="BM72" s="3">
        <f ca="1">IF(Table2[[#This Row],[Country]]="India",Table2[[#This Row],[Income]],0)</f>
        <v>87691</v>
      </c>
      <c r="BN72" s="3"/>
      <c r="BO72" s="3">
        <f ca="1">IF(Table2[[#This Row],[Country]]="Russia",Table2[[#This Row],[Income]],0)</f>
        <v>0</v>
      </c>
      <c r="BP72" s="3"/>
      <c r="BQ72" s="3">
        <f ca="1">IF(Table2[[#This Row],[Country]]="Maldives",Table2[[#This Row],[Income]],0)</f>
        <v>0</v>
      </c>
      <c r="BR72" s="3"/>
      <c r="BS72" s="3">
        <f ca="1">IF(Table2[[#This Row],[Country]]="England",Table2[[#This Row],[Income]],0)</f>
        <v>0</v>
      </c>
      <c r="BT72" s="3"/>
      <c r="BU72" s="3">
        <f ca="1">IF(Table2[[#This Row],[Country]]="Pakistan",Table2[[#This Row],[Income]],0)</f>
        <v>0</v>
      </c>
      <c r="BV72" s="3"/>
      <c r="BW72" s="3">
        <f ca="1">IF(Table2[[#This Row],[Country]]="USA",Table2[[#This Row],[Income]],0)</f>
        <v>0</v>
      </c>
      <c r="BX72" s="3"/>
      <c r="BY72" s="3">
        <f ca="1">IF(Table2[[#This Row],[Country]]="New Zealand",Table2[[#This Row],[Income]],0)</f>
        <v>0</v>
      </c>
      <c r="BZ72" s="3"/>
      <c r="CA72" s="3">
        <f ca="1">IF(Table2[[#This Row],[Country]]="AUstralia",Table2[[#This Row],[Income]],0)</f>
        <v>0</v>
      </c>
      <c r="CB72" s="3"/>
      <c r="CC72" s="3">
        <f ca="1">IF(Table2[[#This Row],[Country]]="South Africa",Table2[[#This Row],[Income]],0)</f>
        <v>0</v>
      </c>
      <c r="CD72" s="3"/>
      <c r="CE72" s="3">
        <f ca="1">IF(Table2[[#This Row],[Country]]="Canada",Table2[[#This Row],[Income]],0)</f>
        <v>0</v>
      </c>
      <c r="CF72" s="4"/>
      <c r="CG72" s="2"/>
      <c r="CH72" s="3"/>
      <c r="CI72" s="3">
        <f ca="1">IF(Table2[[#This Row],[occupation]]="clerk",Table2[[#This Row],[Income]],0)</f>
        <v>0</v>
      </c>
      <c r="CJ72" s="3">
        <f ca="1">IF(Table2[[#This Row],[occupation]]="Doctor",Table2[[#This Row],[Income]],0)</f>
        <v>0</v>
      </c>
      <c r="CK72" s="3">
        <f ca="1">IF(Table2[[#This Row],[occupation]]="Data scientist",Table2[[#This Row],[Income]],0)</f>
        <v>0</v>
      </c>
      <c r="CL72" s="3">
        <f ca="1">IF(Table2[[#This Row],[occupation]]="Driver",Table2[[#This Row],[Income]],0)</f>
        <v>87691</v>
      </c>
      <c r="CM72" s="3">
        <f ca="1">IF(Table2[[#This Row],[occupation]]="mechanical",Table2[[#This Row],[Income]],0)</f>
        <v>0</v>
      </c>
      <c r="CN72" s="3">
        <f ca="1">IF(Table2[[#This Row],[occupation]]="Field worker",Table2[[#This Row],[Income]],0)</f>
        <v>0</v>
      </c>
      <c r="CO72" s="3">
        <f ca="1">IF(Table2[[#This Row],[occupation]]="Scientist",Table2[[#This Row],[Income]],0)</f>
        <v>0</v>
      </c>
      <c r="CP72" s="4">
        <f ca="1">IF(Table2[[#This Row],[occupation]]="IT",Table2[[#This Row],[Income]],0)</f>
        <v>0</v>
      </c>
      <c r="CQ72" s="2">
        <f ca="1">IF(Table2[[#This Row],[Investment]]&gt;Table2[[#This Row],[Income]],1,0)</f>
        <v>0</v>
      </c>
      <c r="CR72" s="3"/>
      <c r="CS72" s="3"/>
      <c r="CT72" s="3"/>
      <c r="CU72" s="4"/>
      <c r="CV72" s="2">
        <f ca="1">IF(Table2[[#This Row],[Net Worth]]&gt;5500000,Table2[[#This Row],[Age]],0)</f>
        <v>41</v>
      </c>
      <c r="CW72" s="3">
        <f t="shared" ca="1" si="41"/>
        <v>0</v>
      </c>
      <c r="CX72" s="3"/>
      <c r="CY72" s="3"/>
      <c r="CZ72" s="3"/>
      <c r="DA72" s="4"/>
    </row>
    <row r="73" spans="1:105" x14ac:dyDescent="0.25">
      <c r="A73">
        <f t="shared" ca="1" si="26"/>
        <v>1</v>
      </c>
      <c r="B73" s="1" t="str">
        <f t="shared" ca="1" si="27"/>
        <v>Men</v>
      </c>
      <c r="C73">
        <f t="shared" ca="1" si="28"/>
        <v>21</v>
      </c>
      <c r="D73">
        <f t="shared" ca="1" si="29"/>
        <v>2</v>
      </c>
      <c r="E73" s="1" t="str">
        <f t="shared" ca="1" si="30"/>
        <v>IT</v>
      </c>
      <c r="F73">
        <f t="shared" ca="1" si="31"/>
        <v>6</v>
      </c>
      <c r="G73" s="1" t="str">
        <f t="shared" ca="1" si="32"/>
        <v>Masters</v>
      </c>
      <c r="H73">
        <f t="shared" ca="1" si="25"/>
        <v>1</v>
      </c>
      <c r="I73">
        <f t="shared" ca="1" si="25"/>
        <v>2</v>
      </c>
      <c r="J73">
        <f t="shared" ca="1" si="33"/>
        <v>892892</v>
      </c>
      <c r="K73">
        <f t="shared" ca="1" si="34"/>
        <v>67742</v>
      </c>
      <c r="L73">
        <f t="shared" ca="1" si="35"/>
        <v>2</v>
      </c>
      <c r="M73" s="1" t="str">
        <f t="shared" ca="1" si="36"/>
        <v>Rent</v>
      </c>
      <c r="N73">
        <f t="shared" ca="1" si="22"/>
        <v>5893554</v>
      </c>
      <c r="O73">
        <f t="shared" ca="1" si="37"/>
        <v>2300083.9404075709</v>
      </c>
      <c r="P73">
        <f t="shared" ca="1" si="23"/>
        <v>91312.785614313092</v>
      </c>
      <c r="Q73">
        <f t="shared" ca="1" si="24"/>
        <v>43049.872641689333</v>
      </c>
      <c r="R73" s="25">
        <f t="shared" ca="1" si="38"/>
        <v>5936603.8726416891</v>
      </c>
      <c r="S73">
        <f t="shared" ca="1" si="39"/>
        <v>4</v>
      </c>
      <c r="T73" s="1" t="str">
        <f t="shared" ca="1" si="40"/>
        <v>England</v>
      </c>
      <c r="AF73" s="2">
        <f ca="1">IF(Table2[[#This Row],[Gender]]="men",1,0)</f>
        <v>1</v>
      </c>
      <c r="AG73" s="3">
        <f ca="1">IF(Table2[[#This Row],[Gender]]="Men",0,1)</f>
        <v>0</v>
      </c>
      <c r="AH73" s="3"/>
      <c r="AI73" s="3"/>
      <c r="AJ73" s="4"/>
      <c r="AL73" s="2">
        <f ca="1">IF(Table2[[#This Row],[occupation]]="Clerk",1,0)</f>
        <v>0</v>
      </c>
      <c r="AM73" s="3">
        <f ca="1">IF(Table2[[#This Row],[occupation]]="Doctor",1,0)</f>
        <v>0</v>
      </c>
      <c r="AN73" s="3">
        <f ca="1">IF(Table2[[#This Row],[occupation]]="Data scientist",1,0)</f>
        <v>0</v>
      </c>
      <c r="AO73" s="3">
        <f ca="1">IF(Table2[[#This Row],[occupation]]="Driver",1,0)</f>
        <v>0</v>
      </c>
      <c r="AP73" s="3">
        <f ca="1">IF(Table2[[#This Row],[occupation]]="mechanical",1,0)</f>
        <v>0</v>
      </c>
      <c r="AQ73" s="3">
        <f ca="1">IF(Table2[[#This Row],[occupation]]="Field worker",1,0)</f>
        <v>0</v>
      </c>
      <c r="AR73" s="3">
        <f ca="1">IF(Table2[[#This Row],[occupation]]="Scientist",1,0)</f>
        <v>0</v>
      </c>
      <c r="AS73" s="3">
        <f ca="1">IF(Table2[[#This Row],[occupation]]="IT",1,0)</f>
        <v>1</v>
      </c>
      <c r="AT73" s="3"/>
      <c r="AU73" s="3"/>
      <c r="AV73" s="3"/>
      <c r="AW73" s="3"/>
      <c r="AX73" s="3"/>
      <c r="AY73" s="3"/>
      <c r="AZ73" s="3"/>
      <c r="BA73" s="4"/>
      <c r="BC73" s="18">
        <f ca="1">Table2[[#This Row],[Vehicles cost]]/Table2[[#This Row],[Vehicles]]</f>
        <v>446446</v>
      </c>
      <c r="BD73" s="4"/>
      <c r="BE73" s="2">
        <f ca="1">IF(Table2[[#This Row],[Depts]]&gt;20000,1,0)</f>
        <v>1</v>
      </c>
      <c r="BF73" s="3"/>
      <c r="BG73" s="4"/>
      <c r="BH73" s="2">
        <f ca="1">IF(Table2[[#This Row],[House]]="Owned",1,0)</f>
        <v>0</v>
      </c>
      <c r="BI73" s="4"/>
      <c r="BK73" s="2">
        <f ca="1">IF(Table2[[#This Row],[Country]]="Korea",Table2[[#This Row],[Income]],0)</f>
        <v>0</v>
      </c>
      <c r="BL73" s="3"/>
      <c r="BM73" s="3">
        <f ca="1">IF(Table2[[#This Row],[Country]]="India",Table2[[#This Row],[Income]],0)</f>
        <v>0</v>
      </c>
      <c r="BN73" s="3"/>
      <c r="BO73" s="3">
        <f ca="1">IF(Table2[[#This Row],[Country]]="Russia",Table2[[#This Row],[Income]],0)</f>
        <v>0</v>
      </c>
      <c r="BP73" s="3"/>
      <c r="BQ73" s="3">
        <f ca="1">IF(Table2[[#This Row],[Country]]="Maldives",Table2[[#This Row],[Income]],0)</f>
        <v>0</v>
      </c>
      <c r="BR73" s="3"/>
      <c r="BS73" s="3">
        <f ca="1">IF(Table2[[#This Row],[Country]]="England",Table2[[#This Row],[Income]],0)</f>
        <v>67742</v>
      </c>
      <c r="BT73" s="3"/>
      <c r="BU73" s="3">
        <f ca="1">IF(Table2[[#This Row],[Country]]="Pakistan",Table2[[#This Row],[Income]],0)</f>
        <v>0</v>
      </c>
      <c r="BV73" s="3"/>
      <c r="BW73" s="3">
        <f ca="1">IF(Table2[[#This Row],[Country]]="USA",Table2[[#This Row],[Income]],0)</f>
        <v>0</v>
      </c>
      <c r="BX73" s="3"/>
      <c r="BY73" s="3">
        <f ca="1">IF(Table2[[#This Row],[Country]]="New Zealand",Table2[[#This Row],[Income]],0)</f>
        <v>0</v>
      </c>
      <c r="BZ73" s="3"/>
      <c r="CA73" s="3">
        <f ca="1">IF(Table2[[#This Row],[Country]]="AUstralia",Table2[[#This Row],[Income]],0)</f>
        <v>0</v>
      </c>
      <c r="CB73" s="3"/>
      <c r="CC73" s="3">
        <f ca="1">IF(Table2[[#This Row],[Country]]="South Africa",Table2[[#This Row],[Income]],0)</f>
        <v>0</v>
      </c>
      <c r="CD73" s="3"/>
      <c r="CE73" s="3">
        <f ca="1">IF(Table2[[#This Row],[Country]]="Canada",Table2[[#This Row],[Income]],0)</f>
        <v>0</v>
      </c>
      <c r="CF73" s="4"/>
      <c r="CG73" s="2"/>
      <c r="CH73" s="3"/>
      <c r="CI73" s="3">
        <f ca="1">IF(Table2[[#This Row],[occupation]]="clerk",Table2[[#This Row],[Income]],0)</f>
        <v>0</v>
      </c>
      <c r="CJ73" s="3">
        <f ca="1">IF(Table2[[#This Row],[occupation]]="Doctor",Table2[[#This Row],[Income]],0)</f>
        <v>0</v>
      </c>
      <c r="CK73" s="3">
        <f ca="1">IF(Table2[[#This Row],[occupation]]="Data scientist",Table2[[#This Row],[Income]],0)</f>
        <v>0</v>
      </c>
      <c r="CL73" s="3">
        <f ca="1">IF(Table2[[#This Row],[occupation]]="Driver",Table2[[#This Row],[Income]],0)</f>
        <v>0</v>
      </c>
      <c r="CM73" s="3">
        <f ca="1">IF(Table2[[#This Row],[occupation]]="mechanical",Table2[[#This Row],[Income]],0)</f>
        <v>0</v>
      </c>
      <c r="CN73" s="3">
        <f ca="1">IF(Table2[[#This Row],[occupation]]="Field worker",Table2[[#This Row],[Income]],0)</f>
        <v>0</v>
      </c>
      <c r="CO73" s="3">
        <f ca="1">IF(Table2[[#This Row],[occupation]]="Scientist",Table2[[#This Row],[Income]],0)</f>
        <v>0</v>
      </c>
      <c r="CP73" s="4">
        <f ca="1">IF(Table2[[#This Row],[occupation]]="IT",Table2[[#This Row],[Income]],0)</f>
        <v>67742</v>
      </c>
      <c r="CQ73" s="2">
        <f ca="1">IF(Table2[[#This Row],[Investment]]&gt;Table2[[#This Row],[Income]],1,0)</f>
        <v>0</v>
      </c>
      <c r="CR73" s="3"/>
      <c r="CS73" s="3"/>
      <c r="CT73" s="3"/>
      <c r="CU73" s="4"/>
      <c r="CV73" s="2">
        <f ca="1">IF(Table2[[#This Row],[Net Worth]]&gt;5500000,Table2[[#This Row],[Age]],0)</f>
        <v>21</v>
      </c>
      <c r="CW73" s="3">
        <f t="shared" ca="1" si="41"/>
        <v>21</v>
      </c>
      <c r="CX73" s="3"/>
      <c r="CY73" s="3"/>
      <c r="CZ73" s="3"/>
      <c r="DA73" s="4"/>
    </row>
    <row r="74" spans="1:105" x14ac:dyDescent="0.25">
      <c r="A74">
        <f t="shared" ca="1" si="26"/>
        <v>2</v>
      </c>
      <c r="B74" s="1" t="str">
        <f t="shared" ca="1" si="27"/>
        <v>Women</v>
      </c>
      <c r="C74">
        <f t="shared" ca="1" si="28"/>
        <v>28</v>
      </c>
      <c r="D74">
        <f t="shared" ca="1" si="29"/>
        <v>4</v>
      </c>
      <c r="E74" s="1" t="str">
        <f t="shared" ca="1" si="30"/>
        <v>Doctor</v>
      </c>
      <c r="F74">
        <f t="shared" ca="1" si="31"/>
        <v>2</v>
      </c>
      <c r="G74" s="1" t="str">
        <f t="shared" ca="1" si="32"/>
        <v>12th</v>
      </c>
      <c r="H74">
        <f t="shared" ca="1" si="25"/>
        <v>1</v>
      </c>
      <c r="I74">
        <f t="shared" ca="1" si="25"/>
        <v>3</v>
      </c>
      <c r="J74">
        <f t="shared" ca="1" si="33"/>
        <v>2744616</v>
      </c>
      <c r="K74">
        <f t="shared" ca="1" si="34"/>
        <v>60133</v>
      </c>
      <c r="L74">
        <f t="shared" ca="1" si="35"/>
        <v>1</v>
      </c>
      <c r="M74" s="1" t="str">
        <f t="shared" ca="1" si="36"/>
        <v>Owned</v>
      </c>
      <c r="N74">
        <f t="shared" ca="1" si="22"/>
        <v>5592369</v>
      </c>
      <c r="O74">
        <f t="shared" ca="1" si="37"/>
        <v>1945733.878196798</v>
      </c>
      <c r="P74">
        <f t="shared" ca="1" si="23"/>
        <v>80151.753949262013</v>
      </c>
      <c r="Q74">
        <f t="shared" ca="1" si="24"/>
        <v>66791.872136999853</v>
      </c>
      <c r="R74" s="25">
        <f t="shared" ca="1" si="38"/>
        <v>5659160.8721369999</v>
      </c>
      <c r="S74">
        <f t="shared" ca="1" si="39"/>
        <v>10</v>
      </c>
      <c r="T74" s="1" t="str">
        <f t="shared" ca="1" si="40"/>
        <v>New Zealand</v>
      </c>
      <c r="AF74" s="2">
        <f ca="1">IF(Table2[[#This Row],[Gender]]="men",1,0)</f>
        <v>0</v>
      </c>
      <c r="AG74" s="3">
        <f ca="1">IF(Table2[[#This Row],[Gender]]="Men",0,1)</f>
        <v>1</v>
      </c>
      <c r="AH74" s="3"/>
      <c r="AI74" s="3"/>
      <c r="AJ74" s="4"/>
      <c r="AL74" s="2">
        <f ca="1">IF(Table2[[#This Row],[occupation]]="Clerk",1,0)</f>
        <v>0</v>
      </c>
      <c r="AM74" s="3">
        <f ca="1">IF(Table2[[#This Row],[occupation]]="Doctor",1,0)</f>
        <v>1</v>
      </c>
      <c r="AN74" s="3">
        <f ca="1">IF(Table2[[#This Row],[occupation]]="Data scientist",1,0)</f>
        <v>0</v>
      </c>
      <c r="AO74" s="3">
        <f ca="1">IF(Table2[[#This Row],[occupation]]="Driver",1,0)</f>
        <v>0</v>
      </c>
      <c r="AP74" s="3">
        <f ca="1">IF(Table2[[#This Row],[occupation]]="mechanical",1,0)</f>
        <v>0</v>
      </c>
      <c r="AQ74" s="3">
        <f ca="1">IF(Table2[[#This Row],[occupation]]="Field worker",1,0)</f>
        <v>0</v>
      </c>
      <c r="AR74" s="3">
        <f ca="1">IF(Table2[[#This Row],[occupation]]="Scientist",1,0)</f>
        <v>0</v>
      </c>
      <c r="AS74" s="3">
        <f ca="1">IF(Table2[[#This Row],[occupation]]="IT",1,0)</f>
        <v>0</v>
      </c>
      <c r="AT74" s="3"/>
      <c r="AU74" s="3"/>
      <c r="AV74" s="3"/>
      <c r="AW74" s="3"/>
      <c r="AX74" s="3"/>
      <c r="AY74" s="3"/>
      <c r="AZ74" s="3"/>
      <c r="BA74" s="4"/>
      <c r="BC74" s="18">
        <f ca="1">Table2[[#This Row],[Vehicles cost]]/Table2[[#This Row],[Vehicles]]</f>
        <v>914872</v>
      </c>
      <c r="BD74" s="4"/>
      <c r="BE74" s="2">
        <f ca="1">IF(Table2[[#This Row],[Depts]]&gt;20000,1,0)</f>
        <v>1</v>
      </c>
      <c r="BF74" s="3"/>
      <c r="BG74" s="4"/>
      <c r="BH74" s="2">
        <f ca="1">IF(Table2[[#This Row],[House]]="Owned",1,0)</f>
        <v>1</v>
      </c>
      <c r="BI74" s="4"/>
      <c r="BK74" s="2">
        <f ca="1">IF(Table2[[#This Row],[Country]]="Korea",Table2[[#This Row],[Income]],0)</f>
        <v>0</v>
      </c>
      <c r="BL74" s="3"/>
      <c r="BM74" s="3">
        <f ca="1">IF(Table2[[#This Row],[Country]]="India",Table2[[#This Row],[Income]],0)</f>
        <v>0</v>
      </c>
      <c r="BN74" s="3"/>
      <c r="BO74" s="3">
        <f ca="1">IF(Table2[[#This Row],[Country]]="Russia",Table2[[#This Row],[Income]],0)</f>
        <v>0</v>
      </c>
      <c r="BP74" s="3"/>
      <c r="BQ74" s="3">
        <f ca="1">IF(Table2[[#This Row],[Country]]="Maldives",Table2[[#This Row],[Income]],0)</f>
        <v>0</v>
      </c>
      <c r="BR74" s="3"/>
      <c r="BS74" s="3">
        <f ca="1">IF(Table2[[#This Row],[Country]]="England",Table2[[#This Row],[Income]],0)</f>
        <v>0</v>
      </c>
      <c r="BT74" s="3"/>
      <c r="BU74" s="3">
        <f ca="1">IF(Table2[[#This Row],[Country]]="Pakistan",Table2[[#This Row],[Income]],0)</f>
        <v>0</v>
      </c>
      <c r="BV74" s="3"/>
      <c r="BW74" s="3">
        <f ca="1">IF(Table2[[#This Row],[Country]]="USA",Table2[[#This Row],[Income]],0)</f>
        <v>0</v>
      </c>
      <c r="BX74" s="3"/>
      <c r="BY74" s="3">
        <f ca="1">IF(Table2[[#This Row],[Country]]="New Zealand",Table2[[#This Row],[Income]],0)</f>
        <v>60133</v>
      </c>
      <c r="BZ74" s="3"/>
      <c r="CA74" s="3">
        <f ca="1">IF(Table2[[#This Row],[Country]]="AUstralia",Table2[[#This Row],[Income]],0)</f>
        <v>0</v>
      </c>
      <c r="CB74" s="3"/>
      <c r="CC74" s="3">
        <f ca="1">IF(Table2[[#This Row],[Country]]="South Africa",Table2[[#This Row],[Income]],0)</f>
        <v>0</v>
      </c>
      <c r="CD74" s="3"/>
      <c r="CE74" s="3">
        <f ca="1">IF(Table2[[#This Row],[Country]]="Canada",Table2[[#This Row],[Income]],0)</f>
        <v>0</v>
      </c>
      <c r="CF74" s="4"/>
      <c r="CG74" s="2"/>
      <c r="CH74" s="3"/>
      <c r="CI74" s="3">
        <f ca="1">IF(Table2[[#This Row],[occupation]]="clerk",Table2[[#This Row],[Income]],0)</f>
        <v>0</v>
      </c>
      <c r="CJ74" s="3">
        <f ca="1">IF(Table2[[#This Row],[occupation]]="Doctor",Table2[[#This Row],[Income]],0)</f>
        <v>60133</v>
      </c>
      <c r="CK74" s="3">
        <f ca="1">IF(Table2[[#This Row],[occupation]]="Data scientist",Table2[[#This Row],[Income]],0)</f>
        <v>0</v>
      </c>
      <c r="CL74" s="3">
        <f ca="1">IF(Table2[[#This Row],[occupation]]="Driver",Table2[[#This Row],[Income]],0)</f>
        <v>0</v>
      </c>
      <c r="CM74" s="3">
        <f ca="1">IF(Table2[[#This Row],[occupation]]="mechanical",Table2[[#This Row],[Income]],0)</f>
        <v>0</v>
      </c>
      <c r="CN74" s="3">
        <f ca="1">IF(Table2[[#This Row],[occupation]]="Field worker",Table2[[#This Row],[Income]],0)</f>
        <v>0</v>
      </c>
      <c r="CO74" s="3">
        <f ca="1">IF(Table2[[#This Row],[occupation]]="Scientist",Table2[[#This Row],[Income]],0)</f>
        <v>0</v>
      </c>
      <c r="CP74" s="4">
        <f ca="1">IF(Table2[[#This Row],[occupation]]="IT",Table2[[#This Row],[Income]],0)</f>
        <v>0</v>
      </c>
      <c r="CQ74" s="2">
        <f ca="1">IF(Table2[[#This Row],[Investment]]&gt;Table2[[#This Row],[Income]],1,0)</f>
        <v>1</v>
      </c>
      <c r="CR74" s="3"/>
      <c r="CS74" s="3"/>
      <c r="CT74" s="3"/>
      <c r="CU74" s="4"/>
      <c r="CV74" s="2">
        <f ca="1">IF(Table2[[#This Row],[Net Worth]]&gt;5500000,Table2[[#This Row],[Age]],0)</f>
        <v>28</v>
      </c>
      <c r="CW74" s="3">
        <f t="shared" ca="1" si="41"/>
        <v>0</v>
      </c>
      <c r="CX74" s="3"/>
      <c r="CY74" s="3"/>
      <c r="CZ74" s="3"/>
      <c r="DA74" s="4"/>
    </row>
    <row r="75" spans="1:105" x14ac:dyDescent="0.25">
      <c r="A75">
        <f t="shared" ca="1" si="26"/>
        <v>1</v>
      </c>
      <c r="B75" s="1" t="str">
        <f t="shared" ca="1" si="27"/>
        <v>Men</v>
      </c>
      <c r="C75">
        <f t="shared" ca="1" si="28"/>
        <v>41</v>
      </c>
      <c r="D75">
        <f t="shared" ca="1" si="29"/>
        <v>3</v>
      </c>
      <c r="E75" s="1" t="str">
        <f t="shared" ca="1" si="30"/>
        <v>mechanical</v>
      </c>
      <c r="F75">
        <f t="shared" ca="1" si="31"/>
        <v>1</v>
      </c>
      <c r="G75" s="1" t="str">
        <f t="shared" ca="1" si="32"/>
        <v>10th</v>
      </c>
      <c r="H75">
        <f t="shared" ca="1" si="25"/>
        <v>1</v>
      </c>
      <c r="I75">
        <f t="shared" ca="1" si="25"/>
        <v>1</v>
      </c>
      <c r="J75">
        <f t="shared" ca="1" si="33"/>
        <v>148452</v>
      </c>
      <c r="K75">
        <f t="shared" ca="1" si="34"/>
        <v>91771</v>
      </c>
      <c r="L75">
        <f t="shared" ca="1" si="35"/>
        <v>1</v>
      </c>
      <c r="M75" s="1" t="str">
        <f t="shared" ca="1" si="36"/>
        <v>Owned</v>
      </c>
      <c r="N75">
        <f t="shared" ca="1" si="22"/>
        <v>7800535</v>
      </c>
      <c r="O75">
        <f t="shared" ca="1" si="37"/>
        <v>5529198.8233563984</v>
      </c>
      <c r="P75">
        <f t="shared" ca="1" si="23"/>
        <v>15045.277277354391</v>
      </c>
      <c r="Q75">
        <f t="shared" ca="1" si="24"/>
        <v>163133.12323367383</v>
      </c>
      <c r="R75" s="25">
        <f t="shared" ca="1" si="38"/>
        <v>7963668.1232336741</v>
      </c>
      <c r="S75">
        <f t="shared" ca="1" si="39"/>
        <v>10</v>
      </c>
      <c r="T75" s="1" t="str">
        <f t="shared" ca="1" si="40"/>
        <v>New Zealand</v>
      </c>
      <c r="AF75" s="2">
        <f ca="1">IF(Table2[[#This Row],[Gender]]="men",1,0)</f>
        <v>1</v>
      </c>
      <c r="AG75" s="3">
        <f ca="1">IF(Table2[[#This Row],[Gender]]="Men",0,1)</f>
        <v>0</v>
      </c>
      <c r="AH75" s="3"/>
      <c r="AI75" s="3"/>
      <c r="AJ75" s="4"/>
      <c r="AL75" s="2">
        <f ca="1">IF(Table2[[#This Row],[occupation]]="Clerk",1,0)</f>
        <v>0</v>
      </c>
      <c r="AM75" s="3">
        <f ca="1">IF(Table2[[#This Row],[occupation]]="Doctor",1,0)</f>
        <v>0</v>
      </c>
      <c r="AN75" s="3">
        <f ca="1">IF(Table2[[#This Row],[occupation]]="Data scientist",1,0)</f>
        <v>0</v>
      </c>
      <c r="AO75" s="3">
        <f ca="1">IF(Table2[[#This Row],[occupation]]="Driver",1,0)</f>
        <v>0</v>
      </c>
      <c r="AP75" s="3">
        <f ca="1">IF(Table2[[#This Row],[occupation]]="mechanical",1,0)</f>
        <v>1</v>
      </c>
      <c r="AQ75" s="3">
        <f ca="1">IF(Table2[[#This Row],[occupation]]="Field worker",1,0)</f>
        <v>0</v>
      </c>
      <c r="AR75" s="3">
        <f ca="1">IF(Table2[[#This Row],[occupation]]="Scientist",1,0)</f>
        <v>0</v>
      </c>
      <c r="AS75" s="3">
        <f ca="1">IF(Table2[[#This Row],[occupation]]="IT",1,0)</f>
        <v>0</v>
      </c>
      <c r="AT75" s="3"/>
      <c r="AU75" s="3"/>
      <c r="AV75" s="3"/>
      <c r="AW75" s="3"/>
      <c r="AX75" s="3"/>
      <c r="AY75" s="3"/>
      <c r="AZ75" s="3"/>
      <c r="BA75" s="4"/>
      <c r="BC75" s="18">
        <f ca="1">Table2[[#This Row],[Vehicles cost]]/Table2[[#This Row],[Vehicles]]</f>
        <v>148452</v>
      </c>
      <c r="BD75" s="4"/>
      <c r="BE75" s="2">
        <f ca="1">IF(Table2[[#This Row],[Depts]]&gt;20000,1,0)</f>
        <v>0</v>
      </c>
      <c r="BF75" s="3"/>
      <c r="BG75" s="4"/>
      <c r="BH75" s="2">
        <f ca="1">IF(Table2[[#This Row],[House]]="Owned",1,0)</f>
        <v>1</v>
      </c>
      <c r="BI75" s="4"/>
      <c r="BK75" s="2">
        <f ca="1">IF(Table2[[#This Row],[Country]]="Korea",Table2[[#This Row],[Income]],0)</f>
        <v>0</v>
      </c>
      <c r="BL75" s="3"/>
      <c r="BM75" s="3">
        <f ca="1">IF(Table2[[#This Row],[Country]]="India",Table2[[#This Row],[Income]],0)</f>
        <v>0</v>
      </c>
      <c r="BN75" s="3"/>
      <c r="BO75" s="3">
        <f ca="1">IF(Table2[[#This Row],[Country]]="Russia",Table2[[#This Row],[Income]],0)</f>
        <v>0</v>
      </c>
      <c r="BP75" s="3"/>
      <c r="BQ75" s="3">
        <f ca="1">IF(Table2[[#This Row],[Country]]="Maldives",Table2[[#This Row],[Income]],0)</f>
        <v>0</v>
      </c>
      <c r="BR75" s="3"/>
      <c r="BS75" s="3">
        <f ca="1">IF(Table2[[#This Row],[Country]]="England",Table2[[#This Row],[Income]],0)</f>
        <v>0</v>
      </c>
      <c r="BT75" s="3"/>
      <c r="BU75" s="3">
        <f ca="1">IF(Table2[[#This Row],[Country]]="Pakistan",Table2[[#This Row],[Income]],0)</f>
        <v>0</v>
      </c>
      <c r="BV75" s="3"/>
      <c r="BW75" s="3">
        <f ca="1">IF(Table2[[#This Row],[Country]]="USA",Table2[[#This Row],[Income]],0)</f>
        <v>0</v>
      </c>
      <c r="BX75" s="3"/>
      <c r="BY75" s="3">
        <f ca="1">IF(Table2[[#This Row],[Country]]="New Zealand",Table2[[#This Row],[Income]],0)</f>
        <v>91771</v>
      </c>
      <c r="BZ75" s="3"/>
      <c r="CA75" s="3">
        <f ca="1">IF(Table2[[#This Row],[Country]]="AUstralia",Table2[[#This Row],[Income]],0)</f>
        <v>0</v>
      </c>
      <c r="CB75" s="3"/>
      <c r="CC75" s="3">
        <f ca="1">IF(Table2[[#This Row],[Country]]="South Africa",Table2[[#This Row],[Income]],0)</f>
        <v>0</v>
      </c>
      <c r="CD75" s="3"/>
      <c r="CE75" s="3">
        <f ca="1">IF(Table2[[#This Row],[Country]]="Canada",Table2[[#This Row],[Income]],0)</f>
        <v>0</v>
      </c>
      <c r="CF75" s="4"/>
      <c r="CG75" s="2"/>
      <c r="CH75" s="3"/>
      <c r="CI75" s="3">
        <f ca="1">IF(Table2[[#This Row],[occupation]]="clerk",Table2[[#This Row],[Income]],0)</f>
        <v>0</v>
      </c>
      <c r="CJ75" s="3">
        <f ca="1">IF(Table2[[#This Row],[occupation]]="Doctor",Table2[[#This Row],[Income]],0)</f>
        <v>0</v>
      </c>
      <c r="CK75" s="3">
        <f ca="1">IF(Table2[[#This Row],[occupation]]="Data scientist",Table2[[#This Row],[Income]],0)</f>
        <v>0</v>
      </c>
      <c r="CL75" s="3">
        <f ca="1">IF(Table2[[#This Row],[occupation]]="Driver",Table2[[#This Row],[Income]],0)</f>
        <v>0</v>
      </c>
      <c r="CM75" s="3">
        <f ca="1">IF(Table2[[#This Row],[occupation]]="mechanical",Table2[[#This Row],[Income]],0)</f>
        <v>91771</v>
      </c>
      <c r="CN75" s="3">
        <f ca="1">IF(Table2[[#This Row],[occupation]]="Field worker",Table2[[#This Row],[Income]],0)</f>
        <v>0</v>
      </c>
      <c r="CO75" s="3">
        <f ca="1">IF(Table2[[#This Row],[occupation]]="Scientist",Table2[[#This Row],[Income]],0)</f>
        <v>0</v>
      </c>
      <c r="CP75" s="4">
        <f ca="1">IF(Table2[[#This Row],[occupation]]="IT",Table2[[#This Row],[Income]],0)</f>
        <v>0</v>
      </c>
      <c r="CQ75" s="2">
        <f ca="1">IF(Table2[[#This Row],[Investment]]&gt;Table2[[#This Row],[Income]],1,0)</f>
        <v>1</v>
      </c>
      <c r="CR75" s="3"/>
      <c r="CS75" s="3"/>
      <c r="CT75" s="3"/>
      <c r="CU75" s="4"/>
      <c r="CV75" s="2">
        <f ca="1">IF(Table2[[#This Row],[Net Worth]]&gt;5500000,Table2[[#This Row],[Age]],0)</f>
        <v>41</v>
      </c>
      <c r="CW75" s="3">
        <f t="shared" ca="1" si="41"/>
        <v>0</v>
      </c>
      <c r="CX75" s="3"/>
      <c r="CY75" s="3"/>
      <c r="CZ75" s="3"/>
      <c r="DA75" s="4"/>
    </row>
    <row r="76" spans="1:105" x14ac:dyDescent="0.25">
      <c r="A76">
        <f t="shared" ca="1" si="26"/>
        <v>1</v>
      </c>
      <c r="B76" s="1" t="str">
        <f t="shared" ca="1" si="27"/>
        <v>Men</v>
      </c>
      <c r="C76">
        <f t="shared" ca="1" si="28"/>
        <v>45</v>
      </c>
      <c r="D76">
        <f t="shared" ca="1" si="29"/>
        <v>1</v>
      </c>
      <c r="E76" s="1" t="str">
        <f t="shared" ca="1" si="30"/>
        <v>clerk</v>
      </c>
      <c r="F76">
        <f t="shared" ca="1" si="31"/>
        <v>6</v>
      </c>
      <c r="G76" s="1" t="str">
        <f t="shared" ca="1" si="32"/>
        <v>Masters</v>
      </c>
      <c r="H76">
        <f t="shared" ca="1" si="25"/>
        <v>1</v>
      </c>
      <c r="I76">
        <f t="shared" ca="1" si="25"/>
        <v>1</v>
      </c>
      <c r="J76">
        <f t="shared" ca="1" si="33"/>
        <v>809844</v>
      </c>
      <c r="K76">
        <f t="shared" ca="1" si="34"/>
        <v>67736</v>
      </c>
      <c r="L76">
        <f t="shared" ca="1" si="35"/>
        <v>1</v>
      </c>
      <c r="M76" s="1" t="str">
        <f t="shared" ca="1" si="36"/>
        <v>Owned</v>
      </c>
      <c r="N76">
        <f t="shared" ca="1" si="22"/>
        <v>4673784</v>
      </c>
      <c r="O76">
        <f t="shared" ca="1" si="37"/>
        <v>3356834.7448771968</v>
      </c>
      <c r="P76">
        <f t="shared" ca="1" si="23"/>
        <v>131079.93296001019</v>
      </c>
      <c r="Q76">
        <f t="shared" ca="1" si="24"/>
        <v>76761.206507421331</v>
      </c>
      <c r="R76" s="25">
        <f t="shared" ca="1" si="38"/>
        <v>4750545.2065074211</v>
      </c>
      <c r="S76">
        <f t="shared" ca="1" si="39"/>
        <v>10</v>
      </c>
      <c r="T76" s="1" t="str">
        <f t="shared" ca="1" si="40"/>
        <v>New Zealand</v>
      </c>
      <c r="AF76" s="2">
        <f ca="1">IF(Table2[[#This Row],[Gender]]="men",1,0)</f>
        <v>1</v>
      </c>
      <c r="AG76" s="3">
        <f ca="1">IF(Table2[[#This Row],[Gender]]="Men",0,1)</f>
        <v>0</v>
      </c>
      <c r="AH76" s="3"/>
      <c r="AI76" s="3"/>
      <c r="AJ76" s="4"/>
      <c r="AL76" s="2">
        <f ca="1">IF(Table2[[#This Row],[occupation]]="Clerk",1,0)</f>
        <v>1</v>
      </c>
      <c r="AM76" s="3">
        <f ca="1">IF(Table2[[#This Row],[occupation]]="Doctor",1,0)</f>
        <v>0</v>
      </c>
      <c r="AN76" s="3">
        <f ca="1">IF(Table2[[#This Row],[occupation]]="Data scientist",1,0)</f>
        <v>0</v>
      </c>
      <c r="AO76" s="3">
        <f ca="1">IF(Table2[[#This Row],[occupation]]="Driver",1,0)</f>
        <v>0</v>
      </c>
      <c r="AP76" s="3">
        <f ca="1">IF(Table2[[#This Row],[occupation]]="mechanical",1,0)</f>
        <v>0</v>
      </c>
      <c r="AQ76" s="3">
        <f ca="1">IF(Table2[[#This Row],[occupation]]="Field worker",1,0)</f>
        <v>0</v>
      </c>
      <c r="AR76" s="3">
        <f ca="1">IF(Table2[[#This Row],[occupation]]="Scientist",1,0)</f>
        <v>0</v>
      </c>
      <c r="AS76" s="3">
        <f ca="1">IF(Table2[[#This Row],[occupation]]="IT",1,0)</f>
        <v>0</v>
      </c>
      <c r="AT76" s="3"/>
      <c r="AU76" s="3"/>
      <c r="AV76" s="3"/>
      <c r="AW76" s="3"/>
      <c r="AX76" s="3"/>
      <c r="AY76" s="3"/>
      <c r="AZ76" s="3"/>
      <c r="BA76" s="4"/>
      <c r="BC76" s="18">
        <f ca="1">Table2[[#This Row],[Vehicles cost]]/Table2[[#This Row],[Vehicles]]</f>
        <v>809844</v>
      </c>
      <c r="BD76" s="4"/>
      <c r="BE76" s="2">
        <f ca="1">IF(Table2[[#This Row],[Depts]]&gt;20000,1,0)</f>
        <v>1</v>
      </c>
      <c r="BF76" s="3"/>
      <c r="BG76" s="4"/>
      <c r="BH76" s="2">
        <f ca="1">IF(Table2[[#This Row],[House]]="Owned",1,0)</f>
        <v>1</v>
      </c>
      <c r="BI76" s="4"/>
      <c r="BK76" s="2">
        <f ca="1">IF(Table2[[#This Row],[Country]]="Korea",Table2[[#This Row],[Income]],0)</f>
        <v>0</v>
      </c>
      <c r="BL76" s="3"/>
      <c r="BM76" s="3">
        <f ca="1">IF(Table2[[#This Row],[Country]]="India",Table2[[#This Row],[Income]],0)</f>
        <v>0</v>
      </c>
      <c r="BN76" s="3"/>
      <c r="BO76" s="3">
        <f ca="1">IF(Table2[[#This Row],[Country]]="Russia",Table2[[#This Row],[Income]],0)</f>
        <v>0</v>
      </c>
      <c r="BP76" s="3"/>
      <c r="BQ76" s="3">
        <f ca="1">IF(Table2[[#This Row],[Country]]="Maldives",Table2[[#This Row],[Income]],0)</f>
        <v>0</v>
      </c>
      <c r="BR76" s="3"/>
      <c r="BS76" s="3">
        <f ca="1">IF(Table2[[#This Row],[Country]]="England",Table2[[#This Row],[Income]],0)</f>
        <v>0</v>
      </c>
      <c r="BT76" s="3"/>
      <c r="BU76" s="3">
        <f ca="1">IF(Table2[[#This Row],[Country]]="Pakistan",Table2[[#This Row],[Income]],0)</f>
        <v>0</v>
      </c>
      <c r="BV76" s="3"/>
      <c r="BW76" s="3">
        <f ca="1">IF(Table2[[#This Row],[Country]]="USA",Table2[[#This Row],[Income]],0)</f>
        <v>0</v>
      </c>
      <c r="BX76" s="3"/>
      <c r="BY76" s="3">
        <f ca="1">IF(Table2[[#This Row],[Country]]="New Zealand",Table2[[#This Row],[Income]],0)</f>
        <v>67736</v>
      </c>
      <c r="BZ76" s="3"/>
      <c r="CA76" s="3">
        <f ca="1">IF(Table2[[#This Row],[Country]]="AUstralia",Table2[[#This Row],[Income]],0)</f>
        <v>0</v>
      </c>
      <c r="CB76" s="3"/>
      <c r="CC76" s="3">
        <f ca="1">IF(Table2[[#This Row],[Country]]="South Africa",Table2[[#This Row],[Income]],0)</f>
        <v>0</v>
      </c>
      <c r="CD76" s="3"/>
      <c r="CE76" s="3">
        <f ca="1">IF(Table2[[#This Row],[Country]]="Canada",Table2[[#This Row],[Income]],0)</f>
        <v>0</v>
      </c>
      <c r="CF76" s="4"/>
      <c r="CG76" s="2"/>
      <c r="CH76" s="3"/>
      <c r="CI76" s="3">
        <f ca="1">IF(Table2[[#This Row],[occupation]]="clerk",Table2[[#This Row],[Income]],0)</f>
        <v>67736</v>
      </c>
      <c r="CJ76" s="3">
        <f ca="1">IF(Table2[[#This Row],[occupation]]="Doctor",Table2[[#This Row],[Income]],0)</f>
        <v>0</v>
      </c>
      <c r="CK76" s="3">
        <f ca="1">IF(Table2[[#This Row],[occupation]]="Data scientist",Table2[[#This Row],[Income]],0)</f>
        <v>0</v>
      </c>
      <c r="CL76" s="3">
        <f ca="1">IF(Table2[[#This Row],[occupation]]="Driver",Table2[[#This Row],[Income]],0)</f>
        <v>0</v>
      </c>
      <c r="CM76" s="3">
        <f ca="1">IF(Table2[[#This Row],[occupation]]="mechanical",Table2[[#This Row],[Income]],0)</f>
        <v>0</v>
      </c>
      <c r="CN76" s="3">
        <f ca="1">IF(Table2[[#This Row],[occupation]]="Field worker",Table2[[#This Row],[Income]],0)</f>
        <v>0</v>
      </c>
      <c r="CO76" s="3">
        <f ca="1">IF(Table2[[#This Row],[occupation]]="Scientist",Table2[[#This Row],[Income]],0)</f>
        <v>0</v>
      </c>
      <c r="CP76" s="4">
        <f ca="1">IF(Table2[[#This Row],[occupation]]="IT",Table2[[#This Row],[Income]],0)</f>
        <v>0</v>
      </c>
      <c r="CQ76" s="2">
        <f ca="1">IF(Table2[[#This Row],[Investment]]&gt;Table2[[#This Row],[Income]],1,0)</f>
        <v>1</v>
      </c>
      <c r="CR76" s="3"/>
      <c r="CS76" s="3"/>
      <c r="CT76" s="3"/>
      <c r="CU76" s="4"/>
      <c r="CV76" s="2">
        <f ca="1">IF(Table2[[#This Row],[Net Worth]]&gt;5500000,Table2[[#This Row],[Age]],0)</f>
        <v>0</v>
      </c>
      <c r="CW76" s="3">
        <f t="shared" ca="1" si="41"/>
        <v>0</v>
      </c>
      <c r="CX76" s="3"/>
      <c r="CY76" s="3"/>
      <c r="CZ76" s="3"/>
      <c r="DA76" s="4"/>
    </row>
    <row r="77" spans="1:105" x14ac:dyDescent="0.25">
      <c r="A77">
        <f t="shared" ca="1" si="26"/>
        <v>1</v>
      </c>
      <c r="B77" s="1" t="str">
        <f t="shared" ca="1" si="27"/>
        <v>Men</v>
      </c>
      <c r="C77">
        <f t="shared" ca="1" si="28"/>
        <v>36</v>
      </c>
      <c r="D77">
        <f t="shared" ca="1" si="29"/>
        <v>3</v>
      </c>
      <c r="E77" s="1" t="str">
        <f t="shared" ca="1" si="30"/>
        <v>mechanical</v>
      </c>
      <c r="F77">
        <f t="shared" ca="1" si="31"/>
        <v>3</v>
      </c>
      <c r="G77" s="1" t="str">
        <f t="shared" ca="1" si="32"/>
        <v>Btech</v>
      </c>
      <c r="H77">
        <f t="shared" ca="1" si="25"/>
        <v>3</v>
      </c>
      <c r="I77">
        <f t="shared" ca="1" si="25"/>
        <v>2</v>
      </c>
      <c r="J77">
        <f t="shared" ca="1" si="33"/>
        <v>377388</v>
      </c>
      <c r="K77">
        <f t="shared" ca="1" si="34"/>
        <v>95352</v>
      </c>
      <c r="L77">
        <f t="shared" ca="1" si="35"/>
        <v>1</v>
      </c>
      <c r="M77" s="1" t="str">
        <f t="shared" ca="1" si="36"/>
        <v>Owned</v>
      </c>
      <c r="N77">
        <f t="shared" ca="1" si="22"/>
        <v>8200272</v>
      </c>
      <c r="O77">
        <f t="shared" ca="1" si="37"/>
        <v>3738069.5599848288</v>
      </c>
      <c r="P77">
        <f t="shared" ca="1" si="23"/>
        <v>23694.084215827388</v>
      </c>
      <c r="Q77">
        <f t="shared" ca="1" si="24"/>
        <v>101229.50013194043</v>
      </c>
      <c r="R77" s="25">
        <f t="shared" ca="1" si="38"/>
        <v>8301501.5001319405</v>
      </c>
      <c r="S77">
        <f t="shared" ca="1" si="39"/>
        <v>4</v>
      </c>
      <c r="T77" s="1" t="str">
        <f t="shared" ca="1" si="40"/>
        <v>England</v>
      </c>
      <c r="AF77" s="2">
        <f ca="1">IF(Table2[[#This Row],[Gender]]="men",1,0)</f>
        <v>1</v>
      </c>
      <c r="AG77" s="3">
        <f ca="1">IF(Table2[[#This Row],[Gender]]="Men",0,1)</f>
        <v>0</v>
      </c>
      <c r="AH77" s="3"/>
      <c r="AI77" s="3"/>
      <c r="AJ77" s="4"/>
      <c r="AL77" s="2">
        <f ca="1">IF(Table2[[#This Row],[occupation]]="Clerk",1,0)</f>
        <v>0</v>
      </c>
      <c r="AM77" s="3">
        <f ca="1">IF(Table2[[#This Row],[occupation]]="Doctor",1,0)</f>
        <v>0</v>
      </c>
      <c r="AN77" s="3">
        <f ca="1">IF(Table2[[#This Row],[occupation]]="Data scientist",1,0)</f>
        <v>0</v>
      </c>
      <c r="AO77" s="3">
        <f ca="1">IF(Table2[[#This Row],[occupation]]="Driver",1,0)</f>
        <v>0</v>
      </c>
      <c r="AP77" s="3">
        <f ca="1">IF(Table2[[#This Row],[occupation]]="mechanical",1,0)</f>
        <v>1</v>
      </c>
      <c r="AQ77" s="3">
        <f ca="1">IF(Table2[[#This Row],[occupation]]="Field worker",1,0)</f>
        <v>0</v>
      </c>
      <c r="AR77" s="3">
        <f ca="1">IF(Table2[[#This Row],[occupation]]="Scientist",1,0)</f>
        <v>0</v>
      </c>
      <c r="AS77" s="3">
        <f ca="1">IF(Table2[[#This Row],[occupation]]="IT",1,0)</f>
        <v>0</v>
      </c>
      <c r="AT77" s="3"/>
      <c r="AU77" s="3"/>
      <c r="AV77" s="3"/>
      <c r="AW77" s="3"/>
      <c r="AX77" s="3"/>
      <c r="AY77" s="3"/>
      <c r="AZ77" s="3"/>
      <c r="BA77" s="4"/>
      <c r="BC77" s="18">
        <f ca="1">Table2[[#This Row],[Vehicles cost]]/Table2[[#This Row],[Vehicles]]</f>
        <v>188694</v>
      </c>
      <c r="BD77" s="4"/>
      <c r="BE77" s="2">
        <f ca="1">IF(Table2[[#This Row],[Depts]]&gt;20000,1,0)</f>
        <v>1</v>
      </c>
      <c r="BF77" s="3"/>
      <c r="BG77" s="4"/>
      <c r="BH77" s="2">
        <f ca="1">IF(Table2[[#This Row],[House]]="Owned",1,0)</f>
        <v>1</v>
      </c>
      <c r="BI77" s="4"/>
      <c r="BK77" s="2">
        <f ca="1">IF(Table2[[#This Row],[Country]]="Korea",Table2[[#This Row],[Income]],0)</f>
        <v>0</v>
      </c>
      <c r="BL77" s="3"/>
      <c r="BM77" s="3">
        <f ca="1">IF(Table2[[#This Row],[Country]]="India",Table2[[#This Row],[Income]],0)</f>
        <v>0</v>
      </c>
      <c r="BN77" s="3"/>
      <c r="BO77" s="3">
        <f ca="1">IF(Table2[[#This Row],[Country]]="Russia",Table2[[#This Row],[Income]],0)</f>
        <v>0</v>
      </c>
      <c r="BP77" s="3"/>
      <c r="BQ77" s="3">
        <f ca="1">IF(Table2[[#This Row],[Country]]="Maldives",Table2[[#This Row],[Income]],0)</f>
        <v>0</v>
      </c>
      <c r="BR77" s="3"/>
      <c r="BS77" s="3">
        <f ca="1">IF(Table2[[#This Row],[Country]]="England",Table2[[#This Row],[Income]],0)</f>
        <v>95352</v>
      </c>
      <c r="BT77" s="3"/>
      <c r="BU77" s="3">
        <f ca="1">IF(Table2[[#This Row],[Country]]="Pakistan",Table2[[#This Row],[Income]],0)</f>
        <v>0</v>
      </c>
      <c r="BV77" s="3"/>
      <c r="BW77" s="3">
        <f ca="1">IF(Table2[[#This Row],[Country]]="USA",Table2[[#This Row],[Income]],0)</f>
        <v>0</v>
      </c>
      <c r="BX77" s="3"/>
      <c r="BY77" s="3">
        <f ca="1">IF(Table2[[#This Row],[Country]]="New Zealand",Table2[[#This Row],[Income]],0)</f>
        <v>0</v>
      </c>
      <c r="BZ77" s="3"/>
      <c r="CA77" s="3">
        <f ca="1">IF(Table2[[#This Row],[Country]]="AUstralia",Table2[[#This Row],[Income]],0)</f>
        <v>0</v>
      </c>
      <c r="CB77" s="3"/>
      <c r="CC77" s="3">
        <f ca="1">IF(Table2[[#This Row],[Country]]="South Africa",Table2[[#This Row],[Income]],0)</f>
        <v>0</v>
      </c>
      <c r="CD77" s="3"/>
      <c r="CE77" s="3">
        <f ca="1">IF(Table2[[#This Row],[Country]]="Canada",Table2[[#This Row],[Income]],0)</f>
        <v>0</v>
      </c>
      <c r="CF77" s="4"/>
      <c r="CG77" s="2"/>
      <c r="CH77" s="3"/>
      <c r="CI77" s="3">
        <f ca="1">IF(Table2[[#This Row],[occupation]]="clerk",Table2[[#This Row],[Income]],0)</f>
        <v>0</v>
      </c>
      <c r="CJ77" s="3">
        <f ca="1">IF(Table2[[#This Row],[occupation]]="Doctor",Table2[[#This Row],[Income]],0)</f>
        <v>0</v>
      </c>
      <c r="CK77" s="3">
        <f ca="1">IF(Table2[[#This Row],[occupation]]="Data scientist",Table2[[#This Row],[Income]],0)</f>
        <v>0</v>
      </c>
      <c r="CL77" s="3">
        <f ca="1">IF(Table2[[#This Row],[occupation]]="Driver",Table2[[#This Row],[Income]],0)</f>
        <v>0</v>
      </c>
      <c r="CM77" s="3">
        <f ca="1">IF(Table2[[#This Row],[occupation]]="mechanical",Table2[[#This Row],[Income]],0)</f>
        <v>95352</v>
      </c>
      <c r="CN77" s="3">
        <f ca="1">IF(Table2[[#This Row],[occupation]]="Field worker",Table2[[#This Row],[Income]],0)</f>
        <v>0</v>
      </c>
      <c r="CO77" s="3">
        <f ca="1">IF(Table2[[#This Row],[occupation]]="Scientist",Table2[[#This Row],[Income]],0)</f>
        <v>0</v>
      </c>
      <c r="CP77" s="4">
        <f ca="1">IF(Table2[[#This Row],[occupation]]="IT",Table2[[#This Row],[Income]],0)</f>
        <v>0</v>
      </c>
      <c r="CQ77" s="2">
        <f ca="1">IF(Table2[[#This Row],[Investment]]&gt;Table2[[#This Row],[Income]],1,0)</f>
        <v>1</v>
      </c>
      <c r="CR77" s="3"/>
      <c r="CS77" s="3"/>
      <c r="CT77" s="3"/>
      <c r="CU77" s="4"/>
      <c r="CV77" s="2">
        <f ca="1">IF(Table2[[#This Row],[Net Worth]]&gt;5500000,Table2[[#This Row],[Age]],0)</f>
        <v>36</v>
      </c>
      <c r="CW77" s="3">
        <f t="shared" ca="1" si="41"/>
        <v>0</v>
      </c>
      <c r="CX77" s="3"/>
      <c r="CY77" s="3"/>
      <c r="CZ77" s="3"/>
      <c r="DA77" s="4"/>
    </row>
    <row r="78" spans="1:105" x14ac:dyDescent="0.25">
      <c r="A78">
        <f t="shared" ca="1" si="26"/>
        <v>2</v>
      </c>
      <c r="B78" s="1" t="str">
        <f t="shared" ca="1" si="27"/>
        <v>Women</v>
      </c>
      <c r="C78">
        <f t="shared" ca="1" si="28"/>
        <v>39</v>
      </c>
      <c r="D78">
        <f t="shared" ca="1" si="29"/>
        <v>8</v>
      </c>
      <c r="E78" s="1" t="str">
        <f t="shared" ca="1" si="30"/>
        <v>Data scientist</v>
      </c>
      <c r="F78">
        <f t="shared" ca="1" si="31"/>
        <v>3</v>
      </c>
      <c r="G78" s="1" t="str">
        <f t="shared" ca="1" si="32"/>
        <v>Btech</v>
      </c>
      <c r="H78">
        <f t="shared" ca="1" si="25"/>
        <v>2</v>
      </c>
      <c r="I78">
        <f t="shared" ca="1" si="25"/>
        <v>3</v>
      </c>
      <c r="J78">
        <f t="shared" ca="1" si="33"/>
        <v>1637694</v>
      </c>
      <c r="K78">
        <f t="shared" ca="1" si="34"/>
        <v>69324</v>
      </c>
      <c r="L78">
        <f t="shared" ca="1" si="35"/>
        <v>2</v>
      </c>
      <c r="M78" s="1" t="str">
        <f t="shared" ca="1" si="36"/>
        <v>Rent</v>
      </c>
      <c r="N78">
        <f t="shared" ca="1" si="22"/>
        <v>4575384</v>
      </c>
      <c r="O78">
        <f t="shared" ca="1" si="37"/>
        <v>2582818.1736259223</v>
      </c>
      <c r="P78">
        <f t="shared" ca="1" si="23"/>
        <v>766.3434847996491</v>
      </c>
      <c r="Q78">
        <f t="shared" ca="1" si="24"/>
        <v>2446.6496745341992</v>
      </c>
      <c r="R78" s="25">
        <f t="shared" ca="1" si="38"/>
        <v>4577830.6496745339</v>
      </c>
      <c r="S78">
        <f t="shared" ca="1" si="39"/>
        <v>2</v>
      </c>
      <c r="T78" s="1" t="str">
        <f t="shared" ca="1" si="40"/>
        <v>Usa</v>
      </c>
      <c r="AF78" s="2">
        <f ca="1">IF(Table2[[#This Row],[Gender]]="men",1,0)</f>
        <v>0</v>
      </c>
      <c r="AG78" s="3">
        <f ca="1">IF(Table2[[#This Row],[Gender]]="Men",0,1)</f>
        <v>1</v>
      </c>
      <c r="AH78" s="3"/>
      <c r="AI78" s="3"/>
      <c r="AJ78" s="4"/>
      <c r="AL78" s="2">
        <f ca="1">IF(Table2[[#This Row],[occupation]]="Clerk",1,0)</f>
        <v>0</v>
      </c>
      <c r="AM78" s="3">
        <f ca="1">IF(Table2[[#This Row],[occupation]]="Doctor",1,0)</f>
        <v>0</v>
      </c>
      <c r="AN78" s="3">
        <f ca="1">IF(Table2[[#This Row],[occupation]]="Data scientist",1,0)</f>
        <v>1</v>
      </c>
      <c r="AO78" s="3">
        <f ca="1">IF(Table2[[#This Row],[occupation]]="Driver",1,0)</f>
        <v>0</v>
      </c>
      <c r="AP78" s="3">
        <f ca="1">IF(Table2[[#This Row],[occupation]]="mechanical",1,0)</f>
        <v>0</v>
      </c>
      <c r="AQ78" s="3">
        <f ca="1">IF(Table2[[#This Row],[occupation]]="Field worker",1,0)</f>
        <v>0</v>
      </c>
      <c r="AR78" s="3">
        <f ca="1">IF(Table2[[#This Row],[occupation]]="Scientist",1,0)</f>
        <v>0</v>
      </c>
      <c r="AS78" s="3">
        <f ca="1">IF(Table2[[#This Row],[occupation]]="IT",1,0)</f>
        <v>0</v>
      </c>
      <c r="AT78" s="3"/>
      <c r="AU78" s="3"/>
      <c r="AV78" s="3"/>
      <c r="AW78" s="3"/>
      <c r="AX78" s="3"/>
      <c r="AY78" s="3"/>
      <c r="AZ78" s="3"/>
      <c r="BA78" s="4"/>
      <c r="BC78" s="18">
        <f ca="1">Table2[[#This Row],[Vehicles cost]]/Table2[[#This Row],[Vehicles]]</f>
        <v>545898</v>
      </c>
      <c r="BD78" s="4"/>
      <c r="BE78" s="2">
        <f ca="1">IF(Table2[[#This Row],[Depts]]&gt;20000,1,0)</f>
        <v>0</v>
      </c>
      <c r="BF78" s="3"/>
      <c r="BG78" s="4"/>
      <c r="BH78" s="2">
        <f ca="1">IF(Table2[[#This Row],[House]]="Owned",1,0)</f>
        <v>0</v>
      </c>
      <c r="BI78" s="4"/>
      <c r="BK78" s="2">
        <f ca="1">IF(Table2[[#This Row],[Country]]="Korea",Table2[[#This Row],[Income]],0)</f>
        <v>0</v>
      </c>
      <c r="BL78" s="3"/>
      <c r="BM78" s="3">
        <f ca="1">IF(Table2[[#This Row],[Country]]="India",Table2[[#This Row],[Income]],0)</f>
        <v>0</v>
      </c>
      <c r="BN78" s="3"/>
      <c r="BO78" s="3">
        <f ca="1">IF(Table2[[#This Row],[Country]]="Russia",Table2[[#This Row],[Income]],0)</f>
        <v>0</v>
      </c>
      <c r="BP78" s="3"/>
      <c r="BQ78" s="3">
        <f ca="1">IF(Table2[[#This Row],[Country]]="Maldives",Table2[[#This Row],[Income]],0)</f>
        <v>0</v>
      </c>
      <c r="BR78" s="3"/>
      <c r="BS78" s="3">
        <f ca="1">IF(Table2[[#This Row],[Country]]="England",Table2[[#This Row],[Income]],0)</f>
        <v>0</v>
      </c>
      <c r="BT78" s="3"/>
      <c r="BU78" s="3">
        <f ca="1">IF(Table2[[#This Row],[Country]]="Pakistan",Table2[[#This Row],[Income]],0)</f>
        <v>0</v>
      </c>
      <c r="BV78" s="3"/>
      <c r="BW78" s="3">
        <f ca="1">IF(Table2[[#This Row],[Country]]="USA",Table2[[#This Row],[Income]],0)</f>
        <v>69324</v>
      </c>
      <c r="BX78" s="3"/>
      <c r="BY78" s="3">
        <f ca="1">IF(Table2[[#This Row],[Country]]="New Zealand",Table2[[#This Row],[Income]],0)</f>
        <v>0</v>
      </c>
      <c r="BZ78" s="3"/>
      <c r="CA78" s="3">
        <f ca="1">IF(Table2[[#This Row],[Country]]="AUstralia",Table2[[#This Row],[Income]],0)</f>
        <v>0</v>
      </c>
      <c r="CB78" s="3"/>
      <c r="CC78" s="3">
        <f ca="1">IF(Table2[[#This Row],[Country]]="South Africa",Table2[[#This Row],[Income]],0)</f>
        <v>0</v>
      </c>
      <c r="CD78" s="3"/>
      <c r="CE78" s="3">
        <f ca="1">IF(Table2[[#This Row],[Country]]="Canada",Table2[[#This Row],[Income]],0)</f>
        <v>0</v>
      </c>
      <c r="CF78" s="4"/>
      <c r="CG78" s="2"/>
      <c r="CH78" s="3"/>
      <c r="CI78" s="3">
        <f ca="1">IF(Table2[[#This Row],[occupation]]="clerk",Table2[[#This Row],[Income]],0)</f>
        <v>0</v>
      </c>
      <c r="CJ78" s="3">
        <f ca="1">IF(Table2[[#This Row],[occupation]]="Doctor",Table2[[#This Row],[Income]],0)</f>
        <v>0</v>
      </c>
      <c r="CK78" s="3">
        <f ca="1">IF(Table2[[#This Row],[occupation]]="Data scientist",Table2[[#This Row],[Income]],0)</f>
        <v>69324</v>
      </c>
      <c r="CL78" s="3">
        <f ca="1">IF(Table2[[#This Row],[occupation]]="Driver",Table2[[#This Row],[Income]],0)</f>
        <v>0</v>
      </c>
      <c r="CM78" s="3">
        <f ca="1">IF(Table2[[#This Row],[occupation]]="mechanical",Table2[[#This Row],[Income]],0)</f>
        <v>0</v>
      </c>
      <c r="CN78" s="3">
        <f ca="1">IF(Table2[[#This Row],[occupation]]="Field worker",Table2[[#This Row],[Income]],0)</f>
        <v>0</v>
      </c>
      <c r="CO78" s="3">
        <f ca="1">IF(Table2[[#This Row],[occupation]]="Scientist",Table2[[#This Row],[Income]],0)</f>
        <v>0</v>
      </c>
      <c r="CP78" s="4">
        <f ca="1">IF(Table2[[#This Row],[occupation]]="IT",Table2[[#This Row],[Income]],0)</f>
        <v>0</v>
      </c>
      <c r="CQ78" s="2">
        <f ca="1">IF(Table2[[#This Row],[Investment]]&gt;Table2[[#This Row],[Income]],1,0)</f>
        <v>0</v>
      </c>
      <c r="CR78" s="3"/>
      <c r="CS78" s="3"/>
      <c r="CT78" s="3"/>
      <c r="CU78" s="4"/>
      <c r="CV78" s="2">
        <f ca="1">IF(Table2[[#This Row],[Net Worth]]&gt;5500000,Table2[[#This Row],[Age]],0)</f>
        <v>0</v>
      </c>
      <c r="CW78" s="3">
        <f t="shared" ca="1" si="41"/>
        <v>0</v>
      </c>
      <c r="CX78" s="3"/>
      <c r="CY78" s="3"/>
      <c r="CZ78" s="3"/>
      <c r="DA78" s="4"/>
    </row>
    <row r="79" spans="1:105" x14ac:dyDescent="0.25">
      <c r="A79">
        <f t="shared" ca="1" si="26"/>
        <v>1</v>
      </c>
      <c r="B79" s="1" t="str">
        <f t="shared" ca="1" si="27"/>
        <v>Men</v>
      </c>
      <c r="C79">
        <f t="shared" ca="1" si="28"/>
        <v>30</v>
      </c>
      <c r="D79">
        <f t="shared" ca="1" si="29"/>
        <v>3</v>
      </c>
      <c r="E79" s="1" t="str">
        <f t="shared" ca="1" si="30"/>
        <v>mechanical</v>
      </c>
      <c r="F79">
        <f t="shared" ca="1" si="31"/>
        <v>5</v>
      </c>
      <c r="G79" s="1" t="str">
        <f t="shared" ca="1" si="32"/>
        <v>M.tech</v>
      </c>
      <c r="H79">
        <f t="shared" ca="1" si="25"/>
        <v>2</v>
      </c>
      <c r="I79">
        <f t="shared" ca="1" si="25"/>
        <v>3</v>
      </c>
      <c r="J79">
        <f t="shared" ca="1" si="33"/>
        <v>659976</v>
      </c>
      <c r="K79">
        <f t="shared" ca="1" si="34"/>
        <v>54817</v>
      </c>
      <c r="L79">
        <f t="shared" ca="1" si="35"/>
        <v>2</v>
      </c>
      <c r="M79" s="1" t="str">
        <f t="shared" ca="1" si="36"/>
        <v>Rent</v>
      </c>
      <c r="N79">
        <f t="shared" ca="1" si="22"/>
        <v>3398654</v>
      </c>
      <c r="O79">
        <f t="shared" ca="1" si="37"/>
        <v>3172487.0504875798</v>
      </c>
      <c r="P79">
        <f t="shared" ca="1" si="23"/>
        <v>29908.95918393309</v>
      </c>
      <c r="Q79">
        <f t="shared" ca="1" si="24"/>
        <v>11671.453453701222</v>
      </c>
      <c r="R79" s="25">
        <f t="shared" ca="1" si="38"/>
        <v>3410325.453453701</v>
      </c>
      <c r="S79">
        <f t="shared" ca="1" si="39"/>
        <v>11</v>
      </c>
      <c r="T79" s="1" t="str">
        <f t="shared" ca="1" si="40"/>
        <v>Pakistan</v>
      </c>
      <c r="AF79" s="2">
        <f ca="1">IF(Table2[[#This Row],[Gender]]="men",1,0)</f>
        <v>1</v>
      </c>
      <c r="AG79" s="3">
        <f ca="1">IF(Table2[[#This Row],[Gender]]="Men",0,1)</f>
        <v>0</v>
      </c>
      <c r="AH79" s="3"/>
      <c r="AI79" s="3"/>
      <c r="AJ79" s="4"/>
      <c r="AL79" s="2">
        <f ca="1">IF(Table2[[#This Row],[occupation]]="Clerk",1,0)</f>
        <v>0</v>
      </c>
      <c r="AM79" s="3">
        <f ca="1">IF(Table2[[#This Row],[occupation]]="Doctor",1,0)</f>
        <v>0</v>
      </c>
      <c r="AN79" s="3">
        <f ca="1">IF(Table2[[#This Row],[occupation]]="Data scientist",1,0)</f>
        <v>0</v>
      </c>
      <c r="AO79" s="3">
        <f ca="1">IF(Table2[[#This Row],[occupation]]="Driver",1,0)</f>
        <v>0</v>
      </c>
      <c r="AP79" s="3">
        <f ca="1">IF(Table2[[#This Row],[occupation]]="mechanical",1,0)</f>
        <v>1</v>
      </c>
      <c r="AQ79" s="3">
        <f ca="1">IF(Table2[[#This Row],[occupation]]="Field worker",1,0)</f>
        <v>0</v>
      </c>
      <c r="AR79" s="3">
        <f ca="1">IF(Table2[[#This Row],[occupation]]="Scientist",1,0)</f>
        <v>0</v>
      </c>
      <c r="AS79" s="3">
        <f ca="1">IF(Table2[[#This Row],[occupation]]="IT",1,0)</f>
        <v>0</v>
      </c>
      <c r="AT79" s="3"/>
      <c r="AU79" s="3"/>
      <c r="AV79" s="3"/>
      <c r="AW79" s="3"/>
      <c r="AX79" s="3"/>
      <c r="AY79" s="3"/>
      <c r="AZ79" s="3"/>
      <c r="BA79" s="4"/>
      <c r="BC79" s="18">
        <f ca="1">Table2[[#This Row],[Vehicles cost]]/Table2[[#This Row],[Vehicles]]</f>
        <v>219992</v>
      </c>
      <c r="BD79" s="4"/>
      <c r="BE79" s="2">
        <f ca="1">IF(Table2[[#This Row],[Depts]]&gt;20000,1,0)</f>
        <v>1</v>
      </c>
      <c r="BF79" s="3"/>
      <c r="BG79" s="4"/>
      <c r="BH79" s="2">
        <f ca="1">IF(Table2[[#This Row],[House]]="Owned",1,0)</f>
        <v>0</v>
      </c>
      <c r="BI79" s="4"/>
      <c r="BK79" s="2">
        <f ca="1">IF(Table2[[#This Row],[Country]]="Korea",Table2[[#This Row],[Income]],0)</f>
        <v>0</v>
      </c>
      <c r="BL79" s="3"/>
      <c r="BM79" s="3">
        <f ca="1">IF(Table2[[#This Row],[Country]]="India",Table2[[#This Row],[Income]],0)</f>
        <v>0</v>
      </c>
      <c r="BN79" s="3"/>
      <c r="BO79" s="3">
        <f ca="1">IF(Table2[[#This Row],[Country]]="Russia",Table2[[#This Row],[Income]],0)</f>
        <v>0</v>
      </c>
      <c r="BP79" s="3"/>
      <c r="BQ79" s="3">
        <f ca="1">IF(Table2[[#This Row],[Country]]="Maldives",Table2[[#This Row],[Income]],0)</f>
        <v>0</v>
      </c>
      <c r="BR79" s="3"/>
      <c r="BS79" s="3">
        <f ca="1">IF(Table2[[#This Row],[Country]]="England",Table2[[#This Row],[Income]],0)</f>
        <v>0</v>
      </c>
      <c r="BT79" s="3"/>
      <c r="BU79" s="3">
        <f ca="1">IF(Table2[[#This Row],[Country]]="Pakistan",Table2[[#This Row],[Income]],0)</f>
        <v>54817</v>
      </c>
      <c r="BV79" s="3"/>
      <c r="BW79" s="3">
        <f ca="1">IF(Table2[[#This Row],[Country]]="USA",Table2[[#This Row],[Income]],0)</f>
        <v>0</v>
      </c>
      <c r="BX79" s="3"/>
      <c r="BY79" s="3">
        <f ca="1">IF(Table2[[#This Row],[Country]]="New Zealand",Table2[[#This Row],[Income]],0)</f>
        <v>0</v>
      </c>
      <c r="BZ79" s="3"/>
      <c r="CA79" s="3">
        <f ca="1">IF(Table2[[#This Row],[Country]]="AUstralia",Table2[[#This Row],[Income]],0)</f>
        <v>0</v>
      </c>
      <c r="CB79" s="3"/>
      <c r="CC79" s="3">
        <f ca="1">IF(Table2[[#This Row],[Country]]="South Africa",Table2[[#This Row],[Income]],0)</f>
        <v>0</v>
      </c>
      <c r="CD79" s="3"/>
      <c r="CE79" s="3">
        <f ca="1">IF(Table2[[#This Row],[Country]]="Canada",Table2[[#This Row],[Income]],0)</f>
        <v>0</v>
      </c>
      <c r="CF79" s="4"/>
      <c r="CG79" s="2"/>
      <c r="CH79" s="3"/>
      <c r="CI79" s="3">
        <f ca="1">IF(Table2[[#This Row],[occupation]]="clerk",Table2[[#This Row],[Income]],0)</f>
        <v>0</v>
      </c>
      <c r="CJ79" s="3">
        <f ca="1">IF(Table2[[#This Row],[occupation]]="Doctor",Table2[[#This Row],[Income]],0)</f>
        <v>0</v>
      </c>
      <c r="CK79" s="3">
        <f ca="1">IF(Table2[[#This Row],[occupation]]="Data scientist",Table2[[#This Row],[Income]],0)</f>
        <v>0</v>
      </c>
      <c r="CL79" s="3">
        <f ca="1">IF(Table2[[#This Row],[occupation]]="Driver",Table2[[#This Row],[Income]],0)</f>
        <v>0</v>
      </c>
      <c r="CM79" s="3">
        <f ca="1">IF(Table2[[#This Row],[occupation]]="mechanical",Table2[[#This Row],[Income]],0)</f>
        <v>54817</v>
      </c>
      <c r="CN79" s="3">
        <f ca="1">IF(Table2[[#This Row],[occupation]]="Field worker",Table2[[#This Row],[Income]],0)</f>
        <v>0</v>
      </c>
      <c r="CO79" s="3">
        <f ca="1">IF(Table2[[#This Row],[occupation]]="Scientist",Table2[[#This Row],[Income]],0)</f>
        <v>0</v>
      </c>
      <c r="CP79" s="4">
        <f ca="1">IF(Table2[[#This Row],[occupation]]="IT",Table2[[#This Row],[Income]],0)</f>
        <v>0</v>
      </c>
      <c r="CQ79" s="2">
        <f ca="1">IF(Table2[[#This Row],[Investment]]&gt;Table2[[#This Row],[Income]],1,0)</f>
        <v>0</v>
      </c>
      <c r="CR79" s="3"/>
      <c r="CS79" s="3"/>
      <c r="CT79" s="3"/>
      <c r="CU79" s="4"/>
      <c r="CV79" s="2">
        <f ca="1">IF(Table2[[#This Row],[Net Worth]]&gt;5500000,Table2[[#This Row],[Age]],0)</f>
        <v>0</v>
      </c>
      <c r="CW79" s="3">
        <f t="shared" ca="1" si="41"/>
        <v>0</v>
      </c>
      <c r="CX79" s="3"/>
      <c r="CY79" s="3"/>
      <c r="CZ79" s="3"/>
      <c r="DA79" s="4"/>
    </row>
    <row r="80" spans="1:105" x14ac:dyDescent="0.25">
      <c r="A80">
        <f t="shared" ca="1" si="26"/>
        <v>1</v>
      </c>
      <c r="B80" s="1" t="str">
        <f t="shared" ca="1" si="27"/>
        <v>Men</v>
      </c>
      <c r="C80">
        <f t="shared" ca="1" si="28"/>
        <v>43</v>
      </c>
      <c r="D80">
        <f t="shared" ca="1" si="29"/>
        <v>4</v>
      </c>
      <c r="E80" s="1" t="str">
        <f t="shared" ca="1" si="30"/>
        <v>Doctor</v>
      </c>
      <c r="F80">
        <f t="shared" ca="1" si="31"/>
        <v>8</v>
      </c>
      <c r="G80" s="1" t="str">
        <f t="shared" ca="1" si="32"/>
        <v>dropout</v>
      </c>
      <c r="H80">
        <f t="shared" ca="1" si="25"/>
        <v>2</v>
      </c>
      <c r="I80">
        <f t="shared" ca="1" si="25"/>
        <v>3</v>
      </c>
      <c r="J80">
        <f t="shared" ca="1" si="33"/>
        <v>2831157</v>
      </c>
      <c r="K80">
        <f t="shared" ca="1" si="34"/>
        <v>52018</v>
      </c>
      <c r="L80">
        <f t="shared" ca="1" si="35"/>
        <v>2</v>
      </c>
      <c r="M80" s="1" t="str">
        <f t="shared" ca="1" si="36"/>
        <v>Rent</v>
      </c>
      <c r="N80">
        <f t="shared" ca="1" si="22"/>
        <v>3693278</v>
      </c>
      <c r="O80">
        <f t="shared" ca="1" si="37"/>
        <v>608343.10146016662</v>
      </c>
      <c r="P80">
        <f t="shared" ca="1" si="23"/>
        <v>60257.435173104117</v>
      </c>
      <c r="Q80">
        <f t="shared" ca="1" si="24"/>
        <v>33188.756540482231</v>
      </c>
      <c r="R80" s="25">
        <f t="shared" ca="1" si="38"/>
        <v>3726466.7565404824</v>
      </c>
      <c r="S80">
        <f t="shared" ca="1" si="39"/>
        <v>1</v>
      </c>
      <c r="T80" s="1" t="str">
        <f t="shared" ca="1" si="40"/>
        <v>India</v>
      </c>
      <c r="AF80" s="2">
        <f ca="1">IF(Table2[[#This Row],[Gender]]="men",1,0)</f>
        <v>1</v>
      </c>
      <c r="AG80" s="3">
        <f ca="1">IF(Table2[[#This Row],[Gender]]="Men",0,1)</f>
        <v>0</v>
      </c>
      <c r="AH80" s="3"/>
      <c r="AI80" s="3"/>
      <c r="AJ80" s="4"/>
      <c r="AL80" s="2">
        <f ca="1">IF(Table2[[#This Row],[occupation]]="Clerk",1,0)</f>
        <v>0</v>
      </c>
      <c r="AM80" s="3">
        <f ca="1">IF(Table2[[#This Row],[occupation]]="Doctor",1,0)</f>
        <v>1</v>
      </c>
      <c r="AN80" s="3">
        <f ca="1">IF(Table2[[#This Row],[occupation]]="Data scientist",1,0)</f>
        <v>0</v>
      </c>
      <c r="AO80" s="3">
        <f ca="1">IF(Table2[[#This Row],[occupation]]="Driver",1,0)</f>
        <v>0</v>
      </c>
      <c r="AP80" s="3">
        <f ca="1">IF(Table2[[#This Row],[occupation]]="mechanical",1,0)</f>
        <v>0</v>
      </c>
      <c r="AQ80" s="3">
        <f ca="1">IF(Table2[[#This Row],[occupation]]="Field worker",1,0)</f>
        <v>0</v>
      </c>
      <c r="AR80" s="3">
        <f ca="1">IF(Table2[[#This Row],[occupation]]="Scientist",1,0)</f>
        <v>0</v>
      </c>
      <c r="AS80" s="3">
        <f ca="1">IF(Table2[[#This Row],[occupation]]="IT",1,0)</f>
        <v>0</v>
      </c>
      <c r="AT80" s="3"/>
      <c r="AU80" s="3"/>
      <c r="AV80" s="3"/>
      <c r="AW80" s="3"/>
      <c r="AX80" s="3"/>
      <c r="AY80" s="3"/>
      <c r="AZ80" s="3"/>
      <c r="BA80" s="4"/>
      <c r="BC80" s="18">
        <f ca="1">Table2[[#This Row],[Vehicles cost]]/Table2[[#This Row],[Vehicles]]</f>
        <v>943719</v>
      </c>
      <c r="BD80" s="4"/>
      <c r="BE80" s="2">
        <f ca="1">IF(Table2[[#This Row],[Depts]]&gt;20000,1,0)</f>
        <v>1</v>
      </c>
      <c r="BF80" s="3"/>
      <c r="BG80" s="4"/>
      <c r="BH80" s="2">
        <f ca="1">IF(Table2[[#This Row],[House]]="Owned",1,0)</f>
        <v>0</v>
      </c>
      <c r="BI80" s="4"/>
      <c r="BK80" s="2">
        <f ca="1">IF(Table2[[#This Row],[Country]]="Korea",Table2[[#This Row],[Income]],0)</f>
        <v>0</v>
      </c>
      <c r="BL80" s="3"/>
      <c r="BM80" s="3">
        <f ca="1">IF(Table2[[#This Row],[Country]]="India",Table2[[#This Row],[Income]],0)</f>
        <v>52018</v>
      </c>
      <c r="BN80" s="3"/>
      <c r="BO80" s="3">
        <f ca="1">IF(Table2[[#This Row],[Country]]="Russia",Table2[[#This Row],[Income]],0)</f>
        <v>0</v>
      </c>
      <c r="BP80" s="3"/>
      <c r="BQ80" s="3">
        <f ca="1">IF(Table2[[#This Row],[Country]]="Maldives",Table2[[#This Row],[Income]],0)</f>
        <v>0</v>
      </c>
      <c r="BR80" s="3"/>
      <c r="BS80" s="3">
        <f ca="1">IF(Table2[[#This Row],[Country]]="England",Table2[[#This Row],[Income]],0)</f>
        <v>0</v>
      </c>
      <c r="BT80" s="3"/>
      <c r="BU80" s="3">
        <f ca="1">IF(Table2[[#This Row],[Country]]="Pakistan",Table2[[#This Row],[Income]],0)</f>
        <v>0</v>
      </c>
      <c r="BV80" s="3"/>
      <c r="BW80" s="3">
        <f ca="1">IF(Table2[[#This Row],[Country]]="USA",Table2[[#This Row],[Income]],0)</f>
        <v>0</v>
      </c>
      <c r="BX80" s="3"/>
      <c r="BY80" s="3">
        <f ca="1">IF(Table2[[#This Row],[Country]]="New Zealand",Table2[[#This Row],[Income]],0)</f>
        <v>0</v>
      </c>
      <c r="BZ80" s="3"/>
      <c r="CA80" s="3">
        <f ca="1">IF(Table2[[#This Row],[Country]]="AUstralia",Table2[[#This Row],[Income]],0)</f>
        <v>0</v>
      </c>
      <c r="CB80" s="3"/>
      <c r="CC80" s="3">
        <f ca="1">IF(Table2[[#This Row],[Country]]="South Africa",Table2[[#This Row],[Income]],0)</f>
        <v>0</v>
      </c>
      <c r="CD80" s="3"/>
      <c r="CE80" s="3">
        <f ca="1">IF(Table2[[#This Row],[Country]]="Canada",Table2[[#This Row],[Income]],0)</f>
        <v>0</v>
      </c>
      <c r="CF80" s="4"/>
      <c r="CG80" s="2"/>
      <c r="CH80" s="3"/>
      <c r="CI80" s="3">
        <f ca="1">IF(Table2[[#This Row],[occupation]]="clerk",Table2[[#This Row],[Income]],0)</f>
        <v>0</v>
      </c>
      <c r="CJ80" s="3">
        <f ca="1">IF(Table2[[#This Row],[occupation]]="Doctor",Table2[[#This Row],[Income]],0)</f>
        <v>52018</v>
      </c>
      <c r="CK80" s="3">
        <f ca="1">IF(Table2[[#This Row],[occupation]]="Data scientist",Table2[[#This Row],[Income]],0)</f>
        <v>0</v>
      </c>
      <c r="CL80" s="3">
        <f ca="1">IF(Table2[[#This Row],[occupation]]="Driver",Table2[[#This Row],[Income]],0)</f>
        <v>0</v>
      </c>
      <c r="CM80" s="3">
        <f ca="1">IF(Table2[[#This Row],[occupation]]="mechanical",Table2[[#This Row],[Income]],0)</f>
        <v>0</v>
      </c>
      <c r="CN80" s="3">
        <f ca="1">IF(Table2[[#This Row],[occupation]]="Field worker",Table2[[#This Row],[Income]],0)</f>
        <v>0</v>
      </c>
      <c r="CO80" s="3">
        <f ca="1">IF(Table2[[#This Row],[occupation]]="Scientist",Table2[[#This Row],[Income]],0)</f>
        <v>0</v>
      </c>
      <c r="CP80" s="4">
        <f ca="1">IF(Table2[[#This Row],[occupation]]="IT",Table2[[#This Row],[Income]],0)</f>
        <v>0</v>
      </c>
      <c r="CQ80" s="2">
        <f ca="1">IF(Table2[[#This Row],[Investment]]&gt;Table2[[#This Row],[Income]],1,0)</f>
        <v>0</v>
      </c>
      <c r="CR80" s="3"/>
      <c r="CS80" s="3"/>
      <c r="CT80" s="3"/>
      <c r="CU80" s="4"/>
      <c r="CV80" s="2">
        <f ca="1">IF(Table2[[#This Row],[Net Worth]]&gt;5500000,Table2[[#This Row],[Age]],0)</f>
        <v>0</v>
      </c>
      <c r="CW80" s="3">
        <f t="shared" ca="1" si="41"/>
        <v>0</v>
      </c>
      <c r="CX80" s="3"/>
      <c r="CY80" s="3"/>
      <c r="CZ80" s="3"/>
      <c r="DA80" s="4"/>
    </row>
    <row r="81" spans="1:105" x14ac:dyDescent="0.25">
      <c r="A81">
        <f t="shared" ca="1" si="26"/>
        <v>1</v>
      </c>
      <c r="B81" s="1" t="str">
        <f t="shared" ca="1" si="27"/>
        <v>Men</v>
      </c>
      <c r="C81">
        <f t="shared" ca="1" si="28"/>
        <v>23</v>
      </c>
      <c r="D81">
        <f t="shared" ca="1" si="29"/>
        <v>8</v>
      </c>
      <c r="E81" s="1" t="str">
        <f t="shared" ca="1" si="30"/>
        <v>Data scientist</v>
      </c>
      <c r="F81">
        <f t="shared" ca="1" si="31"/>
        <v>4</v>
      </c>
      <c r="G81" s="1" t="str">
        <f t="shared" ca="1" si="32"/>
        <v>Mba</v>
      </c>
      <c r="H81">
        <f t="shared" ca="1" si="25"/>
        <v>2</v>
      </c>
      <c r="I81">
        <f t="shared" ca="1" si="25"/>
        <v>2</v>
      </c>
      <c r="J81">
        <f t="shared" ca="1" si="33"/>
        <v>1347106</v>
      </c>
      <c r="K81">
        <f t="shared" ca="1" si="34"/>
        <v>92282</v>
      </c>
      <c r="L81">
        <f t="shared" ca="1" si="35"/>
        <v>1</v>
      </c>
      <c r="M81" s="1" t="str">
        <f t="shared" ca="1" si="36"/>
        <v>Owned</v>
      </c>
      <c r="N81">
        <f t="shared" ca="1" si="22"/>
        <v>7290278</v>
      </c>
      <c r="O81">
        <f t="shared" ca="1" si="37"/>
        <v>5834209.2961286251</v>
      </c>
      <c r="P81">
        <f t="shared" ca="1" si="23"/>
        <v>168321.47733032505</v>
      </c>
      <c r="Q81">
        <f t="shared" ca="1" si="24"/>
        <v>144444.03309415013</v>
      </c>
      <c r="R81" s="25">
        <f t="shared" ca="1" si="38"/>
        <v>7434722.03309415</v>
      </c>
      <c r="S81">
        <f t="shared" ca="1" si="39"/>
        <v>10</v>
      </c>
      <c r="T81" s="1" t="str">
        <f t="shared" ca="1" si="40"/>
        <v>New Zealand</v>
      </c>
      <c r="AF81" s="2">
        <f ca="1">IF(Table2[[#This Row],[Gender]]="men",1,0)</f>
        <v>1</v>
      </c>
      <c r="AG81" s="3">
        <f ca="1">IF(Table2[[#This Row],[Gender]]="Men",0,1)</f>
        <v>0</v>
      </c>
      <c r="AH81" s="3"/>
      <c r="AI81" s="3"/>
      <c r="AJ81" s="4"/>
      <c r="AL81" s="2">
        <f ca="1">IF(Table2[[#This Row],[occupation]]="Clerk",1,0)</f>
        <v>0</v>
      </c>
      <c r="AM81" s="3">
        <f ca="1">IF(Table2[[#This Row],[occupation]]="Doctor",1,0)</f>
        <v>0</v>
      </c>
      <c r="AN81" s="3">
        <f ca="1">IF(Table2[[#This Row],[occupation]]="Data scientist",1,0)</f>
        <v>1</v>
      </c>
      <c r="AO81" s="3">
        <f ca="1">IF(Table2[[#This Row],[occupation]]="Driver",1,0)</f>
        <v>0</v>
      </c>
      <c r="AP81" s="3">
        <f ca="1">IF(Table2[[#This Row],[occupation]]="mechanical",1,0)</f>
        <v>0</v>
      </c>
      <c r="AQ81" s="3">
        <f ca="1">IF(Table2[[#This Row],[occupation]]="Field worker",1,0)</f>
        <v>0</v>
      </c>
      <c r="AR81" s="3">
        <f ca="1">IF(Table2[[#This Row],[occupation]]="Scientist",1,0)</f>
        <v>0</v>
      </c>
      <c r="AS81" s="3">
        <f ca="1">IF(Table2[[#This Row],[occupation]]="IT",1,0)</f>
        <v>0</v>
      </c>
      <c r="AT81" s="3"/>
      <c r="AU81" s="3"/>
      <c r="AV81" s="3"/>
      <c r="AW81" s="3"/>
      <c r="AX81" s="3"/>
      <c r="AY81" s="3"/>
      <c r="AZ81" s="3"/>
      <c r="BA81" s="4"/>
      <c r="BC81" s="18">
        <f ca="1">Table2[[#This Row],[Vehicles cost]]/Table2[[#This Row],[Vehicles]]</f>
        <v>673553</v>
      </c>
      <c r="BD81" s="4"/>
      <c r="BE81" s="2">
        <f ca="1">IF(Table2[[#This Row],[Depts]]&gt;20000,1,0)</f>
        <v>1</v>
      </c>
      <c r="BF81" s="3"/>
      <c r="BG81" s="4"/>
      <c r="BH81" s="2">
        <f ca="1">IF(Table2[[#This Row],[House]]="Owned",1,0)</f>
        <v>1</v>
      </c>
      <c r="BI81" s="4"/>
      <c r="BK81" s="2">
        <f ca="1">IF(Table2[[#This Row],[Country]]="Korea",Table2[[#This Row],[Income]],0)</f>
        <v>0</v>
      </c>
      <c r="BL81" s="3"/>
      <c r="BM81" s="3">
        <f ca="1">IF(Table2[[#This Row],[Country]]="India",Table2[[#This Row],[Income]],0)</f>
        <v>0</v>
      </c>
      <c r="BN81" s="3"/>
      <c r="BO81" s="3">
        <f ca="1">IF(Table2[[#This Row],[Country]]="Russia",Table2[[#This Row],[Income]],0)</f>
        <v>0</v>
      </c>
      <c r="BP81" s="3"/>
      <c r="BQ81" s="3">
        <f ca="1">IF(Table2[[#This Row],[Country]]="Maldives",Table2[[#This Row],[Income]],0)</f>
        <v>0</v>
      </c>
      <c r="BR81" s="3"/>
      <c r="BS81" s="3">
        <f ca="1">IF(Table2[[#This Row],[Country]]="England",Table2[[#This Row],[Income]],0)</f>
        <v>0</v>
      </c>
      <c r="BT81" s="3"/>
      <c r="BU81" s="3">
        <f ca="1">IF(Table2[[#This Row],[Country]]="Pakistan",Table2[[#This Row],[Income]],0)</f>
        <v>0</v>
      </c>
      <c r="BV81" s="3"/>
      <c r="BW81" s="3">
        <f ca="1">IF(Table2[[#This Row],[Country]]="USA",Table2[[#This Row],[Income]],0)</f>
        <v>0</v>
      </c>
      <c r="BX81" s="3"/>
      <c r="BY81" s="3">
        <f ca="1">IF(Table2[[#This Row],[Country]]="New Zealand",Table2[[#This Row],[Income]],0)</f>
        <v>92282</v>
      </c>
      <c r="BZ81" s="3"/>
      <c r="CA81" s="3">
        <f ca="1">IF(Table2[[#This Row],[Country]]="AUstralia",Table2[[#This Row],[Income]],0)</f>
        <v>0</v>
      </c>
      <c r="CB81" s="3"/>
      <c r="CC81" s="3">
        <f ca="1">IF(Table2[[#This Row],[Country]]="South Africa",Table2[[#This Row],[Income]],0)</f>
        <v>0</v>
      </c>
      <c r="CD81" s="3"/>
      <c r="CE81" s="3">
        <f ca="1">IF(Table2[[#This Row],[Country]]="Canada",Table2[[#This Row],[Income]],0)</f>
        <v>0</v>
      </c>
      <c r="CF81" s="4"/>
      <c r="CG81" s="2"/>
      <c r="CH81" s="3"/>
      <c r="CI81" s="3">
        <f ca="1">IF(Table2[[#This Row],[occupation]]="clerk",Table2[[#This Row],[Income]],0)</f>
        <v>0</v>
      </c>
      <c r="CJ81" s="3">
        <f ca="1">IF(Table2[[#This Row],[occupation]]="Doctor",Table2[[#This Row],[Income]],0)</f>
        <v>0</v>
      </c>
      <c r="CK81" s="3">
        <f ca="1">IF(Table2[[#This Row],[occupation]]="Data scientist",Table2[[#This Row],[Income]],0)</f>
        <v>92282</v>
      </c>
      <c r="CL81" s="3">
        <f ca="1">IF(Table2[[#This Row],[occupation]]="Driver",Table2[[#This Row],[Income]],0)</f>
        <v>0</v>
      </c>
      <c r="CM81" s="3">
        <f ca="1">IF(Table2[[#This Row],[occupation]]="mechanical",Table2[[#This Row],[Income]],0)</f>
        <v>0</v>
      </c>
      <c r="CN81" s="3">
        <f ca="1">IF(Table2[[#This Row],[occupation]]="Field worker",Table2[[#This Row],[Income]],0)</f>
        <v>0</v>
      </c>
      <c r="CO81" s="3">
        <f ca="1">IF(Table2[[#This Row],[occupation]]="Scientist",Table2[[#This Row],[Income]],0)</f>
        <v>0</v>
      </c>
      <c r="CP81" s="4">
        <f ca="1">IF(Table2[[#This Row],[occupation]]="IT",Table2[[#This Row],[Income]],0)</f>
        <v>0</v>
      </c>
      <c r="CQ81" s="2">
        <f ca="1">IF(Table2[[#This Row],[Investment]]&gt;Table2[[#This Row],[Income]],1,0)</f>
        <v>1</v>
      </c>
      <c r="CR81" s="3"/>
      <c r="CS81" s="3"/>
      <c r="CT81" s="3"/>
      <c r="CU81" s="4"/>
      <c r="CV81" s="2">
        <f ca="1">IF(Table2[[#This Row],[Net Worth]]&gt;5500000,Table2[[#This Row],[Age]],0)</f>
        <v>23</v>
      </c>
      <c r="CW81" s="3">
        <f t="shared" ca="1" si="41"/>
        <v>23</v>
      </c>
      <c r="CX81" s="3"/>
      <c r="CY81" s="3"/>
      <c r="CZ81" s="3"/>
      <c r="DA81" s="4"/>
    </row>
    <row r="82" spans="1:105" x14ac:dyDescent="0.25">
      <c r="A82">
        <f t="shared" ca="1" si="26"/>
        <v>2</v>
      </c>
      <c r="B82" s="1" t="str">
        <f t="shared" ca="1" si="27"/>
        <v>Women</v>
      </c>
      <c r="C82">
        <f t="shared" ca="1" si="28"/>
        <v>29</v>
      </c>
      <c r="D82">
        <f t="shared" ca="1" si="29"/>
        <v>6</v>
      </c>
      <c r="E82" s="1" t="str">
        <f t="shared" ca="1" si="30"/>
        <v>Field worker</v>
      </c>
      <c r="F82">
        <f t="shared" ca="1" si="31"/>
        <v>1</v>
      </c>
      <c r="G82" s="1" t="str">
        <f t="shared" ca="1" si="32"/>
        <v>10th</v>
      </c>
      <c r="H82">
        <f t="shared" ca="1" si="25"/>
        <v>2</v>
      </c>
      <c r="I82">
        <f t="shared" ca="1" si="25"/>
        <v>3</v>
      </c>
      <c r="J82">
        <f t="shared" ca="1" si="33"/>
        <v>2029137</v>
      </c>
      <c r="K82">
        <f t="shared" ca="1" si="34"/>
        <v>71033</v>
      </c>
      <c r="L82">
        <f t="shared" ca="1" si="35"/>
        <v>1</v>
      </c>
      <c r="M82" s="1" t="str">
        <f t="shared" ca="1" si="36"/>
        <v>Owned</v>
      </c>
      <c r="N82">
        <f t="shared" ca="1" si="22"/>
        <v>6606069</v>
      </c>
      <c r="O82">
        <f t="shared" ca="1" si="37"/>
        <v>1344907.4745306713</v>
      </c>
      <c r="P82">
        <f t="shared" ca="1" si="23"/>
        <v>70416.309566433934</v>
      </c>
      <c r="Q82">
        <f t="shared" ca="1" si="24"/>
        <v>107839.10169017126</v>
      </c>
      <c r="R82" s="25">
        <f t="shared" ca="1" si="38"/>
        <v>6713908.1016901713</v>
      </c>
      <c r="S82">
        <f t="shared" ca="1" si="39"/>
        <v>9</v>
      </c>
      <c r="T82" s="1" t="str">
        <f t="shared" ca="1" si="40"/>
        <v>South Africa</v>
      </c>
      <c r="AF82" s="2">
        <f ca="1">IF(Table2[[#This Row],[Gender]]="men",1,0)</f>
        <v>0</v>
      </c>
      <c r="AG82" s="3">
        <f ca="1">IF(Table2[[#This Row],[Gender]]="Men",0,1)</f>
        <v>1</v>
      </c>
      <c r="AH82" s="3"/>
      <c r="AI82" s="3"/>
      <c r="AJ82" s="4"/>
      <c r="AL82" s="2">
        <f ca="1">IF(Table2[[#This Row],[occupation]]="Clerk",1,0)</f>
        <v>0</v>
      </c>
      <c r="AM82" s="3">
        <f ca="1">IF(Table2[[#This Row],[occupation]]="Doctor",1,0)</f>
        <v>0</v>
      </c>
      <c r="AN82" s="3">
        <f ca="1">IF(Table2[[#This Row],[occupation]]="Data scientist",1,0)</f>
        <v>0</v>
      </c>
      <c r="AO82" s="3">
        <f ca="1">IF(Table2[[#This Row],[occupation]]="Driver",1,0)</f>
        <v>0</v>
      </c>
      <c r="AP82" s="3">
        <f ca="1">IF(Table2[[#This Row],[occupation]]="mechanical",1,0)</f>
        <v>0</v>
      </c>
      <c r="AQ82" s="3">
        <f ca="1">IF(Table2[[#This Row],[occupation]]="Field worker",1,0)</f>
        <v>1</v>
      </c>
      <c r="AR82" s="3">
        <f ca="1">IF(Table2[[#This Row],[occupation]]="Scientist",1,0)</f>
        <v>0</v>
      </c>
      <c r="AS82" s="3">
        <f ca="1">IF(Table2[[#This Row],[occupation]]="IT",1,0)</f>
        <v>0</v>
      </c>
      <c r="AT82" s="3"/>
      <c r="AU82" s="3"/>
      <c r="AV82" s="3"/>
      <c r="AW82" s="3"/>
      <c r="AX82" s="3"/>
      <c r="AY82" s="3"/>
      <c r="AZ82" s="3"/>
      <c r="BA82" s="4"/>
      <c r="BC82" s="18">
        <f ca="1">Table2[[#This Row],[Vehicles cost]]/Table2[[#This Row],[Vehicles]]</f>
        <v>676379</v>
      </c>
      <c r="BD82" s="4"/>
      <c r="BE82" s="2">
        <f ca="1">IF(Table2[[#This Row],[Depts]]&gt;20000,1,0)</f>
        <v>1</v>
      </c>
      <c r="BF82" s="3"/>
      <c r="BG82" s="4"/>
      <c r="BH82" s="2">
        <f ca="1">IF(Table2[[#This Row],[House]]="Owned",1,0)</f>
        <v>1</v>
      </c>
      <c r="BI82" s="4"/>
      <c r="BK82" s="2">
        <f ca="1">IF(Table2[[#This Row],[Country]]="Korea",Table2[[#This Row],[Income]],0)</f>
        <v>0</v>
      </c>
      <c r="BL82" s="3"/>
      <c r="BM82" s="3">
        <f ca="1">IF(Table2[[#This Row],[Country]]="India",Table2[[#This Row],[Income]],0)</f>
        <v>0</v>
      </c>
      <c r="BN82" s="3"/>
      <c r="BO82" s="3">
        <f ca="1">IF(Table2[[#This Row],[Country]]="Russia",Table2[[#This Row],[Income]],0)</f>
        <v>0</v>
      </c>
      <c r="BP82" s="3"/>
      <c r="BQ82" s="3">
        <f ca="1">IF(Table2[[#This Row],[Country]]="Maldives",Table2[[#This Row],[Income]],0)</f>
        <v>0</v>
      </c>
      <c r="BR82" s="3"/>
      <c r="BS82" s="3">
        <f ca="1">IF(Table2[[#This Row],[Country]]="England",Table2[[#This Row],[Income]],0)</f>
        <v>0</v>
      </c>
      <c r="BT82" s="3"/>
      <c r="BU82" s="3">
        <f ca="1">IF(Table2[[#This Row],[Country]]="Pakistan",Table2[[#This Row],[Income]],0)</f>
        <v>0</v>
      </c>
      <c r="BV82" s="3"/>
      <c r="BW82" s="3">
        <f ca="1">IF(Table2[[#This Row],[Country]]="USA",Table2[[#This Row],[Income]],0)</f>
        <v>0</v>
      </c>
      <c r="BX82" s="3"/>
      <c r="BY82" s="3">
        <f ca="1">IF(Table2[[#This Row],[Country]]="New Zealand",Table2[[#This Row],[Income]],0)</f>
        <v>0</v>
      </c>
      <c r="BZ82" s="3"/>
      <c r="CA82" s="3">
        <f ca="1">IF(Table2[[#This Row],[Country]]="AUstralia",Table2[[#This Row],[Income]],0)</f>
        <v>0</v>
      </c>
      <c r="CB82" s="3"/>
      <c r="CC82" s="3">
        <f ca="1">IF(Table2[[#This Row],[Country]]="South Africa",Table2[[#This Row],[Income]],0)</f>
        <v>71033</v>
      </c>
      <c r="CD82" s="3"/>
      <c r="CE82" s="3">
        <f ca="1">IF(Table2[[#This Row],[Country]]="Canada",Table2[[#This Row],[Income]],0)</f>
        <v>0</v>
      </c>
      <c r="CF82" s="4"/>
      <c r="CG82" s="2"/>
      <c r="CH82" s="3"/>
      <c r="CI82" s="3">
        <f ca="1">IF(Table2[[#This Row],[occupation]]="clerk",Table2[[#This Row],[Income]],0)</f>
        <v>0</v>
      </c>
      <c r="CJ82" s="3">
        <f ca="1">IF(Table2[[#This Row],[occupation]]="Doctor",Table2[[#This Row],[Income]],0)</f>
        <v>0</v>
      </c>
      <c r="CK82" s="3">
        <f ca="1">IF(Table2[[#This Row],[occupation]]="Data scientist",Table2[[#This Row],[Income]],0)</f>
        <v>0</v>
      </c>
      <c r="CL82" s="3">
        <f ca="1">IF(Table2[[#This Row],[occupation]]="Driver",Table2[[#This Row],[Income]],0)</f>
        <v>0</v>
      </c>
      <c r="CM82" s="3">
        <f ca="1">IF(Table2[[#This Row],[occupation]]="mechanical",Table2[[#This Row],[Income]],0)</f>
        <v>0</v>
      </c>
      <c r="CN82" s="3">
        <f ca="1">IF(Table2[[#This Row],[occupation]]="Field worker",Table2[[#This Row],[Income]],0)</f>
        <v>71033</v>
      </c>
      <c r="CO82" s="3">
        <f ca="1">IF(Table2[[#This Row],[occupation]]="Scientist",Table2[[#This Row],[Income]],0)</f>
        <v>0</v>
      </c>
      <c r="CP82" s="4">
        <f ca="1">IF(Table2[[#This Row],[occupation]]="IT",Table2[[#This Row],[Income]],0)</f>
        <v>0</v>
      </c>
      <c r="CQ82" s="2">
        <f ca="1">IF(Table2[[#This Row],[Investment]]&gt;Table2[[#This Row],[Income]],1,0)</f>
        <v>1</v>
      </c>
      <c r="CR82" s="3"/>
      <c r="CS82" s="3"/>
      <c r="CT82" s="3"/>
      <c r="CU82" s="4"/>
      <c r="CV82" s="2">
        <f ca="1">IF(Table2[[#This Row],[Net Worth]]&gt;5500000,Table2[[#This Row],[Age]],0)</f>
        <v>29</v>
      </c>
      <c r="CW82" s="3">
        <f t="shared" ca="1" si="41"/>
        <v>0</v>
      </c>
      <c r="CX82" s="3"/>
      <c r="CY82" s="3"/>
      <c r="CZ82" s="3"/>
      <c r="DA82" s="4"/>
    </row>
    <row r="83" spans="1:105" x14ac:dyDescent="0.25">
      <c r="A83">
        <f t="shared" ca="1" si="26"/>
        <v>2</v>
      </c>
      <c r="B83" s="1" t="str">
        <f t="shared" ca="1" si="27"/>
        <v>Women</v>
      </c>
      <c r="C83">
        <f t="shared" ca="1" si="28"/>
        <v>20</v>
      </c>
      <c r="D83">
        <f t="shared" ca="1" si="29"/>
        <v>2</v>
      </c>
      <c r="E83" s="1" t="str">
        <f t="shared" ca="1" si="30"/>
        <v>IT</v>
      </c>
      <c r="F83">
        <f t="shared" ca="1" si="31"/>
        <v>4</v>
      </c>
      <c r="G83" s="1" t="str">
        <f t="shared" ca="1" si="32"/>
        <v>Mba</v>
      </c>
      <c r="H83">
        <f t="shared" ca="1" si="25"/>
        <v>2</v>
      </c>
      <c r="I83">
        <f t="shared" ca="1" si="25"/>
        <v>1</v>
      </c>
      <c r="J83">
        <f t="shared" ca="1" si="33"/>
        <v>432519</v>
      </c>
      <c r="K83">
        <f t="shared" ca="1" si="34"/>
        <v>95810</v>
      </c>
      <c r="L83">
        <f t="shared" ca="1" si="35"/>
        <v>2</v>
      </c>
      <c r="M83" s="1" t="str">
        <f t="shared" ca="1" si="36"/>
        <v>Rent</v>
      </c>
      <c r="N83">
        <f t="shared" ca="1" si="22"/>
        <v>7089940</v>
      </c>
      <c r="O83">
        <f t="shared" ca="1" si="37"/>
        <v>3268970.2766099954</v>
      </c>
      <c r="P83">
        <f t="shared" ca="1" si="23"/>
        <v>127077.92958786596</v>
      </c>
      <c r="Q83">
        <f t="shared" ca="1" si="24"/>
        <v>12608.659976559928</v>
      </c>
      <c r="R83" s="25">
        <f t="shared" ca="1" si="38"/>
        <v>7102548.6599765597</v>
      </c>
      <c r="S83">
        <f t="shared" ca="1" si="39"/>
        <v>4</v>
      </c>
      <c r="T83" s="1" t="str">
        <f t="shared" ca="1" si="40"/>
        <v>England</v>
      </c>
      <c r="AF83" s="2">
        <f ca="1">IF(Table2[[#This Row],[Gender]]="men",1,0)</f>
        <v>0</v>
      </c>
      <c r="AG83" s="3">
        <f ca="1">IF(Table2[[#This Row],[Gender]]="Men",0,1)</f>
        <v>1</v>
      </c>
      <c r="AH83" s="3"/>
      <c r="AI83" s="3"/>
      <c r="AJ83" s="4"/>
      <c r="AL83" s="2">
        <f ca="1">IF(Table2[[#This Row],[occupation]]="Clerk",1,0)</f>
        <v>0</v>
      </c>
      <c r="AM83" s="3">
        <f ca="1">IF(Table2[[#This Row],[occupation]]="Doctor",1,0)</f>
        <v>0</v>
      </c>
      <c r="AN83" s="3">
        <f ca="1">IF(Table2[[#This Row],[occupation]]="Data scientist",1,0)</f>
        <v>0</v>
      </c>
      <c r="AO83" s="3">
        <f ca="1">IF(Table2[[#This Row],[occupation]]="Driver",1,0)</f>
        <v>0</v>
      </c>
      <c r="AP83" s="3">
        <f ca="1">IF(Table2[[#This Row],[occupation]]="mechanical",1,0)</f>
        <v>0</v>
      </c>
      <c r="AQ83" s="3">
        <f ca="1">IF(Table2[[#This Row],[occupation]]="Field worker",1,0)</f>
        <v>0</v>
      </c>
      <c r="AR83" s="3">
        <f ca="1">IF(Table2[[#This Row],[occupation]]="Scientist",1,0)</f>
        <v>0</v>
      </c>
      <c r="AS83" s="3">
        <f ca="1">IF(Table2[[#This Row],[occupation]]="IT",1,0)</f>
        <v>1</v>
      </c>
      <c r="AT83" s="3"/>
      <c r="AU83" s="3"/>
      <c r="AV83" s="3"/>
      <c r="AW83" s="3"/>
      <c r="AX83" s="3"/>
      <c r="AY83" s="3"/>
      <c r="AZ83" s="3"/>
      <c r="BA83" s="4"/>
      <c r="BC83" s="18">
        <f ca="1">Table2[[#This Row],[Vehicles cost]]/Table2[[#This Row],[Vehicles]]</f>
        <v>432519</v>
      </c>
      <c r="BD83" s="4"/>
      <c r="BE83" s="2">
        <f ca="1">IF(Table2[[#This Row],[Depts]]&gt;20000,1,0)</f>
        <v>1</v>
      </c>
      <c r="BF83" s="3"/>
      <c r="BG83" s="4"/>
      <c r="BH83" s="2">
        <f ca="1">IF(Table2[[#This Row],[House]]="Owned",1,0)</f>
        <v>0</v>
      </c>
      <c r="BI83" s="4"/>
      <c r="BK83" s="2">
        <f ca="1">IF(Table2[[#This Row],[Country]]="Korea",Table2[[#This Row],[Income]],0)</f>
        <v>0</v>
      </c>
      <c r="BL83" s="3"/>
      <c r="BM83" s="3">
        <f ca="1">IF(Table2[[#This Row],[Country]]="India",Table2[[#This Row],[Income]],0)</f>
        <v>0</v>
      </c>
      <c r="BN83" s="3"/>
      <c r="BO83" s="3">
        <f ca="1">IF(Table2[[#This Row],[Country]]="Russia",Table2[[#This Row],[Income]],0)</f>
        <v>0</v>
      </c>
      <c r="BP83" s="3"/>
      <c r="BQ83" s="3">
        <f ca="1">IF(Table2[[#This Row],[Country]]="Maldives",Table2[[#This Row],[Income]],0)</f>
        <v>0</v>
      </c>
      <c r="BR83" s="3"/>
      <c r="BS83" s="3">
        <f ca="1">IF(Table2[[#This Row],[Country]]="England",Table2[[#This Row],[Income]],0)</f>
        <v>95810</v>
      </c>
      <c r="BT83" s="3"/>
      <c r="BU83" s="3">
        <f ca="1">IF(Table2[[#This Row],[Country]]="Pakistan",Table2[[#This Row],[Income]],0)</f>
        <v>0</v>
      </c>
      <c r="BV83" s="3"/>
      <c r="BW83" s="3">
        <f ca="1">IF(Table2[[#This Row],[Country]]="USA",Table2[[#This Row],[Income]],0)</f>
        <v>0</v>
      </c>
      <c r="BX83" s="3"/>
      <c r="BY83" s="3">
        <f ca="1">IF(Table2[[#This Row],[Country]]="New Zealand",Table2[[#This Row],[Income]],0)</f>
        <v>0</v>
      </c>
      <c r="BZ83" s="3"/>
      <c r="CA83" s="3">
        <f ca="1">IF(Table2[[#This Row],[Country]]="AUstralia",Table2[[#This Row],[Income]],0)</f>
        <v>0</v>
      </c>
      <c r="CB83" s="3"/>
      <c r="CC83" s="3">
        <f ca="1">IF(Table2[[#This Row],[Country]]="South Africa",Table2[[#This Row],[Income]],0)</f>
        <v>0</v>
      </c>
      <c r="CD83" s="3"/>
      <c r="CE83" s="3">
        <f ca="1">IF(Table2[[#This Row],[Country]]="Canada",Table2[[#This Row],[Income]],0)</f>
        <v>0</v>
      </c>
      <c r="CF83" s="4"/>
      <c r="CG83" s="2"/>
      <c r="CH83" s="3"/>
      <c r="CI83" s="3">
        <f ca="1">IF(Table2[[#This Row],[occupation]]="clerk",Table2[[#This Row],[Income]],0)</f>
        <v>0</v>
      </c>
      <c r="CJ83" s="3">
        <f ca="1">IF(Table2[[#This Row],[occupation]]="Doctor",Table2[[#This Row],[Income]],0)</f>
        <v>0</v>
      </c>
      <c r="CK83" s="3">
        <f ca="1">IF(Table2[[#This Row],[occupation]]="Data scientist",Table2[[#This Row],[Income]],0)</f>
        <v>0</v>
      </c>
      <c r="CL83" s="3">
        <f ca="1">IF(Table2[[#This Row],[occupation]]="Driver",Table2[[#This Row],[Income]],0)</f>
        <v>0</v>
      </c>
      <c r="CM83" s="3">
        <f ca="1">IF(Table2[[#This Row],[occupation]]="mechanical",Table2[[#This Row],[Income]],0)</f>
        <v>0</v>
      </c>
      <c r="CN83" s="3">
        <f ca="1">IF(Table2[[#This Row],[occupation]]="Field worker",Table2[[#This Row],[Income]],0)</f>
        <v>0</v>
      </c>
      <c r="CO83" s="3">
        <f ca="1">IF(Table2[[#This Row],[occupation]]="Scientist",Table2[[#This Row],[Income]],0)</f>
        <v>0</v>
      </c>
      <c r="CP83" s="4">
        <f ca="1">IF(Table2[[#This Row],[occupation]]="IT",Table2[[#This Row],[Income]],0)</f>
        <v>95810</v>
      </c>
      <c r="CQ83" s="2">
        <f ca="1">IF(Table2[[#This Row],[Investment]]&gt;Table2[[#This Row],[Income]],1,0)</f>
        <v>0</v>
      </c>
      <c r="CR83" s="3"/>
      <c r="CS83" s="3"/>
      <c r="CT83" s="3"/>
      <c r="CU83" s="4"/>
      <c r="CV83" s="2">
        <f ca="1">IF(Table2[[#This Row],[Net Worth]]&gt;5500000,Table2[[#This Row],[Age]],0)</f>
        <v>20</v>
      </c>
      <c r="CW83" s="3">
        <f t="shared" ca="1" si="41"/>
        <v>20</v>
      </c>
      <c r="CX83" s="3"/>
      <c r="CY83" s="3"/>
      <c r="CZ83" s="3"/>
      <c r="DA83" s="4"/>
    </row>
    <row r="84" spans="1:105" x14ac:dyDescent="0.25">
      <c r="A84">
        <f t="shared" ca="1" si="26"/>
        <v>2</v>
      </c>
      <c r="B84" s="1" t="str">
        <f t="shared" ca="1" si="27"/>
        <v>Women</v>
      </c>
      <c r="C84">
        <f t="shared" ca="1" si="28"/>
        <v>44</v>
      </c>
      <c r="D84">
        <f t="shared" ca="1" si="29"/>
        <v>5</v>
      </c>
      <c r="E84" s="1" t="str">
        <f t="shared" ca="1" si="30"/>
        <v>Scientist</v>
      </c>
      <c r="F84">
        <f t="shared" ca="1" si="31"/>
        <v>3</v>
      </c>
      <c r="G84" s="1" t="str">
        <f t="shared" ca="1" si="32"/>
        <v>Btech</v>
      </c>
      <c r="H84">
        <f t="shared" ca="1" si="25"/>
        <v>2</v>
      </c>
      <c r="I84">
        <f t="shared" ca="1" si="25"/>
        <v>2</v>
      </c>
      <c r="J84">
        <f t="shared" ca="1" si="33"/>
        <v>1337576</v>
      </c>
      <c r="K84">
        <f t="shared" ca="1" si="34"/>
        <v>59497</v>
      </c>
      <c r="L84">
        <f t="shared" ca="1" si="35"/>
        <v>2</v>
      </c>
      <c r="M84" s="1" t="str">
        <f t="shared" ca="1" si="36"/>
        <v>Rent</v>
      </c>
      <c r="N84">
        <f t="shared" ca="1" si="22"/>
        <v>4045796</v>
      </c>
      <c r="O84">
        <f t="shared" ca="1" si="37"/>
        <v>3896968.6497791004</v>
      </c>
      <c r="P84">
        <f t="shared" ca="1" si="23"/>
        <v>2598.5294712900868</v>
      </c>
      <c r="Q84">
        <f t="shared" ca="1" si="24"/>
        <v>9959.6064753781229</v>
      </c>
      <c r="R84" s="25">
        <f t="shared" ca="1" si="38"/>
        <v>4055755.6064753779</v>
      </c>
      <c r="S84">
        <f t="shared" ca="1" si="39"/>
        <v>5</v>
      </c>
      <c r="T84" s="1" t="str">
        <f t="shared" ca="1" si="40"/>
        <v>Canada</v>
      </c>
      <c r="AF84" s="2">
        <f ca="1">IF(Table2[[#This Row],[Gender]]="men",1,0)</f>
        <v>0</v>
      </c>
      <c r="AG84" s="3">
        <f ca="1">IF(Table2[[#This Row],[Gender]]="Men",0,1)</f>
        <v>1</v>
      </c>
      <c r="AH84" s="3"/>
      <c r="AI84" s="3"/>
      <c r="AJ84" s="4"/>
      <c r="AL84" s="2">
        <f ca="1">IF(Table2[[#This Row],[occupation]]="Clerk",1,0)</f>
        <v>0</v>
      </c>
      <c r="AM84" s="3">
        <f ca="1">IF(Table2[[#This Row],[occupation]]="Doctor",1,0)</f>
        <v>0</v>
      </c>
      <c r="AN84" s="3">
        <f ca="1">IF(Table2[[#This Row],[occupation]]="Data scientist",1,0)</f>
        <v>0</v>
      </c>
      <c r="AO84" s="3">
        <f ca="1">IF(Table2[[#This Row],[occupation]]="Driver",1,0)</f>
        <v>0</v>
      </c>
      <c r="AP84" s="3">
        <f ca="1">IF(Table2[[#This Row],[occupation]]="mechanical",1,0)</f>
        <v>0</v>
      </c>
      <c r="AQ84" s="3">
        <f ca="1">IF(Table2[[#This Row],[occupation]]="Field worker",1,0)</f>
        <v>0</v>
      </c>
      <c r="AR84" s="3">
        <f ca="1">IF(Table2[[#This Row],[occupation]]="Scientist",1,0)</f>
        <v>1</v>
      </c>
      <c r="AS84" s="3">
        <f ca="1">IF(Table2[[#This Row],[occupation]]="IT",1,0)</f>
        <v>0</v>
      </c>
      <c r="AT84" s="3"/>
      <c r="AU84" s="3"/>
      <c r="AV84" s="3"/>
      <c r="AW84" s="3"/>
      <c r="AX84" s="3"/>
      <c r="AY84" s="3"/>
      <c r="AZ84" s="3"/>
      <c r="BA84" s="4"/>
      <c r="BC84" s="18">
        <f ca="1">Table2[[#This Row],[Vehicles cost]]/Table2[[#This Row],[Vehicles]]</f>
        <v>668788</v>
      </c>
      <c r="BD84" s="4"/>
      <c r="BE84" s="2">
        <f ca="1">IF(Table2[[#This Row],[Depts]]&gt;20000,1,0)</f>
        <v>0</v>
      </c>
      <c r="BF84" s="3"/>
      <c r="BG84" s="4"/>
      <c r="BH84" s="2">
        <f ca="1">IF(Table2[[#This Row],[House]]="Owned",1,0)</f>
        <v>0</v>
      </c>
      <c r="BI84" s="4"/>
      <c r="BK84" s="2">
        <f ca="1">IF(Table2[[#This Row],[Country]]="Korea",Table2[[#This Row],[Income]],0)</f>
        <v>0</v>
      </c>
      <c r="BL84" s="3"/>
      <c r="BM84" s="3">
        <f ca="1">IF(Table2[[#This Row],[Country]]="India",Table2[[#This Row],[Income]],0)</f>
        <v>0</v>
      </c>
      <c r="BN84" s="3"/>
      <c r="BO84" s="3">
        <f ca="1">IF(Table2[[#This Row],[Country]]="Russia",Table2[[#This Row],[Income]],0)</f>
        <v>0</v>
      </c>
      <c r="BP84" s="3"/>
      <c r="BQ84" s="3">
        <f ca="1">IF(Table2[[#This Row],[Country]]="Maldives",Table2[[#This Row],[Income]],0)</f>
        <v>0</v>
      </c>
      <c r="BR84" s="3"/>
      <c r="BS84" s="3">
        <f ca="1">IF(Table2[[#This Row],[Country]]="England",Table2[[#This Row],[Income]],0)</f>
        <v>0</v>
      </c>
      <c r="BT84" s="3"/>
      <c r="BU84" s="3">
        <f ca="1">IF(Table2[[#This Row],[Country]]="Pakistan",Table2[[#This Row],[Income]],0)</f>
        <v>0</v>
      </c>
      <c r="BV84" s="3"/>
      <c r="BW84" s="3">
        <f ca="1">IF(Table2[[#This Row],[Country]]="USA",Table2[[#This Row],[Income]],0)</f>
        <v>0</v>
      </c>
      <c r="BX84" s="3"/>
      <c r="BY84" s="3">
        <f ca="1">IF(Table2[[#This Row],[Country]]="New Zealand",Table2[[#This Row],[Income]],0)</f>
        <v>0</v>
      </c>
      <c r="BZ84" s="3"/>
      <c r="CA84" s="3">
        <f ca="1">IF(Table2[[#This Row],[Country]]="AUstralia",Table2[[#This Row],[Income]],0)</f>
        <v>0</v>
      </c>
      <c r="CB84" s="3"/>
      <c r="CC84" s="3">
        <f ca="1">IF(Table2[[#This Row],[Country]]="South Africa",Table2[[#This Row],[Income]],0)</f>
        <v>0</v>
      </c>
      <c r="CD84" s="3"/>
      <c r="CE84" s="3">
        <f ca="1">IF(Table2[[#This Row],[Country]]="Canada",Table2[[#This Row],[Income]],0)</f>
        <v>59497</v>
      </c>
      <c r="CF84" s="4"/>
      <c r="CG84" s="2"/>
      <c r="CH84" s="3"/>
      <c r="CI84" s="3">
        <f ca="1">IF(Table2[[#This Row],[occupation]]="clerk",Table2[[#This Row],[Income]],0)</f>
        <v>0</v>
      </c>
      <c r="CJ84" s="3">
        <f ca="1">IF(Table2[[#This Row],[occupation]]="Doctor",Table2[[#This Row],[Income]],0)</f>
        <v>0</v>
      </c>
      <c r="CK84" s="3">
        <f ca="1">IF(Table2[[#This Row],[occupation]]="Data scientist",Table2[[#This Row],[Income]],0)</f>
        <v>0</v>
      </c>
      <c r="CL84" s="3">
        <f ca="1">IF(Table2[[#This Row],[occupation]]="Driver",Table2[[#This Row],[Income]],0)</f>
        <v>0</v>
      </c>
      <c r="CM84" s="3">
        <f ca="1">IF(Table2[[#This Row],[occupation]]="mechanical",Table2[[#This Row],[Income]],0)</f>
        <v>0</v>
      </c>
      <c r="CN84" s="3">
        <f ca="1">IF(Table2[[#This Row],[occupation]]="Field worker",Table2[[#This Row],[Income]],0)</f>
        <v>0</v>
      </c>
      <c r="CO84" s="3">
        <f ca="1">IF(Table2[[#This Row],[occupation]]="Scientist",Table2[[#This Row],[Income]],0)</f>
        <v>59497</v>
      </c>
      <c r="CP84" s="4">
        <f ca="1">IF(Table2[[#This Row],[occupation]]="IT",Table2[[#This Row],[Income]],0)</f>
        <v>0</v>
      </c>
      <c r="CQ84" s="2">
        <f ca="1">IF(Table2[[#This Row],[Investment]]&gt;Table2[[#This Row],[Income]],1,0)</f>
        <v>0</v>
      </c>
      <c r="CR84" s="3"/>
      <c r="CS84" s="3"/>
      <c r="CT84" s="3"/>
      <c r="CU84" s="4"/>
      <c r="CV84" s="2">
        <f ca="1">IF(Table2[[#This Row],[Net Worth]]&gt;5500000,Table2[[#This Row],[Age]],0)</f>
        <v>0</v>
      </c>
      <c r="CW84" s="3">
        <f t="shared" ca="1" si="41"/>
        <v>0</v>
      </c>
      <c r="CX84" s="3"/>
      <c r="CY84" s="3"/>
      <c r="CZ84" s="3"/>
      <c r="DA84" s="4"/>
    </row>
    <row r="85" spans="1:105" x14ac:dyDescent="0.25">
      <c r="A85">
        <f t="shared" ca="1" si="26"/>
        <v>1</v>
      </c>
      <c r="B85" s="1" t="str">
        <f t="shared" ca="1" si="27"/>
        <v>Men</v>
      </c>
      <c r="C85">
        <f t="shared" ca="1" si="28"/>
        <v>41</v>
      </c>
      <c r="D85">
        <f t="shared" ca="1" si="29"/>
        <v>5</v>
      </c>
      <c r="E85" s="1" t="str">
        <f t="shared" ca="1" si="30"/>
        <v>Scientist</v>
      </c>
      <c r="F85">
        <f t="shared" ca="1" si="31"/>
        <v>6</v>
      </c>
      <c r="G85" s="1" t="str">
        <f t="shared" ca="1" si="32"/>
        <v>Masters</v>
      </c>
      <c r="H85">
        <f t="shared" ca="1" si="25"/>
        <v>3</v>
      </c>
      <c r="I85">
        <f t="shared" ca="1" si="25"/>
        <v>3</v>
      </c>
      <c r="J85">
        <f t="shared" ca="1" si="33"/>
        <v>1774629</v>
      </c>
      <c r="K85">
        <f t="shared" ca="1" si="34"/>
        <v>53235</v>
      </c>
      <c r="L85">
        <f t="shared" ca="1" si="35"/>
        <v>2</v>
      </c>
      <c r="M85" s="1" t="str">
        <f t="shared" ca="1" si="36"/>
        <v>Rent</v>
      </c>
      <c r="N85">
        <f t="shared" ca="1" si="22"/>
        <v>4152330</v>
      </c>
      <c r="O85">
        <f t="shared" ca="1" si="37"/>
        <v>3205814.1421285118</v>
      </c>
      <c r="P85">
        <f t="shared" ca="1" si="23"/>
        <v>10683.353314124819</v>
      </c>
      <c r="Q85">
        <f t="shared" ca="1" si="24"/>
        <v>43317.377092409239</v>
      </c>
      <c r="R85" s="25">
        <f t="shared" ca="1" si="38"/>
        <v>4195647.3770924089</v>
      </c>
      <c r="S85">
        <f t="shared" ca="1" si="39"/>
        <v>3</v>
      </c>
      <c r="T85" s="1" t="str">
        <f t="shared" ca="1" si="40"/>
        <v>Australia</v>
      </c>
      <c r="AF85" s="2">
        <f ca="1">IF(Table2[[#This Row],[Gender]]="men",1,0)</f>
        <v>1</v>
      </c>
      <c r="AG85" s="3">
        <f ca="1">IF(Table2[[#This Row],[Gender]]="Men",0,1)</f>
        <v>0</v>
      </c>
      <c r="AH85" s="3"/>
      <c r="AI85" s="3"/>
      <c r="AJ85" s="4"/>
      <c r="AL85" s="2">
        <f ca="1">IF(Table2[[#This Row],[occupation]]="Clerk",1,0)</f>
        <v>0</v>
      </c>
      <c r="AM85" s="3">
        <f ca="1">IF(Table2[[#This Row],[occupation]]="Doctor",1,0)</f>
        <v>0</v>
      </c>
      <c r="AN85" s="3">
        <f ca="1">IF(Table2[[#This Row],[occupation]]="Data scientist",1,0)</f>
        <v>0</v>
      </c>
      <c r="AO85" s="3">
        <f ca="1">IF(Table2[[#This Row],[occupation]]="Driver",1,0)</f>
        <v>0</v>
      </c>
      <c r="AP85" s="3">
        <f ca="1">IF(Table2[[#This Row],[occupation]]="mechanical",1,0)</f>
        <v>0</v>
      </c>
      <c r="AQ85" s="3">
        <f ca="1">IF(Table2[[#This Row],[occupation]]="Field worker",1,0)</f>
        <v>0</v>
      </c>
      <c r="AR85" s="3">
        <f ca="1">IF(Table2[[#This Row],[occupation]]="Scientist",1,0)</f>
        <v>1</v>
      </c>
      <c r="AS85" s="3">
        <f ca="1">IF(Table2[[#This Row],[occupation]]="IT",1,0)</f>
        <v>0</v>
      </c>
      <c r="AT85" s="3"/>
      <c r="AU85" s="3"/>
      <c r="AV85" s="3"/>
      <c r="AW85" s="3"/>
      <c r="AX85" s="3"/>
      <c r="AY85" s="3"/>
      <c r="AZ85" s="3"/>
      <c r="BA85" s="4"/>
      <c r="BC85" s="18">
        <f ca="1">Table2[[#This Row],[Vehicles cost]]/Table2[[#This Row],[Vehicles]]</f>
        <v>591543</v>
      </c>
      <c r="BD85" s="4"/>
      <c r="BE85" s="2">
        <f ca="1">IF(Table2[[#This Row],[Depts]]&gt;20000,1,0)</f>
        <v>0</v>
      </c>
      <c r="BF85" s="3"/>
      <c r="BG85" s="4"/>
      <c r="BH85" s="2">
        <f ca="1">IF(Table2[[#This Row],[House]]="Owned",1,0)</f>
        <v>0</v>
      </c>
      <c r="BI85" s="4"/>
      <c r="BK85" s="2">
        <f ca="1">IF(Table2[[#This Row],[Country]]="Korea",Table2[[#This Row],[Income]],0)</f>
        <v>0</v>
      </c>
      <c r="BL85" s="3"/>
      <c r="BM85" s="3">
        <f ca="1">IF(Table2[[#This Row],[Country]]="India",Table2[[#This Row],[Income]],0)</f>
        <v>0</v>
      </c>
      <c r="BN85" s="3"/>
      <c r="BO85" s="3">
        <f ca="1">IF(Table2[[#This Row],[Country]]="Russia",Table2[[#This Row],[Income]],0)</f>
        <v>0</v>
      </c>
      <c r="BP85" s="3"/>
      <c r="BQ85" s="3">
        <f ca="1">IF(Table2[[#This Row],[Country]]="Maldives",Table2[[#This Row],[Income]],0)</f>
        <v>0</v>
      </c>
      <c r="BR85" s="3"/>
      <c r="BS85" s="3">
        <f ca="1">IF(Table2[[#This Row],[Country]]="England",Table2[[#This Row],[Income]],0)</f>
        <v>0</v>
      </c>
      <c r="BT85" s="3"/>
      <c r="BU85" s="3">
        <f ca="1">IF(Table2[[#This Row],[Country]]="Pakistan",Table2[[#This Row],[Income]],0)</f>
        <v>0</v>
      </c>
      <c r="BV85" s="3"/>
      <c r="BW85" s="3">
        <f ca="1">IF(Table2[[#This Row],[Country]]="USA",Table2[[#This Row],[Income]],0)</f>
        <v>0</v>
      </c>
      <c r="BX85" s="3"/>
      <c r="BY85" s="3">
        <f ca="1">IF(Table2[[#This Row],[Country]]="New Zealand",Table2[[#This Row],[Income]],0)</f>
        <v>0</v>
      </c>
      <c r="BZ85" s="3"/>
      <c r="CA85" s="3">
        <f ca="1">IF(Table2[[#This Row],[Country]]="AUstralia",Table2[[#This Row],[Income]],0)</f>
        <v>53235</v>
      </c>
      <c r="CB85" s="3"/>
      <c r="CC85" s="3">
        <f ca="1">IF(Table2[[#This Row],[Country]]="South Africa",Table2[[#This Row],[Income]],0)</f>
        <v>0</v>
      </c>
      <c r="CD85" s="3"/>
      <c r="CE85" s="3">
        <f ca="1">IF(Table2[[#This Row],[Country]]="Canada",Table2[[#This Row],[Income]],0)</f>
        <v>0</v>
      </c>
      <c r="CF85" s="4"/>
      <c r="CG85" s="2"/>
      <c r="CH85" s="3"/>
      <c r="CI85" s="3">
        <f ca="1">IF(Table2[[#This Row],[occupation]]="clerk",Table2[[#This Row],[Income]],0)</f>
        <v>0</v>
      </c>
      <c r="CJ85" s="3">
        <f ca="1">IF(Table2[[#This Row],[occupation]]="Doctor",Table2[[#This Row],[Income]],0)</f>
        <v>0</v>
      </c>
      <c r="CK85" s="3">
        <f ca="1">IF(Table2[[#This Row],[occupation]]="Data scientist",Table2[[#This Row],[Income]],0)</f>
        <v>0</v>
      </c>
      <c r="CL85" s="3">
        <f ca="1">IF(Table2[[#This Row],[occupation]]="Driver",Table2[[#This Row],[Income]],0)</f>
        <v>0</v>
      </c>
      <c r="CM85" s="3">
        <f ca="1">IF(Table2[[#This Row],[occupation]]="mechanical",Table2[[#This Row],[Income]],0)</f>
        <v>0</v>
      </c>
      <c r="CN85" s="3">
        <f ca="1">IF(Table2[[#This Row],[occupation]]="Field worker",Table2[[#This Row],[Income]],0)</f>
        <v>0</v>
      </c>
      <c r="CO85" s="3">
        <f ca="1">IF(Table2[[#This Row],[occupation]]="Scientist",Table2[[#This Row],[Income]],0)</f>
        <v>53235</v>
      </c>
      <c r="CP85" s="4">
        <f ca="1">IF(Table2[[#This Row],[occupation]]="IT",Table2[[#This Row],[Income]],0)</f>
        <v>0</v>
      </c>
      <c r="CQ85" s="2">
        <f ca="1">IF(Table2[[#This Row],[Investment]]&gt;Table2[[#This Row],[Income]],1,0)</f>
        <v>0</v>
      </c>
      <c r="CR85" s="3"/>
      <c r="CS85" s="3"/>
      <c r="CT85" s="3"/>
      <c r="CU85" s="4"/>
      <c r="CV85" s="2">
        <f ca="1">IF(Table2[[#This Row],[Net Worth]]&gt;5500000,Table2[[#This Row],[Age]],0)</f>
        <v>0</v>
      </c>
      <c r="CW85" s="3">
        <f t="shared" ca="1" si="41"/>
        <v>0</v>
      </c>
      <c r="CX85" s="3"/>
      <c r="CY85" s="3"/>
      <c r="CZ85" s="3"/>
      <c r="DA85" s="4"/>
    </row>
    <row r="86" spans="1:105" x14ac:dyDescent="0.25">
      <c r="A86">
        <f t="shared" ca="1" si="26"/>
        <v>1</v>
      </c>
      <c r="B86" s="1" t="str">
        <f t="shared" ca="1" si="27"/>
        <v>Men</v>
      </c>
      <c r="C86">
        <f t="shared" ca="1" si="28"/>
        <v>33</v>
      </c>
      <c r="D86">
        <f t="shared" ca="1" si="29"/>
        <v>8</v>
      </c>
      <c r="E86" s="1" t="str">
        <f t="shared" ca="1" si="30"/>
        <v>Data scientist</v>
      </c>
      <c r="F86">
        <f t="shared" ca="1" si="31"/>
        <v>8</v>
      </c>
      <c r="G86" s="1" t="str">
        <f t="shared" ca="1" si="32"/>
        <v>dropout</v>
      </c>
      <c r="H86">
        <f t="shared" ca="1" si="25"/>
        <v>2</v>
      </c>
      <c r="I86">
        <f t="shared" ca="1" si="25"/>
        <v>3</v>
      </c>
      <c r="J86">
        <f t="shared" ca="1" si="33"/>
        <v>1305594</v>
      </c>
      <c r="K86">
        <f t="shared" ca="1" si="34"/>
        <v>66541</v>
      </c>
      <c r="L86">
        <f t="shared" ca="1" si="35"/>
        <v>1</v>
      </c>
      <c r="M86" s="1" t="str">
        <f t="shared" ca="1" si="36"/>
        <v>Owned</v>
      </c>
      <c r="N86">
        <f t="shared" ca="1" si="22"/>
        <v>4192083</v>
      </c>
      <c r="O86">
        <f t="shared" ca="1" si="37"/>
        <v>2643433.7128319698</v>
      </c>
      <c r="P86">
        <f t="shared" ca="1" si="23"/>
        <v>67477.615227677132</v>
      </c>
      <c r="Q86">
        <f t="shared" ca="1" si="24"/>
        <v>56082.774323947095</v>
      </c>
      <c r="R86" s="25">
        <f t="shared" ca="1" si="38"/>
        <v>4248165.7743239468</v>
      </c>
      <c r="S86">
        <f t="shared" ca="1" si="39"/>
        <v>11</v>
      </c>
      <c r="T86" s="1" t="str">
        <f t="shared" ca="1" si="40"/>
        <v>Pakistan</v>
      </c>
      <c r="AF86" s="2">
        <f ca="1">IF(Table2[[#This Row],[Gender]]="men",1,0)</f>
        <v>1</v>
      </c>
      <c r="AG86" s="3">
        <f ca="1">IF(Table2[[#This Row],[Gender]]="Men",0,1)</f>
        <v>0</v>
      </c>
      <c r="AH86" s="3"/>
      <c r="AI86" s="3"/>
      <c r="AJ86" s="4"/>
      <c r="AL86" s="2">
        <f ca="1">IF(Table2[[#This Row],[occupation]]="Clerk",1,0)</f>
        <v>0</v>
      </c>
      <c r="AM86" s="3">
        <f ca="1">IF(Table2[[#This Row],[occupation]]="Doctor",1,0)</f>
        <v>0</v>
      </c>
      <c r="AN86" s="3">
        <f ca="1">IF(Table2[[#This Row],[occupation]]="Data scientist",1,0)</f>
        <v>1</v>
      </c>
      <c r="AO86" s="3">
        <f ca="1">IF(Table2[[#This Row],[occupation]]="Driver",1,0)</f>
        <v>0</v>
      </c>
      <c r="AP86" s="3">
        <f ca="1">IF(Table2[[#This Row],[occupation]]="mechanical",1,0)</f>
        <v>0</v>
      </c>
      <c r="AQ86" s="3">
        <f ca="1">IF(Table2[[#This Row],[occupation]]="Field worker",1,0)</f>
        <v>0</v>
      </c>
      <c r="AR86" s="3">
        <f ca="1">IF(Table2[[#This Row],[occupation]]="Scientist",1,0)</f>
        <v>0</v>
      </c>
      <c r="AS86" s="3">
        <f ca="1">IF(Table2[[#This Row],[occupation]]="IT",1,0)</f>
        <v>0</v>
      </c>
      <c r="AT86" s="3"/>
      <c r="AU86" s="3"/>
      <c r="AV86" s="3"/>
      <c r="AW86" s="3"/>
      <c r="AX86" s="3"/>
      <c r="AY86" s="3"/>
      <c r="AZ86" s="3"/>
      <c r="BA86" s="4"/>
      <c r="BC86" s="18">
        <f ca="1">Table2[[#This Row],[Vehicles cost]]/Table2[[#This Row],[Vehicles]]</f>
        <v>435198</v>
      </c>
      <c r="BD86" s="4"/>
      <c r="BE86" s="2">
        <f ca="1">IF(Table2[[#This Row],[Depts]]&gt;20000,1,0)</f>
        <v>1</v>
      </c>
      <c r="BF86" s="3"/>
      <c r="BG86" s="4"/>
      <c r="BH86" s="2">
        <f ca="1">IF(Table2[[#This Row],[House]]="Owned",1,0)</f>
        <v>1</v>
      </c>
      <c r="BI86" s="4"/>
      <c r="BK86" s="2">
        <f ca="1">IF(Table2[[#This Row],[Country]]="Korea",Table2[[#This Row],[Income]],0)</f>
        <v>0</v>
      </c>
      <c r="BL86" s="3"/>
      <c r="BM86" s="3">
        <f ca="1">IF(Table2[[#This Row],[Country]]="India",Table2[[#This Row],[Income]],0)</f>
        <v>0</v>
      </c>
      <c r="BN86" s="3"/>
      <c r="BO86" s="3">
        <f ca="1">IF(Table2[[#This Row],[Country]]="Russia",Table2[[#This Row],[Income]],0)</f>
        <v>0</v>
      </c>
      <c r="BP86" s="3"/>
      <c r="BQ86" s="3">
        <f ca="1">IF(Table2[[#This Row],[Country]]="Maldives",Table2[[#This Row],[Income]],0)</f>
        <v>0</v>
      </c>
      <c r="BR86" s="3"/>
      <c r="BS86" s="3">
        <f ca="1">IF(Table2[[#This Row],[Country]]="England",Table2[[#This Row],[Income]],0)</f>
        <v>0</v>
      </c>
      <c r="BT86" s="3"/>
      <c r="BU86" s="3">
        <f ca="1">IF(Table2[[#This Row],[Country]]="Pakistan",Table2[[#This Row],[Income]],0)</f>
        <v>66541</v>
      </c>
      <c r="BV86" s="3"/>
      <c r="BW86" s="3">
        <f ca="1">IF(Table2[[#This Row],[Country]]="USA",Table2[[#This Row],[Income]],0)</f>
        <v>0</v>
      </c>
      <c r="BX86" s="3"/>
      <c r="BY86" s="3">
        <f ca="1">IF(Table2[[#This Row],[Country]]="New Zealand",Table2[[#This Row],[Income]],0)</f>
        <v>0</v>
      </c>
      <c r="BZ86" s="3"/>
      <c r="CA86" s="3">
        <f ca="1">IF(Table2[[#This Row],[Country]]="AUstralia",Table2[[#This Row],[Income]],0)</f>
        <v>0</v>
      </c>
      <c r="CB86" s="3"/>
      <c r="CC86" s="3">
        <f ca="1">IF(Table2[[#This Row],[Country]]="South Africa",Table2[[#This Row],[Income]],0)</f>
        <v>0</v>
      </c>
      <c r="CD86" s="3"/>
      <c r="CE86" s="3">
        <f ca="1">IF(Table2[[#This Row],[Country]]="Canada",Table2[[#This Row],[Income]],0)</f>
        <v>0</v>
      </c>
      <c r="CF86" s="4"/>
      <c r="CG86" s="2"/>
      <c r="CH86" s="3"/>
      <c r="CI86" s="3">
        <f ca="1">IF(Table2[[#This Row],[occupation]]="clerk",Table2[[#This Row],[Income]],0)</f>
        <v>0</v>
      </c>
      <c r="CJ86" s="3">
        <f ca="1">IF(Table2[[#This Row],[occupation]]="Doctor",Table2[[#This Row],[Income]],0)</f>
        <v>0</v>
      </c>
      <c r="CK86" s="3">
        <f ca="1">IF(Table2[[#This Row],[occupation]]="Data scientist",Table2[[#This Row],[Income]],0)</f>
        <v>66541</v>
      </c>
      <c r="CL86" s="3">
        <f ca="1">IF(Table2[[#This Row],[occupation]]="Driver",Table2[[#This Row],[Income]],0)</f>
        <v>0</v>
      </c>
      <c r="CM86" s="3">
        <f ca="1">IF(Table2[[#This Row],[occupation]]="mechanical",Table2[[#This Row],[Income]],0)</f>
        <v>0</v>
      </c>
      <c r="CN86" s="3">
        <f ca="1">IF(Table2[[#This Row],[occupation]]="Field worker",Table2[[#This Row],[Income]],0)</f>
        <v>0</v>
      </c>
      <c r="CO86" s="3">
        <f ca="1">IF(Table2[[#This Row],[occupation]]="Scientist",Table2[[#This Row],[Income]],0)</f>
        <v>0</v>
      </c>
      <c r="CP86" s="4">
        <f ca="1">IF(Table2[[#This Row],[occupation]]="IT",Table2[[#This Row],[Income]],0)</f>
        <v>0</v>
      </c>
      <c r="CQ86" s="2">
        <f ca="1">IF(Table2[[#This Row],[Investment]]&gt;Table2[[#This Row],[Income]],1,0)</f>
        <v>0</v>
      </c>
      <c r="CR86" s="3"/>
      <c r="CS86" s="3"/>
      <c r="CT86" s="3"/>
      <c r="CU86" s="4"/>
      <c r="CV86" s="2">
        <f ca="1">IF(Table2[[#This Row],[Net Worth]]&gt;5500000,Table2[[#This Row],[Age]],0)</f>
        <v>0</v>
      </c>
      <c r="CW86" s="3">
        <f t="shared" ca="1" si="41"/>
        <v>0</v>
      </c>
      <c r="CX86" s="3"/>
      <c r="CY86" s="3"/>
      <c r="CZ86" s="3"/>
      <c r="DA86" s="4"/>
    </row>
    <row r="87" spans="1:105" x14ac:dyDescent="0.25">
      <c r="A87">
        <f t="shared" ca="1" si="26"/>
        <v>1</v>
      </c>
      <c r="B87" s="1" t="str">
        <f t="shared" ca="1" si="27"/>
        <v>Men</v>
      </c>
      <c r="C87">
        <f t="shared" ca="1" si="28"/>
        <v>21</v>
      </c>
      <c r="D87">
        <f t="shared" ca="1" si="29"/>
        <v>1</v>
      </c>
      <c r="E87" s="1" t="str">
        <f t="shared" ca="1" si="30"/>
        <v>clerk</v>
      </c>
      <c r="F87">
        <f t="shared" ca="1" si="31"/>
        <v>2</v>
      </c>
      <c r="G87" s="1" t="str">
        <f t="shared" ca="1" si="32"/>
        <v>12th</v>
      </c>
      <c r="H87">
        <f t="shared" ca="1" si="25"/>
        <v>2</v>
      </c>
      <c r="I87">
        <f t="shared" ca="1" si="25"/>
        <v>1</v>
      </c>
      <c r="J87">
        <f t="shared" ca="1" si="33"/>
        <v>428005</v>
      </c>
      <c r="K87">
        <f t="shared" ca="1" si="34"/>
        <v>94011</v>
      </c>
      <c r="L87">
        <f t="shared" ca="1" si="35"/>
        <v>1</v>
      </c>
      <c r="M87" s="1" t="str">
        <f t="shared" ca="1" si="36"/>
        <v>Owned</v>
      </c>
      <c r="N87">
        <f t="shared" ref="N87:N150" ca="1" si="42">K87*RANDBETWEEN(60,100)</f>
        <v>7050825</v>
      </c>
      <c r="O87">
        <f t="shared" ca="1" si="37"/>
        <v>6040123.6631995039</v>
      </c>
      <c r="P87">
        <f t="shared" ref="P87:P150" ca="1" si="43">RAND()*K87*2</f>
        <v>135722.42454215634</v>
      </c>
      <c r="Q87">
        <f t="shared" ref="Q87:Q150" ca="1" si="44">RAND()*K87*1.8</f>
        <v>72676.094588649023</v>
      </c>
      <c r="R87" s="25">
        <f t="shared" ca="1" si="38"/>
        <v>7123501.0945886495</v>
      </c>
      <c r="S87">
        <f t="shared" ca="1" si="39"/>
        <v>3</v>
      </c>
      <c r="T87" s="1" t="str">
        <f t="shared" ca="1" si="40"/>
        <v>Australia</v>
      </c>
      <c r="AF87" s="2">
        <f ca="1">IF(Table2[[#This Row],[Gender]]="men",1,0)</f>
        <v>1</v>
      </c>
      <c r="AG87" s="3">
        <f ca="1">IF(Table2[[#This Row],[Gender]]="Men",0,1)</f>
        <v>0</v>
      </c>
      <c r="AH87" s="3"/>
      <c r="AI87" s="3"/>
      <c r="AJ87" s="4"/>
      <c r="AL87" s="2">
        <f ca="1">IF(Table2[[#This Row],[occupation]]="Clerk",1,0)</f>
        <v>1</v>
      </c>
      <c r="AM87" s="3">
        <f ca="1">IF(Table2[[#This Row],[occupation]]="Doctor",1,0)</f>
        <v>0</v>
      </c>
      <c r="AN87" s="3">
        <f ca="1">IF(Table2[[#This Row],[occupation]]="Data scientist",1,0)</f>
        <v>0</v>
      </c>
      <c r="AO87" s="3">
        <f ca="1">IF(Table2[[#This Row],[occupation]]="Driver",1,0)</f>
        <v>0</v>
      </c>
      <c r="AP87" s="3">
        <f ca="1">IF(Table2[[#This Row],[occupation]]="mechanical",1,0)</f>
        <v>0</v>
      </c>
      <c r="AQ87" s="3">
        <f ca="1">IF(Table2[[#This Row],[occupation]]="Field worker",1,0)</f>
        <v>0</v>
      </c>
      <c r="AR87" s="3">
        <f ca="1">IF(Table2[[#This Row],[occupation]]="Scientist",1,0)</f>
        <v>0</v>
      </c>
      <c r="AS87" s="3">
        <f ca="1">IF(Table2[[#This Row],[occupation]]="IT",1,0)</f>
        <v>0</v>
      </c>
      <c r="AT87" s="3"/>
      <c r="AU87" s="3"/>
      <c r="AV87" s="3"/>
      <c r="AW87" s="3"/>
      <c r="AX87" s="3"/>
      <c r="AY87" s="3"/>
      <c r="AZ87" s="3"/>
      <c r="BA87" s="4"/>
      <c r="BC87" s="18">
        <f ca="1">Table2[[#This Row],[Vehicles cost]]/Table2[[#This Row],[Vehicles]]</f>
        <v>428005</v>
      </c>
      <c r="BD87" s="4"/>
      <c r="BE87" s="2">
        <f ca="1">IF(Table2[[#This Row],[Depts]]&gt;20000,1,0)</f>
        <v>1</v>
      </c>
      <c r="BF87" s="3"/>
      <c r="BG87" s="4"/>
      <c r="BH87" s="2">
        <f ca="1">IF(Table2[[#This Row],[House]]="Owned",1,0)</f>
        <v>1</v>
      </c>
      <c r="BI87" s="4"/>
      <c r="BK87" s="2">
        <f ca="1">IF(Table2[[#This Row],[Country]]="Korea",Table2[[#This Row],[Income]],0)</f>
        <v>0</v>
      </c>
      <c r="BL87" s="3"/>
      <c r="BM87" s="3">
        <f ca="1">IF(Table2[[#This Row],[Country]]="India",Table2[[#This Row],[Income]],0)</f>
        <v>0</v>
      </c>
      <c r="BN87" s="3"/>
      <c r="BO87" s="3">
        <f ca="1">IF(Table2[[#This Row],[Country]]="Russia",Table2[[#This Row],[Income]],0)</f>
        <v>0</v>
      </c>
      <c r="BP87" s="3"/>
      <c r="BQ87" s="3">
        <f ca="1">IF(Table2[[#This Row],[Country]]="Maldives",Table2[[#This Row],[Income]],0)</f>
        <v>0</v>
      </c>
      <c r="BR87" s="3"/>
      <c r="BS87" s="3">
        <f ca="1">IF(Table2[[#This Row],[Country]]="England",Table2[[#This Row],[Income]],0)</f>
        <v>0</v>
      </c>
      <c r="BT87" s="3"/>
      <c r="BU87" s="3">
        <f ca="1">IF(Table2[[#This Row],[Country]]="Pakistan",Table2[[#This Row],[Income]],0)</f>
        <v>0</v>
      </c>
      <c r="BV87" s="3"/>
      <c r="BW87" s="3">
        <f ca="1">IF(Table2[[#This Row],[Country]]="USA",Table2[[#This Row],[Income]],0)</f>
        <v>0</v>
      </c>
      <c r="BX87" s="3"/>
      <c r="BY87" s="3">
        <f ca="1">IF(Table2[[#This Row],[Country]]="New Zealand",Table2[[#This Row],[Income]],0)</f>
        <v>0</v>
      </c>
      <c r="BZ87" s="3"/>
      <c r="CA87" s="3">
        <f ca="1">IF(Table2[[#This Row],[Country]]="AUstralia",Table2[[#This Row],[Income]],0)</f>
        <v>94011</v>
      </c>
      <c r="CB87" s="3"/>
      <c r="CC87" s="3">
        <f ca="1">IF(Table2[[#This Row],[Country]]="South Africa",Table2[[#This Row],[Income]],0)</f>
        <v>0</v>
      </c>
      <c r="CD87" s="3"/>
      <c r="CE87" s="3">
        <f ca="1">IF(Table2[[#This Row],[Country]]="Canada",Table2[[#This Row],[Income]],0)</f>
        <v>0</v>
      </c>
      <c r="CF87" s="4"/>
      <c r="CG87" s="2"/>
      <c r="CH87" s="3"/>
      <c r="CI87" s="3">
        <f ca="1">IF(Table2[[#This Row],[occupation]]="clerk",Table2[[#This Row],[Income]],0)</f>
        <v>94011</v>
      </c>
      <c r="CJ87" s="3">
        <f ca="1">IF(Table2[[#This Row],[occupation]]="Doctor",Table2[[#This Row],[Income]],0)</f>
        <v>0</v>
      </c>
      <c r="CK87" s="3">
        <f ca="1">IF(Table2[[#This Row],[occupation]]="Data scientist",Table2[[#This Row],[Income]],0)</f>
        <v>0</v>
      </c>
      <c r="CL87" s="3">
        <f ca="1">IF(Table2[[#This Row],[occupation]]="Driver",Table2[[#This Row],[Income]],0)</f>
        <v>0</v>
      </c>
      <c r="CM87" s="3">
        <f ca="1">IF(Table2[[#This Row],[occupation]]="mechanical",Table2[[#This Row],[Income]],0)</f>
        <v>0</v>
      </c>
      <c r="CN87" s="3">
        <f ca="1">IF(Table2[[#This Row],[occupation]]="Field worker",Table2[[#This Row],[Income]],0)</f>
        <v>0</v>
      </c>
      <c r="CO87" s="3">
        <f ca="1">IF(Table2[[#This Row],[occupation]]="Scientist",Table2[[#This Row],[Income]],0)</f>
        <v>0</v>
      </c>
      <c r="CP87" s="4">
        <f ca="1">IF(Table2[[#This Row],[occupation]]="IT",Table2[[#This Row],[Income]],0)</f>
        <v>0</v>
      </c>
      <c r="CQ87" s="2">
        <f ca="1">IF(Table2[[#This Row],[Investment]]&gt;Table2[[#This Row],[Income]],1,0)</f>
        <v>0</v>
      </c>
      <c r="CR87" s="3"/>
      <c r="CS87" s="3"/>
      <c r="CT87" s="3"/>
      <c r="CU87" s="4"/>
      <c r="CV87" s="2">
        <f ca="1">IF(Table2[[#This Row],[Net Worth]]&gt;5500000,Table2[[#This Row],[Age]],0)</f>
        <v>21</v>
      </c>
      <c r="CW87" s="3">
        <f t="shared" ca="1" si="41"/>
        <v>21</v>
      </c>
      <c r="CX87" s="3"/>
      <c r="CY87" s="3"/>
      <c r="CZ87" s="3"/>
      <c r="DA87" s="4"/>
    </row>
    <row r="88" spans="1:105" x14ac:dyDescent="0.25">
      <c r="A88">
        <f t="shared" ca="1" si="26"/>
        <v>2</v>
      </c>
      <c r="B88" s="1" t="str">
        <f t="shared" ca="1" si="27"/>
        <v>Women</v>
      </c>
      <c r="C88">
        <f t="shared" ca="1" si="28"/>
        <v>29</v>
      </c>
      <c r="D88">
        <f t="shared" ca="1" si="29"/>
        <v>1</v>
      </c>
      <c r="E88" s="1" t="str">
        <f t="shared" ca="1" si="30"/>
        <v>clerk</v>
      </c>
      <c r="F88">
        <f t="shared" ca="1" si="31"/>
        <v>1</v>
      </c>
      <c r="G88" s="1" t="str">
        <f t="shared" ca="1" si="32"/>
        <v>10th</v>
      </c>
      <c r="H88">
        <f t="shared" ref="H88:I151" ca="1" si="45">RANDBETWEEN(1,3)</f>
        <v>2</v>
      </c>
      <c r="I88">
        <f t="shared" ca="1" si="45"/>
        <v>1</v>
      </c>
      <c r="J88">
        <f t="shared" ca="1" si="33"/>
        <v>95965</v>
      </c>
      <c r="K88">
        <f t="shared" ca="1" si="34"/>
        <v>70962</v>
      </c>
      <c r="L88">
        <f t="shared" ca="1" si="35"/>
        <v>2</v>
      </c>
      <c r="M88" s="1" t="str">
        <f t="shared" ca="1" si="36"/>
        <v>Rent</v>
      </c>
      <c r="N88">
        <f t="shared" ca="1" si="42"/>
        <v>5676960</v>
      </c>
      <c r="O88">
        <f t="shared" ca="1" si="37"/>
        <v>922248.88978408172</v>
      </c>
      <c r="P88">
        <f t="shared" ca="1" si="43"/>
        <v>25053.881510387386</v>
      </c>
      <c r="Q88">
        <f t="shared" ca="1" si="44"/>
        <v>69488.798328002798</v>
      </c>
      <c r="R88" s="25">
        <f t="shared" ca="1" si="38"/>
        <v>5746448.7983280029</v>
      </c>
      <c r="S88">
        <f t="shared" ca="1" si="39"/>
        <v>9</v>
      </c>
      <c r="T88" s="1" t="str">
        <f t="shared" ca="1" si="40"/>
        <v>South Africa</v>
      </c>
      <c r="AF88" s="2">
        <f ca="1">IF(Table2[[#This Row],[Gender]]="men",1,0)</f>
        <v>0</v>
      </c>
      <c r="AG88" s="3">
        <f ca="1">IF(Table2[[#This Row],[Gender]]="Men",0,1)</f>
        <v>1</v>
      </c>
      <c r="AH88" s="3"/>
      <c r="AI88" s="3"/>
      <c r="AJ88" s="4"/>
      <c r="AL88" s="2">
        <f ca="1">IF(Table2[[#This Row],[occupation]]="Clerk",1,0)</f>
        <v>1</v>
      </c>
      <c r="AM88" s="3">
        <f ca="1">IF(Table2[[#This Row],[occupation]]="Doctor",1,0)</f>
        <v>0</v>
      </c>
      <c r="AN88" s="3">
        <f ca="1">IF(Table2[[#This Row],[occupation]]="Data scientist",1,0)</f>
        <v>0</v>
      </c>
      <c r="AO88" s="3">
        <f ca="1">IF(Table2[[#This Row],[occupation]]="Driver",1,0)</f>
        <v>0</v>
      </c>
      <c r="AP88" s="3">
        <f ca="1">IF(Table2[[#This Row],[occupation]]="mechanical",1,0)</f>
        <v>0</v>
      </c>
      <c r="AQ88" s="3">
        <f ca="1">IF(Table2[[#This Row],[occupation]]="Field worker",1,0)</f>
        <v>0</v>
      </c>
      <c r="AR88" s="3">
        <f ca="1">IF(Table2[[#This Row],[occupation]]="Scientist",1,0)</f>
        <v>0</v>
      </c>
      <c r="AS88" s="3">
        <f ca="1">IF(Table2[[#This Row],[occupation]]="IT",1,0)</f>
        <v>0</v>
      </c>
      <c r="AT88" s="3"/>
      <c r="AU88" s="3"/>
      <c r="AV88" s="3"/>
      <c r="AW88" s="3"/>
      <c r="AX88" s="3"/>
      <c r="AY88" s="3"/>
      <c r="AZ88" s="3"/>
      <c r="BA88" s="4"/>
      <c r="BC88" s="18">
        <f ca="1">Table2[[#This Row],[Vehicles cost]]/Table2[[#This Row],[Vehicles]]</f>
        <v>95965</v>
      </c>
      <c r="BD88" s="4"/>
      <c r="BE88" s="2">
        <f ca="1">IF(Table2[[#This Row],[Depts]]&gt;20000,1,0)</f>
        <v>1</v>
      </c>
      <c r="BF88" s="3"/>
      <c r="BG88" s="4"/>
      <c r="BH88" s="2">
        <f ca="1">IF(Table2[[#This Row],[House]]="Owned",1,0)</f>
        <v>0</v>
      </c>
      <c r="BI88" s="4"/>
      <c r="BK88" s="2">
        <f ca="1">IF(Table2[[#This Row],[Country]]="Korea",Table2[[#This Row],[Income]],0)</f>
        <v>0</v>
      </c>
      <c r="BL88" s="3"/>
      <c r="BM88" s="3">
        <f ca="1">IF(Table2[[#This Row],[Country]]="India",Table2[[#This Row],[Income]],0)</f>
        <v>0</v>
      </c>
      <c r="BN88" s="3"/>
      <c r="BO88" s="3">
        <f ca="1">IF(Table2[[#This Row],[Country]]="Russia",Table2[[#This Row],[Income]],0)</f>
        <v>0</v>
      </c>
      <c r="BP88" s="3"/>
      <c r="BQ88" s="3">
        <f ca="1">IF(Table2[[#This Row],[Country]]="Maldives",Table2[[#This Row],[Income]],0)</f>
        <v>0</v>
      </c>
      <c r="BR88" s="3"/>
      <c r="BS88" s="3">
        <f ca="1">IF(Table2[[#This Row],[Country]]="England",Table2[[#This Row],[Income]],0)</f>
        <v>0</v>
      </c>
      <c r="BT88" s="3"/>
      <c r="BU88" s="3">
        <f ca="1">IF(Table2[[#This Row],[Country]]="Pakistan",Table2[[#This Row],[Income]],0)</f>
        <v>0</v>
      </c>
      <c r="BV88" s="3"/>
      <c r="BW88" s="3">
        <f ca="1">IF(Table2[[#This Row],[Country]]="USA",Table2[[#This Row],[Income]],0)</f>
        <v>0</v>
      </c>
      <c r="BX88" s="3"/>
      <c r="BY88" s="3">
        <f ca="1">IF(Table2[[#This Row],[Country]]="New Zealand",Table2[[#This Row],[Income]],0)</f>
        <v>0</v>
      </c>
      <c r="BZ88" s="3"/>
      <c r="CA88" s="3">
        <f ca="1">IF(Table2[[#This Row],[Country]]="AUstralia",Table2[[#This Row],[Income]],0)</f>
        <v>0</v>
      </c>
      <c r="CB88" s="3"/>
      <c r="CC88" s="3">
        <f ca="1">IF(Table2[[#This Row],[Country]]="South Africa",Table2[[#This Row],[Income]],0)</f>
        <v>70962</v>
      </c>
      <c r="CD88" s="3"/>
      <c r="CE88" s="3">
        <f ca="1">IF(Table2[[#This Row],[Country]]="Canada",Table2[[#This Row],[Income]],0)</f>
        <v>0</v>
      </c>
      <c r="CF88" s="4"/>
      <c r="CG88" s="2"/>
      <c r="CH88" s="3"/>
      <c r="CI88" s="3">
        <f ca="1">IF(Table2[[#This Row],[occupation]]="clerk",Table2[[#This Row],[Income]],0)</f>
        <v>70962</v>
      </c>
      <c r="CJ88" s="3">
        <f ca="1">IF(Table2[[#This Row],[occupation]]="Doctor",Table2[[#This Row],[Income]],0)</f>
        <v>0</v>
      </c>
      <c r="CK88" s="3">
        <f ca="1">IF(Table2[[#This Row],[occupation]]="Data scientist",Table2[[#This Row],[Income]],0)</f>
        <v>0</v>
      </c>
      <c r="CL88" s="3">
        <f ca="1">IF(Table2[[#This Row],[occupation]]="Driver",Table2[[#This Row],[Income]],0)</f>
        <v>0</v>
      </c>
      <c r="CM88" s="3">
        <f ca="1">IF(Table2[[#This Row],[occupation]]="mechanical",Table2[[#This Row],[Income]],0)</f>
        <v>0</v>
      </c>
      <c r="CN88" s="3">
        <f ca="1">IF(Table2[[#This Row],[occupation]]="Field worker",Table2[[#This Row],[Income]],0)</f>
        <v>0</v>
      </c>
      <c r="CO88" s="3">
        <f ca="1">IF(Table2[[#This Row],[occupation]]="Scientist",Table2[[#This Row],[Income]],0)</f>
        <v>0</v>
      </c>
      <c r="CP88" s="4">
        <f ca="1">IF(Table2[[#This Row],[occupation]]="IT",Table2[[#This Row],[Income]],0)</f>
        <v>0</v>
      </c>
      <c r="CQ88" s="2">
        <f ca="1">IF(Table2[[#This Row],[Investment]]&gt;Table2[[#This Row],[Income]],1,0)</f>
        <v>0</v>
      </c>
      <c r="CR88" s="3"/>
      <c r="CS88" s="3"/>
      <c r="CT88" s="3"/>
      <c r="CU88" s="4"/>
      <c r="CV88" s="2">
        <f ca="1">IF(Table2[[#This Row],[Net Worth]]&gt;5500000,Table2[[#This Row],[Age]],0)</f>
        <v>29</v>
      </c>
      <c r="CW88" s="3">
        <f t="shared" ca="1" si="41"/>
        <v>0</v>
      </c>
      <c r="CX88" s="3"/>
      <c r="CY88" s="3"/>
      <c r="CZ88" s="3"/>
      <c r="DA88" s="4"/>
    </row>
    <row r="89" spans="1:105" x14ac:dyDescent="0.25">
      <c r="A89">
        <f t="shared" ca="1" si="26"/>
        <v>2</v>
      </c>
      <c r="B89" s="1" t="str">
        <f t="shared" ca="1" si="27"/>
        <v>Women</v>
      </c>
      <c r="C89">
        <f t="shared" ca="1" si="28"/>
        <v>30</v>
      </c>
      <c r="D89">
        <f t="shared" ca="1" si="29"/>
        <v>6</v>
      </c>
      <c r="E89" s="1" t="str">
        <f t="shared" ca="1" si="30"/>
        <v>Field worker</v>
      </c>
      <c r="F89">
        <f t="shared" ca="1" si="31"/>
        <v>9</v>
      </c>
      <c r="G89" s="1" t="str">
        <f t="shared" ca="1" si="32"/>
        <v>Soldier</v>
      </c>
      <c r="H89">
        <f t="shared" ca="1" si="45"/>
        <v>2</v>
      </c>
      <c r="I89">
        <f t="shared" ca="1" si="45"/>
        <v>1</v>
      </c>
      <c r="J89">
        <f t="shared" ca="1" si="33"/>
        <v>542805</v>
      </c>
      <c r="K89">
        <f t="shared" ca="1" si="34"/>
        <v>69508</v>
      </c>
      <c r="L89">
        <f t="shared" ca="1" si="35"/>
        <v>2</v>
      </c>
      <c r="M89" s="1" t="str">
        <f t="shared" ca="1" si="36"/>
        <v>Rent</v>
      </c>
      <c r="N89">
        <f t="shared" ca="1" si="42"/>
        <v>6672768</v>
      </c>
      <c r="O89">
        <f t="shared" ca="1" si="37"/>
        <v>2515920.0273850095</v>
      </c>
      <c r="P89">
        <f t="shared" ca="1" si="43"/>
        <v>77138.529138825485</v>
      </c>
      <c r="Q89">
        <f t="shared" ca="1" si="44"/>
        <v>105290.85353332511</v>
      </c>
      <c r="R89" s="25">
        <f t="shared" ca="1" si="38"/>
        <v>6778058.8535333248</v>
      </c>
      <c r="S89">
        <f t="shared" ca="1" si="39"/>
        <v>10</v>
      </c>
      <c r="T89" s="1" t="str">
        <f t="shared" ca="1" si="40"/>
        <v>New Zealand</v>
      </c>
      <c r="AF89" s="2">
        <f ca="1">IF(Table2[[#This Row],[Gender]]="men",1,0)</f>
        <v>0</v>
      </c>
      <c r="AG89" s="3">
        <f ca="1">IF(Table2[[#This Row],[Gender]]="Men",0,1)</f>
        <v>1</v>
      </c>
      <c r="AH89" s="3"/>
      <c r="AI89" s="3"/>
      <c r="AJ89" s="4"/>
      <c r="AL89" s="2">
        <f ca="1">IF(Table2[[#This Row],[occupation]]="Clerk",1,0)</f>
        <v>0</v>
      </c>
      <c r="AM89" s="3">
        <f ca="1">IF(Table2[[#This Row],[occupation]]="Doctor",1,0)</f>
        <v>0</v>
      </c>
      <c r="AN89" s="3">
        <f ca="1">IF(Table2[[#This Row],[occupation]]="Data scientist",1,0)</f>
        <v>0</v>
      </c>
      <c r="AO89" s="3">
        <f ca="1">IF(Table2[[#This Row],[occupation]]="Driver",1,0)</f>
        <v>0</v>
      </c>
      <c r="AP89" s="3">
        <f ca="1">IF(Table2[[#This Row],[occupation]]="mechanical",1,0)</f>
        <v>0</v>
      </c>
      <c r="AQ89" s="3">
        <f ca="1">IF(Table2[[#This Row],[occupation]]="Field worker",1,0)</f>
        <v>1</v>
      </c>
      <c r="AR89" s="3">
        <f ca="1">IF(Table2[[#This Row],[occupation]]="Scientist",1,0)</f>
        <v>0</v>
      </c>
      <c r="AS89" s="3">
        <f ca="1">IF(Table2[[#This Row],[occupation]]="IT",1,0)</f>
        <v>0</v>
      </c>
      <c r="AT89" s="3"/>
      <c r="AU89" s="3"/>
      <c r="AV89" s="3"/>
      <c r="AW89" s="3"/>
      <c r="AX89" s="3"/>
      <c r="AY89" s="3"/>
      <c r="AZ89" s="3"/>
      <c r="BA89" s="4"/>
      <c r="BC89" s="18">
        <f ca="1">Table2[[#This Row],[Vehicles cost]]/Table2[[#This Row],[Vehicles]]</f>
        <v>542805</v>
      </c>
      <c r="BD89" s="4"/>
      <c r="BE89" s="2">
        <f ca="1">IF(Table2[[#This Row],[Depts]]&gt;20000,1,0)</f>
        <v>1</v>
      </c>
      <c r="BF89" s="3"/>
      <c r="BG89" s="4"/>
      <c r="BH89" s="2">
        <f ca="1">IF(Table2[[#This Row],[House]]="Owned",1,0)</f>
        <v>0</v>
      </c>
      <c r="BI89" s="4"/>
      <c r="BK89" s="2">
        <f ca="1">IF(Table2[[#This Row],[Country]]="Korea",Table2[[#This Row],[Income]],0)</f>
        <v>0</v>
      </c>
      <c r="BL89" s="3"/>
      <c r="BM89" s="3">
        <f ca="1">IF(Table2[[#This Row],[Country]]="India",Table2[[#This Row],[Income]],0)</f>
        <v>0</v>
      </c>
      <c r="BN89" s="3"/>
      <c r="BO89" s="3">
        <f ca="1">IF(Table2[[#This Row],[Country]]="Russia",Table2[[#This Row],[Income]],0)</f>
        <v>0</v>
      </c>
      <c r="BP89" s="3"/>
      <c r="BQ89" s="3">
        <f ca="1">IF(Table2[[#This Row],[Country]]="Maldives",Table2[[#This Row],[Income]],0)</f>
        <v>0</v>
      </c>
      <c r="BR89" s="3"/>
      <c r="BS89" s="3">
        <f ca="1">IF(Table2[[#This Row],[Country]]="England",Table2[[#This Row],[Income]],0)</f>
        <v>0</v>
      </c>
      <c r="BT89" s="3"/>
      <c r="BU89" s="3">
        <f ca="1">IF(Table2[[#This Row],[Country]]="Pakistan",Table2[[#This Row],[Income]],0)</f>
        <v>0</v>
      </c>
      <c r="BV89" s="3"/>
      <c r="BW89" s="3">
        <f ca="1">IF(Table2[[#This Row],[Country]]="USA",Table2[[#This Row],[Income]],0)</f>
        <v>0</v>
      </c>
      <c r="BX89" s="3"/>
      <c r="BY89" s="3">
        <f ca="1">IF(Table2[[#This Row],[Country]]="New Zealand",Table2[[#This Row],[Income]],0)</f>
        <v>69508</v>
      </c>
      <c r="BZ89" s="3"/>
      <c r="CA89" s="3">
        <f ca="1">IF(Table2[[#This Row],[Country]]="AUstralia",Table2[[#This Row],[Income]],0)</f>
        <v>0</v>
      </c>
      <c r="CB89" s="3"/>
      <c r="CC89" s="3">
        <f ca="1">IF(Table2[[#This Row],[Country]]="South Africa",Table2[[#This Row],[Income]],0)</f>
        <v>0</v>
      </c>
      <c r="CD89" s="3"/>
      <c r="CE89" s="3">
        <f ca="1">IF(Table2[[#This Row],[Country]]="Canada",Table2[[#This Row],[Income]],0)</f>
        <v>0</v>
      </c>
      <c r="CF89" s="4"/>
      <c r="CG89" s="2"/>
      <c r="CH89" s="3"/>
      <c r="CI89" s="3">
        <f ca="1">IF(Table2[[#This Row],[occupation]]="clerk",Table2[[#This Row],[Income]],0)</f>
        <v>0</v>
      </c>
      <c r="CJ89" s="3">
        <f ca="1">IF(Table2[[#This Row],[occupation]]="Doctor",Table2[[#This Row],[Income]],0)</f>
        <v>0</v>
      </c>
      <c r="CK89" s="3">
        <f ca="1">IF(Table2[[#This Row],[occupation]]="Data scientist",Table2[[#This Row],[Income]],0)</f>
        <v>0</v>
      </c>
      <c r="CL89" s="3">
        <f ca="1">IF(Table2[[#This Row],[occupation]]="Driver",Table2[[#This Row],[Income]],0)</f>
        <v>0</v>
      </c>
      <c r="CM89" s="3">
        <f ca="1">IF(Table2[[#This Row],[occupation]]="mechanical",Table2[[#This Row],[Income]],0)</f>
        <v>0</v>
      </c>
      <c r="CN89" s="3">
        <f ca="1">IF(Table2[[#This Row],[occupation]]="Field worker",Table2[[#This Row],[Income]],0)</f>
        <v>69508</v>
      </c>
      <c r="CO89" s="3">
        <f ca="1">IF(Table2[[#This Row],[occupation]]="Scientist",Table2[[#This Row],[Income]],0)</f>
        <v>0</v>
      </c>
      <c r="CP89" s="4">
        <f ca="1">IF(Table2[[#This Row],[occupation]]="IT",Table2[[#This Row],[Income]],0)</f>
        <v>0</v>
      </c>
      <c r="CQ89" s="2">
        <f ca="1">IF(Table2[[#This Row],[Investment]]&gt;Table2[[#This Row],[Income]],1,0)</f>
        <v>1</v>
      </c>
      <c r="CR89" s="3"/>
      <c r="CS89" s="3"/>
      <c r="CT89" s="3"/>
      <c r="CU89" s="4"/>
      <c r="CV89" s="2">
        <f ca="1">IF(Table2[[#This Row],[Net Worth]]&gt;5500000,Table2[[#This Row],[Age]],0)</f>
        <v>30</v>
      </c>
      <c r="CW89" s="3">
        <f t="shared" ca="1" si="41"/>
        <v>0</v>
      </c>
      <c r="CX89" s="3"/>
      <c r="CY89" s="3"/>
      <c r="CZ89" s="3"/>
      <c r="DA89" s="4"/>
    </row>
    <row r="90" spans="1:105" x14ac:dyDescent="0.25">
      <c r="A90">
        <f t="shared" ca="1" si="26"/>
        <v>2</v>
      </c>
      <c r="B90" s="1" t="str">
        <f t="shared" ca="1" si="27"/>
        <v>Women</v>
      </c>
      <c r="C90">
        <f t="shared" ca="1" si="28"/>
        <v>44</v>
      </c>
      <c r="D90">
        <f t="shared" ca="1" si="29"/>
        <v>2</v>
      </c>
      <c r="E90" s="1" t="str">
        <f t="shared" ca="1" si="30"/>
        <v>IT</v>
      </c>
      <c r="F90">
        <f t="shared" ca="1" si="31"/>
        <v>9</v>
      </c>
      <c r="G90" s="1" t="str">
        <f t="shared" ca="1" si="32"/>
        <v>Soldier</v>
      </c>
      <c r="H90">
        <f t="shared" ca="1" si="45"/>
        <v>3</v>
      </c>
      <c r="I90">
        <f t="shared" ca="1" si="45"/>
        <v>1</v>
      </c>
      <c r="J90">
        <f t="shared" ca="1" si="33"/>
        <v>616911</v>
      </c>
      <c r="K90">
        <f t="shared" ca="1" si="34"/>
        <v>68619</v>
      </c>
      <c r="L90">
        <f t="shared" ca="1" si="35"/>
        <v>1</v>
      </c>
      <c r="M90" s="1" t="str">
        <f t="shared" ca="1" si="36"/>
        <v>Owned</v>
      </c>
      <c r="N90">
        <f t="shared" ca="1" si="42"/>
        <v>5626758</v>
      </c>
      <c r="O90">
        <f t="shared" ca="1" si="37"/>
        <v>2408313.4074664316</v>
      </c>
      <c r="P90">
        <f t="shared" ca="1" si="43"/>
        <v>9266.886538474002</v>
      </c>
      <c r="Q90">
        <f t="shared" ca="1" si="44"/>
        <v>39388.765720008596</v>
      </c>
      <c r="R90" s="25">
        <f t="shared" ca="1" si="38"/>
        <v>5666146.7657200089</v>
      </c>
      <c r="S90">
        <f t="shared" ca="1" si="39"/>
        <v>8</v>
      </c>
      <c r="T90" s="1" t="str">
        <f t="shared" ca="1" si="40"/>
        <v>Korea</v>
      </c>
      <c r="AF90" s="2">
        <f ca="1">IF(Table2[[#This Row],[Gender]]="men",1,0)</f>
        <v>0</v>
      </c>
      <c r="AG90" s="3">
        <f ca="1">IF(Table2[[#This Row],[Gender]]="Men",0,1)</f>
        <v>1</v>
      </c>
      <c r="AH90" s="3"/>
      <c r="AI90" s="3"/>
      <c r="AJ90" s="4"/>
      <c r="AL90" s="2">
        <f ca="1">IF(Table2[[#This Row],[occupation]]="Clerk",1,0)</f>
        <v>0</v>
      </c>
      <c r="AM90" s="3">
        <f ca="1">IF(Table2[[#This Row],[occupation]]="Doctor",1,0)</f>
        <v>0</v>
      </c>
      <c r="AN90" s="3">
        <f ca="1">IF(Table2[[#This Row],[occupation]]="Data scientist",1,0)</f>
        <v>0</v>
      </c>
      <c r="AO90" s="3">
        <f ca="1">IF(Table2[[#This Row],[occupation]]="Driver",1,0)</f>
        <v>0</v>
      </c>
      <c r="AP90" s="3">
        <f ca="1">IF(Table2[[#This Row],[occupation]]="mechanical",1,0)</f>
        <v>0</v>
      </c>
      <c r="AQ90" s="3">
        <f ca="1">IF(Table2[[#This Row],[occupation]]="Field worker",1,0)</f>
        <v>0</v>
      </c>
      <c r="AR90" s="3">
        <f ca="1">IF(Table2[[#This Row],[occupation]]="Scientist",1,0)</f>
        <v>0</v>
      </c>
      <c r="AS90" s="3">
        <f ca="1">IF(Table2[[#This Row],[occupation]]="IT",1,0)</f>
        <v>1</v>
      </c>
      <c r="AT90" s="3"/>
      <c r="AU90" s="3"/>
      <c r="AV90" s="3"/>
      <c r="AW90" s="3"/>
      <c r="AX90" s="3"/>
      <c r="AY90" s="3"/>
      <c r="AZ90" s="3"/>
      <c r="BA90" s="4"/>
      <c r="BC90" s="18">
        <f ca="1">Table2[[#This Row],[Vehicles cost]]/Table2[[#This Row],[Vehicles]]</f>
        <v>616911</v>
      </c>
      <c r="BD90" s="4"/>
      <c r="BE90" s="2">
        <f ca="1">IF(Table2[[#This Row],[Depts]]&gt;20000,1,0)</f>
        <v>0</v>
      </c>
      <c r="BF90" s="3"/>
      <c r="BG90" s="4"/>
      <c r="BH90" s="2">
        <f ca="1">IF(Table2[[#This Row],[House]]="Owned",1,0)</f>
        <v>1</v>
      </c>
      <c r="BI90" s="4"/>
      <c r="BK90" s="2">
        <f ca="1">IF(Table2[[#This Row],[Country]]="Korea",Table2[[#This Row],[Income]],0)</f>
        <v>68619</v>
      </c>
      <c r="BL90" s="3"/>
      <c r="BM90" s="3">
        <f ca="1">IF(Table2[[#This Row],[Country]]="India",Table2[[#This Row],[Income]],0)</f>
        <v>0</v>
      </c>
      <c r="BN90" s="3"/>
      <c r="BO90" s="3">
        <f ca="1">IF(Table2[[#This Row],[Country]]="Russia",Table2[[#This Row],[Income]],0)</f>
        <v>0</v>
      </c>
      <c r="BP90" s="3"/>
      <c r="BQ90" s="3">
        <f ca="1">IF(Table2[[#This Row],[Country]]="Maldives",Table2[[#This Row],[Income]],0)</f>
        <v>0</v>
      </c>
      <c r="BR90" s="3"/>
      <c r="BS90" s="3">
        <f ca="1">IF(Table2[[#This Row],[Country]]="England",Table2[[#This Row],[Income]],0)</f>
        <v>0</v>
      </c>
      <c r="BT90" s="3"/>
      <c r="BU90" s="3">
        <f ca="1">IF(Table2[[#This Row],[Country]]="Pakistan",Table2[[#This Row],[Income]],0)</f>
        <v>0</v>
      </c>
      <c r="BV90" s="3"/>
      <c r="BW90" s="3">
        <f ca="1">IF(Table2[[#This Row],[Country]]="USA",Table2[[#This Row],[Income]],0)</f>
        <v>0</v>
      </c>
      <c r="BX90" s="3"/>
      <c r="BY90" s="3">
        <f ca="1">IF(Table2[[#This Row],[Country]]="New Zealand",Table2[[#This Row],[Income]],0)</f>
        <v>0</v>
      </c>
      <c r="BZ90" s="3"/>
      <c r="CA90" s="3">
        <f ca="1">IF(Table2[[#This Row],[Country]]="AUstralia",Table2[[#This Row],[Income]],0)</f>
        <v>0</v>
      </c>
      <c r="CB90" s="3"/>
      <c r="CC90" s="3">
        <f ca="1">IF(Table2[[#This Row],[Country]]="South Africa",Table2[[#This Row],[Income]],0)</f>
        <v>0</v>
      </c>
      <c r="CD90" s="3"/>
      <c r="CE90" s="3">
        <f ca="1">IF(Table2[[#This Row],[Country]]="Canada",Table2[[#This Row],[Income]],0)</f>
        <v>0</v>
      </c>
      <c r="CF90" s="4"/>
      <c r="CG90" s="2"/>
      <c r="CH90" s="3"/>
      <c r="CI90" s="3">
        <f ca="1">IF(Table2[[#This Row],[occupation]]="clerk",Table2[[#This Row],[Income]],0)</f>
        <v>0</v>
      </c>
      <c r="CJ90" s="3">
        <f ca="1">IF(Table2[[#This Row],[occupation]]="Doctor",Table2[[#This Row],[Income]],0)</f>
        <v>0</v>
      </c>
      <c r="CK90" s="3">
        <f ca="1">IF(Table2[[#This Row],[occupation]]="Data scientist",Table2[[#This Row],[Income]],0)</f>
        <v>0</v>
      </c>
      <c r="CL90" s="3">
        <f ca="1">IF(Table2[[#This Row],[occupation]]="Driver",Table2[[#This Row],[Income]],0)</f>
        <v>0</v>
      </c>
      <c r="CM90" s="3">
        <f ca="1">IF(Table2[[#This Row],[occupation]]="mechanical",Table2[[#This Row],[Income]],0)</f>
        <v>0</v>
      </c>
      <c r="CN90" s="3">
        <f ca="1">IF(Table2[[#This Row],[occupation]]="Field worker",Table2[[#This Row],[Income]],0)</f>
        <v>0</v>
      </c>
      <c r="CO90" s="3">
        <f ca="1">IF(Table2[[#This Row],[occupation]]="Scientist",Table2[[#This Row],[Income]],0)</f>
        <v>0</v>
      </c>
      <c r="CP90" s="4">
        <f ca="1">IF(Table2[[#This Row],[occupation]]="IT",Table2[[#This Row],[Income]],0)</f>
        <v>68619</v>
      </c>
      <c r="CQ90" s="2">
        <f ca="1">IF(Table2[[#This Row],[Investment]]&gt;Table2[[#This Row],[Income]],1,0)</f>
        <v>0</v>
      </c>
      <c r="CR90" s="3"/>
      <c r="CS90" s="3"/>
      <c r="CT90" s="3"/>
      <c r="CU90" s="4"/>
      <c r="CV90" s="2">
        <f ca="1">IF(Table2[[#This Row],[Net Worth]]&gt;5500000,Table2[[#This Row],[Age]],0)</f>
        <v>44</v>
      </c>
      <c r="CW90" s="3">
        <f t="shared" ca="1" si="41"/>
        <v>0</v>
      </c>
      <c r="CX90" s="3"/>
      <c r="CY90" s="3"/>
      <c r="CZ90" s="3"/>
      <c r="DA90" s="4"/>
    </row>
    <row r="91" spans="1:105" x14ac:dyDescent="0.25">
      <c r="A91">
        <f t="shared" ca="1" si="26"/>
        <v>1</v>
      </c>
      <c r="B91" s="1" t="str">
        <f t="shared" ca="1" si="27"/>
        <v>Men</v>
      </c>
      <c r="C91">
        <f t="shared" ca="1" si="28"/>
        <v>27</v>
      </c>
      <c r="D91">
        <f t="shared" ca="1" si="29"/>
        <v>4</v>
      </c>
      <c r="E91" s="1" t="str">
        <f t="shared" ca="1" si="30"/>
        <v>Doctor</v>
      </c>
      <c r="F91">
        <f t="shared" ca="1" si="31"/>
        <v>8</v>
      </c>
      <c r="G91" s="1" t="str">
        <f t="shared" ca="1" si="32"/>
        <v>dropout</v>
      </c>
      <c r="H91">
        <f t="shared" ca="1" si="45"/>
        <v>1</v>
      </c>
      <c r="I91">
        <f t="shared" ca="1" si="45"/>
        <v>1</v>
      </c>
      <c r="J91">
        <f t="shared" ca="1" si="33"/>
        <v>994450</v>
      </c>
      <c r="K91">
        <f t="shared" ca="1" si="34"/>
        <v>63687</v>
      </c>
      <c r="L91">
        <f t="shared" ca="1" si="35"/>
        <v>2</v>
      </c>
      <c r="M91" s="1" t="str">
        <f t="shared" ca="1" si="36"/>
        <v>Rent</v>
      </c>
      <c r="N91">
        <f t="shared" ca="1" si="42"/>
        <v>6113952</v>
      </c>
      <c r="O91">
        <f t="shared" ca="1" si="37"/>
        <v>3281624.1968898792</v>
      </c>
      <c r="P91">
        <f t="shared" ca="1" si="43"/>
        <v>110403.51651437223</v>
      </c>
      <c r="Q91">
        <f t="shared" ca="1" si="44"/>
        <v>19698.534364928531</v>
      </c>
      <c r="R91" s="25">
        <f t="shared" ca="1" si="38"/>
        <v>6133650.5343649285</v>
      </c>
      <c r="S91">
        <f t="shared" ca="1" si="39"/>
        <v>12</v>
      </c>
      <c r="T91" s="1" t="str">
        <f t="shared" ca="1" si="40"/>
        <v>Maldives</v>
      </c>
      <c r="AF91" s="2">
        <f ca="1">IF(Table2[[#This Row],[Gender]]="men",1,0)</f>
        <v>1</v>
      </c>
      <c r="AG91" s="3">
        <f ca="1">IF(Table2[[#This Row],[Gender]]="Men",0,1)</f>
        <v>0</v>
      </c>
      <c r="AH91" s="3"/>
      <c r="AI91" s="3"/>
      <c r="AJ91" s="4"/>
      <c r="AL91" s="2">
        <f ca="1">IF(Table2[[#This Row],[occupation]]="Clerk",1,0)</f>
        <v>0</v>
      </c>
      <c r="AM91" s="3">
        <f ca="1">IF(Table2[[#This Row],[occupation]]="Doctor",1,0)</f>
        <v>1</v>
      </c>
      <c r="AN91" s="3">
        <f ca="1">IF(Table2[[#This Row],[occupation]]="Data scientist",1,0)</f>
        <v>0</v>
      </c>
      <c r="AO91" s="3">
        <f ca="1">IF(Table2[[#This Row],[occupation]]="Driver",1,0)</f>
        <v>0</v>
      </c>
      <c r="AP91" s="3">
        <f ca="1">IF(Table2[[#This Row],[occupation]]="mechanical",1,0)</f>
        <v>0</v>
      </c>
      <c r="AQ91" s="3">
        <f ca="1">IF(Table2[[#This Row],[occupation]]="Field worker",1,0)</f>
        <v>0</v>
      </c>
      <c r="AR91" s="3">
        <f ca="1">IF(Table2[[#This Row],[occupation]]="Scientist",1,0)</f>
        <v>0</v>
      </c>
      <c r="AS91" s="3">
        <f ca="1">IF(Table2[[#This Row],[occupation]]="IT",1,0)</f>
        <v>0</v>
      </c>
      <c r="AT91" s="3"/>
      <c r="AU91" s="3"/>
      <c r="AV91" s="3"/>
      <c r="AW91" s="3"/>
      <c r="AX91" s="3"/>
      <c r="AY91" s="3"/>
      <c r="AZ91" s="3"/>
      <c r="BA91" s="4"/>
      <c r="BC91" s="18">
        <f ca="1">Table2[[#This Row],[Vehicles cost]]/Table2[[#This Row],[Vehicles]]</f>
        <v>994450</v>
      </c>
      <c r="BD91" s="4"/>
      <c r="BE91" s="2">
        <f ca="1">IF(Table2[[#This Row],[Depts]]&gt;20000,1,0)</f>
        <v>1</v>
      </c>
      <c r="BF91" s="3"/>
      <c r="BG91" s="4"/>
      <c r="BH91" s="2">
        <f ca="1">IF(Table2[[#This Row],[House]]="Owned",1,0)</f>
        <v>0</v>
      </c>
      <c r="BI91" s="4"/>
      <c r="BK91" s="2">
        <f ca="1">IF(Table2[[#This Row],[Country]]="Korea",Table2[[#This Row],[Income]],0)</f>
        <v>0</v>
      </c>
      <c r="BL91" s="3"/>
      <c r="BM91" s="3">
        <f ca="1">IF(Table2[[#This Row],[Country]]="India",Table2[[#This Row],[Income]],0)</f>
        <v>0</v>
      </c>
      <c r="BN91" s="3"/>
      <c r="BO91" s="3">
        <f ca="1">IF(Table2[[#This Row],[Country]]="Russia",Table2[[#This Row],[Income]],0)</f>
        <v>0</v>
      </c>
      <c r="BP91" s="3"/>
      <c r="BQ91" s="3">
        <f ca="1">IF(Table2[[#This Row],[Country]]="Maldives",Table2[[#This Row],[Income]],0)</f>
        <v>63687</v>
      </c>
      <c r="BR91" s="3"/>
      <c r="BS91" s="3">
        <f ca="1">IF(Table2[[#This Row],[Country]]="England",Table2[[#This Row],[Income]],0)</f>
        <v>0</v>
      </c>
      <c r="BT91" s="3"/>
      <c r="BU91" s="3">
        <f ca="1">IF(Table2[[#This Row],[Country]]="Pakistan",Table2[[#This Row],[Income]],0)</f>
        <v>0</v>
      </c>
      <c r="BV91" s="3"/>
      <c r="BW91" s="3">
        <f ca="1">IF(Table2[[#This Row],[Country]]="USA",Table2[[#This Row],[Income]],0)</f>
        <v>0</v>
      </c>
      <c r="BX91" s="3"/>
      <c r="BY91" s="3">
        <f ca="1">IF(Table2[[#This Row],[Country]]="New Zealand",Table2[[#This Row],[Income]],0)</f>
        <v>0</v>
      </c>
      <c r="BZ91" s="3"/>
      <c r="CA91" s="3">
        <f ca="1">IF(Table2[[#This Row],[Country]]="AUstralia",Table2[[#This Row],[Income]],0)</f>
        <v>0</v>
      </c>
      <c r="CB91" s="3"/>
      <c r="CC91" s="3">
        <f ca="1">IF(Table2[[#This Row],[Country]]="South Africa",Table2[[#This Row],[Income]],0)</f>
        <v>0</v>
      </c>
      <c r="CD91" s="3"/>
      <c r="CE91" s="3">
        <f ca="1">IF(Table2[[#This Row],[Country]]="Canada",Table2[[#This Row],[Income]],0)</f>
        <v>0</v>
      </c>
      <c r="CF91" s="4"/>
      <c r="CG91" s="2"/>
      <c r="CH91" s="3"/>
      <c r="CI91" s="3">
        <f ca="1">IF(Table2[[#This Row],[occupation]]="clerk",Table2[[#This Row],[Income]],0)</f>
        <v>0</v>
      </c>
      <c r="CJ91" s="3">
        <f ca="1">IF(Table2[[#This Row],[occupation]]="Doctor",Table2[[#This Row],[Income]],0)</f>
        <v>63687</v>
      </c>
      <c r="CK91" s="3">
        <f ca="1">IF(Table2[[#This Row],[occupation]]="Data scientist",Table2[[#This Row],[Income]],0)</f>
        <v>0</v>
      </c>
      <c r="CL91" s="3">
        <f ca="1">IF(Table2[[#This Row],[occupation]]="Driver",Table2[[#This Row],[Income]],0)</f>
        <v>0</v>
      </c>
      <c r="CM91" s="3">
        <f ca="1">IF(Table2[[#This Row],[occupation]]="mechanical",Table2[[#This Row],[Income]],0)</f>
        <v>0</v>
      </c>
      <c r="CN91" s="3">
        <f ca="1">IF(Table2[[#This Row],[occupation]]="Field worker",Table2[[#This Row],[Income]],0)</f>
        <v>0</v>
      </c>
      <c r="CO91" s="3">
        <f ca="1">IF(Table2[[#This Row],[occupation]]="Scientist",Table2[[#This Row],[Income]],0)</f>
        <v>0</v>
      </c>
      <c r="CP91" s="4">
        <f ca="1">IF(Table2[[#This Row],[occupation]]="IT",Table2[[#This Row],[Income]],0)</f>
        <v>0</v>
      </c>
      <c r="CQ91" s="2">
        <f ca="1">IF(Table2[[#This Row],[Investment]]&gt;Table2[[#This Row],[Income]],1,0)</f>
        <v>0</v>
      </c>
      <c r="CR91" s="3"/>
      <c r="CS91" s="3"/>
      <c r="CT91" s="3"/>
      <c r="CU91" s="4"/>
      <c r="CV91" s="2">
        <f ca="1">IF(Table2[[#This Row],[Net Worth]]&gt;5500000,Table2[[#This Row],[Age]],0)</f>
        <v>27</v>
      </c>
      <c r="CW91" s="3">
        <f t="shared" ca="1" si="41"/>
        <v>27</v>
      </c>
      <c r="CX91" s="3"/>
      <c r="CY91" s="3"/>
      <c r="CZ91" s="3"/>
      <c r="DA91" s="4"/>
    </row>
    <row r="92" spans="1:105" x14ac:dyDescent="0.25">
      <c r="A92">
        <f t="shared" ca="1" si="26"/>
        <v>1</v>
      </c>
      <c r="B92" s="1" t="str">
        <f t="shared" ca="1" si="27"/>
        <v>Men</v>
      </c>
      <c r="C92">
        <f t="shared" ca="1" si="28"/>
        <v>40</v>
      </c>
      <c r="D92">
        <f t="shared" ca="1" si="29"/>
        <v>8</v>
      </c>
      <c r="E92" s="1" t="str">
        <f t="shared" ca="1" si="30"/>
        <v>Data scientist</v>
      </c>
      <c r="F92">
        <f t="shared" ca="1" si="31"/>
        <v>2</v>
      </c>
      <c r="G92" s="1" t="str">
        <f t="shared" ca="1" si="32"/>
        <v>12th</v>
      </c>
      <c r="H92">
        <f t="shared" ca="1" si="45"/>
        <v>1</v>
      </c>
      <c r="I92">
        <f t="shared" ca="1" si="45"/>
        <v>2</v>
      </c>
      <c r="J92">
        <f t="shared" ca="1" si="33"/>
        <v>874852</v>
      </c>
      <c r="K92">
        <f t="shared" ca="1" si="34"/>
        <v>80604</v>
      </c>
      <c r="L92">
        <f t="shared" ca="1" si="35"/>
        <v>2</v>
      </c>
      <c r="M92" s="1" t="str">
        <f t="shared" ca="1" si="36"/>
        <v>Rent</v>
      </c>
      <c r="N92">
        <f t="shared" ca="1" si="42"/>
        <v>7415568</v>
      </c>
      <c r="O92">
        <f t="shared" ca="1" si="37"/>
        <v>3416805.5452544903</v>
      </c>
      <c r="P92">
        <f t="shared" ca="1" si="43"/>
        <v>54437.171494293594</v>
      </c>
      <c r="Q92">
        <f t="shared" ca="1" si="44"/>
        <v>120295.37136004205</v>
      </c>
      <c r="R92" s="25">
        <f t="shared" ca="1" si="38"/>
        <v>7535863.3713600421</v>
      </c>
      <c r="S92">
        <f t="shared" ca="1" si="39"/>
        <v>9</v>
      </c>
      <c r="T92" s="1" t="str">
        <f t="shared" ca="1" si="40"/>
        <v>South Africa</v>
      </c>
      <c r="AF92" s="2">
        <f ca="1">IF(Table2[[#This Row],[Gender]]="men",1,0)</f>
        <v>1</v>
      </c>
      <c r="AG92" s="3">
        <f ca="1">IF(Table2[[#This Row],[Gender]]="Men",0,1)</f>
        <v>0</v>
      </c>
      <c r="AH92" s="3"/>
      <c r="AI92" s="3"/>
      <c r="AJ92" s="4"/>
      <c r="AL92" s="2">
        <f ca="1">IF(Table2[[#This Row],[occupation]]="Clerk",1,0)</f>
        <v>0</v>
      </c>
      <c r="AM92" s="3">
        <f ca="1">IF(Table2[[#This Row],[occupation]]="Doctor",1,0)</f>
        <v>0</v>
      </c>
      <c r="AN92" s="3">
        <f ca="1">IF(Table2[[#This Row],[occupation]]="Data scientist",1,0)</f>
        <v>1</v>
      </c>
      <c r="AO92" s="3">
        <f ca="1">IF(Table2[[#This Row],[occupation]]="Driver",1,0)</f>
        <v>0</v>
      </c>
      <c r="AP92" s="3">
        <f ca="1">IF(Table2[[#This Row],[occupation]]="mechanical",1,0)</f>
        <v>0</v>
      </c>
      <c r="AQ92" s="3">
        <f ca="1">IF(Table2[[#This Row],[occupation]]="Field worker",1,0)</f>
        <v>0</v>
      </c>
      <c r="AR92" s="3">
        <f ca="1">IF(Table2[[#This Row],[occupation]]="Scientist",1,0)</f>
        <v>0</v>
      </c>
      <c r="AS92" s="3">
        <f ca="1">IF(Table2[[#This Row],[occupation]]="IT",1,0)</f>
        <v>0</v>
      </c>
      <c r="AT92" s="3"/>
      <c r="AU92" s="3"/>
      <c r="AV92" s="3"/>
      <c r="AW92" s="3"/>
      <c r="AX92" s="3"/>
      <c r="AY92" s="3"/>
      <c r="AZ92" s="3"/>
      <c r="BA92" s="4"/>
      <c r="BC92" s="18">
        <f ca="1">Table2[[#This Row],[Vehicles cost]]/Table2[[#This Row],[Vehicles]]</f>
        <v>437426</v>
      </c>
      <c r="BD92" s="4"/>
      <c r="BE92" s="2">
        <f ca="1">IF(Table2[[#This Row],[Depts]]&gt;20000,1,0)</f>
        <v>1</v>
      </c>
      <c r="BF92" s="3"/>
      <c r="BG92" s="4"/>
      <c r="BH92" s="2">
        <f ca="1">IF(Table2[[#This Row],[House]]="Owned",1,0)</f>
        <v>0</v>
      </c>
      <c r="BI92" s="4"/>
      <c r="BK92" s="2">
        <f ca="1">IF(Table2[[#This Row],[Country]]="Korea",Table2[[#This Row],[Income]],0)</f>
        <v>0</v>
      </c>
      <c r="BL92" s="3"/>
      <c r="BM92" s="3">
        <f ca="1">IF(Table2[[#This Row],[Country]]="India",Table2[[#This Row],[Income]],0)</f>
        <v>0</v>
      </c>
      <c r="BN92" s="3"/>
      <c r="BO92" s="3">
        <f ca="1">IF(Table2[[#This Row],[Country]]="Russia",Table2[[#This Row],[Income]],0)</f>
        <v>0</v>
      </c>
      <c r="BP92" s="3"/>
      <c r="BQ92" s="3">
        <f ca="1">IF(Table2[[#This Row],[Country]]="Maldives",Table2[[#This Row],[Income]],0)</f>
        <v>0</v>
      </c>
      <c r="BR92" s="3"/>
      <c r="BS92" s="3">
        <f ca="1">IF(Table2[[#This Row],[Country]]="England",Table2[[#This Row],[Income]],0)</f>
        <v>0</v>
      </c>
      <c r="BT92" s="3"/>
      <c r="BU92" s="3">
        <f ca="1">IF(Table2[[#This Row],[Country]]="Pakistan",Table2[[#This Row],[Income]],0)</f>
        <v>0</v>
      </c>
      <c r="BV92" s="3"/>
      <c r="BW92" s="3">
        <f ca="1">IF(Table2[[#This Row],[Country]]="USA",Table2[[#This Row],[Income]],0)</f>
        <v>0</v>
      </c>
      <c r="BX92" s="3"/>
      <c r="BY92" s="3">
        <f ca="1">IF(Table2[[#This Row],[Country]]="New Zealand",Table2[[#This Row],[Income]],0)</f>
        <v>0</v>
      </c>
      <c r="BZ92" s="3"/>
      <c r="CA92" s="3">
        <f ca="1">IF(Table2[[#This Row],[Country]]="AUstralia",Table2[[#This Row],[Income]],0)</f>
        <v>0</v>
      </c>
      <c r="CB92" s="3"/>
      <c r="CC92" s="3">
        <f ca="1">IF(Table2[[#This Row],[Country]]="South Africa",Table2[[#This Row],[Income]],0)</f>
        <v>80604</v>
      </c>
      <c r="CD92" s="3"/>
      <c r="CE92" s="3">
        <f ca="1">IF(Table2[[#This Row],[Country]]="Canada",Table2[[#This Row],[Income]],0)</f>
        <v>0</v>
      </c>
      <c r="CF92" s="4"/>
      <c r="CG92" s="2"/>
      <c r="CH92" s="3"/>
      <c r="CI92" s="3">
        <f ca="1">IF(Table2[[#This Row],[occupation]]="clerk",Table2[[#This Row],[Income]],0)</f>
        <v>0</v>
      </c>
      <c r="CJ92" s="3">
        <f ca="1">IF(Table2[[#This Row],[occupation]]="Doctor",Table2[[#This Row],[Income]],0)</f>
        <v>0</v>
      </c>
      <c r="CK92" s="3">
        <f ca="1">IF(Table2[[#This Row],[occupation]]="Data scientist",Table2[[#This Row],[Income]],0)</f>
        <v>80604</v>
      </c>
      <c r="CL92" s="3">
        <f ca="1">IF(Table2[[#This Row],[occupation]]="Driver",Table2[[#This Row],[Income]],0)</f>
        <v>0</v>
      </c>
      <c r="CM92" s="3">
        <f ca="1">IF(Table2[[#This Row],[occupation]]="mechanical",Table2[[#This Row],[Income]],0)</f>
        <v>0</v>
      </c>
      <c r="CN92" s="3">
        <f ca="1">IF(Table2[[#This Row],[occupation]]="Field worker",Table2[[#This Row],[Income]],0)</f>
        <v>0</v>
      </c>
      <c r="CO92" s="3">
        <f ca="1">IF(Table2[[#This Row],[occupation]]="Scientist",Table2[[#This Row],[Income]],0)</f>
        <v>0</v>
      </c>
      <c r="CP92" s="4">
        <f ca="1">IF(Table2[[#This Row],[occupation]]="IT",Table2[[#This Row],[Income]],0)</f>
        <v>0</v>
      </c>
      <c r="CQ92" s="2">
        <f ca="1">IF(Table2[[#This Row],[Investment]]&gt;Table2[[#This Row],[Income]],1,0)</f>
        <v>1</v>
      </c>
      <c r="CR92" s="3"/>
      <c r="CS92" s="3"/>
      <c r="CT92" s="3"/>
      <c r="CU92" s="4"/>
      <c r="CV92" s="2">
        <f ca="1">IF(Table2[[#This Row],[Net Worth]]&gt;5500000,Table2[[#This Row],[Age]],0)</f>
        <v>40</v>
      </c>
      <c r="CW92" s="3">
        <f t="shared" ca="1" si="41"/>
        <v>0</v>
      </c>
      <c r="CX92" s="3"/>
      <c r="CY92" s="3"/>
      <c r="CZ92" s="3"/>
      <c r="DA92" s="4"/>
    </row>
    <row r="93" spans="1:105" x14ac:dyDescent="0.25">
      <c r="A93">
        <f t="shared" ca="1" si="26"/>
        <v>1</v>
      </c>
      <c r="B93" s="1" t="str">
        <f t="shared" ca="1" si="27"/>
        <v>Men</v>
      </c>
      <c r="C93">
        <f t="shared" ca="1" si="28"/>
        <v>40</v>
      </c>
      <c r="D93">
        <f t="shared" ca="1" si="29"/>
        <v>4</v>
      </c>
      <c r="E93" s="1" t="str">
        <f t="shared" ca="1" si="30"/>
        <v>Doctor</v>
      </c>
      <c r="F93">
        <f t="shared" ca="1" si="31"/>
        <v>4</v>
      </c>
      <c r="G93" s="1" t="str">
        <f t="shared" ca="1" si="32"/>
        <v>Mba</v>
      </c>
      <c r="H93">
        <f t="shared" ca="1" si="45"/>
        <v>2</v>
      </c>
      <c r="I93">
        <f t="shared" ca="1" si="45"/>
        <v>2</v>
      </c>
      <c r="J93">
        <f t="shared" ca="1" si="33"/>
        <v>1726424</v>
      </c>
      <c r="K93">
        <f t="shared" ca="1" si="34"/>
        <v>53787</v>
      </c>
      <c r="L93">
        <f t="shared" ca="1" si="35"/>
        <v>1</v>
      </c>
      <c r="M93" s="1" t="str">
        <f t="shared" ca="1" si="36"/>
        <v>Owned</v>
      </c>
      <c r="N93">
        <f t="shared" ca="1" si="42"/>
        <v>4249173</v>
      </c>
      <c r="O93">
        <f t="shared" ca="1" si="37"/>
        <v>4155296.1829286315</v>
      </c>
      <c r="P93">
        <f t="shared" ca="1" si="43"/>
        <v>45474.834120101485</v>
      </c>
      <c r="Q93">
        <f t="shared" ca="1" si="44"/>
        <v>13493.442512058042</v>
      </c>
      <c r="R93" s="25">
        <f t="shared" ca="1" si="38"/>
        <v>4262666.4425120577</v>
      </c>
      <c r="S93">
        <f t="shared" ca="1" si="39"/>
        <v>12</v>
      </c>
      <c r="T93" s="1" t="str">
        <f t="shared" ca="1" si="40"/>
        <v>Maldives</v>
      </c>
      <c r="AF93" s="2">
        <f ca="1">IF(Table2[[#This Row],[Gender]]="men",1,0)</f>
        <v>1</v>
      </c>
      <c r="AG93" s="3">
        <f ca="1">IF(Table2[[#This Row],[Gender]]="Men",0,1)</f>
        <v>0</v>
      </c>
      <c r="AH93" s="3"/>
      <c r="AI93" s="3"/>
      <c r="AJ93" s="4"/>
      <c r="AL93" s="2">
        <f ca="1">IF(Table2[[#This Row],[occupation]]="Clerk",1,0)</f>
        <v>0</v>
      </c>
      <c r="AM93" s="3">
        <f ca="1">IF(Table2[[#This Row],[occupation]]="Doctor",1,0)</f>
        <v>1</v>
      </c>
      <c r="AN93" s="3">
        <f ca="1">IF(Table2[[#This Row],[occupation]]="Data scientist",1,0)</f>
        <v>0</v>
      </c>
      <c r="AO93" s="3">
        <f ca="1">IF(Table2[[#This Row],[occupation]]="Driver",1,0)</f>
        <v>0</v>
      </c>
      <c r="AP93" s="3">
        <f ca="1">IF(Table2[[#This Row],[occupation]]="mechanical",1,0)</f>
        <v>0</v>
      </c>
      <c r="AQ93" s="3">
        <f ca="1">IF(Table2[[#This Row],[occupation]]="Field worker",1,0)</f>
        <v>0</v>
      </c>
      <c r="AR93" s="3">
        <f ca="1">IF(Table2[[#This Row],[occupation]]="Scientist",1,0)</f>
        <v>0</v>
      </c>
      <c r="AS93" s="3">
        <f ca="1">IF(Table2[[#This Row],[occupation]]="IT",1,0)</f>
        <v>0</v>
      </c>
      <c r="AT93" s="3"/>
      <c r="AU93" s="3"/>
      <c r="AV93" s="3"/>
      <c r="AW93" s="3"/>
      <c r="AX93" s="3"/>
      <c r="AY93" s="3"/>
      <c r="AZ93" s="3"/>
      <c r="BA93" s="4"/>
      <c r="BC93" s="18">
        <f ca="1">Table2[[#This Row],[Vehicles cost]]/Table2[[#This Row],[Vehicles]]</f>
        <v>863212</v>
      </c>
      <c r="BD93" s="4"/>
      <c r="BE93" s="2">
        <f ca="1">IF(Table2[[#This Row],[Depts]]&gt;20000,1,0)</f>
        <v>1</v>
      </c>
      <c r="BF93" s="3"/>
      <c r="BG93" s="4"/>
      <c r="BH93" s="2">
        <f ca="1">IF(Table2[[#This Row],[House]]="Owned",1,0)</f>
        <v>1</v>
      </c>
      <c r="BI93" s="4"/>
      <c r="BK93" s="2">
        <f ca="1">IF(Table2[[#This Row],[Country]]="Korea",Table2[[#This Row],[Income]],0)</f>
        <v>0</v>
      </c>
      <c r="BL93" s="3"/>
      <c r="BM93" s="3">
        <f ca="1">IF(Table2[[#This Row],[Country]]="India",Table2[[#This Row],[Income]],0)</f>
        <v>0</v>
      </c>
      <c r="BN93" s="3"/>
      <c r="BO93" s="3">
        <f ca="1">IF(Table2[[#This Row],[Country]]="Russia",Table2[[#This Row],[Income]],0)</f>
        <v>0</v>
      </c>
      <c r="BP93" s="3"/>
      <c r="BQ93" s="3">
        <f ca="1">IF(Table2[[#This Row],[Country]]="Maldives",Table2[[#This Row],[Income]],0)</f>
        <v>53787</v>
      </c>
      <c r="BR93" s="3"/>
      <c r="BS93" s="3">
        <f ca="1">IF(Table2[[#This Row],[Country]]="England",Table2[[#This Row],[Income]],0)</f>
        <v>0</v>
      </c>
      <c r="BT93" s="3"/>
      <c r="BU93" s="3">
        <f ca="1">IF(Table2[[#This Row],[Country]]="Pakistan",Table2[[#This Row],[Income]],0)</f>
        <v>0</v>
      </c>
      <c r="BV93" s="3"/>
      <c r="BW93" s="3">
        <f ca="1">IF(Table2[[#This Row],[Country]]="USA",Table2[[#This Row],[Income]],0)</f>
        <v>0</v>
      </c>
      <c r="BX93" s="3"/>
      <c r="BY93" s="3">
        <f ca="1">IF(Table2[[#This Row],[Country]]="New Zealand",Table2[[#This Row],[Income]],0)</f>
        <v>0</v>
      </c>
      <c r="BZ93" s="3"/>
      <c r="CA93" s="3">
        <f ca="1">IF(Table2[[#This Row],[Country]]="AUstralia",Table2[[#This Row],[Income]],0)</f>
        <v>0</v>
      </c>
      <c r="CB93" s="3"/>
      <c r="CC93" s="3">
        <f ca="1">IF(Table2[[#This Row],[Country]]="South Africa",Table2[[#This Row],[Income]],0)</f>
        <v>0</v>
      </c>
      <c r="CD93" s="3"/>
      <c r="CE93" s="3">
        <f ca="1">IF(Table2[[#This Row],[Country]]="Canada",Table2[[#This Row],[Income]],0)</f>
        <v>0</v>
      </c>
      <c r="CF93" s="4"/>
      <c r="CG93" s="2"/>
      <c r="CH93" s="3"/>
      <c r="CI93" s="3">
        <f ca="1">IF(Table2[[#This Row],[occupation]]="clerk",Table2[[#This Row],[Income]],0)</f>
        <v>0</v>
      </c>
      <c r="CJ93" s="3">
        <f ca="1">IF(Table2[[#This Row],[occupation]]="Doctor",Table2[[#This Row],[Income]],0)</f>
        <v>53787</v>
      </c>
      <c r="CK93" s="3">
        <f ca="1">IF(Table2[[#This Row],[occupation]]="Data scientist",Table2[[#This Row],[Income]],0)</f>
        <v>0</v>
      </c>
      <c r="CL93" s="3">
        <f ca="1">IF(Table2[[#This Row],[occupation]]="Driver",Table2[[#This Row],[Income]],0)</f>
        <v>0</v>
      </c>
      <c r="CM93" s="3">
        <f ca="1">IF(Table2[[#This Row],[occupation]]="mechanical",Table2[[#This Row],[Income]],0)</f>
        <v>0</v>
      </c>
      <c r="CN93" s="3">
        <f ca="1">IF(Table2[[#This Row],[occupation]]="Field worker",Table2[[#This Row],[Income]],0)</f>
        <v>0</v>
      </c>
      <c r="CO93" s="3">
        <f ca="1">IF(Table2[[#This Row],[occupation]]="Scientist",Table2[[#This Row],[Income]],0)</f>
        <v>0</v>
      </c>
      <c r="CP93" s="4">
        <f ca="1">IF(Table2[[#This Row],[occupation]]="IT",Table2[[#This Row],[Income]],0)</f>
        <v>0</v>
      </c>
      <c r="CQ93" s="2">
        <f ca="1">IF(Table2[[#This Row],[Investment]]&gt;Table2[[#This Row],[Income]],1,0)</f>
        <v>0</v>
      </c>
      <c r="CR93" s="3"/>
      <c r="CS93" s="3"/>
      <c r="CT93" s="3"/>
      <c r="CU93" s="4"/>
      <c r="CV93" s="2">
        <f ca="1">IF(Table2[[#This Row],[Net Worth]]&gt;5500000,Table2[[#This Row],[Age]],0)</f>
        <v>0</v>
      </c>
      <c r="CW93" s="3">
        <f t="shared" ca="1" si="41"/>
        <v>0</v>
      </c>
      <c r="CX93" s="3"/>
      <c r="CY93" s="3"/>
      <c r="CZ93" s="3"/>
      <c r="DA93" s="4"/>
    </row>
    <row r="94" spans="1:105" x14ac:dyDescent="0.25">
      <c r="A94">
        <f t="shared" ca="1" si="26"/>
        <v>1</v>
      </c>
      <c r="B94" s="1" t="str">
        <f t="shared" ca="1" si="27"/>
        <v>Men</v>
      </c>
      <c r="C94">
        <f t="shared" ca="1" si="28"/>
        <v>31</v>
      </c>
      <c r="D94">
        <f t="shared" ca="1" si="29"/>
        <v>3</v>
      </c>
      <c r="E94" s="1" t="str">
        <f t="shared" ca="1" si="30"/>
        <v>mechanical</v>
      </c>
      <c r="F94">
        <f t="shared" ca="1" si="31"/>
        <v>2</v>
      </c>
      <c r="G94" s="1" t="str">
        <f t="shared" ca="1" si="32"/>
        <v>12th</v>
      </c>
      <c r="H94">
        <f t="shared" ca="1" si="45"/>
        <v>3</v>
      </c>
      <c r="I94">
        <f t="shared" ca="1" si="45"/>
        <v>2</v>
      </c>
      <c r="J94">
        <f t="shared" ca="1" si="33"/>
        <v>665920</v>
      </c>
      <c r="K94">
        <f t="shared" ca="1" si="34"/>
        <v>77697</v>
      </c>
      <c r="L94">
        <f t="shared" ca="1" si="35"/>
        <v>1</v>
      </c>
      <c r="M94" s="1" t="str">
        <f t="shared" ca="1" si="36"/>
        <v>Owned</v>
      </c>
      <c r="N94">
        <f t="shared" ca="1" si="42"/>
        <v>6293457</v>
      </c>
      <c r="O94">
        <f t="shared" ca="1" si="37"/>
        <v>2085174.7575768412</v>
      </c>
      <c r="P94">
        <f t="shared" ca="1" si="43"/>
        <v>94781.023430496149</v>
      </c>
      <c r="Q94">
        <f t="shared" ca="1" si="44"/>
        <v>87998.242904977538</v>
      </c>
      <c r="R94" s="25">
        <f t="shared" ca="1" si="38"/>
        <v>6381455.2429049779</v>
      </c>
      <c r="S94">
        <f t="shared" ca="1" si="39"/>
        <v>2</v>
      </c>
      <c r="T94" s="1" t="str">
        <f t="shared" ca="1" si="40"/>
        <v>Usa</v>
      </c>
      <c r="AF94" s="2">
        <f ca="1">IF(Table2[[#This Row],[Gender]]="men",1,0)</f>
        <v>1</v>
      </c>
      <c r="AG94" s="3">
        <f ca="1">IF(Table2[[#This Row],[Gender]]="Men",0,1)</f>
        <v>0</v>
      </c>
      <c r="AH94" s="3"/>
      <c r="AI94" s="3"/>
      <c r="AJ94" s="4"/>
      <c r="AL94" s="2">
        <f ca="1">IF(Table2[[#This Row],[occupation]]="Clerk",1,0)</f>
        <v>0</v>
      </c>
      <c r="AM94" s="3">
        <f ca="1">IF(Table2[[#This Row],[occupation]]="Doctor",1,0)</f>
        <v>0</v>
      </c>
      <c r="AN94" s="3">
        <f ca="1">IF(Table2[[#This Row],[occupation]]="Data scientist",1,0)</f>
        <v>0</v>
      </c>
      <c r="AO94" s="3">
        <f ca="1">IF(Table2[[#This Row],[occupation]]="Driver",1,0)</f>
        <v>0</v>
      </c>
      <c r="AP94" s="3">
        <f ca="1">IF(Table2[[#This Row],[occupation]]="mechanical",1,0)</f>
        <v>1</v>
      </c>
      <c r="AQ94" s="3">
        <f ca="1">IF(Table2[[#This Row],[occupation]]="Field worker",1,0)</f>
        <v>0</v>
      </c>
      <c r="AR94" s="3">
        <f ca="1">IF(Table2[[#This Row],[occupation]]="Scientist",1,0)</f>
        <v>0</v>
      </c>
      <c r="AS94" s="3">
        <f ca="1">IF(Table2[[#This Row],[occupation]]="IT",1,0)</f>
        <v>0</v>
      </c>
      <c r="AT94" s="3"/>
      <c r="AU94" s="3"/>
      <c r="AV94" s="3"/>
      <c r="AW94" s="3"/>
      <c r="AX94" s="3"/>
      <c r="AY94" s="3"/>
      <c r="AZ94" s="3"/>
      <c r="BA94" s="4"/>
      <c r="BC94" s="18">
        <f ca="1">Table2[[#This Row],[Vehicles cost]]/Table2[[#This Row],[Vehicles]]</f>
        <v>332960</v>
      </c>
      <c r="BD94" s="4"/>
      <c r="BE94" s="2">
        <f ca="1">IF(Table2[[#This Row],[Depts]]&gt;20000,1,0)</f>
        <v>1</v>
      </c>
      <c r="BF94" s="3"/>
      <c r="BG94" s="4"/>
      <c r="BH94" s="2">
        <f ca="1">IF(Table2[[#This Row],[House]]="Owned",1,0)</f>
        <v>1</v>
      </c>
      <c r="BI94" s="4"/>
      <c r="BK94" s="2">
        <f ca="1">IF(Table2[[#This Row],[Country]]="Korea",Table2[[#This Row],[Income]],0)</f>
        <v>0</v>
      </c>
      <c r="BL94" s="3"/>
      <c r="BM94" s="3">
        <f ca="1">IF(Table2[[#This Row],[Country]]="India",Table2[[#This Row],[Income]],0)</f>
        <v>0</v>
      </c>
      <c r="BN94" s="3"/>
      <c r="BO94" s="3">
        <f ca="1">IF(Table2[[#This Row],[Country]]="Russia",Table2[[#This Row],[Income]],0)</f>
        <v>0</v>
      </c>
      <c r="BP94" s="3"/>
      <c r="BQ94" s="3">
        <f ca="1">IF(Table2[[#This Row],[Country]]="Maldives",Table2[[#This Row],[Income]],0)</f>
        <v>0</v>
      </c>
      <c r="BR94" s="3"/>
      <c r="BS94" s="3">
        <f ca="1">IF(Table2[[#This Row],[Country]]="England",Table2[[#This Row],[Income]],0)</f>
        <v>0</v>
      </c>
      <c r="BT94" s="3"/>
      <c r="BU94" s="3">
        <f ca="1">IF(Table2[[#This Row],[Country]]="Pakistan",Table2[[#This Row],[Income]],0)</f>
        <v>0</v>
      </c>
      <c r="BV94" s="3"/>
      <c r="BW94" s="3">
        <f ca="1">IF(Table2[[#This Row],[Country]]="USA",Table2[[#This Row],[Income]],0)</f>
        <v>77697</v>
      </c>
      <c r="BX94" s="3"/>
      <c r="BY94" s="3">
        <f ca="1">IF(Table2[[#This Row],[Country]]="New Zealand",Table2[[#This Row],[Income]],0)</f>
        <v>0</v>
      </c>
      <c r="BZ94" s="3"/>
      <c r="CA94" s="3">
        <f ca="1">IF(Table2[[#This Row],[Country]]="AUstralia",Table2[[#This Row],[Income]],0)</f>
        <v>0</v>
      </c>
      <c r="CB94" s="3"/>
      <c r="CC94" s="3">
        <f ca="1">IF(Table2[[#This Row],[Country]]="South Africa",Table2[[#This Row],[Income]],0)</f>
        <v>0</v>
      </c>
      <c r="CD94" s="3"/>
      <c r="CE94" s="3">
        <f ca="1">IF(Table2[[#This Row],[Country]]="Canada",Table2[[#This Row],[Income]],0)</f>
        <v>0</v>
      </c>
      <c r="CF94" s="4"/>
      <c r="CG94" s="2"/>
      <c r="CH94" s="3"/>
      <c r="CI94" s="3">
        <f ca="1">IF(Table2[[#This Row],[occupation]]="clerk",Table2[[#This Row],[Income]],0)</f>
        <v>0</v>
      </c>
      <c r="CJ94" s="3">
        <f ca="1">IF(Table2[[#This Row],[occupation]]="Doctor",Table2[[#This Row],[Income]],0)</f>
        <v>0</v>
      </c>
      <c r="CK94" s="3">
        <f ca="1">IF(Table2[[#This Row],[occupation]]="Data scientist",Table2[[#This Row],[Income]],0)</f>
        <v>0</v>
      </c>
      <c r="CL94" s="3">
        <f ca="1">IF(Table2[[#This Row],[occupation]]="Driver",Table2[[#This Row],[Income]],0)</f>
        <v>0</v>
      </c>
      <c r="CM94" s="3">
        <f ca="1">IF(Table2[[#This Row],[occupation]]="mechanical",Table2[[#This Row],[Income]],0)</f>
        <v>77697</v>
      </c>
      <c r="CN94" s="3">
        <f ca="1">IF(Table2[[#This Row],[occupation]]="Field worker",Table2[[#This Row],[Income]],0)</f>
        <v>0</v>
      </c>
      <c r="CO94" s="3">
        <f ca="1">IF(Table2[[#This Row],[occupation]]="Scientist",Table2[[#This Row],[Income]],0)</f>
        <v>0</v>
      </c>
      <c r="CP94" s="4">
        <f ca="1">IF(Table2[[#This Row],[occupation]]="IT",Table2[[#This Row],[Income]],0)</f>
        <v>0</v>
      </c>
      <c r="CQ94" s="2">
        <f ca="1">IF(Table2[[#This Row],[Investment]]&gt;Table2[[#This Row],[Income]],1,0)</f>
        <v>1</v>
      </c>
      <c r="CR94" s="3"/>
      <c r="CS94" s="3"/>
      <c r="CT94" s="3"/>
      <c r="CU94" s="4"/>
      <c r="CV94" s="2">
        <f ca="1">IF(Table2[[#This Row],[Net Worth]]&gt;5500000,Table2[[#This Row],[Age]],0)</f>
        <v>31</v>
      </c>
      <c r="CW94" s="3">
        <f t="shared" ca="1" si="41"/>
        <v>0</v>
      </c>
      <c r="CX94" s="3"/>
      <c r="CY94" s="3"/>
      <c r="CZ94" s="3"/>
      <c r="DA94" s="4"/>
    </row>
    <row r="95" spans="1:105" x14ac:dyDescent="0.25">
      <c r="A95">
        <f t="shared" ca="1" si="26"/>
        <v>2</v>
      </c>
      <c r="B95" s="1" t="str">
        <f t="shared" ca="1" si="27"/>
        <v>Women</v>
      </c>
      <c r="C95">
        <f t="shared" ca="1" si="28"/>
        <v>21</v>
      </c>
      <c r="D95">
        <f t="shared" ca="1" si="29"/>
        <v>4</v>
      </c>
      <c r="E95" s="1" t="str">
        <f t="shared" ca="1" si="30"/>
        <v>Doctor</v>
      </c>
      <c r="F95">
        <f t="shared" ca="1" si="31"/>
        <v>7</v>
      </c>
      <c r="G95" s="1" t="str">
        <f t="shared" ca="1" si="32"/>
        <v>Mbbs</v>
      </c>
      <c r="H95">
        <f t="shared" ca="1" si="45"/>
        <v>3</v>
      </c>
      <c r="I95">
        <f t="shared" ca="1" si="45"/>
        <v>2</v>
      </c>
      <c r="J95">
        <f t="shared" ca="1" si="33"/>
        <v>969966</v>
      </c>
      <c r="K95">
        <f t="shared" ca="1" si="34"/>
        <v>68362</v>
      </c>
      <c r="L95">
        <f t="shared" ca="1" si="35"/>
        <v>2</v>
      </c>
      <c r="M95" s="1" t="str">
        <f t="shared" ca="1" si="36"/>
        <v>Rent</v>
      </c>
      <c r="N95">
        <f t="shared" ca="1" si="42"/>
        <v>6562752</v>
      </c>
      <c r="O95">
        <f t="shared" ca="1" si="37"/>
        <v>5305533.4466748647</v>
      </c>
      <c r="P95">
        <f t="shared" ca="1" si="43"/>
        <v>71329.064411106971</v>
      </c>
      <c r="Q95">
        <f t="shared" ca="1" si="44"/>
        <v>36280.740375589216</v>
      </c>
      <c r="R95" s="25">
        <f t="shared" ca="1" si="38"/>
        <v>6599032.7403755896</v>
      </c>
      <c r="S95">
        <f t="shared" ca="1" si="39"/>
        <v>9</v>
      </c>
      <c r="T95" s="1" t="str">
        <f t="shared" ca="1" si="40"/>
        <v>South Africa</v>
      </c>
      <c r="AF95" s="2">
        <f ca="1">IF(Table2[[#This Row],[Gender]]="men",1,0)</f>
        <v>0</v>
      </c>
      <c r="AG95" s="3">
        <f ca="1">IF(Table2[[#This Row],[Gender]]="Men",0,1)</f>
        <v>1</v>
      </c>
      <c r="AH95" s="3"/>
      <c r="AI95" s="3"/>
      <c r="AJ95" s="4"/>
      <c r="AL95" s="2">
        <f ca="1">IF(Table2[[#This Row],[occupation]]="Clerk",1,0)</f>
        <v>0</v>
      </c>
      <c r="AM95" s="3">
        <f ca="1">IF(Table2[[#This Row],[occupation]]="Doctor",1,0)</f>
        <v>1</v>
      </c>
      <c r="AN95" s="3">
        <f ca="1">IF(Table2[[#This Row],[occupation]]="Data scientist",1,0)</f>
        <v>0</v>
      </c>
      <c r="AO95" s="3">
        <f ca="1">IF(Table2[[#This Row],[occupation]]="Driver",1,0)</f>
        <v>0</v>
      </c>
      <c r="AP95" s="3">
        <f ca="1">IF(Table2[[#This Row],[occupation]]="mechanical",1,0)</f>
        <v>0</v>
      </c>
      <c r="AQ95" s="3">
        <f ca="1">IF(Table2[[#This Row],[occupation]]="Field worker",1,0)</f>
        <v>0</v>
      </c>
      <c r="AR95" s="3">
        <f ca="1">IF(Table2[[#This Row],[occupation]]="Scientist",1,0)</f>
        <v>0</v>
      </c>
      <c r="AS95" s="3">
        <f ca="1">IF(Table2[[#This Row],[occupation]]="IT",1,0)</f>
        <v>0</v>
      </c>
      <c r="AT95" s="3"/>
      <c r="AU95" s="3"/>
      <c r="AV95" s="3"/>
      <c r="AW95" s="3"/>
      <c r="AX95" s="3"/>
      <c r="AY95" s="3"/>
      <c r="AZ95" s="3"/>
      <c r="BA95" s="4"/>
      <c r="BC95" s="18">
        <f ca="1">Table2[[#This Row],[Vehicles cost]]/Table2[[#This Row],[Vehicles]]</f>
        <v>484983</v>
      </c>
      <c r="BD95" s="4"/>
      <c r="BE95" s="2">
        <f ca="1">IF(Table2[[#This Row],[Depts]]&gt;20000,1,0)</f>
        <v>1</v>
      </c>
      <c r="BF95" s="3"/>
      <c r="BG95" s="4"/>
      <c r="BH95" s="2">
        <f ca="1">IF(Table2[[#This Row],[House]]="Owned",1,0)</f>
        <v>0</v>
      </c>
      <c r="BI95" s="4"/>
      <c r="BK95" s="2">
        <f ca="1">IF(Table2[[#This Row],[Country]]="Korea",Table2[[#This Row],[Income]],0)</f>
        <v>0</v>
      </c>
      <c r="BL95" s="3"/>
      <c r="BM95" s="3">
        <f ca="1">IF(Table2[[#This Row],[Country]]="India",Table2[[#This Row],[Income]],0)</f>
        <v>0</v>
      </c>
      <c r="BN95" s="3"/>
      <c r="BO95" s="3">
        <f ca="1">IF(Table2[[#This Row],[Country]]="Russia",Table2[[#This Row],[Income]],0)</f>
        <v>0</v>
      </c>
      <c r="BP95" s="3"/>
      <c r="BQ95" s="3">
        <f ca="1">IF(Table2[[#This Row],[Country]]="Maldives",Table2[[#This Row],[Income]],0)</f>
        <v>0</v>
      </c>
      <c r="BR95" s="3"/>
      <c r="BS95" s="3">
        <f ca="1">IF(Table2[[#This Row],[Country]]="England",Table2[[#This Row],[Income]],0)</f>
        <v>0</v>
      </c>
      <c r="BT95" s="3"/>
      <c r="BU95" s="3">
        <f ca="1">IF(Table2[[#This Row],[Country]]="Pakistan",Table2[[#This Row],[Income]],0)</f>
        <v>0</v>
      </c>
      <c r="BV95" s="3"/>
      <c r="BW95" s="3">
        <f ca="1">IF(Table2[[#This Row],[Country]]="USA",Table2[[#This Row],[Income]],0)</f>
        <v>0</v>
      </c>
      <c r="BX95" s="3"/>
      <c r="BY95" s="3">
        <f ca="1">IF(Table2[[#This Row],[Country]]="New Zealand",Table2[[#This Row],[Income]],0)</f>
        <v>0</v>
      </c>
      <c r="BZ95" s="3"/>
      <c r="CA95" s="3">
        <f ca="1">IF(Table2[[#This Row],[Country]]="AUstralia",Table2[[#This Row],[Income]],0)</f>
        <v>0</v>
      </c>
      <c r="CB95" s="3"/>
      <c r="CC95" s="3">
        <f ca="1">IF(Table2[[#This Row],[Country]]="South Africa",Table2[[#This Row],[Income]],0)</f>
        <v>68362</v>
      </c>
      <c r="CD95" s="3"/>
      <c r="CE95" s="3">
        <f ca="1">IF(Table2[[#This Row],[Country]]="Canada",Table2[[#This Row],[Income]],0)</f>
        <v>0</v>
      </c>
      <c r="CF95" s="4"/>
      <c r="CG95" s="2"/>
      <c r="CH95" s="3"/>
      <c r="CI95" s="3">
        <f ca="1">IF(Table2[[#This Row],[occupation]]="clerk",Table2[[#This Row],[Income]],0)</f>
        <v>0</v>
      </c>
      <c r="CJ95" s="3">
        <f ca="1">IF(Table2[[#This Row],[occupation]]="Doctor",Table2[[#This Row],[Income]],0)</f>
        <v>68362</v>
      </c>
      <c r="CK95" s="3">
        <f ca="1">IF(Table2[[#This Row],[occupation]]="Data scientist",Table2[[#This Row],[Income]],0)</f>
        <v>0</v>
      </c>
      <c r="CL95" s="3">
        <f ca="1">IF(Table2[[#This Row],[occupation]]="Driver",Table2[[#This Row],[Income]],0)</f>
        <v>0</v>
      </c>
      <c r="CM95" s="3">
        <f ca="1">IF(Table2[[#This Row],[occupation]]="mechanical",Table2[[#This Row],[Income]],0)</f>
        <v>0</v>
      </c>
      <c r="CN95" s="3">
        <f ca="1">IF(Table2[[#This Row],[occupation]]="Field worker",Table2[[#This Row],[Income]],0)</f>
        <v>0</v>
      </c>
      <c r="CO95" s="3">
        <f ca="1">IF(Table2[[#This Row],[occupation]]="Scientist",Table2[[#This Row],[Income]],0)</f>
        <v>0</v>
      </c>
      <c r="CP95" s="4">
        <f ca="1">IF(Table2[[#This Row],[occupation]]="IT",Table2[[#This Row],[Income]],0)</f>
        <v>0</v>
      </c>
      <c r="CQ95" s="2">
        <f ca="1">IF(Table2[[#This Row],[Investment]]&gt;Table2[[#This Row],[Income]],1,0)</f>
        <v>0</v>
      </c>
      <c r="CR95" s="3"/>
      <c r="CS95" s="3"/>
      <c r="CT95" s="3"/>
      <c r="CU95" s="4"/>
      <c r="CV95" s="2">
        <f ca="1">IF(Table2[[#This Row],[Net Worth]]&gt;5500000,Table2[[#This Row],[Age]],0)</f>
        <v>21</v>
      </c>
      <c r="CW95" s="3">
        <f t="shared" ca="1" si="41"/>
        <v>21</v>
      </c>
      <c r="CX95" s="3"/>
      <c r="CY95" s="3"/>
      <c r="CZ95" s="3"/>
      <c r="DA95" s="4"/>
    </row>
    <row r="96" spans="1:105" x14ac:dyDescent="0.25">
      <c r="A96">
        <f t="shared" ca="1" si="26"/>
        <v>1</v>
      </c>
      <c r="B96" s="1" t="str">
        <f t="shared" ca="1" si="27"/>
        <v>Men</v>
      </c>
      <c r="C96">
        <f t="shared" ca="1" si="28"/>
        <v>29</v>
      </c>
      <c r="D96">
        <f t="shared" ca="1" si="29"/>
        <v>3</v>
      </c>
      <c r="E96" s="1" t="str">
        <f t="shared" ca="1" si="30"/>
        <v>mechanical</v>
      </c>
      <c r="F96">
        <f t="shared" ca="1" si="31"/>
        <v>1</v>
      </c>
      <c r="G96" s="1" t="str">
        <f t="shared" ca="1" si="32"/>
        <v>10th</v>
      </c>
      <c r="H96">
        <f t="shared" ca="1" si="45"/>
        <v>2</v>
      </c>
      <c r="I96">
        <f t="shared" ca="1" si="45"/>
        <v>2</v>
      </c>
      <c r="J96">
        <f t="shared" ca="1" si="33"/>
        <v>656314</v>
      </c>
      <c r="K96">
        <f t="shared" ca="1" si="34"/>
        <v>66365</v>
      </c>
      <c r="L96">
        <f t="shared" ca="1" si="35"/>
        <v>1</v>
      </c>
      <c r="M96" s="1" t="str">
        <f t="shared" ca="1" si="36"/>
        <v>Owned</v>
      </c>
      <c r="N96">
        <f t="shared" ca="1" si="42"/>
        <v>5641025</v>
      </c>
      <c r="O96">
        <f t="shared" ca="1" si="37"/>
        <v>2886340.2492011627</v>
      </c>
      <c r="P96">
        <f t="shared" ca="1" si="43"/>
        <v>45916.89978168271</v>
      </c>
      <c r="Q96">
        <f t="shared" ca="1" si="44"/>
        <v>1773.8936233277373</v>
      </c>
      <c r="R96" s="25">
        <f t="shared" ca="1" si="38"/>
        <v>5642798.8936233278</v>
      </c>
      <c r="S96">
        <f t="shared" ca="1" si="39"/>
        <v>3</v>
      </c>
      <c r="T96" s="1" t="str">
        <f t="shared" ca="1" si="40"/>
        <v>Australia</v>
      </c>
      <c r="AF96" s="2">
        <f ca="1">IF(Table2[[#This Row],[Gender]]="men",1,0)</f>
        <v>1</v>
      </c>
      <c r="AG96" s="3">
        <f ca="1">IF(Table2[[#This Row],[Gender]]="Men",0,1)</f>
        <v>0</v>
      </c>
      <c r="AH96" s="3"/>
      <c r="AI96" s="3"/>
      <c r="AJ96" s="4"/>
      <c r="AL96" s="2">
        <f ca="1">IF(Table2[[#This Row],[occupation]]="Clerk",1,0)</f>
        <v>0</v>
      </c>
      <c r="AM96" s="3">
        <f ca="1">IF(Table2[[#This Row],[occupation]]="Doctor",1,0)</f>
        <v>0</v>
      </c>
      <c r="AN96" s="3">
        <f ca="1">IF(Table2[[#This Row],[occupation]]="Data scientist",1,0)</f>
        <v>0</v>
      </c>
      <c r="AO96" s="3">
        <f ca="1">IF(Table2[[#This Row],[occupation]]="Driver",1,0)</f>
        <v>0</v>
      </c>
      <c r="AP96" s="3">
        <f ca="1">IF(Table2[[#This Row],[occupation]]="mechanical",1,0)</f>
        <v>1</v>
      </c>
      <c r="AQ96" s="3">
        <f ca="1">IF(Table2[[#This Row],[occupation]]="Field worker",1,0)</f>
        <v>0</v>
      </c>
      <c r="AR96" s="3">
        <f ca="1">IF(Table2[[#This Row],[occupation]]="Scientist",1,0)</f>
        <v>0</v>
      </c>
      <c r="AS96" s="3">
        <f ca="1">IF(Table2[[#This Row],[occupation]]="IT",1,0)</f>
        <v>0</v>
      </c>
      <c r="AT96" s="3"/>
      <c r="AU96" s="3"/>
      <c r="AV96" s="3"/>
      <c r="AW96" s="3"/>
      <c r="AX96" s="3"/>
      <c r="AY96" s="3"/>
      <c r="AZ96" s="3"/>
      <c r="BA96" s="4"/>
      <c r="BC96" s="18">
        <f ca="1">Table2[[#This Row],[Vehicles cost]]/Table2[[#This Row],[Vehicles]]</f>
        <v>328157</v>
      </c>
      <c r="BD96" s="4"/>
      <c r="BE96" s="2">
        <f ca="1">IF(Table2[[#This Row],[Depts]]&gt;20000,1,0)</f>
        <v>1</v>
      </c>
      <c r="BF96" s="3"/>
      <c r="BG96" s="4"/>
      <c r="BH96" s="2">
        <f ca="1">IF(Table2[[#This Row],[House]]="Owned",1,0)</f>
        <v>1</v>
      </c>
      <c r="BI96" s="4"/>
      <c r="BK96" s="2">
        <f ca="1">IF(Table2[[#This Row],[Country]]="Korea",Table2[[#This Row],[Income]],0)</f>
        <v>0</v>
      </c>
      <c r="BL96" s="3"/>
      <c r="BM96" s="3">
        <f ca="1">IF(Table2[[#This Row],[Country]]="India",Table2[[#This Row],[Income]],0)</f>
        <v>0</v>
      </c>
      <c r="BN96" s="3"/>
      <c r="BO96" s="3">
        <f ca="1">IF(Table2[[#This Row],[Country]]="Russia",Table2[[#This Row],[Income]],0)</f>
        <v>0</v>
      </c>
      <c r="BP96" s="3"/>
      <c r="BQ96" s="3">
        <f ca="1">IF(Table2[[#This Row],[Country]]="Maldives",Table2[[#This Row],[Income]],0)</f>
        <v>0</v>
      </c>
      <c r="BR96" s="3"/>
      <c r="BS96" s="3">
        <f ca="1">IF(Table2[[#This Row],[Country]]="England",Table2[[#This Row],[Income]],0)</f>
        <v>0</v>
      </c>
      <c r="BT96" s="3"/>
      <c r="BU96" s="3">
        <f ca="1">IF(Table2[[#This Row],[Country]]="Pakistan",Table2[[#This Row],[Income]],0)</f>
        <v>0</v>
      </c>
      <c r="BV96" s="3"/>
      <c r="BW96" s="3">
        <f ca="1">IF(Table2[[#This Row],[Country]]="USA",Table2[[#This Row],[Income]],0)</f>
        <v>0</v>
      </c>
      <c r="BX96" s="3"/>
      <c r="BY96" s="3">
        <f ca="1">IF(Table2[[#This Row],[Country]]="New Zealand",Table2[[#This Row],[Income]],0)</f>
        <v>0</v>
      </c>
      <c r="BZ96" s="3"/>
      <c r="CA96" s="3">
        <f ca="1">IF(Table2[[#This Row],[Country]]="AUstralia",Table2[[#This Row],[Income]],0)</f>
        <v>66365</v>
      </c>
      <c r="CB96" s="3"/>
      <c r="CC96" s="3">
        <f ca="1">IF(Table2[[#This Row],[Country]]="South Africa",Table2[[#This Row],[Income]],0)</f>
        <v>0</v>
      </c>
      <c r="CD96" s="3"/>
      <c r="CE96" s="3">
        <f ca="1">IF(Table2[[#This Row],[Country]]="Canada",Table2[[#This Row],[Income]],0)</f>
        <v>0</v>
      </c>
      <c r="CF96" s="4"/>
      <c r="CG96" s="2"/>
      <c r="CH96" s="3"/>
      <c r="CI96" s="3">
        <f ca="1">IF(Table2[[#This Row],[occupation]]="clerk",Table2[[#This Row],[Income]],0)</f>
        <v>0</v>
      </c>
      <c r="CJ96" s="3">
        <f ca="1">IF(Table2[[#This Row],[occupation]]="Doctor",Table2[[#This Row],[Income]],0)</f>
        <v>0</v>
      </c>
      <c r="CK96" s="3">
        <f ca="1">IF(Table2[[#This Row],[occupation]]="Data scientist",Table2[[#This Row],[Income]],0)</f>
        <v>0</v>
      </c>
      <c r="CL96" s="3">
        <f ca="1">IF(Table2[[#This Row],[occupation]]="Driver",Table2[[#This Row],[Income]],0)</f>
        <v>0</v>
      </c>
      <c r="CM96" s="3">
        <f ca="1">IF(Table2[[#This Row],[occupation]]="mechanical",Table2[[#This Row],[Income]],0)</f>
        <v>66365</v>
      </c>
      <c r="CN96" s="3">
        <f ca="1">IF(Table2[[#This Row],[occupation]]="Field worker",Table2[[#This Row],[Income]],0)</f>
        <v>0</v>
      </c>
      <c r="CO96" s="3">
        <f ca="1">IF(Table2[[#This Row],[occupation]]="Scientist",Table2[[#This Row],[Income]],0)</f>
        <v>0</v>
      </c>
      <c r="CP96" s="4">
        <f ca="1">IF(Table2[[#This Row],[occupation]]="IT",Table2[[#This Row],[Income]],0)</f>
        <v>0</v>
      </c>
      <c r="CQ96" s="2">
        <f ca="1">IF(Table2[[#This Row],[Investment]]&gt;Table2[[#This Row],[Income]],1,0)</f>
        <v>0</v>
      </c>
      <c r="CR96" s="3"/>
      <c r="CS96" s="3"/>
      <c r="CT96" s="3"/>
      <c r="CU96" s="4"/>
      <c r="CV96" s="2">
        <f ca="1">IF(Table2[[#This Row],[Net Worth]]&gt;5500000,Table2[[#This Row],[Age]],0)</f>
        <v>29</v>
      </c>
      <c r="CW96" s="3">
        <f t="shared" ca="1" si="41"/>
        <v>0</v>
      </c>
      <c r="CX96" s="3"/>
      <c r="CY96" s="3"/>
      <c r="CZ96" s="3"/>
      <c r="DA96" s="4"/>
    </row>
    <row r="97" spans="1:105" x14ac:dyDescent="0.25">
      <c r="A97">
        <f t="shared" ca="1" si="26"/>
        <v>2</v>
      </c>
      <c r="B97" s="1" t="str">
        <f t="shared" ca="1" si="27"/>
        <v>Women</v>
      </c>
      <c r="C97">
        <f t="shared" ca="1" si="28"/>
        <v>28</v>
      </c>
      <c r="D97">
        <f t="shared" ca="1" si="29"/>
        <v>5</v>
      </c>
      <c r="E97" s="1" t="str">
        <f t="shared" ca="1" si="30"/>
        <v>Scientist</v>
      </c>
      <c r="F97">
        <f t="shared" ca="1" si="31"/>
        <v>7</v>
      </c>
      <c r="G97" s="1" t="str">
        <f t="shared" ca="1" si="32"/>
        <v>Mbbs</v>
      </c>
      <c r="H97">
        <f t="shared" ca="1" si="45"/>
        <v>1</v>
      </c>
      <c r="I97">
        <f t="shared" ca="1" si="45"/>
        <v>1</v>
      </c>
      <c r="J97">
        <f t="shared" ca="1" si="33"/>
        <v>319960</v>
      </c>
      <c r="K97">
        <f t="shared" ca="1" si="34"/>
        <v>56333</v>
      </c>
      <c r="L97">
        <f t="shared" ca="1" si="35"/>
        <v>2</v>
      </c>
      <c r="M97" s="1" t="str">
        <f t="shared" ca="1" si="36"/>
        <v>Rent</v>
      </c>
      <c r="N97">
        <f t="shared" ca="1" si="42"/>
        <v>4788305</v>
      </c>
      <c r="O97">
        <f t="shared" ca="1" si="37"/>
        <v>1899467.5963386612</v>
      </c>
      <c r="P97">
        <f t="shared" ca="1" si="43"/>
        <v>54606.93905731196</v>
      </c>
      <c r="Q97">
        <f t="shared" ca="1" si="44"/>
        <v>81524.484300904121</v>
      </c>
      <c r="R97" s="25">
        <f t="shared" ca="1" si="38"/>
        <v>4869829.484300904</v>
      </c>
      <c r="S97">
        <f t="shared" ca="1" si="39"/>
        <v>7</v>
      </c>
      <c r="T97" s="1" t="str">
        <f t="shared" ca="1" si="40"/>
        <v>China</v>
      </c>
      <c r="AF97" s="2">
        <f ca="1">IF(Table2[[#This Row],[Gender]]="men",1,0)</f>
        <v>0</v>
      </c>
      <c r="AG97" s="3">
        <f ca="1">IF(Table2[[#This Row],[Gender]]="Men",0,1)</f>
        <v>1</v>
      </c>
      <c r="AH97" s="3"/>
      <c r="AI97" s="3"/>
      <c r="AJ97" s="4"/>
      <c r="AL97" s="2">
        <f ca="1">IF(Table2[[#This Row],[occupation]]="Clerk",1,0)</f>
        <v>0</v>
      </c>
      <c r="AM97" s="3">
        <f ca="1">IF(Table2[[#This Row],[occupation]]="Doctor",1,0)</f>
        <v>0</v>
      </c>
      <c r="AN97" s="3">
        <f ca="1">IF(Table2[[#This Row],[occupation]]="Data scientist",1,0)</f>
        <v>0</v>
      </c>
      <c r="AO97" s="3">
        <f ca="1">IF(Table2[[#This Row],[occupation]]="Driver",1,0)</f>
        <v>0</v>
      </c>
      <c r="AP97" s="3">
        <f ca="1">IF(Table2[[#This Row],[occupation]]="mechanical",1,0)</f>
        <v>0</v>
      </c>
      <c r="AQ97" s="3">
        <f ca="1">IF(Table2[[#This Row],[occupation]]="Field worker",1,0)</f>
        <v>0</v>
      </c>
      <c r="AR97" s="3">
        <f ca="1">IF(Table2[[#This Row],[occupation]]="Scientist",1,0)</f>
        <v>1</v>
      </c>
      <c r="AS97" s="3">
        <f ca="1">IF(Table2[[#This Row],[occupation]]="IT",1,0)</f>
        <v>0</v>
      </c>
      <c r="AT97" s="3"/>
      <c r="AU97" s="3"/>
      <c r="AV97" s="3"/>
      <c r="AW97" s="3"/>
      <c r="AX97" s="3"/>
      <c r="AY97" s="3"/>
      <c r="AZ97" s="3"/>
      <c r="BA97" s="4"/>
      <c r="BC97" s="18">
        <f ca="1">Table2[[#This Row],[Vehicles cost]]/Table2[[#This Row],[Vehicles]]</f>
        <v>319960</v>
      </c>
      <c r="BD97" s="4"/>
      <c r="BE97" s="2">
        <f ca="1">IF(Table2[[#This Row],[Depts]]&gt;20000,1,0)</f>
        <v>1</v>
      </c>
      <c r="BF97" s="3"/>
      <c r="BG97" s="4"/>
      <c r="BH97" s="2">
        <f ca="1">IF(Table2[[#This Row],[House]]="Owned",1,0)</f>
        <v>0</v>
      </c>
      <c r="BI97" s="4"/>
      <c r="BK97" s="2">
        <f ca="1">IF(Table2[[#This Row],[Country]]="Korea",Table2[[#This Row],[Income]],0)</f>
        <v>0</v>
      </c>
      <c r="BL97" s="3"/>
      <c r="BM97" s="3">
        <f ca="1">IF(Table2[[#This Row],[Country]]="India",Table2[[#This Row],[Income]],0)</f>
        <v>0</v>
      </c>
      <c r="BN97" s="3"/>
      <c r="BO97" s="3">
        <f ca="1">IF(Table2[[#This Row],[Country]]="Russia",Table2[[#This Row],[Income]],0)</f>
        <v>0</v>
      </c>
      <c r="BP97" s="3"/>
      <c r="BQ97" s="3">
        <f ca="1">IF(Table2[[#This Row],[Country]]="Maldives",Table2[[#This Row],[Income]],0)</f>
        <v>0</v>
      </c>
      <c r="BR97" s="3"/>
      <c r="BS97" s="3">
        <f ca="1">IF(Table2[[#This Row],[Country]]="England",Table2[[#This Row],[Income]],0)</f>
        <v>0</v>
      </c>
      <c r="BT97" s="3"/>
      <c r="BU97" s="3">
        <f ca="1">IF(Table2[[#This Row],[Country]]="Pakistan",Table2[[#This Row],[Income]],0)</f>
        <v>0</v>
      </c>
      <c r="BV97" s="3"/>
      <c r="BW97" s="3">
        <f ca="1">IF(Table2[[#This Row],[Country]]="USA",Table2[[#This Row],[Income]],0)</f>
        <v>0</v>
      </c>
      <c r="BX97" s="3"/>
      <c r="BY97" s="3">
        <f ca="1">IF(Table2[[#This Row],[Country]]="New Zealand",Table2[[#This Row],[Income]],0)</f>
        <v>0</v>
      </c>
      <c r="BZ97" s="3"/>
      <c r="CA97" s="3">
        <f ca="1">IF(Table2[[#This Row],[Country]]="AUstralia",Table2[[#This Row],[Income]],0)</f>
        <v>0</v>
      </c>
      <c r="CB97" s="3"/>
      <c r="CC97" s="3">
        <f ca="1">IF(Table2[[#This Row],[Country]]="South Africa",Table2[[#This Row],[Income]],0)</f>
        <v>0</v>
      </c>
      <c r="CD97" s="3"/>
      <c r="CE97" s="3">
        <f ca="1">IF(Table2[[#This Row],[Country]]="Canada",Table2[[#This Row],[Income]],0)</f>
        <v>0</v>
      </c>
      <c r="CF97" s="4"/>
      <c r="CG97" s="2"/>
      <c r="CH97" s="3"/>
      <c r="CI97" s="3">
        <f ca="1">IF(Table2[[#This Row],[occupation]]="clerk",Table2[[#This Row],[Income]],0)</f>
        <v>0</v>
      </c>
      <c r="CJ97" s="3">
        <f ca="1">IF(Table2[[#This Row],[occupation]]="Doctor",Table2[[#This Row],[Income]],0)</f>
        <v>0</v>
      </c>
      <c r="CK97" s="3">
        <f ca="1">IF(Table2[[#This Row],[occupation]]="Data scientist",Table2[[#This Row],[Income]],0)</f>
        <v>0</v>
      </c>
      <c r="CL97" s="3">
        <f ca="1">IF(Table2[[#This Row],[occupation]]="Driver",Table2[[#This Row],[Income]],0)</f>
        <v>0</v>
      </c>
      <c r="CM97" s="3">
        <f ca="1">IF(Table2[[#This Row],[occupation]]="mechanical",Table2[[#This Row],[Income]],0)</f>
        <v>0</v>
      </c>
      <c r="CN97" s="3">
        <f ca="1">IF(Table2[[#This Row],[occupation]]="Field worker",Table2[[#This Row],[Income]],0)</f>
        <v>0</v>
      </c>
      <c r="CO97" s="3">
        <f ca="1">IF(Table2[[#This Row],[occupation]]="Scientist",Table2[[#This Row],[Income]],0)</f>
        <v>56333</v>
      </c>
      <c r="CP97" s="4">
        <f ca="1">IF(Table2[[#This Row],[occupation]]="IT",Table2[[#This Row],[Income]],0)</f>
        <v>0</v>
      </c>
      <c r="CQ97" s="2">
        <f ca="1">IF(Table2[[#This Row],[Investment]]&gt;Table2[[#This Row],[Income]],1,0)</f>
        <v>1</v>
      </c>
      <c r="CR97" s="3"/>
      <c r="CS97" s="3"/>
      <c r="CT97" s="3"/>
      <c r="CU97" s="4"/>
      <c r="CV97" s="2">
        <f ca="1">IF(Table2[[#This Row],[Net Worth]]&gt;5500000,Table2[[#This Row],[Age]],0)</f>
        <v>0</v>
      </c>
      <c r="CW97" s="3">
        <f t="shared" ca="1" si="41"/>
        <v>0</v>
      </c>
      <c r="CX97" s="3"/>
      <c r="CY97" s="3"/>
      <c r="CZ97" s="3"/>
      <c r="DA97" s="4"/>
    </row>
    <row r="98" spans="1:105" x14ac:dyDescent="0.25">
      <c r="A98">
        <f t="shared" ca="1" si="26"/>
        <v>2</v>
      </c>
      <c r="B98" s="1" t="str">
        <f t="shared" ca="1" si="27"/>
        <v>Women</v>
      </c>
      <c r="C98">
        <f t="shared" ca="1" si="28"/>
        <v>41</v>
      </c>
      <c r="D98">
        <f t="shared" ca="1" si="29"/>
        <v>4</v>
      </c>
      <c r="E98" s="1" t="str">
        <f t="shared" ca="1" si="30"/>
        <v>Doctor</v>
      </c>
      <c r="F98">
        <f t="shared" ca="1" si="31"/>
        <v>5</v>
      </c>
      <c r="G98" s="1" t="str">
        <f t="shared" ca="1" si="32"/>
        <v>M.tech</v>
      </c>
      <c r="H98">
        <f t="shared" ca="1" si="45"/>
        <v>3</v>
      </c>
      <c r="I98">
        <f t="shared" ca="1" si="45"/>
        <v>3</v>
      </c>
      <c r="J98">
        <f t="shared" ca="1" si="33"/>
        <v>2753256</v>
      </c>
      <c r="K98">
        <f t="shared" ca="1" si="34"/>
        <v>64137</v>
      </c>
      <c r="L98">
        <f t="shared" ca="1" si="35"/>
        <v>2</v>
      </c>
      <c r="M98" s="1" t="str">
        <f t="shared" ca="1" si="36"/>
        <v>Rent</v>
      </c>
      <c r="N98">
        <f t="shared" ca="1" si="42"/>
        <v>3848220</v>
      </c>
      <c r="O98">
        <f t="shared" ca="1" si="37"/>
        <v>1955952.8387244488</v>
      </c>
      <c r="P98">
        <f t="shared" ca="1" si="43"/>
        <v>117161.87845344505</v>
      </c>
      <c r="Q98">
        <f t="shared" ca="1" si="44"/>
        <v>90610.415590945471</v>
      </c>
      <c r="R98" s="25">
        <f t="shared" ca="1" si="38"/>
        <v>3938830.4155909456</v>
      </c>
      <c r="S98">
        <f t="shared" ca="1" si="39"/>
        <v>2</v>
      </c>
      <c r="T98" s="1" t="str">
        <f t="shared" ca="1" si="40"/>
        <v>Usa</v>
      </c>
      <c r="AF98" s="2">
        <f ca="1">IF(Table2[[#This Row],[Gender]]="men",1,0)</f>
        <v>0</v>
      </c>
      <c r="AG98" s="3">
        <f ca="1">IF(Table2[[#This Row],[Gender]]="Men",0,1)</f>
        <v>1</v>
      </c>
      <c r="AH98" s="3"/>
      <c r="AI98" s="3"/>
      <c r="AJ98" s="4"/>
      <c r="AL98" s="2">
        <f ca="1">IF(Table2[[#This Row],[occupation]]="Clerk",1,0)</f>
        <v>0</v>
      </c>
      <c r="AM98" s="3">
        <f ca="1">IF(Table2[[#This Row],[occupation]]="Doctor",1,0)</f>
        <v>1</v>
      </c>
      <c r="AN98" s="3">
        <f ca="1">IF(Table2[[#This Row],[occupation]]="Data scientist",1,0)</f>
        <v>0</v>
      </c>
      <c r="AO98" s="3">
        <f ca="1">IF(Table2[[#This Row],[occupation]]="Driver",1,0)</f>
        <v>0</v>
      </c>
      <c r="AP98" s="3">
        <f ca="1">IF(Table2[[#This Row],[occupation]]="mechanical",1,0)</f>
        <v>0</v>
      </c>
      <c r="AQ98" s="3">
        <f ca="1">IF(Table2[[#This Row],[occupation]]="Field worker",1,0)</f>
        <v>0</v>
      </c>
      <c r="AR98" s="3">
        <f ca="1">IF(Table2[[#This Row],[occupation]]="Scientist",1,0)</f>
        <v>0</v>
      </c>
      <c r="AS98" s="3">
        <f ca="1">IF(Table2[[#This Row],[occupation]]="IT",1,0)</f>
        <v>0</v>
      </c>
      <c r="AT98" s="3"/>
      <c r="AU98" s="3"/>
      <c r="AV98" s="3"/>
      <c r="AW98" s="3"/>
      <c r="AX98" s="3"/>
      <c r="AY98" s="3"/>
      <c r="AZ98" s="3"/>
      <c r="BA98" s="4"/>
      <c r="BC98" s="18">
        <f ca="1">Table2[[#This Row],[Vehicles cost]]/Table2[[#This Row],[Vehicles]]</f>
        <v>917752</v>
      </c>
      <c r="BD98" s="4"/>
      <c r="BE98" s="2">
        <f ca="1">IF(Table2[[#This Row],[Depts]]&gt;20000,1,0)</f>
        <v>1</v>
      </c>
      <c r="BF98" s="3"/>
      <c r="BG98" s="4"/>
      <c r="BH98" s="2">
        <f ca="1">IF(Table2[[#This Row],[House]]="Owned",1,0)</f>
        <v>0</v>
      </c>
      <c r="BI98" s="4"/>
      <c r="BK98" s="2">
        <f ca="1">IF(Table2[[#This Row],[Country]]="Korea",Table2[[#This Row],[Income]],0)</f>
        <v>0</v>
      </c>
      <c r="BL98" s="3"/>
      <c r="BM98" s="3">
        <f ca="1">IF(Table2[[#This Row],[Country]]="India",Table2[[#This Row],[Income]],0)</f>
        <v>0</v>
      </c>
      <c r="BN98" s="3"/>
      <c r="BO98" s="3">
        <f ca="1">IF(Table2[[#This Row],[Country]]="Russia",Table2[[#This Row],[Income]],0)</f>
        <v>0</v>
      </c>
      <c r="BP98" s="3"/>
      <c r="BQ98" s="3">
        <f ca="1">IF(Table2[[#This Row],[Country]]="Maldives",Table2[[#This Row],[Income]],0)</f>
        <v>0</v>
      </c>
      <c r="BR98" s="3"/>
      <c r="BS98" s="3">
        <f ca="1">IF(Table2[[#This Row],[Country]]="England",Table2[[#This Row],[Income]],0)</f>
        <v>0</v>
      </c>
      <c r="BT98" s="3"/>
      <c r="BU98" s="3">
        <f ca="1">IF(Table2[[#This Row],[Country]]="Pakistan",Table2[[#This Row],[Income]],0)</f>
        <v>0</v>
      </c>
      <c r="BV98" s="3"/>
      <c r="BW98" s="3">
        <f ca="1">IF(Table2[[#This Row],[Country]]="USA",Table2[[#This Row],[Income]],0)</f>
        <v>64137</v>
      </c>
      <c r="BX98" s="3"/>
      <c r="BY98" s="3">
        <f ca="1">IF(Table2[[#This Row],[Country]]="New Zealand",Table2[[#This Row],[Income]],0)</f>
        <v>0</v>
      </c>
      <c r="BZ98" s="3"/>
      <c r="CA98" s="3">
        <f ca="1">IF(Table2[[#This Row],[Country]]="AUstralia",Table2[[#This Row],[Income]],0)</f>
        <v>0</v>
      </c>
      <c r="CB98" s="3"/>
      <c r="CC98" s="3">
        <f ca="1">IF(Table2[[#This Row],[Country]]="South Africa",Table2[[#This Row],[Income]],0)</f>
        <v>0</v>
      </c>
      <c r="CD98" s="3"/>
      <c r="CE98" s="3">
        <f ca="1">IF(Table2[[#This Row],[Country]]="Canada",Table2[[#This Row],[Income]],0)</f>
        <v>0</v>
      </c>
      <c r="CF98" s="4"/>
      <c r="CG98" s="2"/>
      <c r="CH98" s="3"/>
      <c r="CI98" s="3">
        <f ca="1">IF(Table2[[#This Row],[occupation]]="clerk",Table2[[#This Row],[Income]],0)</f>
        <v>0</v>
      </c>
      <c r="CJ98" s="3">
        <f ca="1">IF(Table2[[#This Row],[occupation]]="Doctor",Table2[[#This Row],[Income]],0)</f>
        <v>64137</v>
      </c>
      <c r="CK98" s="3">
        <f ca="1">IF(Table2[[#This Row],[occupation]]="Data scientist",Table2[[#This Row],[Income]],0)</f>
        <v>0</v>
      </c>
      <c r="CL98" s="3">
        <f ca="1">IF(Table2[[#This Row],[occupation]]="Driver",Table2[[#This Row],[Income]],0)</f>
        <v>0</v>
      </c>
      <c r="CM98" s="3">
        <f ca="1">IF(Table2[[#This Row],[occupation]]="mechanical",Table2[[#This Row],[Income]],0)</f>
        <v>0</v>
      </c>
      <c r="CN98" s="3">
        <f ca="1">IF(Table2[[#This Row],[occupation]]="Field worker",Table2[[#This Row],[Income]],0)</f>
        <v>0</v>
      </c>
      <c r="CO98" s="3">
        <f ca="1">IF(Table2[[#This Row],[occupation]]="Scientist",Table2[[#This Row],[Income]],0)</f>
        <v>0</v>
      </c>
      <c r="CP98" s="4">
        <f ca="1">IF(Table2[[#This Row],[occupation]]="IT",Table2[[#This Row],[Income]],0)</f>
        <v>0</v>
      </c>
      <c r="CQ98" s="2">
        <f ca="1">IF(Table2[[#This Row],[Investment]]&gt;Table2[[#This Row],[Income]],1,0)</f>
        <v>1</v>
      </c>
      <c r="CR98" s="3"/>
      <c r="CS98" s="3"/>
      <c r="CT98" s="3"/>
      <c r="CU98" s="4"/>
      <c r="CV98" s="2">
        <f ca="1">IF(Table2[[#This Row],[Net Worth]]&gt;5500000,Table2[[#This Row],[Age]],0)</f>
        <v>0</v>
      </c>
      <c r="CW98" s="3">
        <f t="shared" ca="1" si="41"/>
        <v>0</v>
      </c>
      <c r="CX98" s="3"/>
      <c r="CY98" s="3"/>
      <c r="CZ98" s="3"/>
      <c r="DA98" s="4"/>
    </row>
    <row r="99" spans="1:105" x14ac:dyDescent="0.25">
      <c r="A99">
        <f t="shared" ca="1" si="26"/>
        <v>2</v>
      </c>
      <c r="B99" s="1" t="str">
        <f t="shared" ca="1" si="27"/>
        <v>Women</v>
      </c>
      <c r="C99">
        <f t="shared" ca="1" si="28"/>
        <v>29</v>
      </c>
      <c r="D99">
        <f t="shared" ca="1" si="29"/>
        <v>5</v>
      </c>
      <c r="E99" s="1" t="str">
        <f t="shared" ca="1" si="30"/>
        <v>Scientist</v>
      </c>
      <c r="F99">
        <f t="shared" ca="1" si="31"/>
        <v>9</v>
      </c>
      <c r="G99" s="1" t="str">
        <f t="shared" ca="1" si="32"/>
        <v>Soldier</v>
      </c>
      <c r="H99">
        <f t="shared" ca="1" si="45"/>
        <v>3</v>
      </c>
      <c r="I99">
        <f t="shared" ca="1" si="45"/>
        <v>1</v>
      </c>
      <c r="J99">
        <f t="shared" ca="1" si="33"/>
        <v>438729</v>
      </c>
      <c r="K99">
        <f t="shared" ca="1" si="34"/>
        <v>51580</v>
      </c>
      <c r="L99">
        <f t="shared" ca="1" si="35"/>
        <v>1</v>
      </c>
      <c r="M99" s="1" t="str">
        <f t="shared" ca="1" si="36"/>
        <v>Owned</v>
      </c>
      <c r="N99">
        <f t="shared" ca="1" si="42"/>
        <v>4126400</v>
      </c>
      <c r="O99">
        <f t="shared" ca="1" si="37"/>
        <v>3199015.5515820328</v>
      </c>
      <c r="P99">
        <f t="shared" ca="1" si="43"/>
        <v>69597.309478109702</v>
      </c>
      <c r="Q99">
        <f t="shared" ca="1" si="44"/>
        <v>73081.43413819003</v>
      </c>
      <c r="R99" s="25">
        <f t="shared" ca="1" si="38"/>
        <v>4199481.43413819</v>
      </c>
      <c r="S99">
        <f t="shared" ca="1" si="39"/>
        <v>7</v>
      </c>
      <c r="T99" s="1" t="str">
        <f t="shared" ca="1" si="40"/>
        <v>China</v>
      </c>
      <c r="AF99" s="2">
        <f ca="1">IF(Table2[[#This Row],[Gender]]="men",1,0)</f>
        <v>0</v>
      </c>
      <c r="AG99" s="3">
        <f ca="1">IF(Table2[[#This Row],[Gender]]="Men",0,1)</f>
        <v>1</v>
      </c>
      <c r="AH99" s="3"/>
      <c r="AI99" s="3"/>
      <c r="AJ99" s="4"/>
      <c r="AL99" s="2">
        <f ca="1">IF(Table2[[#This Row],[occupation]]="Clerk",1,0)</f>
        <v>0</v>
      </c>
      <c r="AM99" s="3">
        <f ca="1">IF(Table2[[#This Row],[occupation]]="Doctor",1,0)</f>
        <v>0</v>
      </c>
      <c r="AN99" s="3">
        <f ca="1">IF(Table2[[#This Row],[occupation]]="Data scientist",1,0)</f>
        <v>0</v>
      </c>
      <c r="AO99" s="3">
        <f ca="1">IF(Table2[[#This Row],[occupation]]="Driver",1,0)</f>
        <v>0</v>
      </c>
      <c r="AP99" s="3">
        <f ca="1">IF(Table2[[#This Row],[occupation]]="mechanical",1,0)</f>
        <v>0</v>
      </c>
      <c r="AQ99" s="3">
        <f ca="1">IF(Table2[[#This Row],[occupation]]="Field worker",1,0)</f>
        <v>0</v>
      </c>
      <c r="AR99" s="3">
        <f ca="1">IF(Table2[[#This Row],[occupation]]="Scientist",1,0)</f>
        <v>1</v>
      </c>
      <c r="AS99" s="3">
        <f ca="1">IF(Table2[[#This Row],[occupation]]="IT",1,0)</f>
        <v>0</v>
      </c>
      <c r="AT99" s="3"/>
      <c r="AU99" s="3"/>
      <c r="AV99" s="3"/>
      <c r="AW99" s="3"/>
      <c r="AX99" s="3"/>
      <c r="AY99" s="3"/>
      <c r="AZ99" s="3"/>
      <c r="BA99" s="4"/>
      <c r="BC99" s="18">
        <f ca="1">Table2[[#This Row],[Vehicles cost]]/Table2[[#This Row],[Vehicles]]</f>
        <v>438729</v>
      </c>
      <c r="BD99" s="4"/>
      <c r="BE99" s="2">
        <f ca="1">IF(Table2[[#This Row],[Depts]]&gt;20000,1,0)</f>
        <v>1</v>
      </c>
      <c r="BF99" s="3"/>
      <c r="BG99" s="4"/>
      <c r="BH99" s="2">
        <f ca="1">IF(Table2[[#This Row],[House]]="Owned",1,0)</f>
        <v>1</v>
      </c>
      <c r="BI99" s="4"/>
      <c r="BK99" s="2">
        <f ca="1">IF(Table2[[#This Row],[Country]]="Korea",Table2[[#This Row],[Income]],0)</f>
        <v>0</v>
      </c>
      <c r="BL99" s="3"/>
      <c r="BM99" s="3">
        <f ca="1">IF(Table2[[#This Row],[Country]]="India",Table2[[#This Row],[Income]],0)</f>
        <v>0</v>
      </c>
      <c r="BN99" s="3"/>
      <c r="BO99" s="3">
        <f ca="1">IF(Table2[[#This Row],[Country]]="Russia",Table2[[#This Row],[Income]],0)</f>
        <v>0</v>
      </c>
      <c r="BP99" s="3"/>
      <c r="BQ99" s="3">
        <f ca="1">IF(Table2[[#This Row],[Country]]="Maldives",Table2[[#This Row],[Income]],0)</f>
        <v>0</v>
      </c>
      <c r="BR99" s="3"/>
      <c r="BS99" s="3">
        <f ca="1">IF(Table2[[#This Row],[Country]]="England",Table2[[#This Row],[Income]],0)</f>
        <v>0</v>
      </c>
      <c r="BT99" s="3"/>
      <c r="BU99" s="3">
        <f ca="1">IF(Table2[[#This Row],[Country]]="Pakistan",Table2[[#This Row],[Income]],0)</f>
        <v>0</v>
      </c>
      <c r="BV99" s="3"/>
      <c r="BW99" s="3">
        <f ca="1">IF(Table2[[#This Row],[Country]]="USA",Table2[[#This Row],[Income]],0)</f>
        <v>0</v>
      </c>
      <c r="BX99" s="3"/>
      <c r="BY99" s="3">
        <f ca="1">IF(Table2[[#This Row],[Country]]="New Zealand",Table2[[#This Row],[Income]],0)</f>
        <v>0</v>
      </c>
      <c r="BZ99" s="3"/>
      <c r="CA99" s="3">
        <f ca="1">IF(Table2[[#This Row],[Country]]="AUstralia",Table2[[#This Row],[Income]],0)</f>
        <v>0</v>
      </c>
      <c r="CB99" s="3"/>
      <c r="CC99" s="3">
        <f ca="1">IF(Table2[[#This Row],[Country]]="South Africa",Table2[[#This Row],[Income]],0)</f>
        <v>0</v>
      </c>
      <c r="CD99" s="3"/>
      <c r="CE99" s="3">
        <f ca="1">IF(Table2[[#This Row],[Country]]="Canada",Table2[[#This Row],[Income]],0)</f>
        <v>0</v>
      </c>
      <c r="CF99" s="4"/>
      <c r="CG99" s="2"/>
      <c r="CH99" s="3"/>
      <c r="CI99" s="3">
        <f ca="1">IF(Table2[[#This Row],[occupation]]="clerk",Table2[[#This Row],[Income]],0)</f>
        <v>0</v>
      </c>
      <c r="CJ99" s="3">
        <f ca="1">IF(Table2[[#This Row],[occupation]]="Doctor",Table2[[#This Row],[Income]],0)</f>
        <v>0</v>
      </c>
      <c r="CK99" s="3">
        <f ca="1">IF(Table2[[#This Row],[occupation]]="Data scientist",Table2[[#This Row],[Income]],0)</f>
        <v>0</v>
      </c>
      <c r="CL99" s="3">
        <f ca="1">IF(Table2[[#This Row],[occupation]]="Driver",Table2[[#This Row],[Income]],0)</f>
        <v>0</v>
      </c>
      <c r="CM99" s="3">
        <f ca="1">IF(Table2[[#This Row],[occupation]]="mechanical",Table2[[#This Row],[Income]],0)</f>
        <v>0</v>
      </c>
      <c r="CN99" s="3">
        <f ca="1">IF(Table2[[#This Row],[occupation]]="Field worker",Table2[[#This Row],[Income]],0)</f>
        <v>0</v>
      </c>
      <c r="CO99" s="3">
        <f ca="1">IF(Table2[[#This Row],[occupation]]="Scientist",Table2[[#This Row],[Income]],0)</f>
        <v>51580</v>
      </c>
      <c r="CP99" s="4">
        <f ca="1">IF(Table2[[#This Row],[occupation]]="IT",Table2[[#This Row],[Income]],0)</f>
        <v>0</v>
      </c>
      <c r="CQ99" s="2">
        <f ca="1">IF(Table2[[#This Row],[Investment]]&gt;Table2[[#This Row],[Income]],1,0)</f>
        <v>1</v>
      </c>
      <c r="CR99" s="3"/>
      <c r="CS99" s="3"/>
      <c r="CT99" s="3"/>
      <c r="CU99" s="4"/>
      <c r="CV99" s="2">
        <f ca="1">IF(Table2[[#This Row],[Net Worth]]&gt;5500000,Table2[[#This Row],[Age]],0)</f>
        <v>0</v>
      </c>
      <c r="CW99" s="3">
        <f t="shared" ca="1" si="41"/>
        <v>0</v>
      </c>
      <c r="CX99" s="3"/>
      <c r="CY99" s="3"/>
      <c r="CZ99" s="3"/>
      <c r="DA99" s="4"/>
    </row>
    <row r="100" spans="1:105" x14ac:dyDescent="0.25">
      <c r="A100">
        <f t="shared" ca="1" si="26"/>
        <v>1</v>
      </c>
      <c r="B100" s="1" t="str">
        <f t="shared" ca="1" si="27"/>
        <v>Men</v>
      </c>
      <c r="C100">
        <f t="shared" ca="1" si="28"/>
        <v>28</v>
      </c>
      <c r="D100">
        <f t="shared" ca="1" si="29"/>
        <v>2</v>
      </c>
      <c r="E100" s="1" t="str">
        <f t="shared" ca="1" si="30"/>
        <v>IT</v>
      </c>
      <c r="F100">
        <f t="shared" ca="1" si="31"/>
        <v>3</v>
      </c>
      <c r="G100" s="1" t="str">
        <f t="shared" ca="1" si="32"/>
        <v>Btech</v>
      </c>
      <c r="H100">
        <f t="shared" ca="1" si="45"/>
        <v>2</v>
      </c>
      <c r="I100">
        <f t="shared" ca="1" si="45"/>
        <v>1</v>
      </c>
      <c r="J100">
        <f t="shared" ca="1" si="33"/>
        <v>760258</v>
      </c>
      <c r="K100">
        <f t="shared" ca="1" si="34"/>
        <v>85663</v>
      </c>
      <c r="L100">
        <f t="shared" ca="1" si="35"/>
        <v>1</v>
      </c>
      <c r="M100" s="1" t="str">
        <f t="shared" ca="1" si="36"/>
        <v>Owned</v>
      </c>
      <c r="N100">
        <f t="shared" ca="1" si="42"/>
        <v>8480637</v>
      </c>
      <c r="O100">
        <f t="shared" ca="1" si="37"/>
        <v>3929695.3910490526</v>
      </c>
      <c r="P100">
        <f t="shared" ca="1" si="43"/>
        <v>81379.008541980336</v>
      </c>
      <c r="Q100">
        <f t="shared" ca="1" si="44"/>
        <v>106516.56688381573</v>
      </c>
      <c r="R100" s="25">
        <f t="shared" ca="1" si="38"/>
        <v>8587153.5668838155</v>
      </c>
      <c r="S100">
        <f t="shared" ca="1" si="39"/>
        <v>9</v>
      </c>
      <c r="T100" s="1" t="str">
        <f t="shared" ca="1" si="40"/>
        <v>South Africa</v>
      </c>
      <c r="AF100" s="2">
        <f ca="1">IF(Table2[[#This Row],[Gender]]="men",1,0)</f>
        <v>1</v>
      </c>
      <c r="AG100" s="3">
        <f ca="1">IF(Table2[[#This Row],[Gender]]="Men",0,1)</f>
        <v>0</v>
      </c>
      <c r="AH100" s="3"/>
      <c r="AI100" s="3"/>
      <c r="AJ100" s="4"/>
      <c r="AL100" s="2">
        <f ca="1">IF(Table2[[#This Row],[occupation]]="Clerk",1,0)</f>
        <v>0</v>
      </c>
      <c r="AM100" s="3">
        <f ca="1">IF(Table2[[#This Row],[occupation]]="Doctor",1,0)</f>
        <v>0</v>
      </c>
      <c r="AN100" s="3">
        <f ca="1">IF(Table2[[#This Row],[occupation]]="Data scientist",1,0)</f>
        <v>0</v>
      </c>
      <c r="AO100" s="3">
        <f ca="1">IF(Table2[[#This Row],[occupation]]="Driver",1,0)</f>
        <v>0</v>
      </c>
      <c r="AP100" s="3">
        <f ca="1">IF(Table2[[#This Row],[occupation]]="mechanical",1,0)</f>
        <v>0</v>
      </c>
      <c r="AQ100" s="3">
        <f ca="1">IF(Table2[[#This Row],[occupation]]="Field worker",1,0)</f>
        <v>0</v>
      </c>
      <c r="AR100" s="3">
        <f ca="1">IF(Table2[[#This Row],[occupation]]="Scientist",1,0)</f>
        <v>0</v>
      </c>
      <c r="AS100" s="3">
        <f ca="1">IF(Table2[[#This Row],[occupation]]="IT",1,0)</f>
        <v>1</v>
      </c>
      <c r="AT100" s="3"/>
      <c r="AU100" s="3"/>
      <c r="AV100" s="3"/>
      <c r="AW100" s="3"/>
      <c r="AX100" s="3"/>
      <c r="AY100" s="3"/>
      <c r="AZ100" s="3"/>
      <c r="BA100" s="4"/>
      <c r="BC100" s="18">
        <f ca="1">Table2[[#This Row],[Vehicles cost]]/Table2[[#This Row],[Vehicles]]</f>
        <v>760258</v>
      </c>
      <c r="BD100" s="4"/>
      <c r="BE100" s="2">
        <f ca="1">IF(Table2[[#This Row],[Depts]]&gt;20000,1,0)</f>
        <v>1</v>
      </c>
      <c r="BF100" s="3"/>
      <c r="BG100" s="4"/>
      <c r="BH100" s="2">
        <f ca="1">IF(Table2[[#This Row],[House]]="Owned",1,0)</f>
        <v>1</v>
      </c>
      <c r="BI100" s="4"/>
      <c r="BK100" s="2">
        <f ca="1">IF(Table2[[#This Row],[Country]]="Korea",Table2[[#This Row],[Income]],0)</f>
        <v>0</v>
      </c>
      <c r="BL100" s="3"/>
      <c r="BM100" s="3">
        <f ca="1">IF(Table2[[#This Row],[Country]]="India",Table2[[#This Row],[Income]],0)</f>
        <v>0</v>
      </c>
      <c r="BN100" s="3"/>
      <c r="BO100" s="3">
        <f ca="1">IF(Table2[[#This Row],[Country]]="Russia",Table2[[#This Row],[Income]],0)</f>
        <v>0</v>
      </c>
      <c r="BP100" s="3"/>
      <c r="BQ100" s="3">
        <f ca="1">IF(Table2[[#This Row],[Country]]="Maldives",Table2[[#This Row],[Income]],0)</f>
        <v>0</v>
      </c>
      <c r="BR100" s="3"/>
      <c r="BS100" s="3">
        <f ca="1">IF(Table2[[#This Row],[Country]]="England",Table2[[#This Row],[Income]],0)</f>
        <v>0</v>
      </c>
      <c r="BT100" s="3"/>
      <c r="BU100" s="3">
        <f ca="1">IF(Table2[[#This Row],[Country]]="Pakistan",Table2[[#This Row],[Income]],0)</f>
        <v>0</v>
      </c>
      <c r="BV100" s="3"/>
      <c r="BW100" s="3">
        <f ca="1">IF(Table2[[#This Row],[Country]]="USA",Table2[[#This Row],[Income]],0)</f>
        <v>0</v>
      </c>
      <c r="BX100" s="3"/>
      <c r="BY100" s="3">
        <f ca="1">IF(Table2[[#This Row],[Country]]="New Zealand",Table2[[#This Row],[Income]],0)</f>
        <v>0</v>
      </c>
      <c r="BZ100" s="3"/>
      <c r="CA100" s="3">
        <f ca="1">IF(Table2[[#This Row],[Country]]="AUstralia",Table2[[#This Row],[Income]],0)</f>
        <v>0</v>
      </c>
      <c r="CB100" s="3"/>
      <c r="CC100" s="3">
        <f ca="1">IF(Table2[[#This Row],[Country]]="South Africa",Table2[[#This Row],[Income]],0)</f>
        <v>85663</v>
      </c>
      <c r="CD100" s="3"/>
      <c r="CE100" s="3">
        <f ca="1">IF(Table2[[#This Row],[Country]]="Canada",Table2[[#This Row],[Income]],0)</f>
        <v>0</v>
      </c>
      <c r="CF100" s="4"/>
      <c r="CG100" s="2"/>
      <c r="CH100" s="3"/>
      <c r="CI100" s="3">
        <f ca="1">IF(Table2[[#This Row],[occupation]]="clerk",Table2[[#This Row],[Income]],0)</f>
        <v>0</v>
      </c>
      <c r="CJ100" s="3">
        <f ca="1">IF(Table2[[#This Row],[occupation]]="Doctor",Table2[[#This Row],[Income]],0)</f>
        <v>0</v>
      </c>
      <c r="CK100" s="3">
        <f ca="1">IF(Table2[[#This Row],[occupation]]="Data scientist",Table2[[#This Row],[Income]],0)</f>
        <v>0</v>
      </c>
      <c r="CL100" s="3">
        <f ca="1">IF(Table2[[#This Row],[occupation]]="Driver",Table2[[#This Row],[Income]],0)</f>
        <v>0</v>
      </c>
      <c r="CM100" s="3">
        <f ca="1">IF(Table2[[#This Row],[occupation]]="mechanical",Table2[[#This Row],[Income]],0)</f>
        <v>0</v>
      </c>
      <c r="CN100" s="3">
        <f ca="1">IF(Table2[[#This Row],[occupation]]="Field worker",Table2[[#This Row],[Income]],0)</f>
        <v>0</v>
      </c>
      <c r="CO100" s="3">
        <f ca="1">IF(Table2[[#This Row],[occupation]]="Scientist",Table2[[#This Row],[Income]],0)</f>
        <v>0</v>
      </c>
      <c r="CP100" s="4">
        <f ca="1">IF(Table2[[#This Row],[occupation]]="IT",Table2[[#This Row],[Income]],0)</f>
        <v>85663</v>
      </c>
      <c r="CQ100" s="2">
        <f ca="1">IF(Table2[[#This Row],[Investment]]&gt;Table2[[#This Row],[Income]],1,0)</f>
        <v>1</v>
      </c>
      <c r="CR100" s="3"/>
      <c r="CS100" s="3"/>
      <c r="CT100" s="3"/>
      <c r="CU100" s="4"/>
      <c r="CV100" s="2">
        <f ca="1">IF(Table2[[#This Row],[Net Worth]]&gt;5500000,Table2[[#This Row],[Age]],0)</f>
        <v>28</v>
      </c>
      <c r="CW100" s="3">
        <f t="shared" ca="1" si="41"/>
        <v>0</v>
      </c>
      <c r="CX100" s="3"/>
      <c r="CY100" s="3"/>
      <c r="CZ100" s="3"/>
      <c r="DA100" s="4"/>
    </row>
    <row r="101" spans="1:105" x14ac:dyDescent="0.25">
      <c r="A101">
        <f t="shared" ca="1" si="26"/>
        <v>2</v>
      </c>
      <c r="B101" s="1" t="str">
        <f t="shared" ca="1" si="27"/>
        <v>Women</v>
      </c>
      <c r="C101">
        <f t="shared" ca="1" si="28"/>
        <v>27</v>
      </c>
      <c r="D101">
        <f t="shared" ca="1" si="29"/>
        <v>4</v>
      </c>
      <c r="E101" s="1" t="str">
        <f t="shared" ca="1" si="30"/>
        <v>Doctor</v>
      </c>
      <c r="F101">
        <f t="shared" ca="1" si="31"/>
        <v>2</v>
      </c>
      <c r="G101" s="1" t="str">
        <f t="shared" ca="1" si="32"/>
        <v>12th</v>
      </c>
      <c r="H101">
        <f t="shared" ca="1" si="45"/>
        <v>1</v>
      </c>
      <c r="I101">
        <f t="shared" ca="1" si="45"/>
        <v>1</v>
      </c>
      <c r="J101">
        <f t="shared" ca="1" si="33"/>
        <v>885118</v>
      </c>
      <c r="K101">
        <f t="shared" ca="1" si="34"/>
        <v>87953</v>
      </c>
      <c r="L101">
        <f t="shared" ca="1" si="35"/>
        <v>2</v>
      </c>
      <c r="M101" s="1" t="str">
        <f t="shared" ca="1" si="36"/>
        <v>Rent</v>
      </c>
      <c r="N101">
        <f t="shared" ca="1" si="42"/>
        <v>7651911</v>
      </c>
      <c r="O101">
        <f t="shared" ca="1" si="37"/>
        <v>1451786.5007695986</v>
      </c>
      <c r="P101">
        <f t="shared" ca="1" si="43"/>
        <v>29580.960806757659</v>
      </c>
      <c r="Q101">
        <f t="shared" ca="1" si="44"/>
        <v>65028.196731912358</v>
      </c>
      <c r="R101" s="25">
        <f t="shared" ca="1" si="38"/>
        <v>7716939.196731912</v>
      </c>
      <c r="S101">
        <f t="shared" ca="1" si="39"/>
        <v>4</v>
      </c>
      <c r="T101" s="1" t="str">
        <f t="shared" ca="1" si="40"/>
        <v>England</v>
      </c>
      <c r="AF101" s="2">
        <f ca="1">IF(Table2[[#This Row],[Gender]]="men",1,0)</f>
        <v>0</v>
      </c>
      <c r="AG101" s="3">
        <f ca="1">IF(Table2[[#This Row],[Gender]]="Men",0,1)</f>
        <v>1</v>
      </c>
      <c r="AH101" s="3"/>
      <c r="AI101" s="3"/>
      <c r="AJ101" s="4"/>
      <c r="AL101" s="2">
        <f ca="1">IF(Table2[[#This Row],[occupation]]="Clerk",1,0)</f>
        <v>0</v>
      </c>
      <c r="AM101" s="3">
        <f ca="1">IF(Table2[[#This Row],[occupation]]="Doctor",1,0)</f>
        <v>1</v>
      </c>
      <c r="AN101" s="3">
        <f ca="1">IF(Table2[[#This Row],[occupation]]="Data scientist",1,0)</f>
        <v>0</v>
      </c>
      <c r="AO101" s="3">
        <f ca="1">IF(Table2[[#This Row],[occupation]]="Driver",1,0)</f>
        <v>0</v>
      </c>
      <c r="AP101" s="3">
        <f ca="1">IF(Table2[[#This Row],[occupation]]="mechanical",1,0)</f>
        <v>0</v>
      </c>
      <c r="AQ101" s="3">
        <f ca="1">IF(Table2[[#This Row],[occupation]]="Field worker",1,0)</f>
        <v>0</v>
      </c>
      <c r="AR101" s="3">
        <f ca="1">IF(Table2[[#This Row],[occupation]]="Scientist",1,0)</f>
        <v>0</v>
      </c>
      <c r="AS101" s="3">
        <f ca="1">IF(Table2[[#This Row],[occupation]]="IT",1,0)</f>
        <v>0</v>
      </c>
      <c r="AT101" s="3"/>
      <c r="AU101" s="3"/>
      <c r="AV101" s="3"/>
      <c r="AW101" s="3"/>
      <c r="AX101" s="3"/>
      <c r="AY101" s="3"/>
      <c r="AZ101" s="3"/>
      <c r="BA101" s="4"/>
      <c r="BC101" s="18">
        <f ca="1">Table2[[#This Row],[Vehicles cost]]/Table2[[#This Row],[Vehicles]]</f>
        <v>885118</v>
      </c>
      <c r="BD101" s="4"/>
      <c r="BE101" s="2">
        <f ca="1">IF(Table2[[#This Row],[Depts]]&gt;20000,1,0)</f>
        <v>1</v>
      </c>
      <c r="BF101" s="3"/>
      <c r="BG101" s="4"/>
      <c r="BH101" s="2">
        <f ca="1">IF(Table2[[#This Row],[House]]="Owned",1,0)</f>
        <v>0</v>
      </c>
      <c r="BI101" s="4"/>
      <c r="BK101" s="2">
        <f ca="1">IF(Table2[[#This Row],[Country]]="Korea",Table2[[#This Row],[Income]],0)</f>
        <v>0</v>
      </c>
      <c r="BL101" s="3"/>
      <c r="BM101" s="3">
        <f ca="1">IF(Table2[[#This Row],[Country]]="India",Table2[[#This Row],[Income]],0)</f>
        <v>0</v>
      </c>
      <c r="BN101" s="3"/>
      <c r="BO101" s="3">
        <f ca="1">IF(Table2[[#This Row],[Country]]="Russia",Table2[[#This Row],[Income]],0)</f>
        <v>0</v>
      </c>
      <c r="BP101" s="3"/>
      <c r="BQ101" s="3">
        <f ca="1">IF(Table2[[#This Row],[Country]]="Maldives",Table2[[#This Row],[Income]],0)</f>
        <v>0</v>
      </c>
      <c r="BR101" s="3"/>
      <c r="BS101" s="3">
        <f ca="1">IF(Table2[[#This Row],[Country]]="England",Table2[[#This Row],[Income]],0)</f>
        <v>87953</v>
      </c>
      <c r="BT101" s="3"/>
      <c r="BU101" s="3">
        <f ca="1">IF(Table2[[#This Row],[Country]]="Pakistan",Table2[[#This Row],[Income]],0)</f>
        <v>0</v>
      </c>
      <c r="BV101" s="3"/>
      <c r="BW101" s="3">
        <f ca="1">IF(Table2[[#This Row],[Country]]="USA",Table2[[#This Row],[Income]],0)</f>
        <v>0</v>
      </c>
      <c r="BX101" s="3"/>
      <c r="BY101" s="3">
        <f ca="1">IF(Table2[[#This Row],[Country]]="New Zealand",Table2[[#This Row],[Income]],0)</f>
        <v>0</v>
      </c>
      <c r="BZ101" s="3"/>
      <c r="CA101" s="3">
        <f ca="1">IF(Table2[[#This Row],[Country]]="AUstralia",Table2[[#This Row],[Income]],0)</f>
        <v>0</v>
      </c>
      <c r="CB101" s="3"/>
      <c r="CC101" s="3">
        <f ca="1">IF(Table2[[#This Row],[Country]]="South Africa",Table2[[#This Row],[Income]],0)</f>
        <v>0</v>
      </c>
      <c r="CD101" s="3"/>
      <c r="CE101" s="3">
        <f ca="1">IF(Table2[[#This Row],[Country]]="Canada",Table2[[#This Row],[Income]],0)</f>
        <v>0</v>
      </c>
      <c r="CF101" s="4"/>
      <c r="CG101" s="2"/>
      <c r="CH101" s="3"/>
      <c r="CI101" s="3">
        <f ca="1">IF(Table2[[#This Row],[occupation]]="clerk",Table2[[#This Row],[Income]],0)</f>
        <v>0</v>
      </c>
      <c r="CJ101" s="3">
        <f ca="1">IF(Table2[[#This Row],[occupation]]="Doctor",Table2[[#This Row],[Income]],0)</f>
        <v>87953</v>
      </c>
      <c r="CK101" s="3">
        <f ca="1">IF(Table2[[#This Row],[occupation]]="Data scientist",Table2[[#This Row],[Income]],0)</f>
        <v>0</v>
      </c>
      <c r="CL101" s="3">
        <f ca="1">IF(Table2[[#This Row],[occupation]]="Driver",Table2[[#This Row],[Income]],0)</f>
        <v>0</v>
      </c>
      <c r="CM101" s="3">
        <f ca="1">IF(Table2[[#This Row],[occupation]]="mechanical",Table2[[#This Row],[Income]],0)</f>
        <v>0</v>
      </c>
      <c r="CN101" s="3">
        <f ca="1">IF(Table2[[#This Row],[occupation]]="Field worker",Table2[[#This Row],[Income]],0)</f>
        <v>0</v>
      </c>
      <c r="CO101" s="3">
        <f ca="1">IF(Table2[[#This Row],[occupation]]="Scientist",Table2[[#This Row],[Income]],0)</f>
        <v>0</v>
      </c>
      <c r="CP101" s="4">
        <f ca="1">IF(Table2[[#This Row],[occupation]]="IT",Table2[[#This Row],[Income]],0)</f>
        <v>0</v>
      </c>
      <c r="CQ101" s="2">
        <f ca="1">IF(Table2[[#This Row],[Investment]]&gt;Table2[[#This Row],[Income]],1,0)</f>
        <v>0</v>
      </c>
      <c r="CR101" s="3"/>
      <c r="CS101" s="3"/>
      <c r="CT101" s="3"/>
      <c r="CU101" s="4"/>
      <c r="CV101" s="2">
        <f ca="1">IF(Table2[[#This Row],[Net Worth]]&gt;5500000,Table2[[#This Row],[Age]],0)</f>
        <v>27</v>
      </c>
      <c r="CW101" s="3">
        <f t="shared" ca="1" si="41"/>
        <v>27</v>
      </c>
      <c r="CX101" s="3"/>
      <c r="CY101" s="3"/>
      <c r="CZ101" s="3"/>
      <c r="DA101" s="4"/>
    </row>
    <row r="102" spans="1:105" x14ac:dyDescent="0.25">
      <c r="A102">
        <f t="shared" ca="1" si="26"/>
        <v>1</v>
      </c>
      <c r="B102" s="1" t="str">
        <f t="shared" ca="1" si="27"/>
        <v>Men</v>
      </c>
      <c r="C102">
        <f t="shared" ca="1" si="28"/>
        <v>37</v>
      </c>
      <c r="D102">
        <f t="shared" ca="1" si="29"/>
        <v>8</v>
      </c>
      <c r="E102" s="1" t="str">
        <f t="shared" ca="1" si="30"/>
        <v>Data scientist</v>
      </c>
      <c r="F102">
        <f t="shared" ca="1" si="31"/>
        <v>9</v>
      </c>
      <c r="G102" s="1" t="str">
        <f t="shared" ca="1" si="32"/>
        <v>Soldier</v>
      </c>
      <c r="H102">
        <f t="shared" ca="1" si="45"/>
        <v>3</v>
      </c>
      <c r="I102">
        <f t="shared" ca="1" si="45"/>
        <v>3</v>
      </c>
      <c r="J102">
        <f t="shared" ca="1" si="33"/>
        <v>2287008</v>
      </c>
      <c r="K102">
        <f t="shared" ca="1" si="34"/>
        <v>81181</v>
      </c>
      <c r="L102">
        <f t="shared" ca="1" si="35"/>
        <v>2</v>
      </c>
      <c r="M102" s="1" t="str">
        <f t="shared" ca="1" si="36"/>
        <v>Rent</v>
      </c>
      <c r="N102">
        <f t="shared" ca="1" si="42"/>
        <v>6575661</v>
      </c>
      <c r="O102">
        <f t="shared" ca="1" si="37"/>
        <v>193179.08957452982</v>
      </c>
      <c r="P102">
        <f t="shared" ca="1" si="43"/>
        <v>77200.73012693593</v>
      </c>
      <c r="Q102">
        <f t="shared" ca="1" si="44"/>
        <v>56602.607769838563</v>
      </c>
      <c r="R102" s="25">
        <f t="shared" ca="1" si="38"/>
        <v>6632263.6077698385</v>
      </c>
      <c r="S102">
        <f t="shared" ca="1" si="39"/>
        <v>9</v>
      </c>
      <c r="T102" s="1" t="str">
        <f t="shared" ca="1" si="40"/>
        <v>South Africa</v>
      </c>
      <c r="AF102" s="2">
        <f ca="1">IF(Table2[[#This Row],[Gender]]="men",1,0)</f>
        <v>1</v>
      </c>
      <c r="AG102" s="3">
        <f ca="1">IF(Table2[[#This Row],[Gender]]="Men",0,1)</f>
        <v>0</v>
      </c>
      <c r="AH102" s="3"/>
      <c r="AI102" s="3"/>
      <c r="AJ102" s="4"/>
      <c r="AL102" s="2">
        <f ca="1">IF(Table2[[#This Row],[occupation]]="Clerk",1,0)</f>
        <v>0</v>
      </c>
      <c r="AM102" s="3">
        <f ca="1">IF(Table2[[#This Row],[occupation]]="Doctor",1,0)</f>
        <v>0</v>
      </c>
      <c r="AN102" s="3">
        <f ca="1">IF(Table2[[#This Row],[occupation]]="Data scientist",1,0)</f>
        <v>1</v>
      </c>
      <c r="AO102" s="3">
        <f ca="1">IF(Table2[[#This Row],[occupation]]="Driver",1,0)</f>
        <v>0</v>
      </c>
      <c r="AP102" s="3">
        <f ca="1">IF(Table2[[#This Row],[occupation]]="mechanical",1,0)</f>
        <v>0</v>
      </c>
      <c r="AQ102" s="3">
        <f ca="1">IF(Table2[[#This Row],[occupation]]="Field worker",1,0)</f>
        <v>0</v>
      </c>
      <c r="AR102" s="3">
        <f ca="1">IF(Table2[[#This Row],[occupation]]="Scientist",1,0)</f>
        <v>0</v>
      </c>
      <c r="AS102" s="3">
        <f ca="1">IF(Table2[[#This Row],[occupation]]="IT",1,0)</f>
        <v>0</v>
      </c>
      <c r="AT102" s="3"/>
      <c r="AU102" s="3"/>
      <c r="AV102" s="3"/>
      <c r="AW102" s="3"/>
      <c r="AX102" s="3"/>
      <c r="AY102" s="3"/>
      <c r="AZ102" s="3"/>
      <c r="BA102" s="4"/>
      <c r="BC102" s="18">
        <f ca="1">Table2[[#This Row],[Vehicles cost]]/Table2[[#This Row],[Vehicles]]</f>
        <v>762336</v>
      </c>
      <c r="BD102" s="4"/>
      <c r="BE102" s="2">
        <f ca="1">IF(Table2[[#This Row],[Depts]]&gt;20000,1,0)</f>
        <v>1</v>
      </c>
      <c r="BF102" s="3"/>
      <c r="BG102" s="4"/>
      <c r="BH102" s="2">
        <f ca="1">IF(Table2[[#This Row],[House]]="Owned",1,0)</f>
        <v>0</v>
      </c>
      <c r="BI102" s="4"/>
      <c r="BK102" s="2">
        <f ca="1">IF(Table2[[#This Row],[Country]]="Korea",Table2[[#This Row],[Income]],0)</f>
        <v>0</v>
      </c>
      <c r="BL102" s="3"/>
      <c r="BM102" s="3">
        <f ca="1">IF(Table2[[#This Row],[Country]]="India",Table2[[#This Row],[Income]],0)</f>
        <v>0</v>
      </c>
      <c r="BN102" s="3"/>
      <c r="BO102" s="3">
        <f ca="1">IF(Table2[[#This Row],[Country]]="Russia",Table2[[#This Row],[Income]],0)</f>
        <v>0</v>
      </c>
      <c r="BP102" s="3"/>
      <c r="BQ102" s="3">
        <f ca="1">IF(Table2[[#This Row],[Country]]="Maldives",Table2[[#This Row],[Income]],0)</f>
        <v>0</v>
      </c>
      <c r="BR102" s="3"/>
      <c r="BS102" s="3">
        <f ca="1">IF(Table2[[#This Row],[Country]]="England",Table2[[#This Row],[Income]],0)</f>
        <v>0</v>
      </c>
      <c r="BT102" s="3"/>
      <c r="BU102" s="3">
        <f ca="1">IF(Table2[[#This Row],[Country]]="Pakistan",Table2[[#This Row],[Income]],0)</f>
        <v>0</v>
      </c>
      <c r="BV102" s="3"/>
      <c r="BW102" s="3">
        <f ca="1">IF(Table2[[#This Row],[Country]]="USA",Table2[[#This Row],[Income]],0)</f>
        <v>0</v>
      </c>
      <c r="BX102" s="3"/>
      <c r="BY102" s="3">
        <f ca="1">IF(Table2[[#This Row],[Country]]="New Zealand",Table2[[#This Row],[Income]],0)</f>
        <v>0</v>
      </c>
      <c r="BZ102" s="3"/>
      <c r="CA102" s="3">
        <f ca="1">IF(Table2[[#This Row],[Country]]="AUstralia",Table2[[#This Row],[Income]],0)</f>
        <v>0</v>
      </c>
      <c r="CB102" s="3"/>
      <c r="CC102" s="3">
        <f ca="1">IF(Table2[[#This Row],[Country]]="South Africa",Table2[[#This Row],[Income]],0)</f>
        <v>81181</v>
      </c>
      <c r="CD102" s="3"/>
      <c r="CE102" s="3">
        <f ca="1">IF(Table2[[#This Row],[Country]]="Canada",Table2[[#This Row],[Income]],0)</f>
        <v>0</v>
      </c>
      <c r="CF102" s="4"/>
      <c r="CG102" s="2"/>
      <c r="CH102" s="3"/>
      <c r="CI102" s="3">
        <f ca="1">IF(Table2[[#This Row],[occupation]]="clerk",Table2[[#This Row],[Income]],0)</f>
        <v>0</v>
      </c>
      <c r="CJ102" s="3">
        <f ca="1">IF(Table2[[#This Row],[occupation]]="Doctor",Table2[[#This Row],[Income]],0)</f>
        <v>0</v>
      </c>
      <c r="CK102" s="3">
        <f ca="1">IF(Table2[[#This Row],[occupation]]="Data scientist",Table2[[#This Row],[Income]],0)</f>
        <v>81181</v>
      </c>
      <c r="CL102" s="3">
        <f ca="1">IF(Table2[[#This Row],[occupation]]="Driver",Table2[[#This Row],[Income]],0)</f>
        <v>0</v>
      </c>
      <c r="CM102" s="3">
        <f ca="1">IF(Table2[[#This Row],[occupation]]="mechanical",Table2[[#This Row],[Income]],0)</f>
        <v>0</v>
      </c>
      <c r="CN102" s="3">
        <f ca="1">IF(Table2[[#This Row],[occupation]]="Field worker",Table2[[#This Row],[Income]],0)</f>
        <v>0</v>
      </c>
      <c r="CO102" s="3">
        <f ca="1">IF(Table2[[#This Row],[occupation]]="Scientist",Table2[[#This Row],[Income]],0)</f>
        <v>0</v>
      </c>
      <c r="CP102" s="4">
        <f ca="1">IF(Table2[[#This Row],[occupation]]="IT",Table2[[#This Row],[Income]],0)</f>
        <v>0</v>
      </c>
      <c r="CQ102" s="2">
        <f ca="1">IF(Table2[[#This Row],[Investment]]&gt;Table2[[#This Row],[Income]],1,0)</f>
        <v>0</v>
      </c>
      <c r="CR102" s="3"/>
      <c r="CS102" s="3"/>
      <c r="CT102" s="3"/>
      <c r="CU102" s="4"/>
      <c r="CV102" s="2">
        <f ca="1">IF(Table2[[#This Row],[Net Worth]]&gt;5500000,Table2[[#This Row],[Age]],0)</f>
        <v>37</v>
      </c>
      <c r="CW102" s="3">
        <f t="shared" ca="1" si="41"/>
        <v>0</v>
      </c>
      <c r="CX102" s="3"/>
      <c r="CY102" s="3"/>
      <c r="CZ102" s="3"/>
      <c r="DA102" s="4"/>
    </row>
    <row r="103" spans="1:105" x14ac:dyDescent="0.25">
      <c r="A103">
        <f t="shared" ca="1" si="26"/>
        <v>2</v>
      </c>
      <c r="B103" s="1" t="str">
        <f t="shared" ca="1" si="27"/>
        <v>Women</v>
      </c>
      <c r="C103">
        <f t="shared" ca="1" si="28"/>
        <v>40</v>
      </c>
      <c r="D103">
        <f t="shared" ca="1" si="29"/>
        <v>7</v>
      </c>
      <c r="E103" s="1" t="str">
        <f t="shared" ca="1" si="30"/>
        <v>Driver</v>
      </c>
      <c r="F103">
        <f t="shared" ca="1" si="31"/>
        <v>2</v>
      </c>
      <c r="G103" s="1" t="str">
        <f t="shared" ca="1" si="32"/>
        <v>12th</v>
      </c>
      <c r="H103">
        <f t="shared" ca="1" si="45"/>
        <v>2</v>
      </c>
      <c r="I103">
        <f t="shared" ca="1" si="45"/>
        <v>2</v>
      </c>
      <c r="J103">
        <f t="shared" ca="1" si="33"/>
        <v>1193068</v>
      </c>
      <c r="K103">
        <f t="shared" ca="1" si="34"/>
        <v>89214</v>
      </c>
      <c r="L103">
        <f t="shared" ca="1" si="35"/>
        <v>2</v>
      </c>
      <c r="M103" s="1" t="str">
        <f t="shared" ca="1" si="36"/>
        <v>Rent</v>
      </c>
      <c r="N103">
        <f t="shared" ca="1" si="42"/>
        <v>6958692</v>
      </c>
      <c r="O103">
        <f t="shared" ca="1" si="37"/>
        <v>189609.16577864316</v>
      </c>
      <c r="P103">
        <f t="shared" ca="1" si="43"/>
        <v>134589.57205718901</v>
      </c>
      <c r="Q103">
        <f t="shared" ca="1" si="44"/>
        <v>45722.051793794366</v>
      </c>
      <c r="R103" s="25">
        <f t="shared" ca="1" si="38"/>
        <v>7004414.0517937941</v>
      </c>
      <c r="S103">
        <f t="shared" ca="1" si="39"/>
        <v>5</v>
      </c>
      <c r="T103" s="1" t="str">
        <f t="shared" ca="1" si="40"/>
        <v>Canada</v>
      </c>
      <c r="AF103" s="2">
        <f ca="1">IF(Table2[[#This Row],[Gender]]="men",1,0)</f>
        <v>0</v>
      </c>
      <c r="AG103" s="3">
        <f ca="1">IF(Table2[[#This Row],[Gender]]="Men",0,1)</f>
        <v>1</v>
      </c>
      <c r="AH103" s="3"/>
      <c r="AI103" s="3"/>
      <c r="AJ103" s="4"/>
      <c r="AL103" s="2">
        <f ca="1">IF(Table2[[#This Row],[occupation]]="Clerk",1,0)</f>
        <v>0</v>
      </c>
      <c r="AM103" s="3">
        <f ca="1">IF(Table2[[#This Row],[occupation]]="Doctor",1,0)</f>
        <v>0</v>
      </c>
      <c r="AN103" s="3">
        <f ca="1">IF(Table2[[#This Row],[occupation]]="Data scientist",1,0)</f>
        <v>0</v>
      </c>
      <c r="AO103" s="3">
        <f ca="1">IF(Table2[[#This Row],[occupation]]="Driver",1,0)</f>
        <v>1</v>
      </c>
      <c r="AP103" s="3">
        <f ca="1">IF(Table2[[#This Row],[occupation]]="mechanical",1,0)</f>
        <v>0</v>
      </c>
      <c r="AQ103" s="3">
        <f ca="1">IF(Table2[[#This Row],[occupation]]="Field worker",1,0)</f>
        <v>0</v>
      </c>
      <c r="AR103" s="3">
        <f ca="1">IF(Table2[[#This Row],[occupation]]="Scientist",1,0)</f>
        <v>0</v>
      </c>
      <c r="AS103" s="3">
        <f ca="1">IF(Table2[[#This Row],[occupation]]="IT",1,0)</f>
        <v>0</v>
      </c>
      <c r="AT103" s="3"/>
      <c r="AU103" s="3"/>
      <c r="AV103" s="3"/>
      <c r="AW103" s="3"/>
      <c r="AX103" s="3"/>
      <c r="AY103" s="3"/>
      <c r="AZ103" s="3"/>
      <c r="BA103" s="4"/>
      <c r="BC103" s="18">
        <f ca="1">Table2[[#This Row],[Vehicles cost]]/Table2[[#This Row],[Vehicles]]</f>
        <v>596534</v>
      </c>
      <c r="BD103" s="4"/>
      <c r="BE103" s="2">
        <f ca="1">IF(Table2[[#This Row],[Depts]]&gt;20000,1,0)</f>
        <v>1</v>
      </c>
      <c r="BF103" s="3"/>
      <c r="BG103" s="4"/>
      <c r="BH103" s="2">
        <f ca="1">IF(Table2[[#This Row],[House]]="Owned",1,0)</f>
        <v>0</v>
      </c>
      <c r="BI103" s="4"/>
      <c r="BK103" s="2">
        <f ca="1">IF(Table2[[#This Row],[Country]]="Korea",Table2[[#This Row],[Income]],0)</f>
        <v>0</v>
      </c>
      <c r="BL103" s="3"/>
      <c r="BM103" s="3">
        <f ca="1">IF(Table2[[#This Row],[Country]]="India",Table2[[#This Row],[Income]],0)</f>
        <v>0</v>
      </c>
      <c r="BN103" s="3"/>
      <c r="BO103" s="3">
        <f ca="1">IF(Table2[[#This Row],[Country]]="Russia",Table2[[#This Row],[Income]],0)</f>
        <v>0</v>
      </c>
      <c r="BP103" s="3"/>
      <c r="BQ103" s="3">
        <f ca="1">IF(Table2[[#This Row],[Country]]="Maldives",Table2[[#This Row],[Income]],0)</f>
        <v>0</v>
      </c>
      <c r="BR103" s="3"/>
      <c r="BS103" s="3">
        <f ca="1">IF(Table2[[#This Row],[Country]]="England",Table2[[#This Row],[Income]],0)</f>
        <v>0</v>
      </c>
      <c r="BT103" s="3"/>
      <c r="BU103" s="3">
        <f ca="1">IF(Table2[[#This Row],[Country]]="Pakistan",Table2[[#This Row],[Income]],0)</f>
        <v>0</v>
      </c>
      <c r="BV103" s="3"/>
      <c r="BW103" s="3">
        <f ca="1">IF(Table2[[#This Row],[Country]]="USA",Table2[[#This Row],[Income]],0)</f>
        <v>0</v>
      </c>
      <c r="BX103" s="3"/>
      <c r="BY103" s="3">
        <f ca="1">IF(Table2[[#This Row],[Country]]="New Zealand",Table2[[#This Row],[Income]],0)</f>
        <v>0</v>
      </c>
      <c r="BZ103" s="3"/>
      <c r="CA103" s="3">
        <f ca="1">IF(Table2[[#This Row],[Country]]="AUstralia",Table2[[#This Row],[Income]],0)</f>
        <v>0</v>
      </c>
      <c r="CB103" s="3"/>
      <c r="CC103" s="3">
        <f ca="1">IF(Table2[[#This Row],[Country]]="South Africa",Table2[[#This Row],[Income]],0)</f>
        <v>0</v>
      </c>
      <c r="CD103" s="3"/>
      <c r="CE103" s="3">
        <f ca="1">IF(Table2[[#This Row],[Country]]="Canada",Table2[[#This Row],[Income]],0)</f>
        <v>89214</v>
      </c>
      <c r="CF103" s="4"/>
      <c r="CG103" s="2"/>
      <c r="CH103" s="3"/>
      <c r="CI103" s="3">
        <f ca="1">IF(Table2[[#This Row],[occupation]]="clerk",Table2[[#This Row],[Income]],0)</f>
        <v>0</v>
      </c>
      <c r="CJ103" s="3">
        <f ca="1">IF(Table2[[#This Row],[occupation]]="Doctor",Table2[[#This Row],[Income]],0)</f>
        <v>0</v>
      </c>
      <c r="CK103" s="3">
        <f ca="1">IF(Table2[[#This Row],[occupation]]="Data scientist",Table2[[#This Row],[Income]],0)</f>
        <v>0</v>
      </c>
      <c r="CL103" s="3">
        <f ca="1">IF(Table2[[#This Row],[occupation]]="Driver",Table2[[#This Row],[Income]],0)</f>
        <v>89214</v>
      </c>
      <c r="CM103" s="3">
        <f ca="1">IF(Table2[[#This Row],[occupation]]="mechanical",Table2[[#This Row],[Income]],0)</f>
        <v>0</v>
      </c>
      <c r="CN103" s="3">
        <f ca="1">IF(Table2[[#This Row],[occupation]]="Field worker",Table2[[#This Row],[Income]],0)</f>
        <v>0</v>
      </c>
      <c r="CO103" s="3">
        <f ca="1">IF(Table2[[#This Row],[occupation]]="Scientist",Table2[[#This Row],[Income]],0)</f>
        <v>0</v>
      </c>
      <c r="CP103" s="4">
        <f ca="1">IF(Table2[[#This Row],[occupation]]="IT",Table2[[#This Row],[Income]],0)</f>
        <v>0</v>
      </c>
      <c r="CQ103" s="2">
        <f ca="1">IF(Table2[[#This Row],[Investment]]&gt;Table2[[#This Row],[Income]],1,0)</f>
        <v>0</v>
      </c>
      <c r="CR103" s="3"/>
      <c r="CS103" s="3"/>
      <c r="CT103" s="3"/>
      <c r="CU103" s="4"/>
      <c r="CV103" s="2">
        <f ca="1">IF(Table2[[#This Row],[Net Worth]]&gt;5500000,Table2[[#This Row],[Age]],0)</f>
        <v>40</v>
      </c>
      <c r="CW103" s="3">
        <f t="shared" ca="1" si="41"/>
        <v>0</v>
      </c>
      <c r="CX103" s="3"/>
      <c r="CY103" s="3"/>
      <c r="CZ103" s="3"/>
      <c r="DA103" s="4"/>
    </row>
    <row r="104" spans="1:105" x14ac:dyDescent="0.25">
      <c r="A104">
        <f t="shared" ca="1" si="26"/>
        <v>2</v>
      </c>
      <c r="B104" s="1" t="str">
        <f t="shared" ca="1" si="27"/>
        <v>Women</v>
      </c>
      <c r="C104">
        <f t="shared" ca="1" si="28"/>
        <v>29</v>
      </c>
      <c r="D104">
        <f t="shared" ca="1" si="29"/>
        <v>1</v>
      </c>
      <c r="E104" s="1" t="str">
        <f t="shared" ca="1" si="30"/>
        <v>clerk</v>
      </c>
      <c r="F104">
        <f t="shared" ca="1" si="31"/>
        <v>1</v>
      </c>
      <c r="G104" s="1" t="str">
        <f t="shared" ca="1" si="32"/>
        <v>10th</v>
      </c>
      <c r="H104">
        <f t="shared" ca="1" si="45"/>
        <v>3</v>
      </c>
      <c r="I104">
        <f t="shared" ca="1" si="45"/>
        <v>3</v>
      </c>
      <c r="J104">
        <f t="shared" ca="1" si="33"/>
        <v>723261</v>
      </c>
      <c r="K104">
        <f t="shared" ca="1" si="34"/>
        <v>63911</v>
      </c>
      <c r="L104">
        <f t="shared" ca="1" si="35"/>
        <v>2</v>
      </c>
      <c r="M104" s="1" t="str">
        <f t="shared" ca="1" si="36"/>
        <v>Rent</v>
      </c>
      <c r="N104">
        <f t="shared" ca="1" si="42"/>
        <v>5879812</v>
      </c>
      <c r="O104">
        <f t="shared" ca="1" si="37"/>
        <v>379665.84653667716</v>
      </c>
      <c r="P104">
        <f t="shared" ca="1" si="43"/>
        <v>116184.53191446514</v>
      </c>
      <c r="Q104">
        <f t="shared" ca="1" si="44"/>
        <v>51101.993594077197</v>
      </c>
      <c r="R104" s="25">
        <f t="shared" ca="1" si="38"/>
        <v>5930913.9935940774</v>
      </c>
      <c r="S104">
        <f t="shared" ca="1" si="39"/>
        <v>11</v>
      </c>
      <c r="T104" s="1" t="str">
        <f t="shared" ca="1" si="40"/>
        <v>Pakistan</v>
      </c>
      <c r="AF104" s="2">
        <f ca="1">IF(Table2[[#This Row],[Gender]]="men",1,0)</f>
        <v>0</v>
      </c>
      <c r="AG104" s="3">
        <f ca="1">IF(Table2[[#This Row],[Gender]]="Men",0,1)</f>
        <v>1</v>
      </c>
      <c r="AH104" s="3"/>
      <c r="AI104" s="3"/>
      <c r="AJ104" s="4"/>
      <c r="AL104" s="2">
        <f ca="1">IF(Table2[[#This Row],[occupation]]="Clerk",1,0)</f>
        <v>1</v>
      </c>
      <c r="AM104" s="3">
        <f ca="1">IF(Table2[[#This Row],[occupation]]="Doctor",1,0)</f>
        <v>0</v>
      </c>
      <c r="AN104" s="3">
        <f ca="1">IF(Table2[[#This Row],[occupation]]="Data scientist",1,0)</f>
        <v>0</v>
      </c>
      <c r="AO104" s="3">
        <f ca="1">IF(Table2[[#This Row],[occupation]]="Driver",1,0)</f>
        <v>0</v>
      </c>
      <c r="AP104" s="3">
        <f ca="1">IF(Table2[[#This Row],[occupation]]="mechanical",1,0)</f>
        <v>0</v>
      </c>
      <c r="AQ104" s="3">
        <f ca="1">IF(Table2[[#This Row],[occupation]]="Field worker",1,0)</f>
        <v>0</v>
      </c>
      <c r="AR104" s="3">
        <f ca="1">IF(Table2[[#This Row],[occupation]]="Scientist",1,0)</f>
        <v>0</v>
      </c>
      <c r="AS104" s="3">
        <f ca="1">IF(Table2[[#This Row],[occupation]]="IT",1,0)</f>
        <v>0</v>
      </c>
      <c r="AT104" s="3"/>
      <c r="AU104" s="3"/>
      <c r="AV104" s="3"/>
      <c r="AW104" s="3"/>
      <c r="AX104" s="3"/>
      <c r="AY104" s="3"/>
      <c r="AZ104" s="3"/>
      <c r="BA104" s="4"/>
      <c r="BC104" s="18">
        <f ca="1">Table2[[#This Row],[Vehicles cost]]/Table2[[#This Row],[Vehicles]]</f>
        <v>241087</v>
      </c>
      <c r="BD104" s="4"/>
      <c r="BE104" s="2">
        <f ca="1">IF(Table2[[#This Row],[Depts]]&gt;20000,1,0)</f>
        <v>1</v>
      </c>
      <c r="BF104" s="3"/>
      <c r="BG104" s="4"/>
      <c r="BH104" s="2">
        <f ca="1">IF(Table2[[#This Row],[House]]="Owned",1,0)</f>
        <v>0</v>
      </c>
      <c r="BI104" s="4"/>
      <c r="BK104" s="2">
        <f ca="1">IF(Table2[[#This Row],[Country]]="Korea",Table2[[#This Row],[Income]],0)</f>
        <v>0</v>
      </c>
      <c r="BL104" s="3"/>
      <c r="BM104" s="3">
        <f ca="1">IF(Table2[[#This Row],[Country]]="India",Table2[[#This Row],[Income]],0)</f>
        <v>0</v>
      </c>
      <c r="BN104" s="3"/>
      <c r="BO104" s="3">
        <f ca="1">IF(Table2[[#This Row],[Country]]="Russia",Table2[[#This Row],[Income]],0)</f>
        <v>0</v>
      </c>
      <c r="BP104" s="3"/>
      <c r="BQ104" s="3">
        <f ca="1">IF(Table2[[#This Row],[Country]]="Maldives",Table2[[#This Row],[Income]],0)</f>
        <v>0</v>
      </c>
      <c r="BR104" s="3"/>
      <c r="BS104" s="3">
        <f ca="1">IF(Table2[[#This Row],[Country]]="England",Table2[[#This Row],[Income]],0)</f>
        <v>0</v>
      </c>
      <c r="BT104" s="3"/>
      <c r="BU104" s="3">
        <f ca="1">IF(Table2[[#This Row],[Country]]="Pakistan",Table2[[#This Row],[Income]],0)</f>
        <v>63911</v>
      </c>
      <c r="BV104" s="3"/>
      <c r="BW104" s="3">
        <f ca="1">IF(Table2[[#This Row],[Country]]="USA",Table2[[#This Row],[Income]],0)</f>
        <v>0</v>
      </c>
      <c r="BX104" s="3"/>
      <c r="BY104" s="3">
        <f ca="1">IF(Table2[[#This Row],[Country]]="New Zealand",Table2[[#This Row],[Income]],0)</f>
        <v>0</v>
      </c>
      <c r="BZ104" s="3"/>
      <c r="CA104" s="3">
        <f ca="1">IF(Table2[[#This Row],[Country]]="AUstralia",Table2[[#This Row],[Income]],0)</f>
        <v>0</v>
      </c>
      <c r="CB104" s="3"/>
      <c r="CC104" s="3">
        <f ca="1">IF(Table2[[#This Row],[Country]]="South Africa",Table2[[#This Row],[Income]],0)</f>
        <v>0</v>
      </c>
      <c r="CD104" s="3"/>
      <c r="CE104" s="3">
        <f ca="1">IF(Table2[[#This Row],[Country]]="Canada",Table2[[#This Row],[Income]],0)</f>
        <v>0</v>
      </c>
      <c r="CF104" s="4"/>
      <c r="CG104" s="2"/>
      <c r="CH104" s="3"/>
      <c r="CI104" s="3">
        <f ca="1">IF(Table2[[#This Row],[occupation]]="clerk",Table2[[#This Row],[Income]],0)</f>
        <v>63911</v>
      </c>
      <c r="CJ104" s="3">
        <f ca="1">IF(Table2[[#This Row],[occupation]]="Doctor",Table2[[#This Row],[Income]],0)</f>
        <v>0</v>
      </c>
      <c r="CK104" s="3">
        <f ca="1">IF(Table2[[#This Row],[occupation]]="Data scientist",Table2[[#This Row],[Income]],0)</f>
        <v>0</v>
      </c>
      <c r="CL104" s="3">
        <f ca="1">IF(Table2[[#This Row],[occupation]]="Driver",Table2[[#This Row],[Income]],0)</f>
        <v>0</v>
      </c>
      <c r="CM104" s="3">
        <f ca="1">IF(Table2[[#This Row],[occupation]]="mechanical",Table2[[#This Row],[Income]],0)</f>
        <v>0</v>
      </c>
      <c r="CN104" s="3">
        <f ca="1">IF(Table2[[#This Row],[occupation]]="Field worker",Table2[[#This Row],[Income]],0)</f>
        <v>0</v>
      </c>
      <c r="CO104" s="3">
        <f ca="1">IF(Table2[[#This Row],[occupation]]="Scientist",Table2[[#This Row],[Income]],0)</f>
        <v>0</v>
      </c>
      <c r="CP104" s="4">
        <f ca="1">IF(Table2[[#This Row],[occupation]]="IT",Table2[[#This Row],[Income]],0)</f>
        <v>0</v>
      </c>
      <c r="CQ104" s="2">
        <f ca="1">IF(Table2[[#This Row],[Investment]]&gt;Table2[[#This Row],[Income]],1,0)</f>
        <v>0</v>
      </c>
      <c r="CR104" s="3"/>
      <c r="CS104" s="3"/>
      <c r="CT104" s="3"/>
      <c r="CU104" s="4"/>
      <c r="CV104" s="2">
        <f ca="1">IF(Table2[[#This Row],[Net Worth]]&gt;5500000,Table2[[#This Row],[Age]],0)</f>
        <v>29</v>
      </c>
      <c r="CW104" s="3">
        <f t="shared" ca="1" si="41"/>
        <v>0</v>
      </c>
      <c r="CX104" s="3"/>
      <c r="CY104" s="3"/>
      <c r="CZ104" s="3"/>
      <c r="DA104" s="4"/>
    </row>
    <row r="105" spans="1:105" x14ac:dyDescent="0.25">
      <c r="A105">
        <f t="shared" ca="1" si="26"/>
        <v>2</v>
      </c>
      <c r="B105" s="1" t="str">
        <f t="shared" ca="1" si="27"/>
        <v>Women</v>
      </c>
      <c r="C105">
        <f t="shared" ca="1" si="28"/>
        <v>29</v>
      </c>
      <c r="D105">
        <f t="shared" ca="1" si="29"/>
        <v>8</v>
      </c>
      <c r="E105" s="1" t="str">
        <f t="shared" ca="1" si="30"/>
        <v>Data scientist</v>
      </c>
      <c r="F105">
        <f t="shared" ca="1" si="31"/>
        <v>5</v>
      </c>
      <c r="G105" s="1" t="str">
        <f t="shared" ca="1" si="32"/>
        <v>M.tech</v>
      </c>
      <c r="H105">
        <f t="shared" ca="1" si="45"/>
        <v>2</v>
      </c>
      <c r="I105">
        <f t="shared" ca="1" si="45"/>
        <v>2</v>
      </c>
      <c r="J105">
        <f t="shared" ca="1" si="33"/>
        <v>612564</v>
      </c>
      <c r="K105">
        <f t="shared" ca="1" si="34"/>
        <v>56554</v>
      </c>
      <c r="L105">
        <f t="shared" ca="1" si="35"/>
        <v>1</v>
      </c>
      <c r="M105" s="1" t="str">
        <f t="shared" ca="1" si="36"/>
        <v>Owned</v>
      </c>
      <c r="N105">
        <f t="shared" ca="1" si="42"/>
        <v>5655400</v>
      </c>
      <c r="O105">
        <f t="shared" ca="1" si="37"/>
        <v>513083.08126522362</v>
      </c>
      <c r="P105">
        <f t="shared" ca="1" si="43"/>
        <v>109579.68195293452</v>
      </c>
      <c r="Q105">
        <f t="shared" ca="1" si="44"/>
        <v>97526.808240629442</v>
      </c>
      <c r="R105" s="25">
        <f t="shared" ca="1" si="38"/>
        <v>5752926.8082406297</v>
      </c>
      <c r="S105">
        <f t="shared" ca="1" si="39"/>
        <v>8</v>
      </c>
      <c r="T105" s="1" t="str">
        <f t="shared" ca="1" si="40"/>
        <v>Korea</v>
      </c>
      <c r="AF105" s="2">
        <f ca="1">IF(Table2[[#This Row],[Gender]]="men",1,0)</f>
        <v>0</v>
      </c>
      <c r="AG105" s="3">
        <f ca="1">IF(Table2[[#This Row],[Gender]]="Men",0,1)</f>
        <v>1</v>
      </c>
      <c r="AH105" s="3"/>
      <c r="AI105" s="3"/>
      <c r="AJ105" s="4"/>
      <c r="AL105" s="2">
        <f ca="1">IF(Table2[[#This Row],[occupation]]="Clerk",1,0)</f>
        <v>0</v>
      </c>
      <c r="AM105" s="3">
        <f ca="1">IF(Table2[[#This Row],[occupation]]="Doctor",1,0)</f>
        <v>0</v>
      </c>
      <c r="AN105" s="3">
        <f ca="1">IF(Table2[[#This Row],[occupation]]="Data scientist",1,0)</f>
        <v>1</v>
      </c>
      <c r="AO105" s="3">
        <f ca="1">IF(Table2[[#This Row],[occupation]]="Driver",1,0)</f>
        <v>0</v>
      </c>
      <c r="AP105" s="3">
        <f ca="1">IF(Table2[[#This Row],[occupation]]="mechanical",1,0)</f>
        <v>0</v>
      </c>
      <c r="AQ105" s="3">
        <f ca="1">IF(Table2[[#This Row],[occupation]]="Field worker",1,0)</f>
        <v>0</v>
      </c>
      <c r="AR105" s="3">
        <f ca="1">IF(Table2[[#This Row],[occupation]]="Scientist",1,0)</f>
        <v>0</v>
      </c>
      <c r="AS105" s="3">
        <f ca="1">IF(Table2[[#This Row],[occupation]]="IT",1,0)</f>
        <v>0</v>
      </c>
      <c r="AT105" s="3"/>
      <c r="AU105" s="3"/>
      <c r="AV105" s="3"/>
      <c r="AW105" s="3"/>
      <c r="AX105" s="3"/>
      <c r="AY105" s="3"/>
      <c r="AZ105" s="3"/>
      <c r="BA105" s="4"/>
      <c r="BC105" s="18">
        <f ca="1">Table2[[#This Row],[Vehicles cost]]/Table2[[#This Row],[Vehicles]]</f>
        <v>306282</v>
      </c>
      <c r="BD105" s="4"/>
      <c r="BE105" s="2">
        <f ca="1">IF(Table2[[#This Row],[Depts]]&gt;20000,1,0)</f>
        <v>1</v>
      </c>
      <c r="BF105" s="3"/>
      <c r="BG105" s="4"/>
      <c r="BH105" s="2">
        <f ca="1">IF(Table2[[#This Row],[House]]="Owned",1,0)</f>
        <v>1</v>
      </c>
      <c r="BI105" s="4"/>
      <c r="BK105" s="2">
        <f ca="1">IF(Table2[[#This Row],[Country]]="Korea",Table2[[#This Row],[Income]],0)</f>
        <v>56554</v>
      </c>
      <c r="BL105" s="3"/>
      <c r="BM105" s="3">
        <f ca="1">IF(Table2[[#This Row],[Country]]="India",Table2[[#This Row],[Income]],0)</f>
        <v>0</v>
      </c>
      <c r="BN105" s="3"/>
      <c r="BO105" s="3">
        <f ca="1">IF(Table2[[#This Row],[Country]]="Russia",Table2[[#This Row],[Income]],0)</f>
        <v>0</v>
      </c>
      <c r="BP105" s="3"/>
      <c r="BQ105" s="3">
        <f ca="1">IF(Table2[[#This Row],[Country]]="Maldives",Table2[[#This Row],[Income]],0)</f>
        <v>0</v>
      </c>
      <c r="BR105" s="3"/>
      <c r="BS105" s="3">
        <f ca="1">IF(Table2[[#This Row],[Country]]="England",Table2[[#This Row],[Income]],0)</f>
        <v>0</v>
      </c>
      <c r="BT105" s="3"/>
      <c r="BU105" s="3">
        <f ca="1">IF(Table2[[#This Row],[Country]]="Pakistan",Table2[[#This Row],[Income]],0)</f>
        <v>0</v>
      </c>
      <c r="BV105" s="3"/>
      <c r="BW105" s="3">
        <f ca="1">IF(Table2[[#This Row],[Country]]="USA",Table2[[#This Row],[Income]],0)</f>
        <v>0</v>
      </c>
      <c r="BX105" s="3"/>
      <c r="BY105" s="3">
        <f ca="1">IF(Table2[[#This Row],[Country]]="New Zealand",Table2[[#This Row],[Income]],0)</f>
        <v>0</v>
      </c>
      <c r="BZ105" s="3"/>
      <c r="CA105" s="3">
        <f ca="1">IF(Table2[[#This Row],[Country]]="AUstralia",Table2[[#This Row],[Income]],0)</f>
        <v>0</v>
      </c>
      <c r="CB105" s="3"/>
      <c r="CC105" s="3">
        <f ca="1">IF(Table2[[#This Row],[Country]]="South Africa",Table2[[#This Row],[Income]],0)</f>
        <v>0</v>
      </c>
      <c r="CD105" s="3"/>
      <c r="CE105" s="3">
        <f ca="1">IF(Table2[[#This Row],[Country]]="Canada",Table2[[#This Row],[Income]],0)</f>
        <v>0</v>
      </c>
      <c r="CF105" s="4"/>
      <c r="CG105" s="2"/>
      <c r="CH105" s="3"/>
      <c r="CI105" s="3">
        <f ca="1">IF(Table2[[#This Row],[occupation]]="clerk",Table2[[#This Row],[Income]],0)</f>
        <v>0</v>
      </c>
      <c r="CJ105" s="3">
        <f ca="1">IF(Table2[[#This Row],[occupation]]="Doctor",Table2[[#This Row],[Income]],0)</f>
        <v>0</v>
      </c>
      <c r="CK105" s="3">
        <f ca="1">IF(Table2[[#This Row],[occupation]]="Data scientist",Table2[[#This Row],[Income]],0)</f>
        <v>56554</v>
      </c>
      <c r="CL105" s="3">
        <f ca="1">IF(Table2[[#This Row],[occupation]]="Driver",Table2[[#This Row],[Income]],0)</f>
        <v>0</v>
      </c>
      <c r="CM105" s="3">
        <f ca="1">IF(Table2[[#This Row],[occupation]]="mechanical",Table2[[#This Row],[Income]],0)</f>
        <v>0</v>
      </c>
      <c r="CN105" s="3">
        <f ca="1">IF(Table2[[#This Row],[occupation]]="Field worker",Table2[[#This Row],[Income]],0)</f>
        <v>0</v>
      </c>
      <c r="CO105" s="3">
        <f ca="1">IF(Table2[[#This Row],[occupation]]="Scientist",Table2[[#This Row],[Income]],0)</f>
        <v>0</v>
      </c>
      <c r="CP105" s="4">
        <f ca="1">IF(Table2[[#This Row],[occupation]]="IT",Table2[[#This Row],[Income]],0)</f>
        <v>0</v>
      </c>
      <c r="CQ105" s="2">
        <f ca="1">IF(Table2[[#This Row],[Investment]]&gt;Table2[[#This Row],[Income]],1,0)</f>
        <v>1</v>
      </c>
      <c r="CR105" s="3"/>
      <c r="CS105" s="3"/>
      <c r="CT105" s="3"/>
      <c r="CU105" s="4"/>
      <c r="CV105" s="2">
        <f ca="1">IF(Table2[[#This Row],[Net Worth]]&gt;5500000,Table2[[#This Row],[Age]],0)</f>
        <v>29</v>
      </c>
      <c r="CW105" s="3">
        <f t="shared" ca="1" si="41"/>
        <v>0</v>
      </c>
      <c r="CX105" s="3"/>
      <c r="CY105" s="3"/>
      <c r="CZ105" s="3"/>
      <c r="DA105" s="4"/>
    </row>
    <row r="106" spans="1:105" x14ac:dyDescent="0.25">
      <c r="A106">
        <f t="shared" ca="1" si="26"/>
        <v>1</v>
      </c>
      <c r="B106" s="1" t="str">
        <f t="shared" ca="1" si="27"/>
        <v>Men</v>
      </c>
      <c r="C106">
        <f t="shared" ca="1" si="28"/>
        <v>33</v>
      </c>
      <c r="D106">
        <f t="shared" ca="1" si="29"/>
        <v>7</v>
      </c>
      <c r="E106" s="1" t="str">
        <f t="shared" ca="1" si="30"/>
        <v>Driver</v>
      </c>
      <c r="F106">
        <f t="shared" ca="1" si="31"/>
        <v>9</v>
      </c>
      <c r="G106" s="1" t="str">
        <f t="shared" ca="1" si="32"/>
        <v>Soldier</v>
      </c>
      <c r="H106">
        <f t="shared" ca="1" si="45"/>
        <v>2</v>
      </c>
      <c r="I106">
        <f t="shared" ca="1" si="45"/>
        <v>1</v>
      </c>
      <c r="J106">
        <f t="shared" ca="1" si="33"/>
        <v>169024</v>
      </c>
      <c r="K106">
        <f t="shared" ca="1" si="34"/>
        <v>63019</v>
      </c>
      <c r="L106">
        <f t="shared" ca="1" si="35"/>
        <v>2</v>
      </c>
      <c r="M106" s="1" t="str">
        <f t="shared" ca="1" si="36"/>
        <v>Rent</v>
      </c>
      <c r="N106">
        <f t="shared" ca="1" si="42"/>
        <v>4978501</v>
      </c>
      <c r="O106">
        <f t="shared" ca="1" si="37"/>
        <v>4261944.212994148</v>
      </c>
      <c r="P106">
        <f t="shared" ca="1" si="43"/>
        <v>26201.468204932993</v>
      </c>
      <c r="Q106">
        <f t="shared" ca="1" si="44"/>
        <v>88804.480792558359</v>
      </c>
      <c r="R106" s="25">
        <f t="shared" ca="1" si="38"/>
        <v>5067305.4807925588</v>
      </c>
      <c r="S106">
        <f t="shared" ca="1" si="39"/>
        <v>12</v>
      </c>
      <c r="T106" s="1" t="str">
        <f t="shared" ca="1" si="40"/>
        <v>Maldives</v>
      </c>
      <c r="AF106" s="2">
        <f ca="1">IF(Table2[[#This Row],[Gender]]="men",1,0)</f>
        <v>1</v>
      </c>
      <c r="AG106" s="3">
        <f ca="1">IF(Table2[[#This Row],[Gender]]="Men",0,1)</f>
        <v>0</v>
      </c>
      <c r="AH106" s="3"/>
      <c r="AI106" s="3"/>
      <c r="AJ106" s="4"/>
      <c r="AL106" s="2">
        <f ca="1">IF(Table2[[#This Row],[occupation]]="Clerk",1,0)</f>
        <v>0</v>
      </c>
      <c r="AM106" s="3">
        <f ca="1">IF(Table2[[#This Row],[occupation]]="Doctor",1,0)</f>
        <v>0</v>
      </c>
      <c r="AN106" s="3">
        <f ca="1">IF(Table2[[#This Row],[occupation]]="Data scientist",1,0)</f>
        <v>0</v>
      </c>
      <c r="AO106" s="3">
        <f ca="1">IF(Table2[[#This Row],[occupation]]="Driver",1,0)</f>
        <v>1</v>
      </c>
      <c r="AP106" s="3">
        <f ca="1">IF(Table2[[#This Row],[occupation]]="mechanical",1,0)</f>
        <v>0</v>
      </c>
      <c r="AQ106" s="3">
        <f ca="1">IF(Table2[[#This Row],[occupation]]="Field worker",1,0)</f>
        <v>0</v>
      </c>
      <c r="AR106" s="3">
        <f ca="1">IF(Table2[[#This Row],[occupation]]="Scientist",1,0)</f>
        <v>0</v>
      </c>
      <c r="AS106" s="3">
        <f ca="1">IF(Table2[[#This Row],[occupation]]="IT",1,0)</f>
        <v>0</v>
      </c>
      <c r="AT106" s="3"/>
      <c r="AU106" s="3"/>
      <c r="AV106" s="3"/>
      <c r="AW106" s="3"/>
      <c r="AX106" s="3"/>
      <c r="AY106" s="3"/>
      <c r="AZ106" s="3"/>
      <c r="BA106" s="4"/>
      <c r="BC106" s="18">
        <f ca="1">Table2[[#This Row],[Vehicles cost]]/Table2[[#This Row],[Vehicles]]</f>
        <v>169024</v>
      </c>
      <c r="BD106" s="4"/>
      <c r="BE106" s="2">
        <f ca="1">IF(Table2[[#This Row],[Depts]]&gt;20000,1,0)</f>
        <v>1</v>
      </c>
      <c r="BF106" s="3"/>
      <c r="BG106" s="4"/>
      <c r="BH106" s="2">
        <f ca="1">IF(Table2[[#This Row],[House]]="Owned",1,0)</f>
        <v>0</v>
      </c>
      <c r="BI106" s="4"/>
      <c r="BK106" s="2">
        <f ca="1">IF(Table2[[#This Row],[Country]]="Korea",Table2[[#This Row],[Income]],0)</f>
        <v>0</v>
      </c>
      <c r="BL106" s="3"/>
      <c r="BM106" s="3">
        <f ca="1">IF(Table2[[#This Row],[Country]]="India",Table2[[#This Row],[Income]],0)</f>
        <v>0</v>
      </c>
      <c r="BN106" s="3"/>
      <c r="BO106" s="3">
        <f ca="1">IF(Table2[[#This Row],[Country]]="Russia",Table2[[#This Row],[Income]],0)</f>
        <v>0</v>
      </c>
      <c r="BP106" s="3"/>
      <c r="BQ106" s="3">
        <f ca="1">IF(Table2[[#This Row],[Country]]="Maldives",Table2[[#This Row],[Income]],0)</f>
        <v>63019</v>
      </c>
      <c r="BR106" s="3"/>
      <c r="BS106" s="3">
        <f ca="1">IF(Table2[[#This Row],[Country]]="England",Table2[[#This Row],[Income]],0)</f>
        <v>0</v>
      </c>
      <c r="BT106" s="3"/>
      <c r="BU106" s="3">
        <f ca="1">IF(Table2[[#This Row],[Country]]="Pakistan",Table2[[#This Row],[Income]],0)</f>
        <v>0</v>
      </c>
      <c r="BV106" s="3"/>
      <c r="BW106" s="3">
        <f ca="1">IF(Table2[[#This Row],[Country]]="USA",Table2[[#This Row],[Income]],0)</f>
        <v>0</v>
      </c>
      <c r="BX106" s="3"/>
      <c r="BY106" s="3">
        <f ca="1">IF(Table2[[#This Row],[Country]]="New Zealand",Table2[[#This Row],[Income]],0)</f>
        <v>0</v>
      </c>
      <c r="BZ106" s="3"/>
      <c r="CA106" s="3">
        <f ca="1">IF(Table2[[#This Row],[Country]]="AUstralia",Table2[[#This Row],[Income]],0)</f>
        <v>0</v>
      </c>
      <c r="CB106" s="3"/>
      <c r="CC106" s="3">
        <f ca="1">IF(Table2[[#This Row],[Country]]="South Africa",Table2[[#This Row],[Income]],0)</f>
        <v>0</v>
      </c>
      <c r="CD106" s="3"/>
      <c r="CE106" s="3">
        <f ca="1">IF(Table2[[#This Row],[Country]]="Canada",Table2[[#This Row],[Income]],0)</f>
        <v>0</v>
      </c>
      <c r="CF106" s="4"/>
      <c r="CG106" s="2"/>
      <c r="CH106" s="3"/>
      <c r="CI106" s="3">
        <f ca="1">IF(Table2[[#This Row],[occupation]]="clerk",Table2[[#This Row],[Income]],0)</f>
        <v>0</v>
      </c>
      <c r="CJ106" s="3">
        <f ca="1">IF(Table2[[#This Row],[occupation]]="Doctor",Table2[[#This Row],[Income]],0)</f>
        <v>0</v>
      </c>
      <c r="CK106" s="3">
        <f ca="1">IF(Table2[[#This Row],[occupation]]="Data scientist",Table2[[#This Row],[Income]],0)</f>
        <v>0</v>
      </c>
      <c r="CL106" s="3">
        <f ca="1">IF(Table2[[#This Row],[occupation]]="Driver",Table2[[#This Row],[Income]],0)</f>
        <v>63019</v>
      </c>
      <c r="CM106" s="3">
        <f ca="1">IF(Table2[[#This Row],[occupation]]="mechanical",Table2[[#This Row],[Income]],0)</f>
        <v>0</v>
      </c>
      <c r="CN106" s="3">
        <f ca="1">IF(Table2[[#This Row],[occupation]]="Field worker",Table2[[#This Row],[Income]],0)</f>
        <v>0</v>
      </c>
      <c r="CO106" s="3">
        <f ca="1">IF(Table2[[#This Row],[occupation]]="Scientist",Table2[[#This Row],[Income]],0)</f>
        <v>0</v>
      </c>
      <c r="CP106" s="4">
        <f ca="1">IF(Table2[[#This Row],[occupation]]="IT",Table2[[#This Row],[Income]],0)</f>
        <v>0</v>
      </c>
      <c r="CQ106" s="2">
        <f ca="1">IF(Table2[[#This Row],[Investment]]&gt;Table2[[#This Row],[Income]],1,0)</f>
        <v>1</v>
      </c>
      <c r="CR106" s="3"/>
      <c r="CS106" s="3"/>
      <c r="CT106" s="3"/>
      <c r="CU106" s="4"/>
      <c r="CV106" s="2">
        <f ca="1">IF(Table2[[#This Row],[Net Worth]]&gt;5500000,Table2[[#This Row],[Age]],0)</f>
        <v>0</v>
      </c>
      <c r="CW106" s="3">
        <f t="shared" ca="1" si="41"/>
        <v>0</v>
      </c>
      <c r="CX106" s="3"/>
      <c r="CY106" s="3"/>
      <c r="CZ106" s="3"/>
      <c r="DA106" s="4"/>
    </row>
    <row r="107" spans="1:105" x14ac:dyDescent="0.25">
      <c r="A107">
        <f t="shared" ca="1" si="26"/>
        <v>2</v>
      </c>
      <c r="B107" s="1" t="str">
        <f t="shared" ca="1" si="27"/>
        <v>Women</v>
      </c>
      <c r="C107">
        <f t="shared" ca="1" si="28"/>
        <v>24</v>
      </c>
      <c r="D107">
        <f t="shared" ca="1" si="29"/>
        <v>2</v>
      </c>
      <c r="E107" s="1" t="str">
        <f t="shared" ca="1" si="30"/>
        <v>IT</v>
      </c>
      <c r="F107">
        <f t="shared" ca="1" si="31"/>
        <v>6</v>
      </c>
      <c r="G107" s="1" t="str">
        <f t="shared" ca="1" si="32"/>
        <v>Masters</v>
      </c>
      <c r="H107">
        <f t="shared" ca="1" si="45"/>
        <v>1</v>
      </c>
      <c r="I107">
        <f t="shared" ca="1" si="45"/>
        <v>2</v>
      </c>
      <c r="J107">
        <f t="shared" ca="1" si="33"/>
        <v>242158</v>
      </c>
      <c r="K107">
        <f t="shared" ca="1" si="34"/>
        <v>88873</v>
      </c>
      <c r="L107">
        <f t="shared" ca="1" si="35"/>
        <v>1</v>
      </c>
      <c r="M107" s="1" t="str">
        <f t="shared" ca="1" si="36"/>
        <v>Owned</v>
      </c>
      <c r="N107">
        <f t="shared" ca="1" si="42"/>
        <v>6043364</v>
      </c>
      <c r="O107">
        <f t="shared" ca="1" si="37"/>
        <v>2405242.873503556</v>
      </c>
      <c r="P107">
        <f t="shared" ca="1" si="43"/>
        <v>20556.074526839071</v>
      </c>
      <c r="Q107">
        <f t="shared" ca="1" si="44"/>
        <v>92666.176199651876</v>
      </c>
      <c r="R107" s="25">
        <f t="shared" ca="1" si="38"/>
        <v>6136030.1761996523</v>
      </c>
      <c r="S107">
        <f t="shared" ca="1" si="39"/>
        <v>6</v>
      </c>
      <c r="T107" s="1" t="str">
        <f t="shared" ca="1" si="40"/>
        <v>Russia</v>
      </c>
      <c r="AF107" s="2">
        <f ca="1">IF(Table2[[#This Row],[Gender]]="men",1,0)</f>
        <v>0</v>
      </c>
      <c r="AG107" s="3">
        <f ca="1">IF(Table2[[#This Row],[Gender]]="Men",0,1)</f>
        <v>1</v>
      </c>
      <c r="AH107" s="3"/>
      <c r="AI107" s="3"/>
      <c r="AJ107" s="4"/>
      <c r="AL107" s="2">
        <f ca="1">IF(Table2[[#This Row],[occupation]]="Clerk",1,0)</f>
        <v>0</v>
      </c>
      <c r="AM107" s="3">
        <f ca="1">IF(Table2[[#This Row],[occupation]]="Doctor",1,0)</f>
        <v>0</v>
      </c>
      <c r="AN107" s="3">
        <f ca="1">IF(Table2[[#This Row],[occupation]]="Data scientist",1,0)</f>
        <v>0</v>
      </c>
      <c r="AO107" s="3">
        <f ca="1">IF(Table2[[#This Row],[occupation]]="Driver",1,0)</f>
        <v>0</v>
      </c>
      <c r="AP107" s="3">
        <f ca="1">IF(Table2[[#This Row],[occupation]]="mechanical",1,0)</f>
        <v>0</v>
      </c>
      <c r="AQ107" s="3">
        <f ca="1">IF(Table2[[#This Row],[occupation]]="Field worker",1,0)</f>
        <v>0</v>
      </c>
      <c r="AR107" s="3">
        <f ca="1">IF(Table2[[#This Row],[occupation]]="Scientist",1,0)</f>
        <v>0</v>
      </c>
      <c r="AS107" s="3">
        <f ca="1">IF(Table2[[#This Row],[occupation]]="IT",1,0)</f>
        <v>1</v>
      </c>
      <c r="AT107" s="3"/>
      <c r="AU107" s="3"/>
      <c r="AV107" s="3"/>
      <c r="AW107" s="3"/>
      <c r="AX107" s="3"/>
      <c r="AY107" s="3"/>
      <c r="AZ107" s="3"/>
      <c r="BA107" s="4"/>
      <c r="BC107" s="18">
        <f ca="1">Table2[[#This Row],[Vehicles cost]]/Table2[[#This Row],[Vehicles]]</f>
        <v>121079</v>
      </c>
      <c r="BD107" s="4"/>
      <c r="BE107" s="2">
        <f ca="1">IF(Table2[[#This Row],[Depts]]&gt;20000,1,0)</f>
        <v>1</v>
      </c>
      <c r="BF107" s="3"/>
      <c r="BG107" s="4"/>
      <c r="BH107" s="2">
        <f ca="1">IF(Table2[[#This Row],[House]]="Owned",1,0)</f>
        <v>1</v>
      </c>
      <c r="BI107" s="4"/>
      <c r="BK107" s="2">
        <f ca="1">IF(Table2[[#This Row],[Country]]="Korea",Table2[[#This Row],[Income]],0)</f>
        <v>0</v>
      </c>
      <c r="BL107" s="3"/>
      <c r="BM107" s="3">
        <f ca="1">IF(Table2[[#This Row],[Country]]="India",Table2[[#This Row],[Income]],0)</f>
        <v>0</v>
      </c>
      <c r="BN107" s="3"/>
      <c r="BO107" s="3">
        <f ca="1">IF(Table2[[#This Row],[Country]]="Russia",Table2[[#This Row],[Income]],0)</f>
        <v>88873</v>
      </c>
      <c r="BP107" s="3"/>
      <c r="BQ107" s="3">
        <f ca="1">IF(Table2[[#This Row],[Country]]="Maldives",Table2[[#This Row],[Income]],0)</f>
        <v>0</v>
      </c>
      <c r="BR107" s="3"/>
      <c r="BS107" s="3">
        <f ca="1">IF(Table2[[#This Row],[Country]]="England",Table2[[#This Row],[Income]],0)</f>
        <v>0</v>
      </c>
      <c r="BT107" s="3"/>
      <c r="BU107" s="3">
        <f ca="1">IF(Table2[[#This Row],[Country]]="Pakistan",Table2[[#This Row],[Income]],0)</f>
        <v>0</v>
      </c>
      <c r="BV107" s="3"/>
      <c r="BW107" s="3">
        <f ca="1">IF(Table2[[#This Row],[Country]]="USA",Table2[[#This Row],[Income]],0)</f>
        <v>0</v>
      </c>
      <c r="BX107" s="3"/>
      <c r="BY107" s="3">
        <f ca="1">IF(Table2[[#This Row],[Country]]="New Zealand",Table2[[#This Row],[Income]],0)</f>
        <v>0</v>
      </c>
      <c r="BZ107" s="3"/>
      <c r="CA107" s="3">
        <f ca="1">IF(Table2[[#This Row],[Country]]="AUstralia",Table2[[#This Row],[Income]],0)</f>
        <v>0</v>
      </c>
      <c r="CB107" s="3"/>
      <c r="CC107" s="3">
        <f ca="1">IF(Table2[[#This Row],[Country]]="South Africa",Table2[[#This Row],[Income]],0)</f>
        <v>0</v>
      </c>
      <c r="CD107" s="3"/>
      <c r="CE107" s="3">
        <f ca="1">IF(Table2[[#This Row],[Country]]="Canada",Table2[[#This Row],[Income]],0)</f>
        <v>0</v>
      </c>
      <c r="CF107" s="4"/>
      <c r="CG107" s="2"/>
      <c r="CH107" s="3"/>
      <c r="CI107" s="3">
        <f ca="1">IF(Table2[[#This Row],[occupation]]="clerk",Table2[[#This Row],[Income]],0)</f>
        <v>0</v>
      </c>
      <c r="CJ107" s="3">
        <f ca="1">IF(Table2[[#This Row],[occupation]]="Doctor",Table2[[#This Row],[Income]],0)</f>
        <v>0</v>
      </c>
      <c r="CK107" s="3">
        <f ca="1">IF(Table2[[#This Row],[occupation]]="Data scientist",Table2[[#This Row],[Income]],0)</f>
        <v>0</v>
      </c>
      <c r="CL107" s="3">
        <f ca="1">IF(Table2[[#This Row],[occupation]]="Driver",Table2[[#This Row],[Income]],0)</f>
        <v>0</v>
      </c>
      <c r="CM107" s="3">
        <f ca="1">IF(Table2[[#This Row],[occupation]]="mechanical",Table2[[#This Row],[Income]],0)</f>
        <v>0</v>
      </c>
      <c r="CN107" s="3">
        <f ca="1">IF(Table2[[#This Row],[occupation]]="Field worker",Table2[[#This Row],[Income]],0)</f>
        <v>0</v>
      </c>
      <c r="CO107" s="3">
        <f ca="1">IF(Table2[[#This Row],[occupation]]="Scientist",Table2[[#This Row],[Income]],0)</f>
        <v>0</v>
      </c>
      <c r="CP107" s="4">
        <f ca="1">IF(Table2[[#This Row],[occupation]]="IT",Table2[[#This Row],[Income]],0)</f>
        <v>88873</v>
      </c>
      <c r="CQ107" s="2">
        <f ca="1">IF(Table2[[#This Row],[Investment]]&gt;Table2[[#This Row],[Income]],1,0)</f>
        <v>1</v>
      </c>
      <c r="CR107" s="3"/>
      <c r="CS107" s="3"/>
      <c r="CT107" s="3"/>
      <c r="CU107" s="4"/>
      <c r="CV107" s="2">
        <f ca="1">IF(Table2[[#This Row],[Net Worth]]&gt;5500000,Table2[[#This Row],[Age]],0)</f>
        <v>24</v>
      </c>
      <c r="CW107" s="3">
        <f t="shared" ca="1" si="41"/>
        <v>24</v>
      </c>
      <c r="CX107" s="3"/>
      <c r="CY107" s="3"/>
      <c r="CZ107" s="3"/>
      <c r="DA107" s="4"/>
    </row>
    <row r="108" spans="1:105" x14ac:dyDescent="0.25">
      <c r="A108">
        <f t="shared" ca="1" si="26"/>
        <v>1</v>
      </c>
      <c r="B108" s="1" t="str">
        <f t="shared" ca="1" si="27"/>
        <v>Men</v>
      </c>
      <c r="C108">
        <f t="shared" ca="1" si="28"/>
        <v>26</v>
      </c>
      <c r="D108">
        <f t="shared" ca="1" si="29"/>
        <v>2</v>
      </c>
      <c r="E108" s="1" t="str">
        <f t="shared" ca="1" si="30"/>
        <v>IT</v>
      </c>
      <c r="F108">
        <f t="shared" ca="1" si="31"/>
        <v>5</v>
      </c>
      <c r="G108" s="1" t="str">
        <f t="shared" ca="1" si="32"/>
        <v>M.tech</v>
      </c>
      <c r="H108">
        <f t="shared" ca="1" si="45"/>
        <v>1</v>
      </c>
      <c r="I108">
        <f t="shared" ca="1" si="45"/>
        <v>1</v>
      </c>
      <c r="J108">
        <f t="shared" ca="1" si="33"/>
        <v>251163</v>
      </c>
      <c r="K108">
        <f t="shared" ca="1" si="34"/>
        <v>50474</v>
      </c>
      <c r="L108">
        <f t="shared" ca="1" si="35"/>
        <v>2</v>
      </c>
      <c r="M108" s="1" t="str">
        <f t="shared" ca="1" si="36"/>
        <v>Rent</v>
      </c>
      <c r="N108">
        <f t="shared" ca="1" si="42"/>
        <v>4088394</v>
      </c>
      <c r="O108">
        <f t="shared" ca="1" si="37"/>
        <v>16049.313471135207</v>
      </c>
      <c r="P108">
        <f t="shared" ca="1" si="43"/>
        <v>21785.862088472619</v>
      </c>
      <c r="Q108">
        <f t="shared" ca="1" si="44"/>
        <v>859.81611232424984</v>
      </c>
      <c r="R108" s="25">
        <f t="shared" ca="1" si="38"/>
        <v>4089253.8161123241</v>
      </c>
      <c r="S108">
        <f t="shared" ca="1" si="39"/>
        <v>3</v>
      </c>
      <c r="T108" s="1" t="str">
        <f t="shared" ca="1" si="40"/>
        <v>Australia</v>
      </c>
      <c r="AF108" s="2">
        <f ca="1">IF(Table2[[#This Row],[Gender]]="men",1,0)</f>
        <v>1</v>
      </c>
      <c r="AG108" s="3">
        <f ca="1">IF(Table2[[#This Row],[Gender]]="Men",0,1)</f>
        <v>0</v>
      </c>
      <c r="AH108" s="3"/>
      <c r="AI108" s="3"/>
      <c r="AJ108" s="4"/>
      <c r="AL108" s="2">
        <f ca="1">IF(Table2[[#This Row],[occupation]]="Clerk",1,0)</f>
        <v>0</v>
      </c>
      <c r="AM108" s="3">
        <f ca="1">IF(Table2[[#This Row],[occupation]]="Doctor",1,0)</f>
        <v>0</v>
      </c>
      <c r="AN108" s="3">
        <f ca="1">IF(Table2[[#This Row],[occupation]]="Data scientist",1,0)</f>
        <v>0</v>
      </c>
      <c r="AO108" s="3">
        <f ca="1">IF(Table2[[#This Row],[occupation]]="Driver",1,0)</f>
        <v>0</v>
      </c>
      <c r="AP108" s="3">
        <f ca="1">IF(Table2[[#This Row],[occupation]]="mechanical",1,0)</f>
        <v>0</v>
      </c>
      <c r="AQ108" s="3">
        <f ca="1">IF(Table2[[#This Row],[occupation]]="Field worker",1,0)</f>
        <v>0</v>
      </c>
      <c r="AR108" s="3">
        <f ca="1">IF(Table2[[#This Row],[occupation]]="Scientist",1,0)</f>
        <v>0</v>
      </c>
      <c r="AS108" s="3">
        <f ca="1">IF(Table2[[#This Row],[occupation]]="IT",1,0)</f>
        <v>1</v>
      </c>
      <c r="AT108" s="3"/>
      <c r="AU108" s="3"/>
      <c r="AV108" s="3"/>
      <c r="AW108" s="3"/>
      <c r="AX108" s="3"/>
      <c r="AY108" s="3"/>
      <c r="AZ108" s="3"/>
      <c r="BA108" s="4"/>
      <c r="BC108" s="18">
        <f ca="1">Table2[[#This Row],[Vehicles cost]]/Table2[[#This Row],[Vehicles]]</f>
        <v>251163</v>
      </c>
      <c r="BD108" s="4"/>
      <c r="BE108" s="2">
        <f ca="1">IF(Table2[[#This Row],[Depts]]&gt;20000,1,0)</f>
        <v>1</v>
      </c>
      <c r="BF108" s="3"/>
      <c r="BG108" s="4"/>
      <c r="BH108" s="2">
        <f ca="1">IF(Table2[[#This Row],[House]]="Owned",1,0)</f>
        <v>0</v>
      </c>
      <c r="BI108" s="4"/>
      <c r="BK108" s="2">
        <f ca="1">IF(Table2[[#This Row],[Country]]="Korea",Table2[[#This Row],[Income]],0)</f>
        <v>0</v>
      </c>
      <c r="BL108" s="3"/>
      <c r="BM108" s="3">
        <f ca="1">IF(Table2[[#This Row],[Country]]="India",Table2[[#This Row],[Income]],0)</f>
        <v>0</v>
      </c>
      <c r="BN108" s="3"/>
      <c r="BO108" s="3">
        <f ca="1">IF(Table2[[#This Row],[Country]]="Russia",Table2[[#This Row],[Income]],0)</f>
        <v>0</v>
      </c>
      <c r="BP108" s="3"/>
      <c r="BQ108" s="3">
        <f ca="1">IF(Table2[[#This Row],[Country]]="Maldives",Table2[[#This Row],[Income]],0)</f>
        <v>0</v>
      </c>
      <c r="BR108" s="3"/>
      <c r="BS108" s="3">
        <f ca="1">IF(Table2[[#This Row],[Country]]="England",Table2[[#This Row],[Income]],0)</f>
        <v>0</v>
      </c>
      <c r="BT108" s="3"/>
      <c r="BU108" s="3">
        <f ca="1">IF(Table2[[#This Row],[Country]]="Pakistan",Table2[[#This Row],[Income]],0)</f>
        <v>0</v>
      </c>
      <c r="BV108" s="3"/>
      <c r="BW108" s="3">
        <f ca="1">IF(Table2[[#This Row],[Country]]="USA",Table2[[#This Row],[Income]],0)</f>
        <v>0</v>
      </c>
      <c r="BX108" s="3"/>
      <c r="BY108" s="3">
        <f ca="1">IF(Table2[[#This Row],[Country]]="New Zealand",Table2[[#This Row],[Income]],0)</f>
        <v>0</v>
      </c>
      <c r="BZ108" s="3"/>
      <c r="CA108" s="3">
        <f ca="1">IF(Table2[[#This Row],[Country]]="AUstralia",Table2[[#This Row],[Income]],0)</f>
        <v>50474</v>
      </c>
      <c r="CB108" s="3"/>
      <c r="CC108" s="3">
        <f ca="1">IF(Table2[[#This Row],[Country]]="South Africa",Table2[[#This Row],[Income]],0)</f>
        <v>0</v>
      </c>
      <c r="CD108" s="3"/>
      <c r="CE108" s="3">
        <f ca="1">IF(Table2[[#This Row],[Country]]="Canada",Table2[[#This Row],[Income]],0)</f>
        <v>0</v>
      </c>
      <c r="CF108" s="4"/>
      <c r="CG108" s="2"/>
      <c r="CH108" s="3"/>
      <c r="CI108" s="3">
        <f ca="1">IF(Table2[[#This Row],[occupation]]="clerk",Table2[[#This Row],[Income]],0)</f>
        <v>0</v>
      </c>
      <c r="CJ108" s="3">
        <f ca="1">IF(Table2[[#This Row],[occupation]]="Doctor",Table2[[#This Row],[Income]],0)</f>
        <v>0</v>
      </c>
      <c r="CK108" s="3">
        <f ca="1">IF(Table2[[#This Row],[occupation]]="Data scientist",Table2[[#This Row],[Income]],0)</f>
        <v>0</v>
      </c>
      <c r="CL108" s="3">
        <f ca="1">IF(Table2[[#This Row],[occupation]]="Driver",Table2[[#This Row],[Income]],0)</f>
        <v>0</v>
      </c>
      <c r="CM108" s="3">
        <f ca="1">IF(Table2[[#This Row],[occupation]]="mechanical",Table2[[#This Row],[Income]],0)</f>
        <v>0</v>
      </c>
      <c r="CN108" s="3">
        <f ca="1">IF(Table2[[#This Row],[occupation]]="Field worker",Table2[[#This Row],[Income]],0)</f>
        <v>0</v>
      </c>
      <c r="CO108" s="3">
        <f ca="1">IF(Table2[[#This Row],[occupation]]="Scientist",Table2[[#This Row],[Income]],0)</f>
        <v>0</v>
      </c>
      <c r="CP108" s="4">
        <f ca="1">IF(Table2[[#This Row],[occupation]]="IT",Table2[[#This Row],[Income]],0)</f>
        <v>50474</v>
      </c>
      <c r="CQ108" s="2">
        <f ca="1">IF(Table2[[#This Row],[Investment]]&gt;Table2[[#This Row],[Income]],1,0)</f>
        <v>0</v>
      </c>
      <c r="CR108" s="3"/>
      <c r="CS108" s="3"/>
      <c r="CT108" s="3"/>
      <c r="CU108" s="4"/>
      <c r="CV108" s="2">
        <f ca="1">IF(Table2[[#This Row],[Net Worth]]&gt;5500000,Table2[[#This Row],[Age]],0)</f>
        <v>0</v>
      </c>
      <c r="CW108" s="3">
        <f t="shared" ca="1" si="41"/>
        <v>0</v>
      </c>
      <c r="CX108" s="3"/>
      <c r="CY108" s="3"/>
      <c r="CZ108" s="3"/>
      <c r="DA108" s="4"/>
    </row>
    <row r="109" spans="1:105" x14ac:dyDescent="0.25">
      <c r="A109">
        <f t="shared" ca="1" si="26"/>
        <v>2</v>
      </c>
      <c r="B109" s="1" t="str">
        <f t="shared" ca="1" si="27"/>
        <v>Women</v>
      </c>
      <c r="C109">
        <f t="shared" ca="1" si="28"/>
        <v>26</v>
      </c>
      <c r="D109">
        <f t="shared" ca="1" si="29"/>
        <v>8</v>
      </c>
      <c r="E109" s="1" t="str">
        <f t="shared" ca="1" si="30"/>
        <v>Data scientist</v>
      </c>
      <c r="F109">
        <f t="shared" ca="1" si="31"/>
        <v>9</v>
      </c>
      <c r="G109" s="1" t="str">
        <f t="shared" ca="1" si="32"/>
        <v>Soldier</v>
      </c>
      <c r="H109">
        <f t="shared" ca="1" si="45"/>
        <v>2</v>
      </c>
      <c r="I109">
        <f t="shared" ca="1" si="45"/>
        <v>3</v>
      </c>
      <c r="J109">
        <f t="shared" ca="1" si="33"/>
        <v>588231</v>
      </c>
      <c r="K109">
        <f t="shared" ca="1" si="34"/>
        <v>79080</v>
      </c>
      <c r="L109">
        <f t="shared" ca="1" si="35"/>
        <v>2</v>
      </c>
      <c r="M109" s="1" t="str">
        <f t="shared" ca="1" si="36"/>
        <v>Rent</v>
      </c>
      <c r="N109">
        <f t="shared" ca="1" si="42"/>
        <v>7512600</v>
      </c>
      <c r="O109">
        <f t="shared" ca="1" si="37"/>
        <v>1955553.8399498949</v>
      </c>
      <c r="P109">
        <f t="shared" ca="1" si="43"/>
        <v>100170.48589562235</v>
      </c>
      <c r="Q109">
        <f t="shared" ca="1" si="44"/>
        <v>110736.3609489394</v>
      </c>
      <c r="R109" s="25">
        <f t="shared" ca="1" si="38"/>
        <v>7623336.3609489398</v>
      </c>
      <c r="S109">
        <f t="shared" ca="1" si="39"/>
        <v>11</v>
      </c>
      <c r="T109" s="1" t="str">
        <f t="shared" ca="1" si="40"/>
        <v>Pakistan</v>
      </c>
      <c r="AF109" s="2">
        <f ca="1">IF(Table2[[#This Row],[Gender]]="men",1,0)</f>
        <v>0</v>
      </c>
      <c r="AG109" s="3">
        <f ca="1">IF(Table2[[#This Row],[Gender]]="Men",0,1)</f>
        <v>1</v>
      </c>
      <c r="AH109" s="3"/>
      <c r="AI109" s="3"/>
      <c r="AJ109" s="4"/>
      <c r="AL109" s="2">
        <f ca="1">IF(Table2[[#This Row],[occupation]]="Clerk",1,0)</f>
        <v>0</v>
      </c>
      <c r="AM109" s="3">
        <f ca="1">IF(Table2[[#This Row],[occupation]]="Doctor",1,0)</f>
        <v>0</v>
      </c>
      <c r="AN109" s="3">
        <f ca="1">IF(Table2[[#This Row],[occupation]]="Data scientist",1,0)</f>
        <v>1</v>
      </c>
      <c r="AO109" s="3">
        <f ca="1">IF(Table2[[#This Row],[occupation]]="Driver",1,0)</f>
        <v>0</v>
      </c>
      <c r="AP109" s="3">
        <f ca="1">IF(Table2[[#This Row],[occupation]]="mechanical",1,0)</f>
        <v>0</v>
      </c>
      <c r="AQ109" s="3">
        <f ca="1">IF(Table2[[#This Row],[occupation]]="Field worker",1,0)</f>
        <v>0</v>
      </c>
      <c r="AR109" s="3">
        <f ca="1">IF(Table2[[#This Row],[occupation]]="Scientist",1,0)</f>
        <v>0</v>
      </c>
      <c r="AS109" s="3">
        <f ca="1">IF(Table2[[#This Row],[occupation]]="IT",1,0)</f>
        <v>0</v>
      </c>
      <c r="AT109" s="3"/>
      <c r="AU109" s="3"/>
      <c r="AV109" s="3"/>
      <c r="AW109" s="3"/>
      <c r="AX109" s="3"/>
      <c r="AY109" s="3"/>
      <c r="AZ109" s="3"/>
      <c r="BA109" s="4"/>
      <c r="BC109" s="18">
        <f ca="1">Table2[[#This Row],[Vehicles cost]]/Table2[[#This Row],[Vehicles]]</f>
        <v>196077</v>
      </c>
      <c r="BD109" s="4"/>
      <c r="BE109" s="2">
        <f ca="1">IF(Table2[[#This Row],[Depts]]&gt;20000,1,0)</f>
        <v>1</v>
      </c>
      <c r="BF109" s="3"/>
      <c r="BG109" s="4"/>
      <c r="BH109" s="2">
        <f ca="1">IF(Table2[[#This Row],[House]]="Owned",1,0)</f>
        <v>0</v>
      </c>
      <c r="BI109" s="4"/>
      <c r="BK109" s="2">
        <f ca="1">IF(Table2[[#This Row],[Country]]="Korea",Table2[[#This Row],[Income]],0)</f>
        <v>0</v>
      </c>
      <c r="BL109" s="3"/>
      <c r="BM109" s="3">
        <f ca="1">IF(Table2[[#This Row],[Country]]="India",Table2[[#This Row],[Income]],0)</f>
        <v>0</v>
      </c>
      <c r="BN109" s="3"/>
      <c r="BO109" s="3">
        <f ca="1">IF(Table2[[#This Row],[Country]]="Russia",Table2[[#This Row],[Income]],0)</f>
        <v>0</v>
      </c>
      <c r="BP109" s="3"/>
      <c r="BQ109" s="3">
        <f ca="1">IF(Table2[[#This Row],[Country]]="Maldives",Table2[[#This Row],[Income]],0)</f>
        <v>0</v>
      </c>
      <c r="BR109" s="3"/>
      <c r="BS109" s="3">
        <f ca="1">IF(Table2[[#This Row],[Country]]="England",Table2[[#This Row],[Income]],0)</f>
        <v>0</v>
      </c>
      <c r="BT109" s="3"/>
      <c r="BU109" s="3">
        <f ca="1">IF(Table2[[#This Row],[Country]]="Pakistan",Table2[[#This Row],[Income]],0)</f>
        <v>79080</v>
      </c>
      <c r="BV109" s="3"/>
      <c r="BW109" s="3">
        <f ca="1">IF(Table2[[#This Row],[Country]]="USA",Table2[[#This Row],[Income]],0)</f>
        <v>0</v>
      </c>
      <c r="BX109" s="3"/>
      <c r="BY109" s="3">
        <f ca="1">IF(Table2[[#This Row],[Country]]="New Zealand",Table2[[#This Row],[Income]],0)</f>
        <v>0</v>
      </c>
      <c r="BZ109" s="3"/>
      <c r="CA109" s="3">
        <f ca="1">IF(Table2[[#This Row],[Country]]="AUstralia",Table2[[#This Row],[Income]],0)</f>
        <v>0</v>
      </c>
      <c r="CB109" s="3"/>
      <c r="CC109" s="3">
        <f ca="1">IF(Table2[[#This Row],[Country]]="South Africa",Table2[[#This Row],[Income]],0)</f>
        <v>0</v>
      </c>
      <c r="CD109" s="3"/>
      <c r="CE109" s="3">
        <f ca="1">IF(Table2[[#This Row],[Country]]="Canada",Table2[[#This Row],[Income]],0)</f>
        <v>0</v>
      </c>
      <c r="CF109" s="4"/>
      <c r="CG109" s="2"/>
      <c r="CH109" s="3"/>
      <c r="CI109" s="3">
        <f ca="1">IF(Table2[[#This Row],[occupation]]="clerk",Table2[[#This Row],[Income]],0)</f>
        <v>0</v>
      </c>
      <c r="CJ109" s="3">
        <f ca="1">IF(Table2[[#This Row],[occupation]]="Doctor",Table2[[#This Row],[Income]],0)</f>
        <v>0</v>
      </c>
      <c r="CK109" s="3">
        <f ca="1">IF(Table2[[#This Row],[occupation]]="Data scientist",Table2[[#This Row],[Income]],0)</f>
        <v>79080</v>
      </c>
      <c r="CL109" s="3">
        <f ca="1">IF(Table2[[#This Row],[occupation]]="Driver",Table2[[#This Row],[Income]],0)</f>
        <v>0</v>
      </c>
      <c r="CM109" s="3">
        <f ca="1">IF(Table2[[#This Row],[occupation]]="mechanical",Table2[[#This Row],[Income]],0)</f>
        <v>0</v>
      </c>
      <c r="CN109" s="3">
        <f ca="1">IF(Table2[[#This Row],[occupation]]="Field worker",Table2[[#This Row],[Income]],0)</f>
        <v>0</v>
      </c>
      <c r="CO109" s="3">
        <f ca="1">IF(Table2[[#This Row],[occupation]]="Scientist",Table2[[#This Row],[Income]],0)</f>
        <v>0</v>
      </c>
      <c r="CP109" s="4">
        <f ca="1">IF(Table2[[#This Row],[occupation]]="IT",Table2[[#This Row],[Income]],0)</f>
        <v>0</v>
      </c>
      <c r="CQ109" s="2">
        <f ca="1">IF(Table2[[#This Row],[Investment]]&gt;Table2[[#This Row],[Income]],1,0)</f>
        <v>1</v>
      </c>
      <c r="CR109" s="3"/>
      <c r="CS109" s="3"/>
      <c r="CT109" s="3"/>
      <c r="CU109" s="4"/>
      <c r="CV109" s="2">
        <f ca="1">IF(Table2[[#This Row],[Net Worth]]&gt;5500000,Table2[[#This Row],[Age]],0)</f>
        <v>26</v>
      </c>
      <c r="CW109" s="3">
        <f t="shared" ca="1" si="41"/>
        <v>26</v>
      </c>
      <c r="CX109" s="3"/>
      <c r="CY109" s="3"/>
      <c r="CZ109" s="3"/>
      <c r="DA109" s="4"/>
    </row>
    <row r="110" spans="1:105" x14ac:dyDescent="0.25">
      <c r="A110">
        <f t="shared" ca="1" si="26"/>
        <v>2</v>
      </c>
      <c r="B110" s="1" t="str">
        <f t="shared" ca="1" si="27"/>
        <v>Women</v>
      </c>
      <c r="C110">
        <f t="shared" ca="1" si="28"/>
        <v>33</v>
      </c>
      <c r="D110">
        <f t="shared" ca="1" si="29"/>
        <v>6</v>
      </c>
      <c r="E110" s="1" t="str">
        <f t="shared" ca="1" si="30"/>
        <v>Field worker</v>
      </c>
      <c r="F110">
        <f t="shared" ca="1" si="31"/>
        <v>6</v>
      </c>
      <c r="G110" s="1" t="str">
        <f t="shared" ca="1" si="32"/>
        <v>Masters</v>
      </c>
      <c r="H110">
        <f t="shared" ca="1" si="45"/>
        <v>2</v>
      </c>
      <c r="I110">
        <f t="shared" ca="1" si="45"/>
        <v>2</v>
      </c>
      <c r="J110">
        <f t="shared" ca="1" si="33"/>
        <v>682404</v>
      </c>
      <c r="K110">
        <f t="shared" ca="1" si="34"/>
        <v>87611</v>
      </c>
      <c r="L110">
        <f t="shared" ca="1" si="35"/>
        <v>2</v>
      </c>
      <c r="M110" s="1" t="str">
        <f t="shared" ca="1" si="36"/>
        <v>Rent</v>
      </c>
      <c r="N110">
        <f t="shared" ca="1" si="42"/>
        <v>5256660</v>
      </c>
      <c r="O110">
        <f t="shared" ca="1" si="37"/>
        <v>909867.45283483458</v>
      </c>
      <c r="P110">
        <f t="shared" ca="1" si="43"/>
        <v>172902.83330636349</v>
      </c>
      <c r="Q110">
        <f t="shared" ca="1" si="44"/>
        <v>29634.34878351491</v>
      </c>
      <c r="R110" s="25">
        <f t="shared" ca="1" si="38"/>
        <v>5286294.3487835145</v>
      </c>
      <c r="S110">
        <f t="shared" ca="1" si="39"/>
        <v>8</v>
      </c>
      <c r="T110" s="1" t="str">
        <f t="shared" ca="1" si="40"/>
        <v>Korea</v>
      </c>
      <c r="AF110" s="2">
        <f ca="1">IF(Table2[[#This Row],[Gender]]="men",1,0)</f>
        <v>0</v>
      </c>
      <c r="AG110" s="3">
        <f ca="1">IF(Table2[[#This Row],[Gender]]="Men",0,1)</f>
        <v>1</v>
      </c>
      <c r="AH110" s="3"/>
      <c r="AI110" s="3"/>
      <c r="AJ110" s="4"/>
      <c r="AL110" s="2">
        <f ca="1">IF(Table2[[#This Row],[occupation]]="Clerk",1,0)</f>
        <v>0</v>
      </c>
      <c r="AM110" s="3">
        <f ca="1">IF(Table2[[#This Row],[occupation]]="Doctor",1,0)</f>
        <v>0</v>
      </c>
      <c r="AN110" s="3">
        <f ca="1">IF(Table2[[#This Row],[occupation]]="Data scientist",1,0)</f>
        <v>0</v>
      </c>
      <c r="AO110" s="3">
        <f ca="1">IF(Table2[[#This Row],[occupation]]="Driver",1,0)</f>
        <v>0</v>
      </c>
      <c r="AP110" s="3">
        <f ca="1">IF(Table2[[#This Row],[occupation]]="mechanical",1,0)</f>
        <v>0</v>
      </c>
      <c r="AQ110" s="3">
        <f ca="1">IF(Table2[[#This Row],[occupation]]="Field worker",1,0)</f>
        <v>1</v>
      </c>
      <c r="AR110" s="3">
        <f ca="1">IF(Table2[[#This Row],[occupation]]="Scientist",1,0)</f>
        <v>0</v>
      </c>
      <c r="AS110" s="3">
        <f ca="1">IF(Table2[[#This Row],[occupation]]="IT",1,0)</f>
        <v>0</v>
      </c>
      <c r="AT110" s="3"/>
      <c r="AU110" s="3"/>
      <c r="AV110" s="3"/>
      <c r="AW110" s="3"/>
      <c r="AX110" s="3"/>
      <c r="AY110" s="3"/>
      <c r="AZ110" s="3"/>
      <c r="BA110" s="4"/>
      <c r="BC110" s="18">
        <f ca="1">Table2[[#This Row],[Vehicles cost]]/Table2[[#This Row],[Vehicles]]</f>
        <v>341202</v>
      </c>
      <c r="BD110" s="4"/>
      <c r="BE110" s="2">
        <f ca="1">IF(Table2[[#This Row],[Depts]]&gt;20000,1,0)</f>
        <v>1</v>
      </c>
      <c r="BF110" s="3"/>
      <c r="BG110" s="4"/>
      <c r="BH110" s="2">
        <f ca="1">IF(Table2[[#This Row],[House]]="Owned",1,0)</f>
        <v>0</v>
      </c>
      <c r="BI110" s="4"/>
      <c r="BK110" s="2">
        <f ca="1">IF(Table2[[#This Row],[Country]]="Korea",Table2[[#This Row],[Income]],0)</f>
        <v>87611</v>
      </c>
      <c r="BL110" s="3"/>
      <c r="BM110" s="3">
        <f ca="1">IF(Table2[[#This Row],[Country]]="India",Table2[[#This Row],[Income]],0)</f>
        <v>0</v>
      </c>
      <c r="BN110" s="3"/>
      <c r="BO110" s="3">
        <f ca="1">IF(Table2[[#This Row],[Country]]="Russia",Table2[[#This Row],[Income]],0)</f>
        <v>0</v>
      </c>
      <c r="BP110" s="3"/>
      <c r="BQ110" s="3">
        <f ca="1">IF(Table2[[#This Row],[Country]]="Maldives",Table2[[#This Row],[Income]],0)</f>
        <v>0</v>
      </c>
      <c r="BR110" s="3"/>
      <c r="BS110" s="3">
        <f ca="1">IF(Table2[[#This Row],[Country]]="England",Table2[[#This Row],[Income]],0)</f>
        <v>0</v>
      </c>
      <c r="BT110" s="3"/>
      <c r="BU110" s="3">
        <f ca="1">IF(Table2[[#This Row],[Country]]="Pakistan",Table2[[#This Row],[Income]],0)</f>
        <v>0</v>
      </c>
      <c r="BV110" s="3"/>
      <c r="BW110" s="3">
        <f ca="1">IF(Table2[[#This Row],[Country]]="USA",Table2[[#This Row],[Income]],0)</f>
        <v>0</v>
      </c>
      <c r="BX110" s="3"/>
      <c r="BY110" s="3">
        <f ca="1">IF(Table2[[#This Row],[Country]]="New Zealand",Table2[[#This Row],[Income]],0)</f>
        <v>0</v>
      </c>
      <c r="BZ110" s="3"/>
      <c r="CA110" s="3">
        <f ca="1">IF(Table2[[#This Row],[Country]]="AUstralia",Table2[[#This Row],[Income]],0)</f>
        <v>0</v>
      </c>
      <c r="CB110" s="3"/>
      <c r="CC110" s="3">
        <f ca="1">IF(Table2[[#This Row],[Country]]="South Africa",Table2[[#This Row],[Income]],0)</f>
        <v>0</v>
      </c>
      <c r="CD110" s="3"/>
      <c r="CE110" s="3">
        <f ca="1">IF(Table2[[#This Row],[Country]]="Canada",Table2[[#This Row],[Income]],0)</f>
        <v>0</v>
      </c>
      <c r="CF110" s="4"/>
      <c r="CG110" s="2"/>
      <c r="CH110" s="3"/>
      <c r="CI110" s="3">
        <f ca="1">IF(Table2[[#This Row],[occupation]]="clerk",Table2[[#This Row],[Income]],0)</f>
        <v>0</v>
      </c>
      <c r="CJ110" s="3">
        <f ca="1">IF(Table2[[#This Row],[occupation]]="Doctor",Table2[[#This Row],[Income]],0)</f>
        <v>0</v>
      </c>
      <c r="CK110" s="3">
        <f ca="1">IF(Table2[[#This Row],[occupation]]="Data scientist",Table2[[#This Row],[Income]],0)</f>
        <v>0</v>
      </c>
      <c r="CL110" s="3">
        <f ca="1">IF(Table2[[#This Row],[occupation]]="Driver",Table2[[#This Row],[Income]],0)</f>
        <v>0</v>
      </c>
      <c r="CM110" s="3">
        <f ca="1">IF(Table2[[#This Row],[occupation]]="mechanical",Table2[[#This Row],[Income]],0)</f>
        <v>0</v>
      </c>
      <c r="CN110" s="3">
        <f ca="1">IF(Table2[[#This Row],[occupation]]="Field worker",Table2[[#This Row],[Income]],0)</f>
        <v>87611</v>
      </c>
      <c r="CO110" s="3">
        <f ca="1">IF(Table2[[#This Row],[occupation]]="Scientist",Table2[[#This Row],[Income]],0)</f>
        <v>0</v>
      </c>
      <c r="CP110" s="4">
        <f ca="1">IF(Table2[[#This Row],[occupation]]="IT",Table2[[#This Row],[Income]],0)</f>
        <v>0</v>
      </c>
      <c r="CQ110" s="2">
        <f ca="1">IF(Table2[[#This Row],[Investment]]&gt;Table2[[#This Row],[Income]],1,0)</f>
        <v>0</v>
      </c>
      <c r="CR110" s="3"/>
      <c r="CS110" s="3"/>
      <c r="CT110" s="3"/>
      <c r="CU110" s="4"/>
      <c r="CV110" s="2">
        <f ca="1">IF(Table2[[#This Row],[Net Worth]]&gt;5500000,Table2[[#This Row],[Age]],0)</f>
        <v>0</v>
      </c>
      <c r="CW110" s="3">
        <f t="shared" ca="1" si="41"/>
        <v>0</v>
      </c>
      <c r="CX110" s="3"/>
      <c r="CY110" s="3"/>
      <c r="CZ110" s="3"/>
      <c r="DA110" s="4"/>
    </row>
    <row r="111" spans="1:105" x14ac:dyDescent="0.25">
      <c r="A111">
        <f t="shared" ca="1" si="26"/>
        <v>1</v>
      </c>
      <c r="B111" s="1" t="str">
        <f t="shared" ca="1" si="27"/>
        <v>Men</v>
      </c>
      <c r="C111">
        <f t="shared" ca="1" si="28"/>
        <v>29</v>
      </c>
      <c r="D111">
        <f t="shared" ca="1" si="29"/>
        <v>2</v>
      </c>
      <c r="E111" s="1" t="str">
        <f t="shared" ca="1" si="30"/>
        <v>IT</v>
      </c>
      <c r="F111">
        <f t="shared" ca="1" si="31"/>
        <v>8</v>
      </c>
      <c r="G111" s="1" t="str">
        <f t="shared" ca="1" si="32"/>
        <v>dropout</v>
      </c>
      <c r="H111">
        <f t="shared" ca="1" si="45"/>
        <v>2</v>
      </c>
      <c r="I111">
        <f t="shared" ca="1" si="45"/>
        <v>3</v>
      </c>
      <c r="J111">
        <f t="shared" ca="1" si="33"/>
        <v>673068</v>
      </c>
      <c r="K111">
        <f t="shared" ca="1" si="34"/>
        <v>50303</v>
      </c>
      <c r="L111">
        <f t="shared" ca="1" si="35"/>
        <v>1</v>
      </c>
      <c r="M111" s="1" t="str">
        <f t="shared" ca="1" si="36"/>
        <v>Owned</v>
      </c>
      <c r="N111">
        <f t="shared" ca="1" si="42"/>
        <v>4678179</v>
      </c>
      <c r="O111">
        <f t="shared" ca="1" si="37"/>
        <v>4581348.5180949876</v>
      </c>
      <c r="P111">
        <f t="shared" ca="1" si="43"/>
        <v>34412.073488506518</v>
      </c>
      <c r="Q111">
        <f t="shared" ca="1" si="44"/>
        <v>46205.697497039728</v>
      </c>
      <c r="R111" s="25">
        <f t="shared" ca="1" si="38"/>
        <v>4724384.69749704</v>
      </c>
      <c r="S111">
        <f t="shared" ca="1" si="39"/>
        <v>8</v>
      </c>
      <c r="T111" s="1" t="str">
        <f t="shared" ca="1" si="40"/>
        <v>Korea</v>
      </c>
      <c r="AF111" s="2">
        <f ca="1">IF(Table2[[#This Row],[Gender]]="men",1,0)</f>
        <v>1</v>
      </c>
      <c r="AG111" s="3">
        <f ca="1">IF(Table2[[#This Row],[Gender]]="Men",0,1)</f>
        <v>0</v>
      </c>
      <c r="AH111" s="3"/>
      <c r="AI111" s="3"/>
      <c r="AJ111" s="4"/>
      <c r="AL111" s="2">
        <f ca="1">IF(Table2[[#This Row],[occupation]]="Clerk",1,0)</f>
        <v>0</v>
      </c>
      <c r="AM111" s="3">
        <f ca="1">IF(Table2[[#This Row],[occupation]]="Doctor",1,0)</f>
        <v>0</v>
      </c>
      <c r="AN111" s="3">
        <f ca="1">IF(Table2[[#This Row],[occupation]]="Data scientist",1,0)</f>
        <v>0</v>
      </c>
      <c r="AO111" s="3">
        <f ca="1">IF(Table2[[#This Row],[occupation]]="Driver",1,0)</f>
        <v>0</v>
      </c>
      <c r="AP111" s="3">
        <f ca="1">IF(Table2[[#This Row],[occupation]]="mechanical",1,0)</f>
        <v>0</v>
      </c>
      <c r="AQ111" s="3">
        <f ca="1">IF(Table2[[#This Row],[occupation]]="Field worker",1,0)</f>
        <v>0</v>
      </c>
      <c r="AR111" s="3">
        <f ca="1">IF(Table2[[#This Row],[occupation]]="Scientist",1,0)</f>
        <v>0</v>
      </c>
      <c r="AS111" s="3">
        <f ca="1">IF(Table2[[#This Row],[occupation]]="IT",1,0)</f>
        <v>1</v>
      </c>
      <c r="AT111" s="3"/>
      <c r="AU111" s="3"/>
      <c r="AV111" s="3"/>
      <c r="AW111" s="3"/>
      <c r="AX111" s="3"/>
      <c r="AY111" s="3"/>
      <c r="AZ111" s="3"/>
      <c r="BA111" s="4"/>
      <c r="BC111" s="18">
        <f ca="1">Table2[[#This Row],[Vehicles cost]]/Table2[[#This Row],[Vehicles]]</f>
        <v>224356</v>
      </c>
      <c r="BD111" s="4"/>
      <c r="BE111" s="2">
        <f ca="1">IF(Table2[[#This Row],[Depts]]&gt;20000,1,0)</f>
        <v>1</v>
      </c>
      <c r="BF111" s="3"/>
      <c r="BG111" s="4"/>
      <c r="BH111" s="2">
        <f ca="1">IF(Table2[[#This Row],[House]]="Owned",1,0)</f>
        <v>1</v>
      </c>
      <c r="BI111" s="4"/>
      <c r="BK111" s="2">
        <f ca="1">IF(Table2[[#This Row],[Country]]="Korea",Table2[[#This Row],[Income]],0)</f>
        <v>50303</v>
      </c>
      <c r="BL111" s="3"/>
      <c r="BM111" s="3">
        <f ca="1">IF(Table2[[#This Row],[Country]]="India",Table2[[#This Row],[Income]],0)</f>
        <v>0</v>
      </c>
      <c r="BN111" s="3"/>
      <c r="BO111" s="3">
        <f ca="1">IF(Table2[[#This Row],[Country]]="Russia",Table2[[#This Row],[Income]],0)</f>
        <v>0</v>
      </c>
      <c r="BP111" s="3"/>
      <c r="BQ111" s="3">
        <f ca="1">IF(Table2[[#This Row],[Country]]="Maldives",Table2[[#This Row],[Income]],0)</f>
        <v>0</v>
      </c>
      <c r="BR111" s="3"/>
      <c r="BS111" s="3">
        <f ca="1">IF(Table2[[#This Row],[Country]]="England",Table2[[#This Row],[Income]],0)</f>
        <v>0</v>
      </c>
      <c r="BT111" s="3"/>
      <c r="BU111" s="3">
        <f ca="1">IF(Table2[[#This Row],[Country]]="Pakistan",Table2[[#This Row],[Income]],0)</f>
        <v>0</v>
      </c>
      <c r="BV111" s="3"/>
      <c r="BW111" s="3">
        <f ca="1">IF(Table2[[#This Row],[Country]]="USA",Table2[[#This Row],[Income]],0)</f>
        <v>0</v>
      </c>
      <c r="BX111" s="3"/>
      <c r="BY111" s="3">
        <f ca="1">IF(Table2[[#This Row],[Country]]="New Zealand",Table2[[#This Row],[Income]],0)</f>
        <v>0</v>
      </c>
      <c r="BZ111" s="3"/>
      <c r="CA111" s="3">
        <f ca="1">IF(Table2[[#This Row],[Country]]="AUstralia",Table2[[#This Row],[Income]],0)</f>
        <v>0</v>
      </c>
      <c r="CB111" s="3"/>
      <c r="CC111" s="3">
        <f ca="1">IF(Table2[[#This Row],[Country]]="South Africa",Table2[[#This Row],[Income]],0)</f>
        <v>0</v>
      </c>
      <c r="CD111" s="3"/>
      <c r="CE111" s="3">
        <f ca="1">IF(Table2[[#This Row],[Country]]="Canada",Table2[[#This Row],[Income]],0)</f>
        <v>0</v>
      </c>
      <c r="CF111" s="4"/>
      <c r="CG111" s="2"/>
      <c r="CH111" s="3"/>
      <c r="CI111" s="3">
        <f ca="1">IF(Table2[[#This Row],[occupation]]="clerk",Table2[[#This Row],[Income]],0)</f>
        <v>0</v>
      </c>
      <c r="CJ111" s="3">
        <f ca="1">IF(Table2[[#This Row],[occupation]]="Doctor",Table2[[#This Row],[Income]],0)</f>
        <v>0</v>
      </c>
      <c r="CK111" s="3">
        <f ca="1">IF(Table2[[#This Row],[occupation]]="Data scientist",Table2[[#This Row],[Income]],0)</f>
        <v>0</v>
      </c>
      <c r="CL111" s="3">
        <f ca="1">IF(Table2[[#This Row],[occupation]]="Driver",Table2[[#This Row],[Income]],0)</f>
        <v>0</v>
      </c>
      <c r="CM111" s="3">
        <f ca="1">IF(Table2[[#This Row],[occupation]]="mechanical",Table2[[#This Row],[Income]],0)</f>
        <v>0</v>
      </c>
      <c r="CN111" s="3">
        <f ca="1">IF(Table2[[#This Row],[occupation]]="Field worker",Table2[[#This Row],[Income]],0)</f>
        <v>0</v>
      </c>
      <c r="CO111" s="3">
        <f ca="1">IF(Table2[[#This Row],[occupation]]="Scientist",Table2[[#This Row],[Income]],0)</f>
        <v>0</v>
      </c>
      <c r="CP111" s="4">
        <f ca="1">IF(Table2[[#This Row],[occupation]]="IT",Table2[[#This Row],[Income]],0)</f>
        <v>50303</v>
      </c>
      <c r="CQ111" s="2">
        <f ca="1">IF(Table2[[#This Row],[Investment]]&gt;Table2[[#This Row],[Income]],1,0)</f>
        <v>0</v>
      </c>
      <c r="CR111" s="3"/>
      <c r="CS111" s="3"/>
      <c r="CT111" s="3"/>
      <c r="CU111" s="4"/>
      <c r="CV111" s="2">
        <f ca="1">IF(Table2[[#This Row],[Net Worth]]&gt;5500000,Table2[[#This Row],[Age]],0)</f>
        <v>0</v>
      </c>
      <c r="CW111" s="3">
        <f t="shared" ca="1" si="41"/>
        <v>0</v>
      </c>
      <c r="CX111" s="3"/>
      <c r="CY111" s="3"/>
      <c r="CZ111" s="3"/>
      <c r="DA111" s="4"/>
    </row>
    <row r="112" spans="1:105" x14ac:dyDescent="0.25">
      <c r="A112">
        <f t="shared" ca="1" si="26"/>
        <v>2</v>
      </c>
      <c r="B112" s="1" t="str">
        <f t="shared" ca="1" si="27"/>
        <v>Women</v>
      </c>
      <c r="C112">
        <f t="shared" ca="1" si="28"/>
        <v>39</v>
      </c>
      <c r="D112">
        <f t="shared" ca="1" si="29"/>
        <v>5</v>
      </c>
      <c r="E112" s="1" t="str">
        <f t="shared" ca="1" si="30"/>
        <v>Scientist</v>
      </c>
      <c r="F112">
        <f t="shared" ca="1" si="31"/>
        <v>6</v>
      </c>
      <c r="G112" s="1" t="str">
        <f t="shared" ca="1" si="32"/>
        <v>Masters</v>
      </c>
      <c r="H112">
        <f t="shared" ca="1" si="45"/>
        <v>3</v>
      </c>
      <c r="I112">
        <f t="shared" ca="1" si="45"/>
        <v>1</v>
      </c>
      <c r="J112">
        <f t="shared" ca="1" si="33"/>
        <v>880814</v>
      </c>
      <c r="K112">
        <f t="shared" ca="1" si="34"/>
        <v>85342</v>
      </c>
      <c r="L112">
        <f t="shared" ca="1" si="35"/>
        <v>2</v>
      </c>
      <c r="M112" s="1" t="str">
        <f t="shared" ca="1" si="36"/>
        <v>Rent</v>
      </c>
      <c r="N112">
        <f t="shared" ca="1" si="42"/>
        <v>6571334</v>
      </c>
      <c r="O112">
        <f t="shared" ca="1" si="37"/>
        <v>626659.29963988962</v>
      </c>
      <c r="P112">
        <f t="shared" ca="1" si="43"/>
        <v>72419.720743876067</v>
      </c>
      <c r="Q112">
        <f t="shared" ca="1" si="44"/>
        <v>72272.312513142315</v>
      </c>
      <c r="R112" s="25">
        <f t="shared" ca="1" si="38"/>
        <v>6643606.3125131419</v>
      </c>
      <c r="S112">
        <f t="shared" ca="1" si="39"/>
        <v>3</v>
      </c>
      <c r="T112" s="1" t="str">
        <f t="shared" ca="1" si="40"/>
        <v>Australia</v>
      </c>
      <c r="AF112" s="2">
        <f ca="1">IF(Table2[[#This Row],[Gender]]="men",1,0)</f>
        <v>0</v>
      </c>
      <c r="AG112" s="3">
        <f ca="1">IF(Table2[[#This Row],[Gender]]="Men",0,1)</f>
        <v>1</v>
      </c>
      <c r="AH112" s="3"/>
      <c r="AI112" s="3"/>
      <c r="AJ112" s="4"/>
      <c r="AL112" s="2">
        <f ca="1">IF(Table2[[#This Row],[occupation]]="Clerk",1,0)</f>
        <v>0</v>
      </c>
      <c r="AM112" s="3">
        <f ca="1">IF(Table2[[#This Row],[occupation]]="Doctor",1,0)</f>
        <v>0</v>
      </c>
      <c r="AN112" s="3">
        <f ca="1">IF(Table2[[#This Row],[occupation]]="Data scientist",1,0)</f>
        <v>0</v>
      </c>
      <c r="AO112" s="3">
        <f ca="1">IF(Table2[[#This Row],[occupation]]="Driver",1,0)</f>
        <v>0</v>
      </c>
      <c r="AP112" s="3">
        <f ca="1">IF(Table2[[#This Row],[occupation]]="mechanical",1,0)</f>
        <v>0</v>
      </c>
      <c r="AQ112" s="3">
        <f ca="1">IF(Table2[[#This Row],[occupation]]="Field worker",1,0)</f>
        <v>0</v>
      </c>
      <c r="AR112" s="3">
        <f ca="1">IF(Table2[[#This Row],[occupation]]="Scientist",1,0)</f>
        <v>1</v>
      </c>
      <c r="AS112" s="3">
        <f ca="1">IF(Table2[[#This Row],[occupation]]="IT",1,0)</f>
        <v>0</v>
      </c>
      <c r="AT112" s="3"/>
      <c r="AU112" s="3"/>
      <c r="AV112" s="3"/>
      <c r="AW112" s="3"/>
      <c r="AX112" s="3"/>
      <c r="AY112" s="3"/>
      <c r="AZ112" s="3"/>
      <c r="BA112" s="4"/>
      <c r="BC112" s="18">
        <f ca="1">Table2[[#This Row],[Vehicles cost]]/Table2[[#This Row],[Vehicles]]</f>
        <v>880814</v>
      </c>
      <c r="BD112" s="4"/>
      <c r="BE112" s="2">
        <f ca="1">IF(Table2[[#This Row],[Depts]]&gt;20000,1,0)</f>
        <v>1</v>
      </c>
      <c r="BF112" s="3"/>
      <c r="BG112" s="4"/>
      <c r="BH112" s="2">
        <f ca="1">IF(Table2[[#This Row],[House]]="Owned",1,0)</f>
        <v>0</v>
      </c>
      <c r="BI112" s="4"/>
      <c r="BK112" s="2">
        <f ca="1">IF(Table2[[#This Row],[Country]]="Korea",Table2[[#This Row],[Income]],0)</f>
        <v>0</v>
      </c>
      <c r="BL112" s="3"/>
      <c r="BM112" s="3">
        <f ca="1">IF(Table2[[#This Row],[Country]]="India",Table2[[#This Row],[Income]],0)</f>
        <v>0</v>
      </c>
      <c r="BN112" s="3"/>
      <c r="BO112" s="3">
        <f ca="1">IF(Table2[[#This Row],[Country]]="Russia",Table2[[#This Row],[Income]],0)</f>
        <v>0</v>
      </c>
      <c r="BP112" s="3"/>
      <c r="BQ112" s="3">
        <f ca="1">IF(Table2[[#This Row],[Country]]="Maldives",Table2[[#This Row],[Income]],0)</f>
        <v>0</v>
      </c>
      <c r="BR112" s="3"/>
      <c r="BS112" s="3">
        <f ca="1">IF(Table2[[#This Row],[Country]]="England",Table2[[#This Row],[Income]],0)</f>
        <v>0</v>
      </c>
      <c r="BT112" s="3"/>
      <c r="BU112" s="3">
        <f ca="1">IF(Table2[[#This Row],[Country]]="Pakistan",Table2[[#This Row],[Income]],0)</f>
        <v>0</v>
      </c>
      <c r="BV112" s="3"/>
      <c r="BW112" s="3">
        <f ca="1">IF(Table2[[#This Row],[Country]]="USA",Table2[[#This Row],[Income]],0)</f>
        <v>0</v>
      </c>
      <c r="BX112" s="3"/>
      <c r="BY112" s="3">
        <f ca="1">IF(Table2[[#This Row],[Country]]="New Zealand",Table2[[#This Row],[Income]],0)</f>
        <v>0</v>
      </c>
      <c r="BZ112" s="3"/>
      <c r="CA112" s="3">
        <f ca="1">IF(Table2[[#This Row],[Country]]="AUstralia",Table2[[#This Row],[Income]],0)</f>
        <v>85342</v>
      </c>
      <c r="CB112" s="3"/>
      <c r="CC112" s="3">
        <f ca="1">IF(Table2[[#This Row],[Country]]="South Africa",Table2[[#This Row],[Income]],0)</f>
        <v>0</v>
      </c>
      <c r="CD112" s="3"/>
      <c r="CE112" s="3">
        <f ca="1">IF(Table2[[#This Row],[Country]]="Canada",Table2[[#This Row],[Income]],0)</f>
        <v>0</v>
      </c>
      <c r="CF112" s="4"/>
      <c r="CG112" s="2"/>
      <c r="CH112" s="3"/>
      <c r="CI112" s="3">
        <f ca="1">IF(Table2[[#This Row],[occupation]]="clerk",Table2[[#This Row],[Income]],0)</f>
        <v>0</v>
      </c>
      <c r="CJ112" s="3">
        <f ca="1">IF(Table2[[#This Row],[occupation]]="Doctor",Table2[[#This Row],[Income]],0)</f>
        <v>0</v>
      </c>
      <c r="CK112" s="3">
        <f ca="1">IF(Table2[[#This Row],[occupation]]="Data scientist",Table2[[#This Row],[Income]],0)</f>
        <v>0</v>
      </c>
      <c r="CL112" s="3">
        <f ca="1">IF(Table2[[#This Row],[occupation]]="Driver",Table2[[#This Row],[Income]],0)</f>
        <v>0</v>
      </c>
      <c r="CM112" s="3">
        <f ca="1">IF(Table2[[#This Row],[occupation]]="mechanical",Table2[[#This Row],[Income]],0)</f>
        <v>0</v>
      </c>
      <c r="CN112" s="3">
        <f ca="1">IF(Table2[[#This Row],[occupation]]="Field worker",Table2[[#This Row],[Income]],0)</f>
        <v>0</v>
      </c>
      <c r="CO112" s="3">
        <f ca="1">IF(Table2[[#This Row],[occupation]]="Scientist",Table2[[#This Row],[Income]],0)</f>
        <v>85342</v>
      </c>
      <c r="CP112" s="4">
        <f ca="1">IF(Table2[[#This Row],[occupation]]="IT",Table2[[#This Row],[Income]],0)</f>
        <v>0</v>
      </c>
      <c r="CQ112" s="2">
        <f ca="1">IF(Table2[[#This Row],[Investment]]&gt;Table2[[#This Row],[Income]],1,0)</f>
        <v>0</v>
      </c>
      <c r="CR112" s="3"/>
      <c r="CS112" s="3"/>
      <c r="CT112" s="3"/>
      <c r="CU112" s="4"/>
      <c r="CV112" s="2">
        <f ca="1">IF(Table2[[#This Row],[Net Worth]]&gt;5500000,Table2[[#This Row],[Age]],0)</f>
        <v>39</v>
      </c>
      <c r="CW112" s="3">
        <f t="shared" ca="1" si="41"/>
        <v>0</v>
      </c>
      <c r="CX112" s="3"/>
      <c r="CY112" s="3"/>
      <c r="CZ112" s="3"/>
      <c r="DA112" s="4"/>
    </row>
    <row r="113" spans="1:105" x14ac:dyDescent="0.25">
      <c r="A113">
        <f t="shared" ca="1" si="26"/>
        <v>1</v>
      </c>
      <c r="B113" s="1" t="str">
        <f t="shared" ca="1" si="27"/>
        <v>Men</v>
      </c>
      <c r="C113">
        <f t="shared" ca="1" si="28"/>
        <v>36</v>
      </c>
      <c r="D113">
        <f t="shared" ca="1" si="29"/>
        <v>6</v>
      </c>
      <c r="E113" s="1" t="str">
        <f t="shared" ca="1" si="30"/>
        <v>Field worker</v>
      </c>
      <c r="F113">
        <f t="shared" ca="1" si="31"/>
        <v>4</v>
      </c>
      <c r="G113" s="1" t="str">
        <f t="shared" ca="1" si="32"/>
        <v>Mba</v>
      </c>
      <c r="H113">
        <f t="shared" ca="1" si="45"/>
        <v>2</v>
      </c>
      <c r="I113">
        <f t="shared" ca="1" si="45"/>
        <v>2</v>
      </c>
      <c r="J113">
        <f t="shared" ca="1" si="33"/>
        <v>1496168</v>
      </c>
      <c r="K113">
        <f t="shared" ca="1" si="34"/>
        <v>96786</v>
      </c>
      <c r="L113">
        <f t="shared" ca="1" si="35"/>
        <v>2</v>
      </c>
      <c r="M113" s="1" t="str">
        <f t="shared" ca="1" si="36"/>
        <v>Rent</v>
      </c>
      <c r="N113">
        <f t="shared" ca="1" si="42"/>
        <v>6484662</v>
      </c>
      <c r="O113">
        <f t="shared" ca="1" si="37"/>
        <v>3189927.8275817255</v>
      </c>
      <c r="P113">
        <f t="shared" ca="1" si="43"/>
        <v>49278.426025307628</v>
      </c>
      <c r="Q113">
        <f t="shared" ca="1" si="44"/>
        <v>126009.88041319698</v>
      </c>
      <c r="R113" s="25">
        <f t="shared" ca="1" si="38"/>
        <v>6610671.880413197</v>
      </c>
      <c r="S113">
        <f t="shared" ca="1" si="39"/>
        <v>1</v>
      </c>
      <c r="T113" s="1" t="str">
        <f t="shared" ca="1" si="40"/>
        <v>India</v>
      </c>
      <c r="AF113" s="2">
        <f ca="1">IF(Table2[[#This Row],[Gender]]="men",1,0)</f>
        <v>1</v>
      </c>
      <c r="AG113" s="3">
        <f ca="1">IF(Table2[[#This Row],[Gender]]="Men",0,1)</f>
        <v>0</v>
      </c>
      <c r="AH113" s="3"/>
      <c r="AI113" s="3"/>
      <c r="AJ113" s="4"/>
      <c r="AL113" s="2">
        <f ca="1">IF(Table2[[#This Row],[occupation]]="Clerk",1,0)</f>
        <v>0</v>
      </c>
      <c r="AM113" s="3">
        <f ca="1">IF(Table2[[#This Row],[occupation]]="Doctor",1,0)</f>
        <v>0</v>
      </c>
      <c r="AN113" s="3">
        <f ca="1">IF(Table2[[#This Row],[occupation]]="Data scientist",1,0)</f>
        <v>0</v>
      </c>
      <c r="AO113" s="3">
        <f ca="1">IF(Table2[[#This Row],[occupation]]="Driver",1,0)</f>
        <v>0</v>
      </c>
      <c r="AP113" s="3">
        <f ca="1">IF(Table2[[#This Row],[occupation]]="mechanical",1,0)</f>
        <v>0</v>
      </c>
      <c r="AQ113" s="3">
        <f ca="1">IF(Table2[[#This Row],[occupation]]="Field worker",1,0)</f>
        <v>1</v>
      </c>
      <c r="AR113" s="3">
        <f ca="1">IF(Table2[[#This Row],[occupation]]="Scientist",1,0)</f>
        <v>0</v>
      </c>
      <c r="AS113" s="3">
        <f ca="1">IF(Table2[[#This Row],[occupation]]="IT",1,0)</f>
        <v>0</v>
      </c>
      <c r="AT113" s="3"/>
      <c r="AU113" s="3"/>
      <c r="AV113" s="3"/>
      <c r="AW113" s="3"/>
      <c r="AX113" s="3"/>
      <c r="AY113" s="3"/>
      <c r="AZ113" s="3"/>
      <c r="BA113" s="4"/>
      <c r="BC113" s="18">
        <f ca="1">Table2[[#This Row],[Vehicles cost]]/Table2[[#This Row],[Vehicles]]</f>
        <v>748084</v>
      </c>
      <c r="BD113" s="4"/>
      <c r="BE113" s="2">
        <f ca="1">IF(Table2[[#This Row],[Depts]]&gt;20000,1,0)</f>
        <v>1</v>
      </c>
      <c r="BF113" s="3"/>
      <c r="BG113" s="4"/>
      <c r="BH113" s="2">
        <f ca="1">IF(Table2[[#This Row],[House]]="Owned",1,0)</f>
        <v>0</v>
      </c>
      <c r="BI113" s="4"/>
      <c r="BK113" s="2">
        <f ca="1">IF(Table2[[#This Row],[Country]]="Korea",Table2[[#This Row],[Income]],0)</f>
        <v>0</v>
      </c>
      <c r="BL113" s="3"/>
      <c r="BM113" s="3">
        <f ca="1">IF(Table2[[#This Row],[Country]]="India",Table2[[#This Row],[Income]],0)</f>
        <v>96786</v>
      </c>
      <c r="BN113" s="3"/>
      <c r="BO113" s="3">
        <f ca="1">IF(Table2[[#This Row],[Country]]="Russia",Table2[[#This Row],[Income]],0)</f>
        <v>0</v>
      </c>
      <c r="BP113" s="3"/>
      <c r="BQ113" s="3">
        <f ca="1">IF(Table2[[#This Row],[Country]]="Maldives",Table2[[#This Row],[Income]],0)</f>
        <v>0</v>
      </c>
      <c r="BR113" s="3"/>
      <c r="BS113" s="3">
        <f ca="1">IF(Table2[[#This Row],[Country]]="England",Table2[[#This Row],[Income]],0)</f>
        <v>0</v>
      </c>
      <c r="BT113" s="3"/>
      <c r="BU113" s="3">
        <f ca="1">IF(Table2[[#This Row],[Country]]="Pakistan",Table2[[#This Row],[Income]],0)</f>
        <v>0</v>
      </c>
      <c r="BV113" s="3"/>
      <c r="BW113" s="3">
        <f ca="1">IF(Table2[[#This Row],[Country]]="USA",Table2[[#This Row],[Income]],0)</f>
        <v>0</v>
      </c>
      <c r="BX113" s="3"/>
      <c r="BY113" s="3">
        <f ca="1">IF(Table2[[#This Row],[Country]]="New Zealand",Table2[[#This Row],[Income]],0)</f>
        <v>0</v>
      </c>
      <c r="BZ113" s="3"/>
      <c r="CA113" s="3">
        <f ca="1">IF(Table2[[#This Row],[Country]]="AUstralia",Table2[[#This Row],[Income]],0)</f>
        <v>0</v>
      </c>
      <c r="CB113" s="3"/>
      <c r="CC113" s="3">
        <f ca="1">IF(Table2[[#This Row],[Country]]="South Africa",Table2[[#This Row],[Income]],0)</f>
        <v>0</v>
      </c>
      <c r="CD113" s="3"/>
      <c r="CE113" s="3">
        <f ca="1">IF(Table2[[#This Row],[Country]]="Canada",Table2[[#This Row],[Income]],0)</f>
        <v>0</v>
      </c>
      <c r="CF113" s="4"/>
      <c r="CG113" s="2"/>
      <c r="CH113" s="3"/>
      <c r="CI113" s="3">
        <f ca="1">IF(Table2[[#This Row],[occupation]]="clerk",Table2[[#This Row],[Income]],0)</f>
        <v>0</v>
      </c>
      <c r="CJ113" s="3">
        <f ca="1">IF(Table2[[#This Row],[occupation]]="Doctor",Table2[[#This Row],[Income]],0)</f>
        <v>0</v>
      </c>
      <c r="CK113" s="3">
        <f ca="1">IF(Table2[[#This Row],[occupation]]="Data scientist",Table2[[#This Row],[Income]],0)</f>
        <v>0</v>
      </c>
      <c r="CL113" s="3">
        <f ca="1">IF(Table2[[#This Row],[occupation]]="Driver",Table2[[#This Row],[Income]],0)</f>
        <v>0</v>
      </c>
      <c r="CM113" s="3">
        <f ca="1">IF(Table2[[#This Row],[occupation]]="mechanical",Table2[[#This Row],[Income]],0)</f>
        <v>0</v>
      </c>
      <c r="CN113" s="3">
        <f ca="1">IF(Table2[[#This Row],[occupation]]="Field worker",Table2[[#This Row],[Income]],0)</f>
        <v>96786</v>
      </c>
      <c r="CO113" s="3">
        <f ca="1">IF(Table2[[#This Row],[occupation]]="Scientist",Table2[[#This Row],[Income]],0)</f>
        <v>0</v>
      </c>
      <c r="CP113" s="4">
        <f ca="1">IF(Table2[[#This Row],[occupation]]="IT",Table2[[#This Row],[Income]],0)</f>
        <v>0</v>
      </c>
      <c r="CQ113" s="2">
        <f ca="1">IF(Table2[[#This Row],[Investment]]&gt;Table2[[#This Row],[Income]],1,0)</f>
        <v>1</v>
      </c>
      <c r="CR113" s="3"/>
      <c r="CS113" s="3"/>
      <c r="CT113" s="3"/>
      <c r="CU113" s="4"/>
      <c r="CV113" s="2">
        <f ca="1">IF(Table2[[#This Row],[Net Worth]]&gt;5500000,Table2[[#This Row],[Age]],0)</f>
        <v>36</v>
      </c>
      <c r="CW113" s="3">
        <f t="shared" ca="1" si="41"/>
        <v>0</v>
      </c>
      <c r="CX113" s="3"/>
      <c r="CY113" s="3"/>
      <c r="CZ113" s="3"/>
      <c r="DA113" s="4"/>
    </row>
    <row r="114" spans="1:105" x14ac:dyDescent="0.25">
      <c r="A114">
        <f t="shared" ca="1" si="26"/>
        <v>2</v>
      </c>
      <c r="B114" s="1" t="str">
        <f t="shared" ca="1" si="27"/>
        <v>Women</v>
      </c>
      <c r="C114">
        <f t="shared" ca="1" si="28"/>
        <v>39</v>
      </c>
      <c r="D114">
        <f t="shared" ca="1" si="29"/>
        <v>6</v>
      </c>
      <c r="E114" s="1" t="str">
        <f t="shared" ca="1" si="30"/>
        <v>Field worker</v>
      </c>
      <c r="F114">
        <f t="shared" ca="1" si="31"/>
        <v>4</v>
      </c>
      <c r="G114" s="1" t="str">
        <f t="shared" ca="1" si="32"/>
        <v>Mba</v>
      </c>
      <c r="H114">
        <f t="shared" ca="1" si="45"/>
        <v>1</v>
      </c>
      <c r="I114">
        <f t="shared" ca="1" si="45"/>
        <v>3</v>
      </c>
      <c r="J114">
        <f t="shared" ca="1" si="33"/>
        <v>327573</v>
      </c>
      <c r="K114">
        <f t="shared" ca="1" si="34"/>
        <v>53619</v>
      </c>
      <c r="L114">
        <f t="shared" ca="1" si="35"/>
        <v>2</v>
      </c>
      <c r="M114" s="1" t="str">
        <f t="shared" ca="1" si="36"/>
        <v>Rent</v>
      </c>
      <c r="N114">
        <f t="shared" ca="1" si="42"/>
        <v>4772091</v>
      </c>
      <c r="O114">
        <f t="shared" ca="1" si="37"/>
        <v>3197077.6690327278</v>
      </c>
      <c r="P114">
        <f t="shared" ca="1" si="43"/>
        <v>70878.08703542703</v>
      </c>
      <c r="Q114">
        <f t="shared" ca="1" si="44"/>
        <v>85540.876485214481</v>
      </c>
      <c r="R114" s="25">
        <f t="shared" ca="1" si="38"/>
        <v>4857631.8764852146</v>
      </c>
      <c r="S114">
        <f t="shared" ca="1" si="39"/>
        <v>4</v>
      </c>
      <c r="T114" s="1" t="str">
        <f t="shared" ca="1" si="40"/>
        <v>England</v>
      </c>
      <c r="AF114" s="2">
        <f ca="1">IF(Table2[[#This Row],[Gender]]="men",1,0)</f>
        <v>0</v>
      </c>
      <c r="AG114" s="3">
        <f ca="1">IF(Table2[[#This Row],[Gender]]="Men",0,1)</f>
        <v>1</v>
      </c>
      <c r="AH114" s="3"/>
      <c r="AI114" s="3"/>
      <c r="AJ114" s="4"/>
      <c r="AL114" s="2">
        <f ca="1">IF(Table2[[#This Row],[occupation]]="Clerk",1,0)</f>
        <v>0</v>
      </c>
      <c r="AM114" s="3">
        <f ca="1">IF(Table2[[#This Row],[occupation]]="Doctor",1,0)</f>
        <v>0</v>
      </c>
      <c r="AN114" s="3">
        <f ca="1">IF(Table2[[#This Row],[occupation]]="Data scientist",1,0)</f>
        <v>0</v>
      </c>
      <c r="AO114" s="3">
        <f ca="1">IF(Table2[[#This Row],[occupation]]="Driver",1,0)</f>
        <v>0</v>
      </c>
      <c r="AP114" s="3">
        <f ca="1">IF(Table2[[#This Row],[occupation]]="mechanical",1,0)</f>
        <v>0</v>
      </c>
      <c r="AQ114" s="3">
        <f ca="1">IF(Table2[[#This Row],[occupation]]="Field worker",1,0)</f>
        <v>1</v>
      </c>
      <c r="AR114" s="3">
        <f ca="1">IF(Table2[[#This Row],[occupation]]="Scientist",1,0)</f>
        <v>0</v>
      </c>
      <c r="AS114" s="3">
        <f ca="1">IF(Table2[[#This Row],[occupation]]="IT",1,0)</f>
        <v>0</v>
      </c>
      <c r="AT114" s="3"/>
      <c r="AU114" s="3"/>
      <c r="AV114" s="3"/>
      <c r="AW114" s="3"/>
      <c r="AX114" s="3"/>
      <c r="AY114" s="3"/>
      <c r="AZ114" s="3"/>
      <c r="BA114" s="4"/>
      <c r="BC114" s="18">
        <f ca="1">Table2[[#This Row],[Vehicles cost]]/Table2[[#This Row],[Vehicles]]</f>
        <v>109191</v>
      </c>
      <c r="BD114" s="4"/>
      <c r="BE114" s="2">
        <f ca="1">IF(Table2[[#This Row],[Depts]]&gt;20000,1,0)</f>
        <v>1</v>
      </c>
      <c r="BF114" s="3"/>
      <c r="BG114" s="4"/>
      <c r="BH114" s="2">
        <f ca="1">IF(Table2[[#This Row],[House]]="Owned",1,0)</f>
        <v>0</v>
      </c>
      <c r="BI114" s="4"/>
      <c r="BK114" s="2">
        <f ca="1">IF(Table2[[#This Row],[Country]]="Korea",Table2[[#This Row],[Income]],0)</f>
        <v>0</v>
      </c>
      <c r="BL114" s="3"/>
      <c r="BM114" s="3">
        <f ca="1">IF(Table2[[#This Row],[Country]]="India",Table2[[#This Row],[Income]],0)</f>
        <v>0</v>
      </c>
      <c r="BN114" s="3"/>
      <c r="BO114" s="3">
        <f ca="1">IF(Table2[[#This Row],[Country]]="Russia",Table2[[#This Row],[Income]],0)</f>
        <v>0</v>
      </c>
      <c r="BP114" s="3"/>
      <c r="BQ114" s="3">
        <f ca="1">IF(Table2[[#This Row],[Country]]="Maldives",Table2[[#This Row],[Income]],0)</f>
        <v>0</v>
      </c>
      <c r="BR114" s="3"/>
      <c r="BS114" s="3">
        <f ca="1">IF(Table2[[#This Row],[Country]]="England",Table2[[#This Row],[Income]],0)</f>
        <v>53619</v>
      </c>
      <c r="BT114" s="3"/>
      <c r="BU114" s="3">
        <f ca="1">IF(Table2[[#This Row],[Country]]="Pakistan",Table2[[#This Row],[Income]],0)</f>
        <v>0</v>
      </c>
      <c r="BV114" s="3"/>
      <c r="BW114" s="3">
        <f ca="1">IF(Table2[[#This Row],[Country]]="USA",Table2[[#This Row],[Income]],0)</f>
        <v>0</v>
      </c>
      <c r="BX114" s="3"/>
      <c r="BY114" s="3">
        <f ca="1">IF(Table2[[#This Row],[Country]]="New Zealand",Table2[[#This Row],[Income]],0)</f>
        <v>0</v>
      </c>
      <c r="BZ114" s="3"/>
      <c r="CA114" s="3">
        <f ca="1">IF(Table2[[#This Row],[Country]]="AUstralia",Table2[[#This Row],[Income]],0)</f>
        <v>0</v>
      </c>
      <c r="CB114" s="3"/>
      <c r="CC114" s="3">
        <f ca="1">IF(Table2[[#This Row],[Country]]="South Africa",Table2[[#This Row],[Income]],0)</f>
        <v>0</v>
      </c>
      <c r="CD114" s="3"/>
      <c r="CE114" s="3">
        <f ca="1">IF(Table2[[#This Row],[Country]]="Canada",Table2[[#This Row],[Income]],0)</f>
        <v>0</v>
      </c>
      <c r="CF114" s="4"/>
      <c r="CG114" s="2"/>
      <c r="CH114" s="3"/>
      <c r="CI114" s="3">
        <f ca="1">IF(Table2[[#This Row],[occupation]]="clerk",Table2[[#This Row],[Income]],0)</f>
        <v>0</v>
      </c>
      <c r="CJ114" s="3">
        <f ca="1">IF(Table2[[#This Row],[occupation]]="Doctor",Table2[[#This Row],[Income]],0)</f>
        <v>0</v>
      </c>
      <c r="CK114" s="3">
        <f ca="1">IF(Table2[[#This Row],[occupation]]="Data scientist",Table2[[#This Row],[Income]],0)</f>
        <v>0</v>
      </c>
      <c r="CL114" s="3">
        <f ca="1">IF(Table2[[#This Row],[occupation]]="Driver",Table2[[#This Row],[Income]],0)</f>
        <v>0</v>
      </c>
      <c r="CM114" s="3">
        <f ca="1">IF(Table2[[#This Row],[occupation]]="mechanical",Table2[[#This Row],[Income]],0)</f>
        <v>0</v>
      </c>
      <c r="CN114" s="3">
        <f ca="1">IF(Table2[[#This Row],[occupation]]="Field worker",Table2[[#This Row],[Income]],0)</f>
        <v>53619</v>
      </c>
      <c r="CO114" s="3">
        <f ca="1">IF(Table2[[#This Row],[occupation]]="Scientist",Table2[[#This Row],[Income]],0)</f>
        <v>0</v>
      </c>
      <c r="CP114" s="4">
        <f ca="1">IF(Table2[[#This Row],[occupation]]="IT",Table2[[#This Row],[Income]],0)</f>
        <v>0</v>
      </c>
      <c r="CQ114" s="2">
        <f ca="1">IF(Table2[[#This Row],[Investment]]&gt;Table2[[#This Row],[Income]],1,0)</f>
        <v>1</v>
      </c>
      <c r="CR114" s="3"/>
      <c r="CS114" s="3"/>
      <c r="CT114" s="3"/>
      <c r="CU114" s="4"/>
      <c r="CV114" s="2">
        <f ca="1">IF(Table2[[#This Row],[Net Worth]]&gt;5500000,Table2[[#This Row],[Age]],0)</f>
        <v>0</v>
      </c>
      <c r="CW114" s="3">
        <f t="shared" ca="1" si="41"/>
        <v>0</v>
      </c>
      <c r="CX114" s="3"/>
      <c r="CY114" s="3"/>
      <c r="CZ114" s="3"/>
      <c r="DA114" s="4"/>
    </row>
    <row r="115" spans="1:105" x14ac:dyDescent="0.25">
      <c r="A115">
        <f t="shared" ca="1" si="26"/>
        <v>1</v>
      </c>
      <c r="B115" s="1" t="str">
        <f t="shared" ca="1" si="27"/>
        <v>Men</v>
      </c>
      <c r="C115">
        <f t="shared" ca="1" si="28"/>
        <v>25</v>
      </c>
      <c r="D115">
        <f t="shared" ca="1" si="29"/>
        <v>8</v>
      </c>
      <c r="E115" s="1" t="str">
        <f t="shared" ca="1" si="30"/>
        <v>Data scientist</v>
      </c>
      <c r="F115">
        <f t="shared" ca="1" si="31"/>
        <v>6</v>
      </c>
      <c r="G115" s="1" t="str">
        <f t="shared" ca="1" si="32"/>
        <v>Masters</v>
      </c>
      <c r="H115">
        <f t="shared" ca="1" si="45"/>
        <v>2</v>
      </c>
      <c r="I115">
        <f t="shared" ca="1" si="45"/>
        <v>2</v>
      </c>
      <c r="J115">
        <f t="shared" ca="1" si="33"/>
        <v>1584648</v>
      </c>
      <c r="K115">
        <f t="shared" ca="1" si="34"/>
        <v>91808</v>
      </c>
      <c r="L115">
        <f t="shared" ca="1" si="35"/>
        <v>1</v>
      </c>
      <c r="M115" s="1" t="str">
        <f t="shared" ca="1" si="36"/>
        <v>Owned</v>
      </c>
      <c r="N115">
        <f t="shared" ca="1" si="42"/>
        <v>9180800</v>
      </c>
      <c r="O115">
        <f t="shared" ca="1" si="37"/>
        <v>1124075.3886495198</v>
      </c>
      <c r="P115">
        <f t="shared" ca="1" si="43"/>
        <v>10096.493316425702</v>
      </c>
      <c r="Q115">
        <f t="shared" ca="1" si="44"/>
        <v>91738.015273142417</v>
      </c>
      <c r="R115" s="25">
        <f t="shared" ca="1" si="38"/>
        <v>9272538.0152731426</v>
      </c>
      <c r="S115">
        <f t="shared" ca="1" si="39"/>
        <v>1</v>
      </c>
      <c r="T115" s="1" t="str">
        <f t="shared" ca="1" si="40"/>
        <v>India</v>
      </c>
      <c r="AF115" s="2">
        <f ca="1">IF(Table2[[#This Row],[Gender]]="men",1,0)</f>
        <v>1</v>
      </c>
      <c r="AG115" s="3">
        <f ca="1">IF(Table2[[#This Row],[Gender]]="Men",0,1)</f>
        <v>0</v>
      </c>
      <c r="AH115" s="3"/>
      <c r="AI115" s="3"/>
      <c r="AJ115" s="4"/>
      <c r="AL115" s="2">
        <f ca="1">IF(Table2[[#This Row],[occupation]]="Clerk",1,0)</f>
        <v>0</v>
      </c>
      <c r="AM115" s="3">
        <f ca="1">IF(Table2[[#This Row],[occupation]]="Doctor",1,0)</f>
        <v>0</v>
      </c>
      <c r="AN115" s="3">
        <f ca="1">IF(Table2[[#This Row],[occupation]]="Data scientist",1,0)</f>
        <v>1</v>
      </c>
      <c r="AO115" s="3">
        <f ca="1">IF(Table2[[#This Row],[occupation]]="Driver",1,0)</f>
        <v>0</v>
      </c>
      <c r="AP115" s="3">
        <f ca="1">IF(Table2[[#This Row],[occupation]]="mechanical",1,0)</f>
        <v>0</v>
      </c>
      <c r="AQ115" s="3">
        <f ca="1">IF(Table2[[#This Row],[occupation]]="Field worker",1,0)</f>
        <v>0</v>
      </c>
      <c r="AR115" s="3">
        <f ca="1">IF(Table2[[#This Row],[occupation]]="Scientist",1,0)</f>
        <v>0</v>
      </c>
      <c r="AS115" s="3">
        <f ca="1">IF(Table2[[#This Row],[occupation]]="IT",1,0)</f>
        <v>0</v>
      </c>
      <c r="AT115" s="3"/>
      <c r="AU115" s="3"/>
      <c r="AV115" s="3"/>
      <c r="AW115" s="3"/>
      <c r="AX115" s="3"/>
      <c r="AY115" s="3"/>
      <c r="AZ115" s="3"/>
      <c r="BA115" s="4"/>
      <c r="BC115" s="18">
        <f ca="1">Table2[[#This Row],[Vehicles cost]]/Table2[[#This Row],[Vehicles]]</f>
        <v>792324</v>
      </c>
      <c r="BD115" s="4"/>
      <c r="BE115" s="2">
        <f ca="1">IF(Table2[[#This Row],[Depts]]&gt;20000,1,0)</f>
        <v>0</v>
      </c>
      <c r="BF115" s="3"/>
      <c r="BG115" s="4"/>
      <c r="BH115" s="2">
        <f ca="1">IF(Table2[[#This Row],[House]]="Owned",1,0)</f>
        <v>1</v>
      </c>
      <c r="BI115" s="4"/>
      <c r="BK115" s="2">
        <f ca="1">IF(Table2[[#This Row],[Country]]="Korea",Table2[[#This Row],[Income]],0)</f>
        <v>0</v>
      </c>
      <c r="BL115" s="3"/>
      <c r="BM115" s="3">
        <f ca="1">IF(Table2[[#This Row],[Country]]="India",Table2[[#This Row],[Income]],0)</f>
        <v>91808</v>
      </c>
      <c r="BN115" s="3"/>
      <c r="BO115" s="3">
        <f ca="1">IF(Table2[[#This Row],[Country]]="Russia",Table2[[#This Row],[Income]],0)</f>
        <v>0</v>
      </c>
      <c r="BP115" s="3"/>
      <c r="BQ115" s="3">
        <f ca="1">IF(Table2[[#This Row],[Country]]="Maldives",Table2[[#This Row],[Income]],0)</f>
        <v>0</v>
      </c>
      <c r="BR115" s="3"/>
      <c r="BS115" s="3">
        <f ca="1">IF(Table2[[#This Row],[Country]]="England",Table2[[#This Row],[Income]],0)</f>
        <v>0</v>
      </c>
      <c r="BT115" s="3"/>
      <c r="BU115" s="3">
        <f ca="1">IF(Table2[[#This Row],[Country]]="Pakistan",Table2[[#This Row],[Income]],0)</f>
        <v>0</v>
      </c>
      <c r="BV115" s="3"/>
      <c r="BW115" s="3">
        <f ca="1">IF(Table2[[#This Row],[Country]]="USA",Table2[[#This Row],[Income]],0)</f>
        <v>0</v>
      </c>
      <c r="BX115" s="3"/>
      <c r="BY115" s="3">
        <f ca="1">IF(Table2[[#This Row],[Country]]="New Zealand",Table2[[#This Row],[Income]],0)</f>
        <v>0</v>
      </c>
      <c r="BZ115" s="3"/>
      <c r="CA115" s="3">
        <f ca="1">IF(Table2[[#This Row],[Country]]="AUstralia",Table2[[#This Row],[Income]],0)</f>
        <v>0</v>
      </c>
      <c r="CB115" s="3"/>
      <c r="CC115" s="3">
        <f ca="1">IF(Table2[[#This Row],[Country]]="South Africa",Table2[[#This Row],[Income]],0)</f>
        <v>0</v>
      </c>
      <c r="CD115" s="3"/>
      <c r="CE115" s="3">
        <f ca="1">IF(Table2[[#This Row],[Country]]="Canada",Table2[[#This Row],[Income]],0)</f>
        <v>0</v>
      </c>
      <c r="CF115" s="4"/>
      <c r="CG115" s="2"/>
      <c r="CH115" s="3"/>
      <c r="CI115" s="3">
        <f ca="1">IF(Table2[[#This Row],[occupation]]="clerk",Table2[[#This Row],[Income]],0)</f>
        <v>0</v>
      </c>
      <c r="CJ115" s="3">
        <f ca="1">IF(Table2[[#This Row],[occupation]]="Doctor",Table2[[#This Row],[Income]],0)</f>
        <v>0</v>
      </c>
      <c r="CK115" s="3">
        <f ca="1">IF(Table2[[#This Row],[occupation]]="Data scientist",Table2[[#This Row],[Income]],0)</f>
        <v>91808</v>
      </c>
      <c r="CL115" s="3">
        <f ca="1">IF(Table2[[#This Row],[occupation]]="Driver",Table2[[#This Row],[Income]],0)</f>
        <v>0</v>
      </c>
      <c r="CM115" s="3">
        <f ca="1">IF(Table2[[#This Row],[occupation]]="mechanical",Table2[[#This Row],[Income]],0)</f>
        <v>0</v>
      </c>
      <c r="CN115" s="3">
        <f ca="1">IF(Table2[[#This Row],[occupation]]="Field worker",Table2[[#This Row],[Income]],0)</f>
        <v>0</v>
      </c>
      <c r="CO115" s="3">
        <f ca="1">IF(Table2[[#This Row],[occupation]]="Scientist",Table2[[#This Row],[Income]],0)</f>
        <v>0</v>
      </c>
      <c r="CP115" s="4">
        <f ca="1">IF(Table2[[#This Row],[occupation]]="IT",Table2[[#This Row],[Income]],0)</f>
        <v>0</v>
      </c>
      <c r="CQ115" s="2">
        <f ca="1">IF(Table2[[#This Row],[Investment]]&gt;Table2[[#This Row],[Income]],1,0)</f>
        <v>0</v>
      </c>
      <c r="CR115" s="3"/>
      <c r="CS115" s="3"/>
      <c r="CT115" s="3"/>
      <c r="CU115" s="4"/>
      <c r="CV115" s="2">
        <f ca="1">IF(Table2[[#This Row],[Net Worth]]&gt;5500000,Table2[[#This Row],[Age]],0)</f>
        <v>25</v>
      </c>
      <c r="CW115" s="3">
        <f t="shared" ca="1" si="41"/>
        <v>25</v>
      </c>
      <c r="CX115" s="3"/>
      <c r="CY115" s="3"/>
      <c r="CZ115" s="3"/>
      <c r="DA115" s="4"/>
    </row>
    <row r="116" spans="1:105" x14ac:dyDescent="0.25">
      <c r="A116">
        <f t="shared" ca="1" si="26"/>
        <v>1</v>
      </c>
      <c r="B116" s="1" t="str">
        <f t="shared" ca="1" si="27"/>
        <v>Men</v>
      </c>
      <c r="C116">
        <f t="shared" ca="1" si="28"/>
        <v>35</v>
      </c>
      <c r="D116">
        <f t="shared" ca="1" si="29"/>
        <v>1</v>
      </c>
      <c r="E116" s="1" t="str">
        <f t="shared" ca="1" si="30"/>
        <v>clerk</v>
      </c>
      <c r="F116">
        <f t="shared" ca="1" si="31"/>
        <v>1</v>
      </c>
      <c r="G116" s="1" t="str">
        <f t="shared" ca="1" si="32"/>
        <v>10th</v>
      </c>
      <c r="H116">
        <f t="shared" ca="1" si="45"/>
        <v>1</v>
      </c>
      <c r="I116">
        <f t="shared" ca="1" si="45"/>
        <v>3</v>
      </c>
      <c r="J116">
        <f t="shared" ca="1" si="33"/>
        <v>763407</v>
      </c>
      <c r="K116">
        <f t="shared" ca="1" si="34"/>
        <v>59800</v>
      </c>
      <c r="L116">
        <f t="shared" ca="1" si="35"/>
        <v>2</v>
      </c>
      <c r="M116" s="1" t="str">
        <f t="shared" ca="1" si="36"/>
        <v>Rent</v>
      </c>
      <c r="N116">
        <f t="shared" ca="1" si="42"/>
        <v>4843800</v>
      </c>
      <c r="O116">
        <f t="shared" ca="1" si="37"/>
        <v>348131.60491241096</v>
      </c>
      <c r="P116">
        <f t="shared" ca="1" si="43"/>
        <v>90124.044935528451</v>
      </c>
      <c r="Q116">
        <f t="shared" ca="1" si="44"/>
        <v>51354.383966412628</v>
      </c>
      <c r="R116" s="25">
        <f t="shared" ca="1" si="38"/>
        <v>4895154.3839664124</v>
      </c>
      <c r="S116">
        <f t="shared" ca="1" si="39"/>
        <v>3</v>
      </c>
      <c r="T116" s="1" t="str">
        <f t="shared" ca="1" si="40"/>
        <v>Australia</v>
      </c>
      <c r="AF116" s="2">
        <f ca="1">IF(Table2[[#This Row],[Gender]]="men",1,0)</f>
        <v>1</v>
      </c>
      <c r="AG116" s="3">
        <f ca="1">IF(Table2[[#This Row],[Gender]]="Men",0,1)</f>
        <v>0</v>
      </c>
      <c r="AH116" s="3"/>
      <c r="AI116" s="3"/>
      <c r="AJ116" s="4"/>
      <c r="AL116" s="2">
        <f ca="1">IF(Table2[[#This Row],[occupation]]="Clerk",1,0)</f>
        <v>1</v>
      </c>
      <c r="AM116" s="3">
        <f ca="1">IF(Table2[[#This Row],[occupation]]="Doctor",1,0)</f>
        <v>0</v>
      </c>
      <c r="AN116" s="3">
        <f ca="1">IF(Table2[[#This Row],[occupation]]="Data scientist",1,0)</f>
        <v>0</v>
      </c>
      <c r="AO116" s="3">
        <f ca="1">IF(Table2[[#This Row],[occupation]]="Driver",1,0)</f>
        <v>0</v>
      </c>
      <c r="AP116" s="3">
        <f ca="1">IF(Table2[[#This Row],[occupation]]="mechanical",1,0)</f>
        <v>0</v>
      </c>
      <c r="AQ116" s="3">
        <f ca="1">IF(Table2[[#This Row],[occupation]]="Field worker",1,0)</f>
        <v>0</v>
      </c>
      <c r="AR116" s="3">
        <f ca="1">IF(Table2[[#This Row],[occupation]]="Scientist",1,0)</f>
        <v>0</v>
      </c>
      <c r="AS116" s="3">
        <f ca="1">IF(Table2[[#This Row],[occupation]]="IT",1,0)</f>
        <v>0</v>
      </c>
      <c r="AT116" s="3"/>
      <c r="AU116" s="3"/>
      <c r="AV116" s="3"/>
      <c r="AW116" s="3"/>
      <c r="AX116" s="3"/>
      <c r="AY116" s="3"/>
      <c r="AZ116" s="3"/>
      <c r="BA116" s="4"/>
      <c r="BC116" s="18">
        <f ca="1">Table2[[#This Row],[Vehicles cost]]/Table2[[#This Row],[Vehicles]]</f>
        <v>254469</v>
      </c>
      <c r="BD116" s="4"/>
      <c r="BE116" s="2">
        <f ca="1">IF(Table2[[#This Row],[Depts]]&gt;20000,1,0)</f>
        <v>1</v>
      </c>
      <c r="BF116" s="3"/>
      <c r="BG116" s="4"/>
      <c r="BH116" s="2">
        <f ca="1">IF(Table2[[#This Row],[House]]="Owned",1,0)</f>
        <v>0</v>
      </c>
      <c r="BI116" s="4"/>
      <c r="BK116" s="2">
        <f ca="1">IF(Table2[[#This Row],[Country]]="Korea",Table2[[#This Row],[Income]],0)</f>
        <v>0</v>
      </c>
      <c r="BL116" s="3"/>
      <c r="BM116" s="3">
        <f ca="1">IF(Table2[[#This Row],[Country]]="India",Table2[[#This Row],[Income]],0)</f>
        <v>0</v>
      </c>
      <c r="BN116" s="3"/>
      <c r="BO116" s="3">
        <f ca="1">IF(Table2[[#This Row],[Country]]="Russia",Table2[[#This Row],[Income]],0)</f>
        <v>0</v>
      </c>
      <c r="BP116" s="3"/>
      <c r="BQ116" s="3">
        <f ca="1">IF(Table2[[#This Row],[Country]]="Maldives",Table2[[#This Row],[Income]],0)</f>
        <v>0</v>
      </c>
      <c r="BR116" s="3"/>
      <c r="BS116" s="3">
        <f ca="1">IF(Table2[[#This Row],[Country]]="England",Table2[[#This Row],[Income]],0)</f>
        <v>0</v>
      </c>
      <c r="BT116" s="3"/>
      <c r="BU116" s="3">
        <f ca="1">IF(Table2[[#This Row],[Country]]="Pakistan",Table2[[#This Row],[Income]],0)</f>
        <v>0</v>
      </c>
      <c r="BV116" s="3"/>
      <c r="BW116" s="3">
        <f ca="1">IF(Table2[[#This Row],[Country]]="USA",Table2[[#This Row],[Income]],0)</f>
        <v>0</v>
      </c>
      <c r="BX116" s="3"/>
      <c r="BY116" s="3">
        <f ca="1">IF(Table2[[#This Row],[Country]]="New Zealand",Table2[[#This Row],[Income]],0)</f>
        <v>0</v>
      </c>
      <c r="BZ116" s="3"/>
      <c r="CA116" s="3">
        <f ca="1">IF(Table2[[#This Row],[Country]]="AUstralia",Table2[[#This Row],[Income]],0)</f>
        <v>59800</v>
      </c>
      <c r="CB116" s="3"/>
      <c r="CC116" s="3">
        <f ca="1">IF(Table2[[#This Row],[Country]]="South Africa",Table2[[#This Row],[Income]],0)</f>
        <v>0</v>
      </c>
      <c r="CD116" s="3"/>
      <c r="CE116" s="3">
        <f ca="1">IF(Table2[[#This Row],[Country]]="Canada",Table2[[#This Row],[Income]],0)</f>
        <v>0</v>
      </c>
      <c r="CF116" s="4"/>
      <c r="CG116" s="2"/>
      <c r="CH116" s="3"/>
      <c r="CI116" s="3">
        <f ca="1">IF(Table2[[#This Row],[occupation]]="clerk",Table2[[#This Row],[Income]],0)</f>
        <v>59800</v>
      </c>
      <c r="CJ116" s="3">
        <f ca="1">IF(Table2[[#This Row],[occupation]]="Doctor",Table2[[#This Row],[Income]],0)</f>
        <v>0</v>
      </c>
      <c r="CK116" s="3">
        <f ca="1">IF(Table2[[#This Row],[occupation]]="Data scientist",Table2[[#This Row],[Income]],0)</f>
        <v>0</v>
      </c>
      <c r="CL116" s="3">
        <f ca="1">IF(Table2[[#This Row],[occupation]]="Driver",Table2[[#This Row],[Income]],0)</f>
        <v>0</v>
      </c>
      <c r="CM116" s="3">
        <f ca="1">IF(Table2[[#This Row],[occupation]]="mechanical",Table2[[#This Row],[Income]],0)</f>
        <v>0</v>
      </c>
      <c r="CN116" s="3">
        <f ca="1">IF(Table2[[#This Row],[occupation]]="Field worker",Table2[[#This Row],[Income]],0)</f>
        <v>0</v>
      </c>
      <c r="CO116" s="3">
        <f ca="1">IF(Table2[[#This Row],[occupation]]="Scientist",Table2[[#This Row],[Income]],0)</f>
        <v>0</v>
      </c>
      <c r="CP116" s="4">
        <f ca="1">IF(Table2[[#This Row],[occupation]]="IT",Table2[[#This Row],[Income]],0)</f>
        <v>0</v>
      </c>
      <c r="CQ116" s="2">
        <f ca="1">IF(Table2[[#This Row],[Investment]]&gt;Table2[[#This Row],[Income]],1,0)</f>
        <v>0</v>
      </c>
      <c r="CR116" s="3"/>
      <c r="CS116" s="3"/>
      <c r="CT116" s="3"/>
      <c r="CU116" s="4"/>
      <c r="CV116" s="2">
        <f ca="1">IF(Table2[[#This Row],[Net Worth]]&gt;5500000,Table2[[#This Row],[Age]],0)</f>
        <v>0</v>
      </c>
      <c r="CW116" s="3">
        <f t="shared" ca="1" si="41"/>
        <v>0</v>
      </c>
      <c r="CX116" s="3"/>
      <c r="CY116" s="3"/>
      <c r="CZ116" s="3"/>
      <c r="DA116" s="4"/>
    </row>
    <row r="117" spans="1:105" x14ac:dyDescent="0.25">
      <c r="A117">
        <f t="shared" ca="1" si="26"/>
        <v>1</v>
      </c>
      <c r="B117" s="1" t="str">
        <f t="shared" ca="1" si="27"/>
        <v>Men</v>
      </c>
      <c r="C117">
        <f t="shared" ca="1" si="28"/>
        <v>45</v>
      </c>
      <c r="D117">
        <f t="shared" ca="1" si="29"/>
        <v>8</v>
      </c>
      <c r="E117" s="1" t="str">
        <f t="shared" ca="1" si="30"/>
        <v>Data scientist</v>
      </c>
      <c r="F117">
        <f t="shared" ca="1" si="31"/>
        <v>4</v>
      </c>
      <c r="G117" s="1" t="str">
        <f t="shared" ca="1" si="32"/>
        <v>Mba</v>
      </c>
      <c r="H117">
        <f t="shared" ca="1" si="45"/>
        <v>3</v>
      </c>
      <c r="I117">
        <f t="shared" ca="1" si="45"/>
        <v>3</v>
      </c>
      <c r="J117">
        <f t="shared" ca="1" si="33"/>
        <v>1400151</v>
      </c>
      <c r="K117">
        <f t="shared" ca="1" si="34"/>
        <v>87953</v>
      </c>
      <c r="L117">
        <f t="shared" ca="1" si="35"/>
        <v>2</v>
      </c>
      <c r="M117" s="1" t="str">
        <f t="shared" ca="1" si="36"/>
        <v>Rent</v>
      </c>
      <c r="N117">
        <f t="shared" ca="1" si="42"/>
        <v>7651911</v>
      </c>
      <c r="O117">
        <f t="shared" ca="1" si="37"/>
        <v>3709031.7543810452</v>
      </c>
      <c r="P117">
        <f t="shared" ca="1" si="43"/>
        <v>163995.5724493303</v>
      </c>
      <c r="Q117">
        <f t="shared" ca="1" si="44"/>
        <v>61991.968295343839</v>
      </c>
      <c r="R117" s="25">
        <f t="shared" ca="1" si="38"/>
        <v>7713902.9682953442</v>
      </c>
      <c r="S117">
        <f t="shared" ca="1" si="39"/>
        <v>7</v>
      </c>
      <c r="T117" s="1" t="str">
        <f t="shared" ca="1" si="40"/>
        <v>China</v>
      </c>
      <c r="AF117" s="2">
        <f ca="1">IF(Table2[[#This Row],[Gender]]="men",1,0)</f>
        <v>1</v>
      </c>
      <c r="AG117" s="3">
        <f ca="1">IF(Table2[[#This Row],[Gender]]="Men",0,1)</f>
        <v>0</v>
      </c>
      <c r="AH117" s="3"/>
      <c r="AI117" s="3"/>
      <c r="AJ117" s="4"/>
      <c r="AL117" s="2">
        <f ca="1">IF(Table2[[#This Row],[occupation]]="Clerk",1,0)</f>
        <v>0</v>
      </c>
      <c r="AM117" s="3">
        <f ca="1">IF(Table2[[#This Row],[occupation]]="Doctor",1,0)</f>
        <v>0</v>
      </c>
      <c r="AN117" s="3">
        <f ca="1">IF(Table2[[#This Row],[occupation]]="Data scientist",1,0)</f>
        <v>1</v>
      </c>
      <c r="AO117" s="3">
        <f ca="1">IF(Table2[[#This Row],[occupation]]="Driver",1,0)</f>
        <v>0</v>
      </c>
      <c r="AP117" s="3">
        <f ca="1">IF(Table2[[#This Row],[occupation]]="mechanical",1,0)</f>
        <v>0</v>
      </c>
      <c r="AQ117" s="3">
        <f ca="1">IF(Table2[[#This Row],[occupation]]="Field worker",1,0)</f>
        <v>0</v>
      </c>
      <c r="AR117" s="3">
        <f ca="1">IF(Table2[[#This Row],[occupation]]="Scientist",1,0)</f>
        <v>0</v>
      </c>
      <c r="AS117" s="3">
        <f ca="1">IF(Table2[[#This Row],[occupation]]="IT",1,0)</f>
        <v>0</v>
      </c>
      <c r="AT117" s="3"/>
      <c r="AU117" s="3"/>
      <c r="AV117" s="3"/>
      <c r="AW117" s="3"/>
      <c r="AX117" s="3"/>
      <c r="AY117" s="3"/>
      <c r="AZ117" s="3"/>
      <c r="BA117" s="4"/>
      <c r="BC117" s="18">
        <f ca="1">Table2[[#This Row],[Vehicles cost]]/Table2[[#This Row],[Vehicles]]</f>
        <v>466717</v>
      </c>
      <c r="BD117" s="4"/>
      <c r="BE117" s="2">
        <f ca="1">IF(Table2[[#This Row],[Depts]]&gt;20000,1,0)</f>
        <v>1</v>
      </c>
      <c r="BF117" s="3"/>
      <c r="BG117" s="4"/>
      <c r="BH117" s="2">
        <f ca="1">IF(Table2[[#This Row],[House]]="Owned",1,0)</f>
        <v>0</v>
      </c>
      <c r="BI117" s="4"/>
      <c r="BK117" s="2">
        <f ca="1">IF(Table2[[#This Row],[Country]]="Korea",Table2[[#This Row],[Income]],0)</f>
        <v>0</v>
      </c>
      <c r="BL117" s="3"/>
      <c r="BM117" s="3">
        <f ca="1">IF(Table2[[#This Row],[Country]]="India",Table2[[#This Row],[Income]],0)</f>
        <v>0</v>
      </c>
      <c r="BN117" s="3"/>
      <c r="BO117" s="3">
        <f ca="1">IF(Table2[[#This Row],[Country]]="Russia",Table2[[#This Row],[Income]],0)</f>
        <v>0</v>
      </c>
      <c r="BP117" s="3"/>
      <c r="BQ117" s="3">
        <f ca="1">IF(Table2[[#This Row],[Country]]="Maldives",Table2[[#This Row],[Income]],0)</f>
        <v>0</v>
      </c>
      <c r="BR117" s="3"/>
      <c r="BS117" s="3">
        <f ca="1">IF(Table2[[#This Row],[Country]]="England",Table2[[#This Row],[Income]],0)</f>
        <v>0</v>
      </c>
      <c r="BT117" s="3"/>
      <c r="BU117" s="3">
        <f ca="1">IF(Table2[[#This Row],[Country]]="Pakistan",Table2[[#This Row],[Income]],0)</f>
        <v>0</v>
      </c>
      <c r="BV117" s="3"/>
      <c r="BW117" s="3">
        <f ca="1">IF(Table2[[#This Row],[Country]]="USA",Table2[[#This Row],[Income]],0)</f>
        <v>0</v>
      </c>
      <c r="BX117" s="3"/>
      <c r="BY117" s="3">
        <f ca="1">IF(Table2[[#This Row],[Country]]="New Zealand",Table2[[#This Row],[Income]],0)</f>
        <v>0</v>
      </c>
      <c r="BZ117" s="3"/>
      <c r="CA117" s="3">
        <f ca="1">IF(Table2[[#This Row],[Country]]="AUstralia",Table2[[#This Row],[Income]],0)</f>
        <v>0</v>
      </c>
      <c r="CB117" s="3"/>
      <c r="CC117" s="3">
        <f ca="1">IF(Table2[[#This Row],[Country]]="South Africa",Table2[[#This Row],[Income]],0)</f>
        <v>0</v>
      </c>
      <c r="CD117" s="3"/>
      <c r="CE117" s="3">
        <f ca="1">IF(Table2[[#This Row],[Country]]="Canada",Table2[[#This Row],[Income]],0)</f>
        <v>0</v>
      </c>
      <c r="CF117" s="4"/>
      <c r="CG117" s="2"/>
      <c r="CH117" s="3"/>
      <c r="CI117" s="3">
        <f ca="1">IF(Table2[[#This Row],[occupation]]="clerk",Table2[[#This Row],[Income]],0)</f>
        <v>0</v>
      </c>
      <c r="CJ117" s="3">
        <f ca="1">IF(Table2[[#This Row],[occupation]]="Doctor",Table2[[#This Row],[Income]],0)</f>
        <v>0</v>
      </c>
      <c r="CK117" s="3">
        <f ca="1">IF(Table2[[#This Row],[occupation]]="Data scientist",Table2[[#This Row],[Income]],0)</f>
        <v>87953</v>
      </c>
      <c r="CL117" s="3">
        <f ca="1">IF(Table2[[#This Row],[occupation]]="Driver",Table2[[#This Row],[Income]],0)</f>
        <v>0</v>
      </c>
      <c r="CM117" s="3">
        <f ca="1">IF(Table2[[#This Row],[occupation]]="mechanical",Table2[[#This Row],[Income]],0)</f>
        <v>0</v>
      </c>
      <c r="CN117" s="3">
        <f ca="1">IF(Table2[[#This Row],[occupation]]="Field worker",Table2[[#This Row],[Income]],0)</f>
        <v>0</v>
      </c>
      <c r="CO117" s="3">
        <f ca="1">IF(Table2[[#This Row],[occupation]]="Scientist",Table2[[#This Row],[Income]],0)</f>
        <v>0</v>
      </c>
      <c r="CP117" s="4">
        <f ca="1">IF(Table2[[#This Row],[occupation]]="IT",Table2[[#This Row],[Income]],0)</f>
        <v>0</v>
      </c>
      <c r="CQ117" s="2">
        <f ca="1">IF(Table2[[#This Row],[Investment]]&gt;Table2[[#This Row],[Income]],1,0)</f>
        <v>0</v>
      </c>
      <c r="CR117" s="3"/>
      <c r="CS117" s="3"/>
      <c r="CT117" s="3"/>
      <c r="CU117" s="4"/>
      <c r="CV117" s="2">
        <f ca="1">IF(Table2[[#This Row],[Net Worth]]&gt;5500000,Table2[[#This Row],[Age]],0)</f>
        <v>45</v>
      </c>
      <c r="CW117" s="3">
        <f t="shared" ca="1" si="41"/>
        <v>0</v>
      </c>
      <c r="CX117" s="3"/>
      <c r="CY117" s="3"/>
      <c r="CZ117" s="3"/>
      <c r="DA117" s="4"/>
    </row>
    <row r="118" spans="1:105" x14ac:dyDescent="0.25">
      <c r="A118">
        <f t="shared" ca="1" si="26"/>
        <v>1</v>
      </c>
      <c r="B118" s="1" t="str">
        <f t="shared" ca="1" si="27"/>
        <v>Men</v>
      </c>
      <c r="C118">
        <f t="shared" ca="1" si="28"/>
        <v>21</v>
      </c>
      <c r="D118">
        <f t="shared" ca="1" si="29"/>
        <v>7</v>
      </c>
      <c r="E118" s="1" t="str">
        <f t="shared" ca="1" si="30"/>
        <v>Driver</v>
      </c>
      <c r="F118">
        <f t="shared" ca="1" si="31"/>
        <v>3</v>
      </c>
      <c r="G118" s="1" t="str">
        <f t="shared" ca="1" si="32"/>
        <v>Btech</v>
      </c>
      <c r="H118">
        <f t="shared" ca="1" si="45"/>
        <v>1</v>
      </c>
      <c r="I118">
        <f t="shared" ca="1" si="45"/>
        <v>2</v>
      </c>
      <c r="J118">
        <f t="shared" ca="1" si="33"/>
        <v>881232</v>
      </c>
      <c r="K118">
        <f t="shared" ca="1" si="34"/>
        <v>69341</v>
      </c>
      <c r="L118">
        <f t="shared" ca="1" si="35"/>
        <v>2</v>
      </c>
      <c r="M118" s="1" t="str">
        <f t="shared" ca="1" si="36"/>
        <v>Rent</v>
      </c>
      <c r="N118">
        <f t="shared" ca="1" si="42"/>
        <v>6032667</v>
      </c>
      <c r="O118">
        <f t="shared" ca="1" si="37"/>
        <v>3728664.6427056021</v>
      </c>
      <c r="P118">
        <f t="shared" ca="1" si="43"/>
        <v>14033.634261110254</v>
      </c>
      <c r="Q118">
        <f t="shared" ca="1" si="44"/>
        <v>10502.666863213426</v>
      </c>
      <c r="R118" s="25">
        <f t="shared" ca="1" si="38"/>
        <v>6043169.6668632133</v>
      </c>
      <c r="S118">
        <f t="shared" ca="1" si="39"/>
        <v>7</v>
      </c>
      <c r="T118" s="1" t="str">
        <f t="shared" ca="1" si="40"/>
        <v>China</v>
      </c>
      <c r="AF118" s="2">
        <f ca="1">IF(Table2[[#This Row],[Gender]]="men",1,0)</f>
        <v>1</v>
      </c>
      <c r="AG118" s="3">
        <f ca="1">IF(Table2[[#This Row],[Gender]]="Men",0,1)</f>
        <v>0</v>
      </c>
      <c r="AH118" s="3"/>
      <c r="AI118" s="3"/>
      <c r="AJ118" s="4"/>
      <c r="AL118" s="2">
        <f ca="1">IF(Table2[[#This Row],[occupation]]="Clerk",1,0)</f>
        <v>0</v>
      </c>
      <c r="AM118" s="3">
        <f ca="1">IF(Table2[[#This Row],[occupation]]="Doctor",1,0)</f>
        <v>0</v>
      </c>
      <c r="AN118" s="3">
        <f ca="1">IF(Table2[[#This Row],[occupation]]="Data scientist",1,0)</f>
        <v>0</v>
      </c>
      <c r="AO118" s="3">
        <f ca="1">IF(Table2[[#This Row],[occupation]]="Driver",1,0)</f>
        <v>1</v>
      </c>
      <c r="AP118" s="3">
        <f ca="1">IF(Table2[[#This Row],[occupation]]="mechanical",1,0)</f>
        <v>0</v>
      </c>
      <c r="AQ118" s="3">
        <f ca="1">IF(Table2[[#This Row],[occupation]]="Field worker",1,0)</f>
        <v>0</v>
      </c>
      <c r="AR118" s="3">
        <f ca="1">IF(Table2[[#This Row],[occupation]]="Scientist",1,0)</f>
        <v>0</v>
      </c>
      <c r="AS118" s="3">
        <f ca="1">IF(Table2[[#This Row],[occupation]]="IT",1,0)</f>
        <v>0</v>
      </c>
      <c r="AT118" s="3"/>
      <c r="AU118" s="3"/>
      <c r="AV118" s="3"/>
      <c r="AW118" s="3"/>
      <c r="AX118" s="3"/>
      <c r="AY118" s="3"/>
      <c r="AZ118" s="3"/>
      <c r="BA118" s="4"/>
      <c r="BC118" s="18">
        <f ca="1">Table2[[#This Row],[Vehicles cost]]/Table2[[#This Row],[Vehicles]]</f>
        <v>440616</v>
      </c>
      <c r="BD118" s="4"/>
      <c r="BE118" s="2">
        <f ca="1">IF(Table2[[#This Row],[Depts]]&gt;20000,1,0)</f>
        <v>0</v>
      </c>
      <c r="BF118" s="3"/>
      <c r="BG118" s="4"/>
      <c r="BH118" s="2">
        <f ca="1">IF(Table2[[#This Row],[House]]="Owned",1,0)</f>
        <v>0</v>
      </c>
      <c r="BI118" s="4"/>
      <c r="BK118" s="2">
        <f ca="1">IF(Table2[[#This Row],[Country]]="Korea",Table2[[#This Row],[Income]],0)</f>
        <v>0</v>
      </c>
      <c r="BL118" s="3"/>
      <c r="BM118" s="3">
        <f ca="1">IF(Table2[[#This Row],[Country]]="India",Table2[[#This Row],[Income]],0)</f>
        <v>0</v>
      </c>
      <c r="BN118" s="3"/>
      <c r="BO118" s="3">
        <f ca="1">IF(Table2[[#This Row],[Country]]="Russia",Table2[[#This Row],[Income]],0)</f>
        <v>0</v>
      </c>
      <c r="BP118" s="3"/>
      <c r="BQ118" s="3">
        <f ca="1">IF(Table2[[#This Row],[Country]]="Maldives",Table2[[#This Row],[Income]],0)</f>
        <v>0</v>
      </c>
      <c r="BR118" s="3"/>
      <c r="BS118" s="3">
        <f ca="1">IF(Table2[[#This Row],[Country]]="England",Table2[[#This Row],[Income]],0)</f>
        <v>0</v>
      </c>
      <c r="BT118" s="3"/>
      <c r="BU118" s="3">
        <f ca="1">IF(Table2[[#This Row],[Country]]="Pakistan",Table2[[#This Row],[Income]],0)</f>
        <v>0</v>
      </c>
      <c r="BV118" s="3"/>
      <c r="BW118" s="3">
        <f ca="1">IF(Table2[[#This Row],[Country]]="USA",Table2[[#This Row],[Income]],0)</f>
        <v>0</v>
      </c>
      <c r="BX118" s="3"/>
      <c r="BY118" s="3">
        <f ca="1">IF(Table2[[#This Row],[Country]]="New Zealand",Table2[[#This Row],[Income]],0)</f>
        <v>0</v>
      </c>
      <c r="BZ118" s="3"/>
      <c r="CA118" s="3">
        <f ca="1">IF(Table2[[#This Row],[Country]]="AUstralia",Table2[[#This Row],[Income]],0)</f>
        <v>0</v>
      </c>
      <c r="CB118" s="3"/>
      <c r="CC118" s="3">
        <f ca="1">IF(Table2[[#This Row],[Country]]="South Africa",Table2[[#This Row],[Income]],0)</f>
        <v>0</v>
      </c>
      <c r="CD118" s="3"/>
      <c r="CE118" s="3">
        <f ca="1">IF(Table2[[#This Row],[Country]]="Canada",Table2[[#This Row],[Income]],0)</f>
        <v>0</v>
      </c>
      <c r="CF118" s="4"/>
      <c r="CG118" s="2"/>
      <c r="CH118" s="3"/>
      <c r="CI118" s="3">
        <f ca="1">IF(Table2[[#This Row],[occupation]]="clerk",Table2[[#This Row],[Income]],0)</f>
        <v>0</v>
      </c>
      <c r="CJ118" s="3">
        <f ca="1">IF(Table2[[#This Row],[occupation]]="Doctor",Table2[[#This Row],[Income]],0)</f>
        <v>0</v>
      </c>
      <c r="CK118" s="3">
        <f ca="1">IF(Table2[[#This Row],[occupation]]="Data scientist",Table2[[#This Row],[Income]],0)</f>
        <v>0</v>
      </c>
      <c r="CL118" s="3">
        <f ca="1">IF(Table2[[#This Row],[occupation]]="Driver",Table2[[#This Row],[Income]],0)</f>
        <v>69341</v>
      </c>
      <c r="CM118" s="3">
        <f ca="1">IF(Table2[[#This Row],[occupation]]="mechanical",Table2[[#This Row],[Income]],0)</f>
        <v>0</v>
      </c>
      <c r="CN118" s="3">
        <f ca="1">IF(Table2[[#This Row],[occupation]]="Field worker",Table2[[#This Row],[Income]],0)</f>
        <v>0</v>
      </c>
      <c r="CO118" s="3">
        <f ca="1">IF(Table2[[#This Row],[occupation]]="Scientist",Table2[[#This Row],[Income]],0)</f>
        <v>0</v>
      </c>
      <c r="CP118" s="4">
        <f ca="1">IF(Table2[[#This Row],[occupation]]="IT",Table2[[#This Row],[Income]],0)</f>
        <v>0</v>
      </c>
      <c r="CQ118" s="2">
        <f ca="1">IF(Table2[[#This Row],[Investment]]&gt;Table2[[#This Row],[Income]],1,0)</f>
        <v>0</v>
      </c>
      <c r="CR118" s="3"/>
      <c r="CS118" s="3"/>
      <c r="CT118" s="3"/>
      <c r="CU118" s="4"/>
      <c r="CV118" s="2">
        <f ca="1">IF(Table2[[#This Row],[Net Worth]]&gt;5500000,Table2[[#This Row],[Age]],0)</f>
        <v>21</v>
      </c>
      <c r="CW118" s="3">
        <f t="shared" ca="1" si="41"/>
        <v>21</v>
      </c>
      <c r="CX118" s="3"/>
      <c r="CY118" s="3"/>
      <c r="CZ118" s="3"/>
      <c r="DA118" s="4"/>
    </row>
    <row r="119" spans="1:105" x14ac:dyDescent="0.25">
      <c r="A119">
        <f t="shared" ca="1" si="26"/>
        <v>1</v>
      </c>
      <c r="B119" s="1" t="str">
        <f t="shared" ca="1" si="27"/>
        <v>Men</v>
      </c>
      <c r="C119">
        <f t="shared" ca="1" si="28"/>
        <v>23</v>
      </c>
      <c r="D119">
        <f t="shared" ca="1" si="29"/>
        <v>5</v>
      </c>
      <c r="E119" s="1" t="str">
        <f t="shared" ca="1" si="30"/>
        <v>Scientist</v>
      </c>
      <c r="F119">
        <f t="shared" ca="1" si="31"/>
        <v>1</v>
      </c>
      <c r="G119" s="1" t="str">
        <f t="shared" ca="1" si="32"/>
        <v>10th</v>
      </c>
      <c r="H119">
        <f t="shared" ca="1" si="45"/>
        <v>1</v>
      </c>
      <c r="I119">
        <f t="shared" ca="1" si="45"/>
        <v>2</v>
      </c>
      <c r="J119">
        <f t="shared" ca="1" si="33"/>
        <v>1378136</v>
      </c>
      <c r="K119">
        <f t="shared" ca="1" si="34"/>
        <v>50203</v>
      </c>
      <c r="L119">
        <f t="shared" ca="1" si="35"/>
        <v>2</v>
      </c>
      <c r="M119" s="1" t="str">
        <f t="shared" ca="1" si="36"/>
        <v>Rent</v>
      </c>
      <c r="N119">
        <f t="shared" ca="1" si="42"/>
        <v>4417864</v>
      </c>
      <c r="O119">
        <f t="shared" ca="1" si="37"/>
        <v>1114734.1789018917</v>
      </c>
      <c r="P119">
        <f t="shared" ca="1" si="43"/>
        <v>91599.175523245212</v>
      </c>
      <c r="Q119">
        <f t="shared" ca="1" si="44"/>
        <v>57344.346909548585</v>
      </c>
      <c r="R119" s="25">
        <f t="shared" ca="1" si="38"/>
        <v>4475208.3469095482</v>
      </c>
      <c r="S119">
        <f t="shared" ca="1" si="39"/>
        <v>5</v>
      </c>
      <c r="T119" s="1" t="str">
        <f t="shared" ca="1" si="40"/>
        <v>Canada</v>
      </c>
      <c r="AF119" s="2">
        <f ca="1">IF(Table2[[#This Row],[Gender]]="men",1,0)</f>
        <v>1</v>
      </c>
      <c r="AG119" s="3">
        <f ca="1">IF(Table2[[#This Row],[Gender]]="Men",0,1)</f>
        <v>0</v>
      </c>
      <c r="AH119" s="3"/>
      <c r="AI119" s="3"/>
      <c r="AJ119" s="4"/>
      <c r="AL119" s="2">
        <f ca="1">IF(Table2[[#This Row],[occupation]]="Clerk",1,0)</f>
        <v>0</v>
      </c>
      <c r="AM119" s="3">
        <f ca="1">IF(Table2[[#This Row],[occupation]]="Doctor",1,0)</f>
        <v>0</v>
      </c>
      <c r="AN119" s="3">
        <f ca="1">IF(Table2[[#This Row],[occupation]]="Data scientist",1,0)</f>
        <v>0</v>
      </c>
      <c r="AO119" s="3">
        <f ca="1">IF(Table2[[#This Row],[occupation]]="Driver",1,0)</f>
        <v>0</v>
      </c>
      <c r="AP119" s="3">
        <f ca="1">IF(Table2[[#This Row],[occupation]]="mechanical",1,0)</f>
        <v>0</v>
      </c>
      <c r="AQ119" s="3">
        <f ca="1">IF(Table2[[#This Row],[occupation]]="Field worker",1,0)</f>
        <v>0</v>
      </c>
      <c r="AR119" s="3">
        <f ca="1">IF(Table2[[#This Row],[occupation]]="Scientist",1,0)</f>
        <v>1</v>
      </c>
      <c r="AS119" s="3">
        <f ca="1">IF(Table2[[#This Row],[occupation]]="IT",1,0)</f>
        <v>0</v>
      </c>
      <c r="AT119" s="3"/>
      <c r="AU119" s="3"/>
      <c r="AV119" s="3"/>
      <c r="AW119" s="3"/>
      <c r="AX119" s="3"/>
      <c r="AY119" s="3"/>
      <c r="AZ119" s="3"/>
      <c r="BA119" s="4"/>
      <c r="BC119" s="18">
        <f ca="1">Table2[[#This Row],[Vehicles cost]]/Table2[[#This Row],[Vehicles]]</f>
        <v>689068</v>
      </c>
      <c r="BD119" s="4"/>
      <c r="BE119" s="2">
        <f ca="1">IF(Table2[[#This Row],[Depts]]&gt;20000,1,0)</f>
        <v>1</v>
      </c>
      <c r="BF119" s="3"/>
      <c r="BG119" s="4"/>
      <c r="BH119" s="2">
        <f ca="1">IF(Table2[[#This Row],[House]]="Owned",1,0)</f>
        <v>0</v>
      </c>
      <c r="BI119" s="4"/>
      <c r="BK119" s="2">
        <f ca="1">IF(Table2[[#This Row],[Country]]="Korea",Table2[[#This Row],[Income]],0)</f>
        <v>0</v>
      </c>
      <c r="BL119" s="3"/>
      <c r="BM119" s="3">
        <f ca="1">IF(Table2[[#This Row],[Country]]="India",Table2[[#This Row],[Income]],0)</f>
        <v>0</v>
      </c>
      <c r="BN119" s="3"/>
      <c r="BO119" s="3">
        <f ca="1">IF(Table2[[#This Row],[Country]]="Russia",Table2[[#This Row],[Income]],0)</f>
        <v>0</v>
      </c>
      <c r="BP119" s="3"/>
      <c r="BQ119" s="3">
        <f ca="1">IF(Table2[[#This Row],[Country]]="Maldives",Table2[[#This Row],[Income]],0)</f>
        <v>0</v>
      </c>
      <c r="BR119" s="3"/>
      <c r="BS119" s="3">
        <f ca="1">IF(Table2[[#This Row],[Country]]="England",Table2[[#This Row],[Income]],0)</f>
        <v>0</v>
      </c>
      <c r="BT119" s="3"/>
      <c r="BU119" s="3">
        <f ca="1">IF(Table2[[#This Row],[Country]]="Pakistan",Table2[[#This Row],[Income]],0)</f>
        <v>0</v>
      </c>
      <c r="BV119" s="3"/>
      <c r="BW119" s="3">
        <f ca="1">IF(Table2[[#This Row],[Country]]="USA",Table2[[#This Row],[Income]],0)</f>
        <v>0</v>
      </c>
      <c r="BX119" s="3"/>
      <c r="BY119" s="3">
        <f ca="1">IF(Table2[[#This Row],[Country]]="New Zealand",Table2[[#This Row],[Income]],0)</f>
        <v>0</v>
      </c>
      <c r="BZ119" s="3"/>
      <c r="CA119" s="3">
        <f ca="1">IF(Table2[[#This Row],[Country]]="AUstralia",Table2[[#This Row],[Income]],0)</f>
        <v>0</v>
      </c>
      <c r="CB119" s="3"/>
      <c r="CC119" s="3">
        <f ca="1">IF(Table2[[#This Row],[Country]]="South Africa",Table2[[#This Row],[Income]],0)</f>
        <v>0</v>
      </c>
      <c r="CD119" s="3"/>
      <c r="CE119" s="3">
        <f ca="1">IF(Table2[[#This Row],[Country]]="Canada",Table2[[#This Row],[Income]],0)</f>
        <v>50203</v>
      </c>
      <c r="CF119" s="4"/>
      <c r="CG119" s="2"/>
      <c r="CH119" s="3"/>
      <c r="CI119" s="3">
        <f ca="1">IF(Table2[[#This Row],[occupation]]="clerk",Table2[[#This Row],[Income]],0)</f>
        <v>0</v>
      </c>
      <c r="CJ119" s="3">
        <f ca="1">IF(Table2[[#This Row],[occupation]]="Doctor",Table2[[#This Row],[Income]],0)</f>
        <v>0</v>
      </c>
      <c r="CK119" s="3">
        <f ca="1">IF(Table2[[#This Row],[occupation]]="Data scientist",Table2[[#This Row],[Income]],0)</f>
        <v>0</v>
      </c>
      <c r="CL119" s="3">
        <f ca="1">IF(Table2[[#This Row],[occupation]]="Driver",Table2[[#This Row],[Income]],0)</f>
        <v>0</v>
      </c>
      <c r="CM119" s="3">
        <f ca="1">IF(Table2[[#This Row],[occupation]]="mechanical",Table2[[#This Row],[Income]],0)</f>
        <v>0</v>
      </c>
      <c r="CN119" s="3">
        <f ca="1">IF(Table2[[#This Row],[occupation]]="Field worker",Table2[[#This Row],[Income]],0)</f>
        <v>0</v>
      </c>
      <c r="CO119" s="3">
        <f ca="1">IF(Table2[[#This Row],[occupation]]="Scientist",Table2[[#This Row],[Income]],0)</f>
        <v>50203</v>
      </c>
      <c r="CP119" s="4">
        <f ca="1">IF(Table2[[#This Row],[occupation]]="IT",Table2[[#This Row],[Income]],0)</f>
        <v>0</v>
      </c>
      <c r="CQ119" s="2">
        <f ca="1">IF(Table2[[#This Row],[Investment]]&gt;Table2[[#This Row],[Income]],1,0)</f>
        <v>1</v>
      </c>
      <c r="CR119" s="3"/>
      <c r="CS119" s="3"/>
      <c r="CT119" s="3"/>
      <c r="CU119" s="4"/>
      <c r="CV119" s="2">
        <f ca="1">IF(Table2[[#This Row],[Net Worth]]&gt;5500000,Table2[[#This Row],[Age]],0)</f>
        <v>0</v>
      </c>
      <c r="CW119" s="3">
        <f t="shared" ca="1" si="41"/>
        <v>0</v>
      </c>
      <c r="CX119" s="3"/>
      <c r="CY119" s="3"/>
      <c r="CZ119" s="3"/>
      <c r="DA119" s="4"/>
    </row>
    <row r="120" spans="1:105" x14ac:dyDescent="0.25">
      <c r="A120">
        <f t="shared" ca="1" si="26"/>
        <v>2</v>
      </c>
      <c r="B120" s="1" t="str">
        <f t="shared" ca="1" si="27"/>
        <v>Women</v>
      </c>
      <c r="C120">
        <f t="shared" ca="1" si="28"/>
        <v>32</v>
      </c>
      <c r="D120">
        <f t="shared" ca="1" si="29"/>
        <v>8</v>
      </c>
      <c r="E120" s="1" t="str">
        <f t="shared" ca="1" si="30"/>
        <v>Data scientist</v>
      </c>
      <c r="F120">
        <f t="shared" ca="1" si="31"/>
        <v>3</v>
      </c>
      <c r="G120" s="1" t="str">
        <f t="shared" ca="1" si="32"/>
        <v>Btech</v>
      </c>
      <c r="H120">
        <f t="shared" ca="1" si="45"/>
        <v>2</v>
      </c>
      <c r="I120">
        <f t="shared" ca="1" si="45"/>
        <v>1</v>
      </c>
      <c r="J120">
        <f t="shared" ca="1" si="33"/>
        <v>269869</v>
      </c>
      <c r="K120">
        <f t="shared" ca="1" si="34"/>
        <v>66227</v>
      </c>
      <c r="L120">
        <f t="shared" ca="1" si="35"/>
        <v>2</v>
      </c>
      <c r="M120" s="1" t="str">
        <f t="shared" ca="1" si="36"/>
        <v>Rent</v>
      </c>
      <c r="N120">
        <f t="shared" ca="1" si="42"/>
        <v>4304755</v>
      </c>
      <c r="O120">
        <f t="shared" ca="1" si="37"/>
        <v>711894.3032724068</v>
      </c>
      <c r="P120">
        <f t="shared" ca="1" si="43"/>
        <v>104523.57121457315</v>
      </c>
      <c r="Q120">
        <f t="shared" ca="1" si="44"/>
        <v>91530.550273057554</v>
      </c>
      <c r="R120" s="25">
        <f t="shared" ca="1" si="38"/>
        <v>4396285.550273058</v>
      </c>
      <c r="S120">
        <f t="shared" ca="1" si="39"/>
        <v>11</v>
      </c>
      <c r="T120" s="1" t="str">
        <f t="shared" ca="1" si="40"/>
        <v>Pakistan</v>
      </c>
      <c r="AF120" s="2">
        <f ca="1">IF(Table2[[#This Row],[Gender]]="men",1,0)</f>
        <v>0</v>
      </c>
      <c r="AG120" s="3">
        <f ca="1">IF(Table2[[#This Row],[Gender]]="Men",0,1)</f>
        <v>1</v>
      </c>
      <c r="AH120" s="3"/>
      <c r="AI120" s="3"/>
      <c r="AJ120" s="4"/>
      <c r="AL120" s="2">
        <f ca="1">IF(Table2[[#This Row],[occupation]]="Clerk",1,0)</f>
        <v>0</v>
      </c>
      <c r="AM120" s="3">
        <f ca="1">IF(Table2[[#This Row],[occupation]]="Doctor",1,0)</f>
        <v>0</v>
      </c>
      <c r="AN120" s="3">
        <f ca="1">IF(Table2[[#This Row],[occupation]]="Data scientist",1,0)</f>
        <v>1</v>
      </c>
      <c r="AO120" s="3">
        <f ca="1">IF(Table2[[#This Row],[occupation]]="Driver",1,0)</f>
        <v>0</v>
      </c>
      <c r="AP120" s="3">
        <f ca="1">IF(Table2[[#This Row],[occupation]]="mechanical",1,0)</f>
        <v>0</v>
      </c>
      <c r="AQ120" s="3">
        <f ca="1">IF(Table2[[#This Row],[occupation]]="Field worker",1,0)</f>
        <v>0</v>
      </c>
      <c r="AR120" s="3">
        <f ca="1">IF(Table2[[#This Row],[occupation]]="Scientist",1,0)</f>
        <v>0</v>
      </c>
      <c r="AS120" s="3">
        <f ca="1">IF(Table2[[#This Row],[occupation]]="IT",1,0)</f>
        <v>0</v>
      </c>
      <c r="AT120" s="3"/>
      <c r="AU120" s="3"/>
      <c r="AV120" s="3"/>
      <c r="AW120" s="3"/>
      <c r="AX120" s="3"/>
      <c r="AY120" s="3"/>
      <c r="AZ120" s="3"/>
      <c r="BA120" s="4"/>
      <c r="BC120" s="18">
        <f ca="1">Table2[[#This Row],[Vehicles cost]]/Table2[[#This Row],[Vehicles]]</f>
        <v>269869</v>
      </c>
      <c r="BD120" s="4"/>
      <c r="BE120" s="2">
        <f ca="1">IF(Table2[[#This Row],[Depts]]&gt;20000,1,0)</f>
        <v>1</v>
      </c>
      <c r="BF120" s="3"/>
      <c r="BG120" s="4"/>
      <c r="BH120" s="2">
        <f ca="1">IF(Table2[[#This Row],[House]]="Owned",1,0)</f>
        <v>0</v>
      </c>
      <c r="BI120" s="4"/>
      <c r="BK120" s="2">
        <f ca="1">IF(Table2[[#This Row],[Country]]="Korea",Table2[[#This Row],[Income]],0)</f>
        <v>0</v>
      </c>
      <c r="BL120" s="3"/>
      <c r="BM120" s="3">
        <f ca="1">IF(Table2[[#This Row],[Country]]="India",Table2[[#This Row],[Income]],0)</f>
        <v>0</v>
      </c>
      <c r="BN120" s="3"/>
      <c r="BO120" s="3">
        <f ca="1">IF(Table2[[#This Row],[Country]]="Russia",Table2[[#This Row],[Income]],0)</f>
        <v>0</v>
      </c>
      <c r="BP120" s="3"/>
      <c r="BQ120" s="3">
        <f ca="1">IF(Table2[[#This Row],[Country]]="Maldives",Table2[[#This Row],[Income]],0)</f>
        <v>0</v>
      </c>
      <c r="BR120" s="3"/>
      <c r="BS120" s="3">
        <f ca="1">IF(Table2[[#This Row],[Country]]="England",Table2[[#This Row],[Income]],0)</f>
        <v>0</v>
      </c>
      <c r="BT120" s="3"/>
      <c r="BU120" s="3">
        <f ca="1">IF(Table2[[#This Row],[Country]]="Pakistan",Table2[[#This Row],[Income]],0)</f>
        <v>66227</v>
      </c>
      <c r="BV120" s="3"/>
      <c r="BW120" s="3">
        <f ca="1">IF(Table2[[#This Row],[Country]]="USA",Table2[[#This Row],[Income]],0)</f>
        <v>0</v>
      </c>
      <c r="BX120" s="3"/>
      <c r="BY120" s="3">
        <f ca="1">IF(Table2[[#This Row],[Country]]="New Zealand",Table2[[#This Row],[Income]],0)</f>
        <v>0</v>
      </c>
      <c r="BZ120" s="3"/>
      <c r="CA120" s="3">
        <f ca="1">IF(Table2[[#This Row],[Country]]="AUstralia",Table2[[#This Row],[Income]],0)</f>
        <v>0</v>
      </c>
      <c r="CB120" s="3"/>
      <c r="CC120" s="3">
        <f ca="1">IF(Table2[[#This Row],[Country]]="South Africa",Table2[[#This Row],[Income]],0)</f>
        <v>0</v>
      </c>
      <c r="CD120" s="3"/>
      <c r="CE120" s="3">
        <f ca="1">IF(Table2[[#This Row],[Country]]="Canada",Table2[[#This Row],[Income]],0)</f>
        <v>0</v>
      </c>
      <c r="CF120" s="4"/>
      <c r="CG120" s="2"/>
      <c r="CH120" s="3"/>
      <c r="CI120" s="3">
        <f ca="1">IF(Table2[[#This Row],[occupation]]="clerk",Table2[[#This Row],[Income]],0)</f>
        <v>0</v>
      </c>
      <c r="CJ120" s="3">
        <f ca="1">IF(Table2[[#This Row],[occupation]]="Doctor",Table2[[#This Row],[Income]],0)</f>
        <v>0</v>
      </c>
      <c r="CK120" s="3">
        <f ca="1">IF(Table2[[#This Row],[occupation]]="Data scientist",Table2[[#This Row],[Income]],0)</f>
        <v>66227</v>
      </c>
      <c r="CL120" s="3">
        <f ca="1">IF(Table2[[#This Row],[occupation]]="Driver",Table2[[#This Row],[Income]],0)</f>
        <v>0</v>
      </c>
      <c r="CM120" s="3">
        <f ca="1">IF(Table2[[#This Row],[occupation]]="mechanical",Table2[[#This Row],[Income]],0)</f>
        <v>0</v>
      </c>
      <c r="CN120" s="3">
        <f ca="1">IF(Table2[[#This Row],[occupation]]="Field worker",Table2[[#This Row],[Income]],0)</f>
        <v>0</v>
      </c>
      <c r="CO120" s="3">
        <f ca="1">IF(Table2[[#This Row],[occupation]]="Scientist",Table2[[#This Row],[Income]],0)</f>
        <v>0</v>
      </c>
      <c r="CP120" s="4">
        <f ca="1">IF(Table2[[#This Row],[occupation]]="IT",Table2[[#This Row],[Income]],0)</f>
        <v>0</v>
      </c>
      <c r="CQ120" s="2">
        <f ca="1">IF(Table2[[#This Row],[Investment]]&gt;Table2[[#This Row],[Income]],1,0)</f>
        <v>1</v>
      </c>
      <c r="CR120" s="3"/>
      <c r="CS120" s="3"/>
      <c r="CT120" s="3"/>
      <c r="CU120" s="4"/>
      <c r="CV120" s="2">
        <f ca="1">IF(Table2[[#This Row],[Net Worth]]&gt;5500000,Table2[[#This Row],[Age]],0)</f>
        <v>0</v>
      </c>
      <c r="CW120" s="3">
        <f t="shared" ca="1" si="41"/>
        <v>0</v>
      </c>
      <c r="CX120" s="3"/>
      <c r="CY120" s="3"/>
      <c r="CZ120" s="3"/>
      <c r="DA120" s="4"/>
    </row>
    <row r="121" spans="1:105" x14ac:dyDescent="0.25">
      <c r="A121">
        <f t="shared" ca="1" si="26"/>
        <v>2</v>
      </c>
      <c r="B121" s="1" t="str">
        <f t="shared" ca="1" si="27"/>
        <v>Women</v>
      </c>
      <c r="C121">
        <f t="shared" ca="1" si="28"/>
        <v>37</v>
      </c>
      <c r="D121">
        <f t="shared" ca="1" si="29"/>
        <v>6</v>
      </c>
      <c r="E121" s="1" t="str">
        <f t="shared" ca="1" si="30"/>
        <v>Field worker</v>
      </c>
      <c r="F121">
        <f t="shared" ca="1" si="31"/>
        <v>6</v>
      </c>
      <c r="G121" s="1" t="str">
        <f t="shared" ca="1" si="32"/>
        <v>Masters</v>
      </c>
      <c r="H121">
        <f t="shared" ca="1" si="45"/>
        <v>3</v>
      </c>
      <c r="I121">
        <f t="shared" ca="1" si="45"/>
        <v>2</v>
      </c>
      <c r="J121">
        <f t="shared" ca="1" si="33"/>
        <v>497378</v>
      </c>
      <c r="K121">
        <f t="shared" ca="1" si="34"/>
        <v>69658</v>
      </c>
      <c r="L121">
        <f t="shared" ca="1" si="35"/>
        <v>2</v>
      </c>
      <c r="M121" s="1" t="str">
        <f t="shared" ca="1" si="36"/>
        <v>Rent</v>
      </c>
      <c r="N121">
        <f t="shared" ca="1" si="42"/>
        <v>4736744</v>
      </c>
      <c r="O121">
        <f t="shared" ca="1" si="37"/>
        <v>1956939.9679982164</v>
      </c>
      <c r="P121">
        <f t="shared" ca="1" si="43"/>
        <v>104518.4211978431</v>
      </c>
      <c r="Q121">
        <f t="shared" ca="1" si="44"/>
        <v>58626.107225512984</v>
      </c>
      <c r="R121" s="25">
        <f t="shared" ca="1" si="38"/>
        <v>4795370.1072255131</v>
      </c>
      <c r="S121">
        <f t="shared" ca="1" si="39"/>
        <v>12</v>
      </c>
      <c r="T121" s="1" t="str">
        <f t="shared" ca="1" si="40"/>
        <v>Maldives</v>
      </c>
      <c r="AF121" s="2">
        <f ca="1">IF(Table2[[#This Row],[Gender]]="men",1,0)</f>
        <v>0</v>
      </c>
      <c r="AG121" s="3">
        <f ca="1">IF(Table2[[#This Row],[Gender]]="Men",0,1)</f>
        <v>1</v>
      </c>
      <c r="AH121" s="3"/>
      <c r="AI121" s="3"/>
      <c r="AJ121" s="4"/>
      <c r="AL121" s="2">
        <f ca="1">IF(Table2[[#This Row],[occupation]]="Clerk",1,0)</f>
        <v>0</v>
      </c>
      <c r="AM121" s="3">
        <f ca="1">IF(Table2[[#This Row],[occupation]]="Doctor",1,0)</f>
        <v>0</v>
      </c>
      <c r="AN121" s="3">
        <f ca="1">IF(Table2[[#This Row],[occupation]]="Data scientist",1,0)</f>
        <v>0</v>
      </c>
      <c r="AO121" s="3">
        <f ca="1">IF(Table2[[#This Row],[occupation]]="Driver",1,0)</f>
        <v>0</v>
      </c>
      <c r="AP121" s="3">
        <f ca="1">IF(Table2[[#This Row],[occupation]]="mechanical",1,0)</f>
        <v>0</v>
      </c>
      <c r="AQ121" s="3">
        <f ca="1">IF(Table2[[#This Row],[occupation]]="Field worker",1,0)</f>
        <v>1</v>
      </c>
      <c r="AR121" s="3">
        <f ca="1">IF(Table2[[#This Row],[occupation]]="Scientist",1,0)</f>
        <v>0</v>
      </c>
      <c r="AS121" s="3">
        <f ca="1">IF(Table2[[#This Row],[occupation]]="IT",1,0)</f>
        <v>0</v>
      </c>
      <c r="AT121" s="3"/>
      <c r="AU121" s="3"/>
      <c r="AV121" s="3"/>
      <c r="AW121" s="3"/>
      <c r="AX121" s="3"/>
      <c r="AY121" s="3"/>
      <c r="AZ121" s="3"/>
      <c r="BA121" s="4"/>
      <c r="BC121" s="18">
        <f ca="1">Table2[[#This Row],[Vehicles cost]]/Table2[[#This Row],[Vehicles]]</f>
        <v>248689</v>
      </c>
      <c r="BD121" s="4"/>
      <c r="BE121" s="2">
        <f ca="1">IF(Table2[[#This Row],[Depts]]&gt;20000,1,0)</f>
        <v>1</v>
      </c>
      <c r="BF121" s="3"/>
      <c r="BG121" s="4"/>
      <c r="BH121" s="2">
        <f ca="1">IF(Table2[[#This Row],[House]]="Owned",1,0)</f>
        <v>0</v>
      </c>
      <c r="BI121" s="4"/>
      <c r="BK121" s="2">
        <f ca="1">IF(Table2[[#This Row],[Country]]="Korea",Table2[[#This Row],[Income]],0)</f>
        <v>0</v>
      </c>
      <c r="BL121" s="3"/>
      <c r="BM121" s="3">
        <f ca="1">IF(Table2[[#This Row],[Country]]="India",Table2[[#This Row],[Income]],0)</f>
        <v>0</v>
      </c>
      <c r="BN121" s="3"/>
      <c r="BO121" s="3">
        <f ca="1">IF(Table2[[#This Row],[Country]]="Russia",Table2[[#This Row],[Income]],0)</f>
        <v>0</v>
      </c>
      <c r="BP121" s="3"/>
      <c r="BQ121" s="3">
        <f ca="1">IF(Table2[[#This Row],[Country]]="Maldives",Table2[[#This Row],[Income]],0)</f>
        <v>69658</v>
      </c>
      <c r="BR121" s="3"/>
      <c r="BS121" s="3">
        <f ca="1">IF(Table2[[#This Row],[Country]]="England",Table2[[#This Row],[Income]],0)</f>
        <v>0</v>
      </c>
      <c r="BT121" s="3"/>
      <c r="BU121" s="3">
        <f ca="1">IF(Table2[[#This Row],[Country]]="Pakistan",Table2[[#This Row],[Income]],0)</f>
        <v>0</v>
      </c>
      <c r="BV121" s="3"/>
      <c r="BW121" s="3">
        <f ca="1">IF(Table2[[#This Row],[Country]]="USA",Table2[[#This Row],[Income]],0)</f>
        <v>0</v>
      </c>
      <c r="BX121" s="3"/>
      <c r="BY121" s="3">
        <f ca="1">IF(Table2[[#This Row],[Country]]="New Zealand",Table2[[#This Row],[Income]],0)</f>
        <v>0</v>
      </c>
      <c r="BZ121" s="3"/>
      <c r="CA121" s="3">
        <f ca="1">IF(Table2[[#This Row],[Country]]="AUstralia",Table2[[#This Row],[Income]],0)</f>
        <v>0</v>
      </c>
      <c r="CB121" s="3"/>
      <c r="CC121" s="3">
        <f ca="1">IF(Table2[[#This Row],[Country]]="South Africa",Table2[[#This Row],[Income]],0)</f>
        <v>0</v>
      </c>
      <c r="CD121" s="3"/>
      <c r="CE121" s="3">
        <f ca="1">IF(Table2[[#This Row],[Country]]="Canada",Table2[[#This Row],[Income]],0)</f>
        <v>0</v>
      </c>
      <c r="CF121" s="4"/>
      <c r="CG121" s="2"/>
      <c r="CH121" s="3"/>
      <c r="CI121" s="3">
        <f ca="1">IF(Table2[[#This Row],[occupation]]="clerk",Table2[[#This Row],[Income]],0)</f>
        <v>0</v>
      </c>
      <c r="CJ121" s="3">
        <f ca="1">IF(Table2[[#This Row],[occupation]]="Doctor",Table2[[#This Row],[Income]],0)</f>
        <v>0</v>
      </c>
      <c r="CK121" s="3">
        <f ca="1">IF(Table2[[#This Row],[occupation]]="Data scientist",Table2[[#This Row],[Income]],0)</f>
        <v>0</v>
      </c>
      <c r="CL121" s="3">
        <f ca="1">IF(Table2[[#This Row],[occupation]]="Driver",Table2[[#This Row],[Income]],0)</f>
        <v>0</v>
      </c>
      <c r="CM121" s="3">
        <f ca="1">IF(Table2[[#This Row],[occupation]]="mechanical",Table2[[#This Row],[Income]],0)</f>
        <v>0</v>
      </c>
      <c r="CN121" s="3">
        <f ca="1">IF(Table2[[#This Row],[occupation]]="Field worker",Table2[[#This Row],[Income]],0)</f>
        <v>69658</v>
      </c>
      <c r="CO121" s="3">
        <f ca="1">IF(Table2[[#This Row],[occupation]]="Scientist",Table2[[#This Row],[Income]],0)</f>
        <v>0</v>
      </c>
      <c r="CP121" s="4">
        <f ca="1">IF(Table2[[#This Row],[occupation]]="IT",Table2[[#This Row],[Income]],0)</f>
        <v>0</v>
      </c>
      <c r="CQ121" s="2">
        <f ca="1">IF(Table2[[#This Row],[Investment]]&gt;Table2[[#This Row],[Income]],1,0)</f>
        <v>0</v>
      </c>
      <c r="CR121" s="3"/>
      <c r="CS121" s="3"/>
      <c r="CT121" s="3"/>
      <c r="CU121" s="4"/>
      <c r="CV121" s="2">
        <f ca="1">IF(Table2[[#This Row],[Net Worth]]&gt;5500000,Table2[[#This Row],[Age]],0)</f>
        <v>0</v>
      </c>
      <c r="CW121" s="3">
        <f t="shared" ca="1" si="41"/>
        <v>0</v>
      </c>
      <c r="CX121" s="3"/>
      <c r="CY121" s="3"/>
      <c r="CZ121" s="3"/>
      <c r="DA121" s="4"/>
    </row>
    <row r="122" spans="1:105" x14ac:dyDescent="0.25">
      <c r="A122">
        <f t="shared" ca="1" si="26"/>
        <v>2</v>
      </c>
      <c r="B122" s="1" t="str">
        <f t="shared" ca="1" si="27"/>
        <v>Women</v>
      </c>
      <c r="C122">
        <f t="shared" ca="1" si="28"/>
        <v>48</v>
      </c>
      <c r="D122">
        <f t="shared" ca="1" si="29"/>
        <v>3</v>
      </c>
      <c r="E122" s="1" t="str">
        <f t="shared" ca="1" si="30"/>
        <v>mechanical</v>
      </c>
      <c r="F122">
        <f t="shared" ca="1" si="31"/>
        <v>7</v>
      </c>
      <c r="G122" s="1" t="str">
        <f t="shared" ca="1" si="32"/>
        <v>Mbbs</v>
      </c>
      <c r="H122">
        <f t="shared" ca="1" si="45"/>
        <v>2</v>
      </c>
      <c r="I122">
        <f t="shared" ca="1" si="45"/>
        <v>1</v>
      </c>
      <c r="J122">
        <f t="shared" ca="1" si="33"/>
        <v>906443</v>
      </c>
      <c r="K122">
        <f t="shared" ca="1" si="34"/>
        <v>87892</v>
      </c>
      <c r="L122">
        <f t="shared" ca="1" si="35"/>
        <v>2</v>
      </c>
      <c r="M122" s="1" t="str">
        <f t="shared" ca="1" si="36"/>
        <v>Rent</v>
      </c>
      <c r="N122">
        <f t="shared" ca="1" si="42"/>
        <v>7119252</v>
      </c>
      <c r="O122">
        <f t="shared" ca="1" si="37"/>
        <v>7031201.9317714851</v>
      </c>
      <c r="P122">
        <f t="shared" ca="1" si="43"/>
        <v>14636.834428097793</v>
      </c>
      <c r="Q122">
        <f t="shared" ca="1" si="44"/>
        <v>95343.976687779606</v>
      </c>
      <c r="R122" s="25">
        <f t="shared" ca="1" si="38"/>
        <v>7214595.9766877797</v>
      </c>
      <c r="S122">
        <f t="shared" ca="1" si="39"/>
        <v>9</v>
      </c>
      <c r="T122" s="1" t="str">
        <f t="shared" ca="1" si="40"/>
        <v>South Africa</v>
      </c>
      <c r="AF122" s="2">
        <f ca="1">IF(Table2[[#This Row],[Gender]]="men",1,0)</f>
        <v>0</v>
      </c>
      <c r="AG122" s="3">
        <f ca="1">IF(Table2[[#This Row],[Gender]]="Men",0,1)</f>
        <v>1</v>
      </c>
      <c r="AH122" s="3"/>
      <c r="AI122" s="3"/>
      <c r="AJ122" s="4"/>
      <c r="AL122" s="2">
        <f ca="1">IF(Table2[[#This Row],[occupation]]="Clerk",1,0)</f>
        <v>0</v>
      </c>
      <c r="AM122" s="3">
        <f ca="1">IF(Table2[[#This Row],[occupation]]="Doctor",1,0)</f>
        <v>0</v>
      </c>
      <c r="AN122" s="3">
        <f ca="1">IF(Table2[[#This Row],[occupation]]="Data scientist",1,0)</f>
        <v>0</v>
      </c>
      <c r="AO122" s="3">
        <f ca="1">IF(Table2[[#This Row],[occupation]]="Driver",1,0)</f>
        <v>0</v>
      </c>
      <c r="AP122" s="3">
        <f ca="1">IF(Table2[[#This Row],[occupation]]="mechanical",1,0)</f>
        <v>1</v>
      </c>
      <c r="AQ122" s="3">
        <f ca="1">IF(Table2[[#This Row],[occupation]]="Field worker",1,0)</f>
        <v>0</v>
      </c>
      <c r="AR122" s="3">
        <f ca="1">IF(Table2[[#This Row],[occupation]]="Scientist",1,0)</f>
        <v>0</v>
      </c>
      <c r="AS122" s="3">
        <f ca="1">IF(Table2[[#This Row],[occupation]]="IT",1,0)</f>
        <v>0</v>
      </c>
      <c r="AT122" s="3"/>
      <c r="AU122" s="3"/>
      <c r="AV122" s="3"/>
      <c r="AW122" s="3"/>
      <c r="AX122" s="3"/>
      <c r="AY122" s="3"/>
      <c r="AZ122" s="3"/>
      <c r="BA122" s="4"/>
      <c r="BC122" s="18">
        <f ca="1">Table2[[#This Row],[Vehicles cost]]/Table2[[#This Row],[Vehicles]]</f>
        <v>906443</v>
      </c>
      <c r="BD122" s="4"/>
      <c r="BE122" s="2">
        <f ca="1">IF(Table2[[#This Row],[Depts]]&gt;20000,1,0)</f>
        <v>0</v>
      </c>
      <c r="BF122" s="3"/>
      <c r="BG122" s="4"/>
      <c r="BH122" s="2">
        <f ca="1">IF(Table2[[#This Row],[House]]="Owned",1,0)</f>
        <v>0</v>
      </c>
      <c r="BI122" s="4"/>
      <c r="BK122" s="2">
        <f ca="1">IF(Table2[[#This Row],[Country]]="Korea",Table2[[#This Row],[Income]],0)</f>
        <v>0</v>
      </c>
      <c r="BL122" s="3"/>
      <c r="BM122" s="3">
        <f ca="1">IF(Table2[[#This Row],[Country]]="India",Table2[[#This Row],[Income]],0)</f>
        <v>0</v>
      </c>
      <c r="BN122" s="3"/>
      <c r="BO122" s="3">
        <f ca="1">IF(Table2[[#This Row],[Country]]="Russia",Table2[[#This Row],[Income]],0)</f>
        <v>0</v>
      </c>
      <c r="BP122" s="3"/>
      <c r="BQ122" s="3">
        <f ca="1">IF(Table2[[#This Row],[Country]]="Maldives",Table2[[#This Row],[Income]],0)</f>
        <v>0</v>
      </c>
      <c r="BR122" s="3"/>
      <c r="BS122" s="3">
        <f ca="1">IF(Table2[[#This Row],[Country]]="England",Table2[[#This Row],[Income]],0)</f>
        <v>0</v>
      </c>
      <c r="BT122" s="3"/>
      <c r="BU122" s="3">
        <f ca="1">IF(Table2[[#This Row],[Country]]="Pakistan",Table2[[#This Row],[Income]],0)</f>
        <v>0</v>
      </c>
      <c r="BV122" s="3"/>
      <c r="BW122" s="3">
        <f ca="1">IF(Table2[[#This Row],[Country]]="USA",Table2[[#This Row],[Income]],0)</f>
        <v>0</v>
      </c>
      <c r="BX122" s="3"/>
      <c r="BY122" s="3">
        <f ca="1">IF(Table2[[#This Row],[Country]]="New Zealand",Table2[[#This Row],[Income]],0)</f>
        <v>0</v>
      </c>
      <c r="BZ122" s="3"/>
      <c r="CA122" s="3">
        <f ca="1">IF(Table2[[#This Row],[Country]]="AUstralia",Table2[[#This Row],[Income]],0)</f>
        <v>0</v>
      </c>
      <c r="CB122" s="3"/>
      <c r="CC122" s="3">
        <f ca="1">IF(Table2[[#This Row],[Country]]="South Africa",Table2[[#This Row],[Income]],0)</f>
        <v>87892</v>
      </c>
      <c r="CD122" s="3"/>
      <c r="CE122" s="3">
        <f ca="1">IF(Table2[[#This Row],[Country]]="Canada",Table2[[#This Row],[Income]],0)</f>
        <v>0</v>
      </c>
      <c r="CF122" s="4"/>
      <c r="CG122" s="2"/>
      <c r="CH122" s="3"/>
      <c r="CI122" s="3">
        <f ca="1">IF(Table2[[#This Row],[occupation]]="clerk",Table2[[#This Row],[Income]],0)</f>
        <v>0</v>
      </c>
      <c r="CJ122" s="3">
        <f ca="1">IF(Table2[[#This Row],[occupation]]="Doctor",Table2[[#This Row],[Income]],0)</f>
        <v>0</v>
      </c>
      <c r="CK122" s="3">
        <f ca="1">IF(Table2[[#This Row],[occupation]]="Data scientist",Table2[[#This Row],[Income]],0)</f>
        <v>0</v>
      </c>
      <c r="CL122" s="3">
        <f ca="1">IF(Table2[[#This Row],[occupation]]="Driver",Table2[[#This Row],[Income]],0)</f>
        <v>0</v>
      </c>
      <c r="CM122" s="3">
        <f ca="1">IF(Table2[[#This Row],[occupation]]="mechanical",Table2[[#This Row],[Income]],0)</f>
        <v>87892</v>
      </c>
      <c r="CN122" s="3">
        <f ca="1">IF(Table2[[#This Row],[occupation]]="Field worker",Table2[[#This Row],[Income]],0)</f>
        <v>0</v>
      </c>
      <c r="CO122" s="3">
        <f ca="1">IF(Table2[[#This Row],[occupation]]="Scientist",Table2[[#This Row],[Income]],0)</f>
        <v>0</v>
      </c>
      <c r="CP122" s="4">
        <f ca="1">IF(Table2[[#This Row],[occupation]]="IT",Table2[[#This Row],[Income]],0)</f>
        <v>0</v>
      </c>
      <c r="CQ122" s="2">
        <f ca="1">IF(Table2[[#This Row],[Investment]]&gt;Table2[[#This Row],[Income]],1,0)</f>
        <v>1</v>
      </c>
      <c r="CR122" s="3"/>
      <c r="CS122" s="3"/>
      <c r="CT122" s="3"/>
      <c r="CU122" s="4"/>
      <c r="CV122" s="2">
        <f ca="1">IF(Table2[[#This Row],[Net Worth]]&gt;5500000,Table2[[#This Row],[Age]],0)</f>
        <v>48</v>
      </c>
      <c r="CW122" s="3">
        <f t="shared" ca="1" si="41"/>
        <v>0</v>
      </c>
      <c r="CX122" s="3"/>
      <c r="CY122" s="3"/>
      <c r="CZ122" s="3"/>
      <c r="DA122" s="4"/>
    </row>
    <row r="123" spans="1:105" x14ac:dyDescent="0.25">
      <c r="A123">
        <f t="shared" ca="1" si="26"/>
        <v>1</v>
      </c>
      <c r="B123" s="1" t="str">
        <f t="shared" ca="1" si="27"/>
        <v>Men</v>
      </c>
      <c r="C123">
        <f t="shared" ca="1" si="28"/>
        <v>35</v>
      </c>
      <c r="D123">
        <f t="shared" ca="1" si="29"/>
        <v>4</v>
      </c>
      <c r="E123" s="1" t="str">
        <f t="shared" ca="1" si="30"/>
        <v>Doctor</v>
      </c>
      <c r="F123">
        <f t="shared" ca="1" si="31"/>
        <v>2</v>
      </c>
      <c r="G123" s="1" t="str">
        <f t="shared" ca="1" si="32"/>
        <v>12th</v>
      </c>
      <c r="H123">
        <f t="shared" ca="1" si="45"/>
        <v>1</v>
      </c>
      <c r="I123">
        <f t="shared" ca="1" si="45"/>
        <v>3</v>
      </c>
      <c r="J123">
        <f t="shared" ca="1" si="33"/>
        <v>1323813</v>
      </c>
      <c r="K123">
        <f t="shared" ca="1" si="34"/>
        <v>86873</v>
      </c>
      <c r="L123">
        <f t="shared" ca="1" si="35"/>
        <v>1</v>
      </c>
      <c r="M123" s="1" t="str">
        <f t="shared" ca="1" si="36"/>
        <v>Owned</v>
      </c>
      <c r="N123">
        <f t="shared" ca="1" si="42"/>
        <v>7557951</v>
      </c>
      <c r="O123">
        <f t="shared" ca="1" si="37"/>
        <v>3308444.2286188733</v>
      </c>
      <c r="P123">
        <f t="shared" ca="1" si="43"/>
        <v>66237.630093052881</v>
      </c>
      <c r="Q123">
        <f t="shared" ca="1" si="44"/>
        <v>32237.398210474414</v>
      </c>
      <c r="R123" s="25">
        <f t="shared" ca="1" si="38"/>
        <v>7590188.3982104743</v>
      </c>
      <c r="S123">
        <f t="shared" ca="1" si="39"/>
        <v>6</v>
      </c>
      <c r="T123" s="1" t="str">
        <f t="shared" ca="1" si="40"/>
        <v>Russia</v>
      </c>
      <c r="AF123" s="2">
        <f ca="1">IF(Table2[[#This Row],[Gender]]="men",1,0)</f>
        <v>1</v>
      </c>
      <c r="AG123" s="3">
        <f ca="1">IF(Table2[[#This Row],[Gender]]="Men",0,1)</f>
        <v>0</v>
      </c>
      <c r="AH123" s="3"/>
      <c r="AI123" s="3"/>
      <c r="AJ123" s="4"/>
      <c r="AL123" s="2">
        <f ca="1">IF(Table2[[#This Row],[occupation]]="Clerk",1,0)</f>
        <v>0</v>
      </c>
      <c r="AM123" s="3">
        <f ca="1">IF(Table2[[#This Row],[occupation]]="Doctor",1,0)</f>
        <v>1</v>
      </c>
      <c r="AN123" s="3">
        <f ca="1">IF(Table2[[#This Row],[occupation]]="Data scientist",1,0)</f>
        <v>0</v>
      </c>
      <c r="AO123" s="3">
        <f ca="1">IF(Table2[[#This Row],[occupation]]="Driver",1,0)</f>
        <v>0</v>
      </c>
      <c r="AP123" s="3">
        <f ca="1">IF(Table2[[#This Row],[occupation]]="mechanical",1,0)</f>
        <v>0</v>
      </c>
      <c r="AQ123" s="3">
        <f ca="1">IF(Table2[[#This Row],[occupation]]="Field worker",1,0)</f>
        <v>0</v>
      </c>
      <c r="AR123" s="3">
        <f ca="1">IF(Table2[[#This Row],[occupation]]="Scientist",1,0)</f>
        <v>0</v>
      </c>
      <c r="AS123" s="3">
        <f ca="1">IF(Table2[[#This Row],[occupation]]="IT",1,0)</f>
        <v>0</v>
      </c>
      <c r="AT123" s="3"/>
      <c r="AU123" s="3"/>
      <c r="AV123" s="3"/>
      <c r="AW123" s="3"/>
      <c r="AX123" s="3"/>
      <c r="AY123" s="3"/>
      <c r="AZ123" s="3"/>
      <c r="BA123" s="4"/>
      <c r="BC123" s="18">
        <f ca="1">Table2[[#This Row],[Vehicles cost]]/Table2[[#This Row],[Vehicles]]</f>
        <v>441271</v>
      </c>
      <c r="BD123" s="4"/>
      <c r="BE123" s="2">
        <f ca="1">IF(Table2[[#This Row],[Depts]]&gt;20000,1,0)</f>
        <v>1</v>
      </c>
      <c r="BF123" s="3"/>
      <c r="BG123" s="4"/>
      <c r="BH123" s="2">
        <f ca="1">IF(Table2[[#This Row],[House]]="Owned",1,0)</f>
        <v>1</v>
      </c>
      <c r="BI123" s="4"/>
      <c r="BK123" s="2">
        <f ca="1">IF(Table2[[#This Row],[Country]]="Korea",Table2[[#This Row],[Income]],0)</f>
        <v>0</v>
      </c>
      <c r="BL123" s="3"/>
      <c r="BM123" s="3">
        <f ca="1">IF(Table2[[#This Row],[Country]]="India",Table2[[#This Row],[Income]],0)</f>
        <v>0</v>
      </c>
      <c r="BN123" s="3"/>
      <c r="BO123" s="3">
        <f ca="1">IF(Table2[[#This Row],[Country]]="Russia",Table2[[#This Row],[Income]],0)</f>
        <v>86873</v>
      </c>
      <c r="BP123" s="3"/>
      <c r="BQ123" s="3">
        <f ca="1">IF(Table2[[#This Row],[Country]]="Maldives",Table2[[#This Row],[Income]],0)</f>
        <v>0</v>
      </c>
      <c r="BR123" s="3"/>
      <c r="BS123" s="3">
        <f ca="1">IF(Table2[[#This Row],[Country]]="England",Table2[[#This Row],[Income]],0)</f>
        <v>0</v>
      </c>
      <c r="BT123" s="3"/>
      <c r="BU123" s="3">
        <f ca="1">IF(Table2[[#This Row],[Country]]="Pakistan",Table2[[#This Row],[Income]],0)</f>
        <v>0</v>
      </c>
      <c r="BV123" s="3"/>
      <c r="BW123" s="3">
        <f ca="1">IF(Table2[[#This Row],[Country]]="USA",Table2[[#This Row],[Income]],0)</f>
        <v>0</v>
      </c>
      <c r="BX123" s="3"/>
      <c r="BY123" s="3">
        <f ca="1">IF(Table2[[#This Row],[Country]]="New Zealand",Table2[[#This Row],[Income]],0)</f>
        <v>0</v>
      </c>
      <c r="BZ123" s="3"/>
      <c r="CA123" s="3">
        <f ca="1">IF(Table2[[#This Row],[Country]]="AUstralia",Table2[[#This Row],[Income]],0)</f>
        <v>0</v>
      </c>
      <c r="CB123" s="3"/>
      <c r="CC123" s="3">
        <f ca="1">IF(Table2[[#This Row],[Country]]="South Africa",Table2[[#This Row],[Income]],0)</f>
        <v>0</v>
      </c>
      <c r="CD123" s="3"/>
      <c r="CE123" s="3">
        <f ca="1">IF(Table2[[#This Row],[Country]]="Canada",Table2[[#This Row],[Income]],0)</f>
        <v>0</v>
      </c>
      <c r="CF123" s="4"/>
      <c r="CG123" s="2"/>
      <c r="CH123" s="3"/>
      <c r="CI123" s="3">
        <f ca="1">IF(Table2[[#This Row],[occupation]]="clerk",Table2[[#This Row],[Income]],0)</f>
        <v>0</v>
      </c>
      <c r="CJ123" s="3">
        <f ca="1">IF(Table2[[#This Row],[occupation]]="Doctor",Table2[[#This Row],[Income]],0)</f>
        <v>86873</v>
      </c>
      <c r="CK123" s="3">
        <f ca="1">IF(Table2[[#This Row],[occupation]]="Data scientist",Table2[[#This Row],[Income]],0)</f>
        <v>0</v>
      </c>
      <c r="CL123" s="3">
        <f ca="1">IF(Table2[[#This Row],[occupation]]="Driver",Table2[[#This Row],[Income]],0)</f>
        <v>0</v>
      </c>
      <c r="CM123" s="3">
        <f ca="1">IF(Table2[[#This Row],[occupation]]="mechanical",Table2[[#This Row],[Income]],0)</f>
        <v>0</v>
      </c>
      <c r="CN123" s="3">
        <f ca="1">IF(Table2[[#This Row],[occupation]]="Field worker",Table2[[#This Row],[Income]],0)</f>
        <v>0</v>
      </c>
      <c r="CO123" s="3">
        <f ca="1">IF(Table2[[#This Row],[occupation]]="Scientist",Table2[[#This Row],[Income]],0)</f>
        <v>0</v>
      </c>
      <c r="CP123" s="4">
        <f ca="1">IF(Table2[[#This Row],[occupation]]="IT",Table2[[#This Row],[Income]],0)</f>
        <v>0</v>
      </c>
      <c r="CQ123" s="2">
        <f ca="1">IF(Table2[[#This Row],[Investment]]&gt;Table2[[#This Row],[Income]],1,0)</f>
        <v>0</v>
      </c>
      <c r="CR123" s="3"/>
      <c r="CS123" s="3"/>
      <c r="CT123" s="3"/>
      <c r="CU123" s="4"/>
      <c r="CV123" s="2">
        <f ca="1">IF(Table2[[#This Row],[Net Worth]]&gt;5500000,Table2[[#This Row],[Age]],0)</f>
        <v>35</v>
      </c>
      <c r="CW123" s="3">
        <f t="shared" ca="1" si="41"/>
        <v>0</v>
      </c>
      <c r="CX123" s="3"/>
      <c r="CY123" s="3"/>
      <c r="CZ123" s="3"/>
      <c r="DA123" s="4"/>
    </row>
    <row r="124" spans="1:105" x14ac:dyDescent="0.25">
      <c r="A124">
        <f t="shared" ca="1" si="26"/>
        <v>2</v>
      </c>
      <c r="B124" s="1" t="str">
        <f t="shared" ca="1" si="27"/>
        <v>Women</v>
      </c>
      <c r="C124">
        <f t="shared" ca="1" si="28"/>
        <v>45</v>
      </c>
      <c r="D124">
        <f t="shared" ca="1" si="29"/>
        <v>3</v>
      </c>
      <c r="E124" s="1" t="str">
        <f t="shared" ca="1" si="30"/>
        <v>mechanical</v>
      </c>
      <c r="F124">
        <f t="shared" ca="1" si="31"/>
        <v>7</v>
      </c>
      <c r="G124" s="1" t="str">
        <f t="shared" ca="1" si="32"/>
        <v>Mbbs</v>
      </c>
      <c r="H124">
        <f t="shared" ca="1" si="45"/>
        <v>2</v>
      </c>
      <c r="I124">
        <f t="shared" ca="1" si="45"/>
        <v>2</v>
      </c>
      <c r="J124">
        <f t="shared" ca="1" si="33"/>
        <v>1245610</v>
      </c>
      <c r="K124">
        <f t="shared" ca="1" si="34"/>
        <v>68652</v>
      </c>
      <c r="L124">
        <f t="shared" ca="1" si="35"/>
        <v>1</v>
      </c>
      <c r="M124" s="1" t="str">
        <f t="shared" ca="1" si="36"/>
        <v>Owned</v>
      </c>
      <c r="N124">
        <f t="shared" ca="1" si="42"/>
        <v>6865200</v>
      </c>
      <c r="O124">
        <f t="shared" ca="1" si="37"/>
        <v>4776748.9678255972</v>
      </c>
      <c r="P124">
        <f t="shared" ca="1" si="43"/>
        <v>78553.871799587767</v>
      </c>
      <c r="Q124">
        <f t="shared" ca="1" si="44"/>
        <v>80514.206173930608</v>
      </c>
      <c r="R124" s="25">
        <f t="shared" ca="1" si="38"/>
        <v>6945714.2061739303</v>
      </c>
      <c r="S124">
        <f t="shared" ca="1" si="39"/>
        <v>5</v>
      </c>
      <c r="T124" s="1" t="str">
        <f t="shared" ca="1" si="40"/>
        <v>Canada</v>
      </c>
      <c r="AF124" s="2">
        <f ca="1">IF(Table2[[#This Row],[Gender]]="men",1,0)</f>
        <v>0</v>
      </c>
      <c r="AG124" s="3">
        <f ca="1">IF(Table2[[#This Row],[Gender]]="Men",0,1)</f>
        <v>1</v>
      </c>
      <c r="AH124" s="3"/>
      <c r="AI124" s="3"/>
      <c r="AJ124" s="4"/>
      <c r="AL124" s="2">
        <f ca="1">IF(Table2[[#This Row],[occupation]]="Clerk",1,0)</f>
        <v>0</v>
      </c>
      <c r="AM124" s="3">
        <f ca="1">IF(Table2[[#This Row],[occupation]]="Doctor",1,0)</f>
        <v>0</v>
      </c>
      <c r="AN124" s="3">
        <f ca="1">IF(Table2[[#This Row],[occupation]]="Data scientist",1,0)</f>
        <v>0</v>
      </c>
      <c r="AO124" s="3">
        <f ca="1">IF(Table2[[#This Row],[occupation]]="Driver",1,0)</f>
        <v>0</v>
      </c>
      <c r="AP124" s="3">
        <f ca="1">IF(Table2[[#This Row],[occupation]]="mechanical",1,0)</f>
        <v>1</v>
      </c>
      <c r="AQ124" s="3">
        <f ca="1">IF(Table2[[#This Row],[occupation]]="Field worker",1,0)</f>
        <v>0</v>
      </c>
      <c r="AR124" s="3">
        <f ca="1">IF(Table2[[#This Row],[occupation]]="Scientist",1,0)</f>
        <v>0</v>
      </c>
      <c r="AS124" s="3">
        <f ca="1">IF(Table2[[#This Row],[occupation]]="IT",1,0)</f>
        <v>0</v>
      </c>
      <c r="AT124" s="3"/>
      <c r="AU124" s="3"/>
      <c r="AV124" s="3"/>
      <c r="AW124" s="3"/>
      <c r="AX124" s="3"/>
      <c r="AY124" s="3"/>
      <c r="AZ124" s="3"/>
      <c r="BA124" s="4"/>
      <c r="BC124" s="18">
        <f ca="1">Table2[[#This Row],[Vehicles cost]]/Table2[[#This Row],[Vehicles]]</f>
        <v>622805</v>
      </c>
      <c r="BD124" s="4"/>
      <c r="BE124" s="2">
        <f ca="1">IF(Table2[[#This Row],[Depts]]&gt;20000,1,0)</f>
        <v>1</v>
      </c>
      <c r="BF124" s="3"/>
      <c r="BG124" s="4"/>
      <c r="BH124" s="2">
        <f ca="1">IF(Table2[[#This Row],[House]]="Owned",1,0)</f>
        <v>1</v>
      </c>
      <c r="BI124" s="4"/>
      <c r="BK124" s="2">
        <f ca="1">IF(Table2[[#This Row],[Country]]="Korea",Table2[[#This Row],[Income]],0)</f>
        <v>0</v>
      </c>
      <c r="BL124" s="3"/>
      <c r="BM124" s="3">
        <f ca="1">IF(Table2[[#This Row],[Country]]="India",Table2[[#This Row],[Income]],0)</f>
        <v>0</v>
      </c>
      <c r="BN124" s="3"/>
      <c r="BO124" s="3">
        <f ca="1">IF(Table2[[#This Row],[Country]]="Russia",Table2[[#This Row],[Income]],0)</f>
        <v>0</v>
      </c>
      <c r="BP124" s="3"/>
      <c r="BQ124" s="3">
        <f ca="1">IF(Table2[[#This Row],[Country]]="Maldives",Table2[[#This Row],[Income]],0)</f>
        <v>0</v>
      </c>
      <c r="BR124" s="3"/>
      <c r="BS124" s="3">
        <f ca="1">IF(Table2[[#This Row],[Country]]="England",Table2[[#This Row],[Income]],0)</f>
        <v>0</v>
      </c>
      <c r="BT124" s="3"/>
      <c r="BU124" s="3">
        <f ca="1">IF(Table2[[#This Row],[Country]]="Pakistan",Table2[[#This Row],[Income]],0)</f>
        <v>0</v>
      </c>
      <c r="BV124" s="3"/>
      <c r="BW124" s="3">
        <f ca="1">IF(Table2[[#This Row],[Country]]="USA",Table2[[#This Row],[Income]],0)</f>
        <v>0</v>
      </c>
      <c r="BX124" s="3"/>
      <c r="BY124" s="3">
        <f ca="1">IF(Table2[[#This Row],[Country]]="New Zealand",Table2[[#This Row],[Income]],0)</f>
        <v>0</v>
      </c>
      <c r="BZ124" s="3"/>
      <c r="CA124" s="3">
        <f ca="1">IF(Table2[[#This Row],[Country]]="AUstralia",Table2[[#This Row],[Income]],0)</f>
        <v>0</v>
      </c>
      <c r="CB124" s="3"/>
      <c r="CC124" s="3">
        <f ca="1">IF(Table2[[#This Row],[Country]]="South Africa",Table2[[#This Row],[Income]],0)</f>
        <v>0</v>
      </c>
      <c r="CD124" s="3"/>
      <c r="CE124" s="3">
        <f ca="1">IF(Table2[[#This Row],[Country]]="Canada",Table2[[#This Row],[Income]],0)</f>
        <v>68652</v>
      </c>
      <c r="CF124" s="4"/>
      <c r="CG124" s="2"/>
      <c r="CH124" s="3"/>
      <c r="CI124" s="3">
        <f ca="1">IF(Table2[[#This Row],[occupation]]="clerk",Table2[[#This Row],[Income]],0)</f>
        <v>0</v>
      </c>
      <c r="CJ124" s="3">
        <f ca="1">IF(Table2[[#This Row],[occupation]]="Doctor",Table2[[#This Row],[Income]],0)</f>
        <v>0</v>
      </c>
      <c r="CK124" s="3">
        <f ca="1">IF(Table2[[#This Row],[occupation]]="Data scientist",Table2[[#This Row],[Income]],0)</f>
        <v>0</v>
      </c>
      <c r="CL124" s="3">
        <f ca="1">IF(Table2[[#This Row],[occupation]]="Driver",Table2[[#This Row],[Income]],0)</f>
        <v>0</v>
      </c>
      <c r="CM124" s="3">
        <f ca="1">IF(Table2[[#This Row],[occupation]]="mechanical",Table2[[#This Row],[Income]],0)</f>
        <v>68652</v>
      </c>
      <c r="CN124" s="3">
        <f ca="1">IF(Table2[[#This Row],[occupation]]="Field worker",Table2[[#This Row],[Income]],0)</f>
        <v>0</v>
      </c>
      <c r="CO124" s="3">
        <f ca="1">IF(Table2[[#This Row],[occupation]]="Scientist",Table2[[#This Row],[Income]],0)</f>
        <v>0</v>
      </c>
      <c r="CP124" s="4">
        <f ca="1">IF(Table2[[#This Row],[occupation]]="IT",Table2[[#This Row],[Income]],0)</f>
        <v>0</v>
      </c>
      <c r="CQ124" s="2">
        <f ca="1">IF(Table2[[#This Row],[Investment]]&gt;Table2[[#This Row],[Income]],1,0)</f>
        <v>1</v>
      </c>
      <c r="CR124" s="3"/>
      <c r="CS124" s="3"/>
      <c r="CT124" s="3"/>
      <c r="CU124" s="4"/>
      <c r="CV124" s="2">
        <f ca="1">IF(Table2[[#This Row],[Net Worth]]&gt;5500000,Table2[[#This Row],[Age]],0)</f>
        <v>45</v>
      </c>
      <c r="CW124" s="3">
        <f t="shared" ca="1" si="41"/>
        <v>0</v>
      </c>
      <c r="CX124" s="3"/>
      <c r="CY124" s="3"/>
      <c r="CZ124" s="3"/>
      <c r="DA124" s="4"/>
    </row>
    <row r="125" spans="1:105" x14ac:dyDescent="0.25">
      <c r="A125">
        <f t="shared" ca="1" si="26"/>
        <v>2</v>
      </c>
      <c r="B125" s="1" t="str">
        <f t="shared" ca="1" si="27"/>
        <v>Women</v>
      </c>
      <c r="C125">
        <f t="shared" ca="1" si="28"/>
        <v>29</v>
      </c>
      <c r="D125">
        <f t="shared" ca="1" si="29"/>
        <v>8</v>
      </c>
      <c r="E125" s="1" t="str">
        <f t="shared" ca="1" si="30"/>
        <v>Data scientist</v>
      </c>
      <c r="F125">
        <f t="shared" ca="1" si="31"/>
        <v>4</v>
      </c>
      <c r="G125" s="1" t="str">
        <f t="shared" ca="1" si="32"/>
        <v>Mba</v>
      </c>
      <c r="H125">
        <f t="shared" ca="1" si="45"/>
        <v>2</v>
      </c>
      <c r="I125">
        <f t="shared" ca="1" si="45"/>
        <v>1</v>
      </c>
      <c r="J125">
        <f t="shared" ca="1" si="33"/>
        <v>738414</v>
      </c>
      <c r="K125">
        <f t="shared" ca="1" si="34"/>
        <v>66021</v>
      </c>
      <c r="L125">
        <f t="shared" ca="1" si="35"/>
        <v>2</v>
      </c>
      <c r="M125" s="1" t="str">
        <f t="shared" ca="1" si="36"/>
        <v>Rent</v>
      </c>
      <c r="N125">
        <f t="shared" ca="1" si="42"/>
        <v>6205974</v>
      </c>
      <c r="O125">
        <f t="shared" ca="1" si="37"/>
        <v>2823711.1436717496</v>
      </c>
      <c r="P125">
        <f t="shared" ca="1" si="43"/>
        <v>114047.48716253728</v>
      </c>
      <c r="Q125">
        <f t="shared" ca="1" si="44"/>
        <v>34135.704941591684</v>
      </c>
      <c r="R125" s="25">
        <f t="shared" ca="1" si="38"/>
        <v>6240109.7049415912</v>
      </c>
      <c r="S125">
        <f t="shared" ca="1" si="39"/>
        <v>4</v>
      </c>
      <c r="T125" s="1" t="str">
        <f t="shared" ca="1" si="40"/>
        <v>England</v>
      </c>
      <c r="AF125" s="2">
        <f ca="1">IF(Table2[[#This Row],[Gender]]="men",1,0)</f>
        <v>0</v>
      </c>
      <c r="AG125" s="3">
        <f ca="1">IF(Table2[[#This Row],[Gender]]="Men",0,1)</f>
        <v>1</v>
      </c>
      <c r="AH125" s="3"/>
      <c r="AI125" s="3"/>
      <c r="AJ125" s="4"/>
      <c r="AL125" s="2">
        <f ca="1">IF(Table2[[#This Row],[occupation]]="Clerk",1,0)</f>
        <v>0</v>
      </c>
      <c r="AM125" s="3">
        <f ca="1">IF(Table2[[#This Row],[occupation]]="Doctor",1,0)</f>
        <v>0</v>
      </c>
      <c r="AN125" s="3">
        <f ca="1">IF(Table2[[#This Row],[occupation]]="Data scientist",1,0)</f>
        <v>1</v>
      </c>
      <c r="AO125" s="3">
        <f ca="1">IF(Table2[[#This Row],[occupation]]="Driver",1,0)</f>
        <v>0</v>
      </c>
      <c r="AP125" s="3">
        <f ca="1">IF(Table2[[#This Row],[occupation]]="mechanical",1,0)</f>
        <v>0</v>
      </c>
      <c r="AQ125" s="3">
        <f ca="1">IF(Table2[[#This Row],[occupation]]="Field worker",1,0)</f>
        <v>0</v>
      </c>
      <c r="AR125" s="3">
        <f ca="1">IF(Table2[[#This Row],[occupation]]="Scientist",1,0)</f>
        <v>0</v>
      </c>
      <c r="AS125" s="3">
        <f ca="1">IF(Table2[[#This Row],[occupation]]="IT",1,0)</f>
        <v>0</v>
      </c>
      <c r="AT125" s="3"/>
      <c r="AU125" s="3"/>
      <c r="AV125" s="3"/>
      <c r="AW125" s="3"/>
      <c r="AX125" s="3"/>
      <c r="AY125" s="3"/>
      <c r="AZ125" s="3"/>
      <c r="BA125" s="4"/>
      <c r="BC125" s="18">
        <f ca="1">Table2[[#This Row],[Vehicles cost]]/Table2[[#This Row],[Vehicles]]</f>
        <v>738414</v>
      </c>
      <c r="BD125" s="4"/>
      <c r="BE125" s="2">
        <f ca="1">IF(Table2[[#This Row],[Depts]]&gt;20000,1,0)</f>
        <v>1</v>
      </c>
      <c r="BF125" s="3"/>
      <c r="BG125" s="4"/>
      <c r="BH125" s="2">
        <f ca="1">IF(Table2[[#This Row],[House]]="Owned",1,0)</f>
        <v>0</v>
      </c>
      <c r="BI125" s="4"/>
      <c r="BK125" s="2">
        <f ca="1">IF(Table2[[#This Row],[Country]]="Korea",Table2[[#This Row],[Income]],0)</f>
        <v>0</v>
      </c>
      <c r="BL125" s="3"/>
      <c r="BM125" s="3">
        <f ca="1">IF(Table2[[#This Row],[Country]]="India",Table2[[#This Row],[Income]],0)</f>
        <v>0</v>
      </c>
      <c r="BN125" s="3"/>
      <c r="BO125" s="3">
        <f ca="1">IF(Table2[[#This Row],[Country]]="Russia",Table2[[#This Row],[Income]],0)</f>
        <v>0</v>
      </c>
      <c r="BP125" s="3"/>
      <c r="BQ125" s="3">
        <f ca="1">IF(Table2[[#This Row],[Country]]="Maldives",Table2[[#This Row],[Income]],0)</f>
        <v>0</v>
      </c>
      <c r="BR125" s="3"/>
      <c r="BS125" s="3">
        <f ca="1">IF(Table2[[#This Row],[Country]]="England",Table2[[#This Row],[Income]],0)</f>
        <v>66021</v>
      </c>
      <c r="BT125" s="3"/>
      <c r="BU125" s="3">
        <f ca="1">IF(Table2[[#This Row],[Country]]="Pakistan",Table2[[#This Row],[Income]],0)</f>
        <v>0</v>
      </c>
      <c r="BV125" s="3"/>
      <c r="BW125" s="3">
        <f ca="1">IF(Table2[[#This Row],[Country]]="USA",Table2[[#This Row],[Income]],0)</f>
        <v>0</v>
      </c>
      <c r="BX125" s="3"/>
      <c r="BY125" s="3">
        <f ca="1">IF(Table2[[#This Row],[Country]]="New Zealand",Table2[[#This Row],[Income]],0)</f>
        <v>0</v>
      </c>
      <c r="BZ125" s="3"/>
      <c r="CA125" s="3">
        <f ca="1">IF(Table2[[#This Row],[Country]]="AUstralia",Table2[[#This Row],[Income]],0)</f>
        <v>0</v>
      </c>
      <c r="CB125" s="3"/>
      <c r="CC125" s="3">
        <f ca="1">IF(Table2[[#This Row],[Country]]="South Africa",Table2[[#This Row],[Income]],0)</f>
        <v>0</v>
      </c>
      <c r="CD125" s="3"/>
      <c r="CE125" s="3">
        <f ca="1">IF(Table2[[#This Row],[Country]]="Canada",Table2[[#This Row],[Income]],0)</f>
        <v>0</v>
      </c>
      <c r="CF125" s="4"/>
      <c r="CG125" s="2"/>
      <c r="CH125" s="3"/>
      <c r="CI125" s="3">
        <f ca="1">IF(Table2[[#This Row],[occupation]]="clerk",Table2[[#This Row],[Income]],0)</f>
        <v>0</v>
      </c>
      <c r="CJ125" s="3">
        <f ca="1">IF(Table2[[#This Row],[occupation]]="Doctor",Table2[[#This Row],[Income]],0)</f>
        <v>0</v>
      </c>
      <c r="CK125" s="3">
        <f ca="1">IF(Table2[[#This Row],[occupation]]="Data scientist",Table2[[#This Row],[Income]],0)</f>
        <v>66021</v>
      </c>
      <c r="CL125" s="3">
        <f ca="1">IF(Table2[[#This Row],[occupation]]="Driver",Table2[[#This Row],[Income]],0)</f>
        <v>0</v>
      </c>
      <c r="CM125" s="3">
        <f ca="1">IF(Table2[[#This Row],[occupation]]="mechanical",Table2[[#This Row],[Income]],0)</f>
        <v>0</v>
      </c>
      <c r="CN125" s="3">
        <f ca="1">IF(Table2[[#This Row],[occupation]]="Field worker",Table2[[#This Row],[Income]],0)</f>
        <v>0</v>
      </c>
      <c r="CO125" s="3">
        <f ca="1">IF(Table2[[#This Row],[occupation]]="Scientist",Table2[[#This Row],[Income]],0)</f>
        <v>0</v>
      </c>
      <c r="CP125" s="4">
        <f ca="1">IF(Table2[[#This Row],[occupation]]="IT",Table2[[#This Row],[Income]],0)</f>
        <v>0</v>
      </c>
      <c r="CQ125" s="2">
        <f ca="1">IF(Table2[[#This Row],[Investment]]&gt;Table2[[#This Row],[Income]],1,0)</f>
        <v>0</v>
      </c>
      <c r="CR125" s="3"/>
      <c r="CS125" s="3"/>
      <c r="CT125" s="3"/>
      <c r="CU125" s="4"/>
      <c r="CV125" s="2">
        <f ca="1">IF(Table2[[#This Row],[Net Worth]]&gt;5500000,Table2[[#This Row],[Age]],0)</f>
        <v>29</v>
      </c>
      <c r="CW125" s="3">
        <f t="shared" ca="1" si="41"/>
        <v>0</v>
      </c>
      <c r="CX125" s="3"/>
      <c r="CY125" s="3"/>
      <c r="CZ125" s="3"/>
      <c r="DA125" s="4"/>
    </row>
    <row r="126" spans="1:105" x14ac:dyDescent="0.25">
      <c r="A126">
        <f t="shared" ca="1" si="26"/>
        <v>1</v>
      </c>
      <c r="B126" s="1" t="str">
        <f t="shared" ca="1" si="27"/>
        <v>Men</v>
      </c>
      <c r="C126">
        <f t="shared" ca="1" si="28"/>
        <v>20</v>
      </c>
      <c r="D126">
        <f t="shared" ca="1" si="29"/>
        <v>7</v>
      </c>
      <c r="E126" s="1" t="str">
        <f t="shared" ca="1" si="30"/>
        <v>Driver</v>
      </c>
      <c r="F126">
        <f t="shared" ca="1" si="31"/>
        <v>2</v>
      </c>
      <c r="G126" s="1" t="str">
        <f t="shared" ca="1" si="32"/>
        <v>12th</v>
      </c>
      <c r="H126">
        <f t="shared" ca="1" si="45"/>
        <v>2</v>
      </c>
      <c r="I126">
        <f t="shared" ca="1" si="45"/>
        <v>2</v>
      </c>
      <c r="J126">
        <f t="shared" ca="1" si="33"/>
        <v>1046546</v>
      </c>
      <c r="K126">
        <f t="shared" ca="1" si="34"/>
        <v>50733</v>
      </c>
      <c r="L126">
        <f t="shared" ca="1" si="35"/>
        <v>2</v>
      </c>
      <c r="M126" s="1" t="str">
        <f t="shared" ca="1" si="36"/>
        <v>Rent</v>
      </c>
      <c r="N126">
        <f t="shared" ca="1" si="42"/>
        <v>3906441</v>
      </c>
      <c r="O126">
        <f t="shared" ca="1" si="37"/>
        <v>1471808.83860566</v>
      </c>
      <c r="P126">
        <f t="shared" ca="1" si="43"/>
        <v>73210.159481410417</v>
      </c>
      <c r="Q126">
        <f t="shared" ca="1" si="44"/>
        <v>61846.239231397267</v>
      </c>
      <c r="R126" s="25">
        <f t="shared" ca="1" si="38"/>
        <v>3968287.2392313974</v>
      </c>
      <c r="S126">
        <f t="shared" ca="1" si="39"/>
        <v>6</v>
      </c>
      <c r="T126" s="1" t="str">
        <f t="shared" ca="1" si="40"/>
        <v>Russia</v>
      </c>
      <c r="AF126" s="2">
        <f ca="1">IF(Table2[[#This Row],[Gender]]="men",1,0)</f>
        <v>1</v>
      </c>
      <c r="AG126" s="3">
        <f ca="1">IF(Table2[[#This Row],[Gender]]="Men",0,1)</f>
        <v>0</v>
      </c>
      <c r="AH126" s="3"/>
      <c r="AI126" s="3"/>
      <c r="AJ126" s="4"/>
      <c r="AL126" s="2">
        <f ca="1">IF(Table2[[#This Row],[occupation]]="Clerk",1,0)</f>
        <v>0</v>
      </c>
      <c r="AM126" s="3">
        <f ca="1">IF(Table2[[#This Row],[occupation]]="Doctor",1,0)</f>
        <v>0</v>
      </c>
      <c r="AN126" s="3">
        <f ca="1">IF(Table2[[#This Row],[occupation]]="Data scientist",1,0)</f>
        <v>0</v>
      </c>
      <c r="AO126" s="3">
        <f ca="1">IF(Table2[[#This Row],[occupation]]="Driver",1,0)</f>
        <v>1</v>
      </c>
      <c r="AP126" s="3">
        <f ca="1">IF(Table2[[#This Row],[occupation]]="mechanical",1,0)</f>
        <v>0</v>
      </c>
      <c r="AQ126" s="3">
        <f ca="1">IF(Table2[[#This Row],[occupation]]="Field worker",1,0)</f>
        <v>0</v>
      </c>
      <c r="AR126" s="3">
        <f ca="1">IF(Table2[[#This Row],[occupation]]="Scientist",1,0)</f>
        <v>0</v>
      </c>
      <c r="AS126" s="3">
        <f ca="1">IF(Table2[[#This Row],[occupation]]="IT",1,0)</f>
        <v>0</v>
      </c>
      <c r="AT126" s="3"/>
      <c r="AU126" s="3"/>
      <c r="AV126" s="3"/>
      <c r="AW126" s="3"/>
      <c r="AX126" s="3"/>
      <c r="AY126" s="3"/>
      <c r="AZ126" s="3"/>
      <c r="BA126" s="4"/>
      <c r="BC126" s="18">
        <f ca="1">Table2[[#This Row],[Vehicles cost]]/Table2[[#This Row],[Vehicles]]</f>
        <v>523273</v>
      </c>
      <c r="BD126" s="4"/>
      <c r="BE126" s="2">
        <f ca="1">IF(Table2[[#This Row],[Depts]]&gt;20000,1,0)</f>
        <v>1</v>
      </c>
      <c r="BF126" s="3"/>
      <c r="BG126" s="4"/>
      <c r="BH126" s="2">
        <f ca="1">IF(Table2[[#This Row],[House]]="Owned",1,0)</f>
        <v>0</v>
      </c>
      <c r="BI126" s="4"/>
      <c r="BK126" s="2">
        <f ca="1">IF(Table2[[#This Row],[Country]]="Korea",Table2[[#This Row],[Income]],0)</f>
        <v>0</v>
      </c>
      <c r="BL126" s="3"/>
      <c r="BM126" s="3">
        <f ca="1">IF(Table2[[#This Row],[Country]]="India",Table2[[#This Row],[Income]],0)</f>
        <v>0</v>
      </c>
      <c r="BN126" s="3"/>
      <c r="BO126" s="3">
        <f ca="1">IF(Table2[[#This Row],[Country]]="Russia",Table2[[#This Row],[Income]],0)</f>
        <v>50733</v>
      </c>
      <c r="BP126" s="3"/>
      <c r="BQ126" s="3">
        <f ca="1">IF(Table2[[#This Row],[Country]]="Maldives",Table2[[#This Row],[Income]],0)</f>
        <v>0</v>
      </c>
      <c r="BR126" s="3"/>
      <c r="BS126" s="3">
        <f ca="1">IF(Table2[[#This Row],[Country]]="England",Table2[[#This Row],[Income]],0)</f>
        <v>0</v>
      </c>
      <c r="BT126" s="3"/>
      <c r="BU126" s="3">
        <f ca="1">IF(Table2[[#This Row],[Country]]="Pakistan",Table2[[#This Row],[Income]],0)</f>
        <v>0</v>
      </c>
      <c r="BV126" s="3"/>
      <c r="BW126" s="3">
        <f ca="1">IF(Table2[[#This Row],[Country]]="USA",Table2[[#This Row],[Income]],0)</f>
        <v>0</v>
      </c>
      <c r="BX126" s="3"/>
      <c r="BY126" s="3">
        <f ca="1">IF(Table2[[#This Row],[Country]]="New Zealand",Table2[[#This Row],[Income]],0)</f>
        <v>0</v>
      </c>
      <c r="BZ126" s="3"/>
      <c r="CA126" s="3">
        <f ca="1">IF(Table2[[#This Row],[Country]]="AUstralia",Table2[[#This Row],[Income]],0)</f>
        <v>0</v>
      </c>
      <c r="CB126" s="3"/>
      <c r="CC126" s="3">
        <f ca="1">IF(Table2[[#This Row],[Country]]="South Africa",Table2[[#This Row],[Income]],0)</f>
        <v>0</v>
      </c>
      <c r="CD126" s="3"/>
      <c r="CE126" s="3">
        <f ca="1">IF(Table2[[#This Row],[Country]]="Canada",Table2[[#This Row],[Income]],0)</f>
        <v>0</v>
      </c>
      <c r="CF126" s="4"/>
      <c r="CG126" s="2"/>
      <c r="CH126" s="3"/>
      <c r="CI126" s="3">
        <f ca="1">IF(Table2[[#This Row],[occupation]]="clerk",Table2[[#This Row],[Income]],0)</f>
        <v>0</v>
      </c>
      <c r="CJ126" s="3">
        <f ca="1">IF(Table2[[#This Row],[occupation]]="Doctor",Table2[[#This Row],[Income]],0)</f>
        <v>0</v>
      </c>
      <c r="CK126" s="3">
        <f ca="1">IF(Table2[[#This Row],[occupation]]="Data scientist",Table2[[#This Row],[Income]],0)</f>
        <v>0</v>
      </c>
      <c r="CL126" s="3">
        <f ca="1">IF(Table2[[#This Row],[occupation]]="Driver",Table2[[#This Row],[Income]],0)</f>
        <v>50733</v>
      </c>
      <c r="CM126" s="3">
        <f ca="1">IF(Table2[[#This Row],[occupation]]="mechanical",Table2[[#This Row],[Income]],0)</f>
        <v>0</v>
      </c>
      <c r="CN126" s="3">
        <f ca="1">IF(Table2[[#This Row],[occupation]]="Field worker",Table2[[#This Row],[Income]],0)</f>
        <v>0</v>
      </c>
      <c r="CO126" s="3">
        <f ca="1">IF(Table2[[#This Row],[occupation]]="Scientist",Table2[[#This Row],[Income]],0)</f>
        <v>0</v>
      </c>
      <c r="CP126" s="4">
        <f ca="1">IF(Table2[[#This Row],[occupation]]="IT",Table2[[#This Row],[Income]],0)</f>
        <v>0</v>
      </c>
      <c r="CQ126" s="2">
        <f ca="1">IF(Table2[[#This Row],[Investment]]&gt;Table2[[#This Row],[Income]],1,0)</f>
        <v>1</v>
      </c>
      <c r="CR126" s="3"/>
      <c r="CS126" s="3"/>
      <c r="CT126" s="3"/>
      <c r="CU126" s="4"/>
      <c r="CV126" s="2">
        <f ca="1">IF(Table2[[#This Row],[Net Worth]]&gt;5500000,Table2[[#This Row],[Age]],0)</f>
        <v>0</v>
      </c>
      <c r="CW126" s="3">
        <f t="shared" ca="1" si="41"/>
        <v>0</v>
      </c>
      <c r="CX126" s="3"/>
      <c r="CY126" s="3"/>
      <c r="CZ126" s="3"/>
      <c r="DA126" s="4"/>
    </row>
    <row r="127" spans="1:105" x14ac:dyDescent="0.25">
      <c r="A127">
        <f t="shared" ca="1" si="26"/>
        <v>2</v>
      </c>
      <c r="B127" s="1" t="str">
        <f t="shared" ca="1" si="27"/>
        <v>Women</v>
      </c>
      <c r="C127">
        <f t="shared" ca="1" si="28"/>
        <v>37</v>
      </c>
      <c r="D127">
        <f t="shared" ca="1" si="29"/>
        <v>3</v>
      </c>
      <c r="E127" s="1" t="str">
        <f t="shared" ca="1" si="30"/>
        <v>mechanical</v>
      </c>
      <c r="F127">
        <f t="shared" ca="1" si="31"/>
        <v>8</v>
      </c>
      <c r="G127" s="1" t="str">
        <f t="shared" ca="1" si="32"/>
        <v>dropout</v>
      </c>
      <c r="H127">
        <f t="shared" ca="1" si="45"/>
        <v>2</v>
      </c>
      <c r="I127">
        <f t="shared" ca="1" si="45"/>
        <v>2</v>
      </c>
      <c r="J127">
        <f t="shared" ca="1" si="33"/>
        <v>1761200</v>
      </c>
      <c r="K127">
        <f t="shared" ca="1" si="34"/>
        <v>72889</v>
      </c>
      <c r="L127">
        <f t="shared" ca="1" si="35"/>
        <v>1</v>
      </c>
      <c r="M127" s="1" t="str">
        <f t="shared" ca="1" si="36"/>
        <v>Owned</v>
      </c>
      <c r="N127">
        <f t="shared" ca="1" si="42"/>
        <v>5248008</v>
      </c>
      <c r="O127">
        <f t="shared" ca="1" si="37"/>
        <v>4279469.7030661143</v>
      </c>
      <c r="P127">
        <f t="shared" ca="1" si="43"/>
        <v>134608.54697467704</v>
      </c>
      <c r="Q127">
        <f t="shared" ca="1" si="44"/>
        <v>130900.63017346624</v>
      </c>
      <c r="R127" s="25">
        <f t="shared" ca="1" si="38"/>
        <v>5378908.6301734662</v>
      </c>
      <c r="S127">
        <f t="shared" ca="1" si="39"/>
        <v>4</v>
      </c>
      <c r="T127" s="1" t="str">
        <f t="shared" ca="1" si="40"/>
        <v>England</v>
      </c>
      <c r="AF127" s="2">
        <f ca="1">IF(Table2[[#This Row],[Gender]]="men",1,0)</f>
        <v>0</v>
      </c>
      <c r="AG127" s="3">
        <f ca="1">IF(Table2[[#This Row],[Gender]]="Men",0,1)</f>
        <v>1</v>
      </c>
      <c r="AH127" s="3"/>
      <c r="AI127" s="3"/>
      <c r="AJ127" s="4"/>
      <c r="AL127" s="2">
        <f ca="1">IF(Table2[[#This Row],[occupation]]="Clerk",1,0)</f>
        <v>0</v>
      </c>
      <c r="AM127" s="3">
        <f ca="1">IF(Table2[[#This Row],[occupation]]="Doctor",1,0)</f>
        <v>0</v>
      </c>
      <c r="AN127" s="3">
        <f ca="1">IF(Table2[[#This Row],[occupation]]="Data scientist",1,0)</f>
        <v>0</v>
      </c>
      <c r="AO127" s="3">
        <f ca="1">IF(Table2[[#This Row],[occupation]]="Driver",1,0)</f>
        <v>0</v>
      </c>
      <c r="AP127" s="3">
        <f ca="1">IF(Table2[[#This Row],[occupation]]="mechanical",1,0)</f>
        <v>1</v>
      </c>
      <c r="AQ127" s="3">
        <f ca="1">IF(Table2[[#This Row],[occupation]]="Field worker",1,0)</f>
        <v>0</v>
      </c>
      <c r="AR127" s="3">
        <f ca="1">IF(Table2[[#This Row],[occupation]]="Scientist",1,0)</f>
        <v>0</v>
      </c>
      <c r="AS127" s="3">
        <f ca="1">IF(Table2[[#This Row],[occupation]]="IT",1,0)</f>
        <v>0</v>
      </c>
      <c r="AT127" s="3"/>
      <c r="AU127" s="3"/>
      <c r="AV127" s="3"/>
      <c r="AW127" s="3"/>
      <c r="AX127" s="3"/>
      <c r="AY127" s="3"/>
      <c r="AZ127" s="3"/>
      <c r="BA127" s="4"/>
      <c r="BC127" s="18">
        <f ca="1">Table2[[#This Row],[Vehicles cost]]/Table2[[#This Row],[Vehicles]]</f>
        <v>880600</v>
      </c>
      <c r="BD127" s="4"/>
      <c r="BE127" s="2">
        <f ca="1">IF(Table2[[#This Row],[Depts]]&gt;20000,1,0)</f>
        <v>1</v>
      </c>
      <c r="BF127" s="3"/>
      <c r="BG127" s="4"/>
      <c r="BH127" s="2">
        <f ca="1">IF(Table2[[#This Row],[House]]="Owned",1,0)</f>
        <v>1</v>
      </c>
      <c r="BI127" s="4"/>
      <c r="BK127" s="2">
        <f ca="1">IF(Table2[[#This Row],[Country]]="Korea",Table2[[#This Row],[Income]],0)</f>
        <v>0</v>
      </c>
      <c r="BL127" s="3"/>
      <c r="BM127" s="3">
        <f ca="1">IF(Table2[[#This Row],[Country]]="India",Table2[[#This Row],[Income]],0)</f>
        <v>0</v>
      </c>
      <c r="BN127" s="3"/>
      <c r="BO127" s="3">
        <f ca="1">IF(Table2[[#This Row],[Country]]="Russia",Table2[[#This Row],[Income]],0)</f>
        <v>0</v>
      </c>
      <c r="BP127" s="3"/>
      <c r="BQ127" s="3">
        <f ca="1">IF(Table2[[#This Row],[Country]]="Maldives",Table2[[#This Row],[Income]],0)</f>
        <v>0</v>
      </c>
      <c r="BR127" s="3"/>
      <c r="BS127" s="3">
        <f ca="1">IF(Table2[[#This Row],[Country]]="England",Table2[[#This Row],[Income]],0)</f>
        <v>72889</v>
      </c>
      <c r="BT127" s="3"/>
      <c r="BU127" s="3">
        <f ca="1">IF(Table2[[#This Row],[Country]]="Pakistan",Table2[[#This Row],[Income]],0)</f>
        <v>0</v>
      </c>
      <c r="BV127" s="3"/>
      <c r="BW127" s="3">
        <f ca="1">IF(Table2[[#This Row],[Country]]="USA",Table2[[#This Row],[Income]],0)</f>
        <v>0</v>
      </c>
      <c r="BX127" s="3"/>
      <c r="BY127" s="3">
        <f ca="1">IF(Table2[[#This Row],[Country]]="New Zealand",Table2[[#This Row],[Income]],0)</f>
        <v>0</v>
      </c>
      <c r="BZ127" s="3"/>
      <c r="CA127" s="3">
        <f ca="1">IF(Table2[[#This Row],[Country]]="AUstralia",Table2[[#This Row],[Income]],0)</f>
        <v>0</v>
      </c>
      <c r="CB127" s="3"/>
      <c r="CC127" s="3">
        <f ca="1">IF(Table2[[#This Row],[Country]]="South Africa",Table2[[#This Row],[Income]],0)</f>
        <v>0</v>
      </c>
      <c r="CD127" s="3"/>
      <c r="CE127" s="3">
        <f ca="1">IF(Table2[[#This Row],[Country]]="Canada",Table2[[#This Row],[Income]],0)</f>
        <v>0</v>
      </c>
      <c r="CF127" s="4"/>
      <c r="CG127" s="2"/>
      <c r="CH127" s="3"/>
      <c r="CI127" s="3">
        <f ca="1">IF(Table2[[#This Row],[occupation]]="clerk",Table2[[#This Row],[Income]],0)</f>
        <v>0</v>
      </c>
      <c r="CJ127" s="3">
        <f ca="1">IF(Table2[[#This Row],[occupation]]="Doctor",Table2[[#This Row],[Income]],0)</f>
        <v>0</v>
      </c>
      <c r="CK127" s="3">
        <f ca="1">IF(Table2[[#This Row],[occupation]]="Data scientist",Table2[[#This Row],[Income]],0)</f>
        <v>0</v>
      </c>
      <c r="CL127" s="3">
        <f ca="1">IF(Table2[[#This Row],[occupation]]="Driver",Table2[[#This Row],[Income]],0)</f>
        <v>0</v>
      </c>
      <c r="CM127" s="3">
        <f ca="1">IF(Table2[[#This Row],[occupation]]="mechanical",Table2[[#This Row],[Income]],0)</f>
        <v>72889</v>
      </c>
      <c r="CN127" s="3">
        <f ca="1">IF(Table2[[#This Row],[occupation]]="Field worker",Table2[[#This Row],[Income]],0)</f>
        <v>0</v>
      </c>
      <c r="CO127" s="3">
        <f ca="1">IF(Table2[[#This Row],[occupation]]="Scientist",Table2[[#This Row],[Income]],0)</f>
        <v>0</v>
      </c>
      <c r="CP127" s="4">
        <f ca="1">IF(Table2[[#This Row],[occupation]]="IT",Table2[[#This Row],[Income]],0)</f>
        <v>0</v>
      </c>
      <c r="CQ127" s="2">
        <f ca="1">IF(Table2[[#This Row],[Investment]]&gt;Table2[[#This Row],[Income]],1,0)</f>
        <v>1</v>
      </c>
      <c r="CR127" s="3"/>
      <c r="CS127" s="3"/>
      <c r="CT127" s="3"/>
      <c r="CU127" s="4"/>
      <c r="CV127" s="2">
        <f ca="1">IF(Table2[[#This Row],[Net Worth]]&gt;5500000,Table2[[#This Row],[Age]],0)</f>
        <v>0</v>
      </c>
      <c r="CW127" s="3">
        <f t="shared" ca="1" si="41"/>
        <v>0</v>
      </c>
      <c r="CX127" s="3"/>
      <c r="CY127" s="3"/>
      <c r="CZ127" s="3"/>
      <c r="DA127" s="4"/>
    </row>
    <row r="128" spans="1:105" x14ac:dyDescent="0.25">
      <c r="A128">
        <f t="shared" ca="1" si="26"/>
        <v>1</v>
      </c>
      <c r="B128" s="1" t="str">
        <f t="shared" ca="1" si="27"/>
        <v>Men</v>
      </c>
      <c r="C128">
        <f t="shared" ca="1" si="28"/>
        <v>21</v>
      </c>
      <c r="D128">
        <f t="shared" ca="1" si="29"/>
        <v>6</v>
      </c>
      <c r="E128" s="1" t="str">
        <f t="shared" ca="1" si="30"/>
        <v>Field worker</v>
      </c>
      <c r="F128">
        <f t="shared" ca="1" si="31"/>
        <v>9</v>
      </c>
      <c r="G128" s="1" t="str">
        <f t="shared" ca="1" si="32"/>
        <v>Soldier</v>
      </c>
      <c r="H128">
        <f t="shared" ca="1" si="45"/>
        <v>2</v>
      </c>
      <c r="I128">
        <f t="shared" ca="1" si="45"/>
        <v>3</v>
      </c>
      <c r="J128">
        <f t="shared" ca="1" si="33"/>
        <v>2678616</v>
      </c>
      <c r="K128">
        <f t="shared" ca="1" si="34"/>
        <v>61286</v>
      </c>
      <c r="L128">
        <f t="shared" ca="1" si="35"/>
        <v>1</v>
      </c>
      <c r="M128" s="1" t="str">
        <f t="shared" ca="1" si="36"/>
        <v>Owned</v>
      </c>
      <c r="N128">
        <f t="shared" ca="1" si="42"/>
        <v>5515740</v>
      </c>
      <c r="O128">
        <f t="shared" ca="1" si="37"/>
        <v>3812311.7097482323</v>
      </c>
      <c r="P128">
        <f t="shared" ca="1" si="43"/>
        <v>70904.241107283146</v>
      </c>
      <c r="Q128">
        <f t="shared" ca="1" si="44"/>
        <v>70789.626881707591</v>
      </c>
      <c r="R128" s="25">
        <f t="shared" ca="1" si="38"/>
        <v>5586529.6268817075</v>
      </c>
      <c r="S128">
        <f t="shared" ca="1" si="39"/>
        <v>1</v>
      </c>
      <c r="T128" s="1" t="str">
        <f t="shared" ca="1" si="40"/>
        <v>India</v>
      </c>
      <c r="AF128" s="2">
        <f ca="1">IF(Table2[[#This Row],[Gender]]="men",1,0)</f>
        <v>1</v>
      </c>
      <c r="AG128" s="3">
        <f ca="1">IF(Table2[[#This Row],[Gender]]="Men",0,1)</f>
        <v>0</v>
      </c>
      <c r="AH128" s="3"/>
      <c r="AI128" s="3"/>
      <c r="AJ128" s="4"/>
      <c r="AL128" s="2">
        <f ca="1">IF(Table2[[#This Row],[occupation]]="Clerk",1,0)</f>
        <v>0</v>
      </c>
      <c r="AM128" s="3">
        <f ca="1">IF(Table2[[#This Row],[occupation]]="Doctor",1,0)</f>
        <v>0</v>
      </c>
      <c r="AN128" s="3">
        <f ca="1">IF(Table2[[#This Row],[occupation]]="Data scientist",1,0)</f>
        <v>0</v>
      </c>
      <c r="AO128" s="3">
        <f ca="1">IF(Table2[[#This Row],[occupation]]="Driver",1,0)</f>
        <v>0</v>
      </c>
      <c r="AP128" s="3">
        <f ca="1">IF(Table2[[#This Row],[occupation]]="mechanical",1,0)</f>
        <v>0</v>
      </c>
      <c r="AQ128" s="3">
        <f ca="1">IF(Table2[[#This Row],[occupation]]="Field worker",1,0)</f>
        <v>1</v>
      </c>
      <c r="AR128" s="3">
        <f ca="1">IF(Table2[[#This Row],[occupation]]="Scientist",1,0)</f>
        <v>0</v>
      </c>
      <c r="AS128" s="3">
        <f ca="1">IF(Table2[[#This Row],[occupation]]="IT",1,0)</f>
        <v>0</v>
      </c>
      <c r="AT128" s="3"/>
      <c r="AU128" s="3"/>
      <c r="AV128" s="3"/>
      <c r="AW128" s="3"/>
      <c r="AX128" s="3"/>
      <c r="AY128" s="3"/>
      <c r="AZ128" s="3"/>
      <c r="BA128" s="4"/>
      <c r="BC128" s="18">
        <f ca="1">Table2[[#This Row],[Vehicles cost]]/Table2[[#This Row],[Vehicles]]</f>
        <v>892872</v>
      </c>
      <c r="BD128" s="4"/>
      <c r="BE128" s="2">
        <f ca="1">IF(Table2[[#This Row],[Depts]]&gt;20000,1,0)</f>
        <v>1</v>
      </c>
      <c r="BF128" s="3"/>
      <c r="BG128" s="4"/>
      <c r="BH128" s="2">
        <f ca="1">IF(Table2[[#This Row],[House]]="Owned",1,0)</f>
        <v>1</v>
      </c>
      <c r="BI128" s="4"/>
      <c r="BK128" s="2">
        <f ca="1">IF(Table2[[#This Row],[Country]]="Korea",Table2[[#This Row],[Income]],0)</f>
        <v>0</v>
      </c>
      <c r="BL128" s="3"/>
      <c r="BM128" s="3">
        <f ca="1">IF(Table2[[#This Row],[Country]]="India",Table2[[#This Row],[Income]],0)</f>
        <v>61286</v>
      </c>
      <c r="BN128" s="3"/>
      <c r="BO128" s="3">
        <f ca="1">IF(Table2[[#This Row],[Country]]="Russia",Table2[[#This Row],[Income]],0)</f>
        <v>0</v>
      </c>
      <c r="BP128" s="3"/>
      <c r="BQ128" s="3">
        <f ca="1">IF(Table2[[#This Row],[Country]]="Maldives",Table2[[#This Row],[Income]],0)</f>
        <v>0</v>
      </c>
      <c r="BR128" s="3"/>
      <c r="BS128" s="3">
        <f ca="1">IF(Table2[[#This Row],[Country]]="England",Table2[[#This Row],[Income]],0)</f>
        <v>0</v>
      </c>
      <c r="BT128" s="3"/>
      <c r="BU128" s="3">
        <f ca="1">IF(Table2[[#This Row],[Country]]="Pakistan",Table2[[#This Row],[Income]],0)</f>
        <v>0</v>
      </c>
      <c r="BV128" s="3"/>
      <c r="BW128" s="3">
        <f ca="1">IF(Table2[[#This Row],[Country]]="USA",Table2[[#This Row],[Income]],0)</f>
        <v>0</v>
      </c>
      <c r="BX128" s="3"/>
      <c r="BY128" s="3">
        <f ca="1">IF(Table2[[#This Row],[Country]]="New Zealand",Table2[[#This Row],[Income]],0)</f>
        <v>0</v>
      </c>
      <c r="BZ128" s="3"/>
      <c r="CA128" s="3">
        <f ca="1">IF(Table2[[#This Row],[Country]]="AUstralia",Table2[[#This Row],[Income]],0)</f>
        <v>0</v>
      </c>
      <c r="CB128" s="3"/>
      <c r="CC128" s="3">
        <f ca="1">IF(Table2[[#This Row],[Country]]="South Africa",Table2[[#This Row],[Income]],0)</f>
        <v>0</v>
      </c>
      <c r="CD128" s="3"/>
      <c r="CE128" s="3">
        <f ca="1">IF(Table2[[#This Row],[Country]]="Canada",Table2[[#This Row],[Income]],0)</f>
        <v>0</v>
      </c>
      <c r="CF128" s="4"/>
      <c r="CG128" s="2"/>
      <c r="CH128" s="3"/>
      <c r="CI128" s="3">
        <f ca="1">IF(Table2[[#This Row],[occupation]]="clerk",Table2[[#This Row],[Income]],0)</f>
        <v>0</v>
      </c>
      <c r="CJ128" s="3">
        <f ca="1">IF(Table2[[#This Row],[occupation]]="Doctor",Table2[[#This Row],[Income]],0)</f>
        <v>0</v>
      </c>
      <c r="CK128" s="3">
        <f ca="1">IF(Table2[[#This Row],[occupation]]="Data scientist",Table2[[#This Row],[Income]],0)</f>
        <v>0</v>
      </c>
      <c r="CL128" s="3">
        <f ca="1">IF(Table2[[#This Row],[occupation]]="Driver",Table2[[#This Row],[Income]],0)</f>
        <v>0</v>
      </c>
      <c r="CM128" s="3">
        <f ca="1">IF(Table2[[#This Row],[occupation]]="mechanical",Table2[[#This Row],[Income]],0)</f>
        <v>0</v>
      </c>
      <c r="CN128" s="3">
        <f ca="1">IF(Table2[[#This Row],[occupation]]="Field worker",Table2[[#This Row],[Income]],0)</f>
        <v>61286</v>
      </c>
      <c r="CO128" s="3">
        <f ca="1">IF(Table2[[#This Row],[occupation]]="Scientist",Table2[[#This Row],[Income]],0)</f>
        <v>0</v>
      </c>
      <c r="CP128" s="4">
        <f ca="1">IF(Table2[[#This Row],[occupation]]="IT",Table2[[#This Row],[Income]],0)</f>
        <v>0</v>
      </c>
      <c r="CQ128" s="2">
        <f ca="1">IF(Table2[[#This Row],[Investment]]&gt;Table2[[#This Row],[Income]],1,0)</f>
        <v>1</v>
      </c>
      <c r="CR128" s="3"/>
      <c r="CS128" s="3"/>
      <c r="CT128" s="3"/>
      <c r="CU128" s="4"/>
      <c r="CV128" s="2">
        <f ca="1">IF(Table2[[#This Row],[Net Worth]]&gt;5500000,Table2[[#This Row],[Age]],0)</f>
        <v>21</v>
      </c>
      <c r="CW128" s="3">
        <f t="shared" ca="1" si="41"/>
        <v>21</v>
      </c>
      <c r="CX128" s="3"/>
      <c r="CY128" s="3"/>
      <c r="CZ128" s="3"/>
      <c r="DA128" s="4"/>
    </row>
    <row r="129" spans="1:105" x14ac:dyDescent="0.25">
      <c r="A129">
        <f t="shared" ca="1" si="26"/>
        <v>2</v>
      </c>
      <c r="B129" s="1" t="str">
        <f t="shared" ca="1" si="27"/>
        <v>Women</v>
      </c>
      <c r="C129">
        <f t="shared" ca="1" si="28"/>
        <v>33</v>
      </c>
      <c r="D129">
        <f t="shared" ca="1" si="29"/>
        <v>6</v>
      </c>
      <c r="E129" s="1" t="str">
        <f t="shared" ca="1" si="30"/>
        <v>Field worker</v>
      </c>
      <c r="F129">
        <f t="shared" ca="1" si="31"/>
        <v>1</v>
      </c>
      <c r="G129" s="1" t="str">
        <f t="shared" ca="1" si="32"/>
        <v>10th</v>
      </c>
      <c r="H129">
        <f t="shared" ca="1" si="45"/>
        <v>1</v>
      </c>
      <c r="I129">
        <f t="shared" ca="1" si="45"/>
        <v>1</v>
      </c>
      <c r="J129">
        <f t="shared" ca="1" si="33"/>
        <v>133079</v>
      </c>
      <c r="K129">
        <f t="shared" ca="1" si="34"/>
        <v>81189</v>
      </c>
      <c r="L129">
        <f t="shared" ca="1" si="35"/>
        <v>2</v>
      </c>
      <c r="M129" s="1" t="str">
        <f t="shared" ca="1" si="36"/>
        <v>Rent</v>
      </c>
      <c r="N129">
        <f t="shared" ca="1" si="42"/>
        <v>7794144</v>
      </c>
      <c r="O129">
        <f t="shared" ca="1" si="37"/>
        <v>6423552.588252875</v>
      </c>
      <c r="P129">
        <f t="shared" ca="1" si="43"/>
        <v>161961.08571948862</v>
      </c>
      <c r="Q129">
        <f t="shared" ca="1" si="44"/>
        <v>23400.470792132113</v>
      </c>
      <c r="R129" s="25">
        <f t="shared" ca="1" si="38"/>
        <v>7817544.4707921324</v>
      </c>
      <c r="S129">
        <f t="shared" ca="1" si="39"/>
        <v>12</v>
      </c>
      <c r="T129" s="1" t="str">
        <f t="shared" ca="1" si="40"/>
        <v>Maldives</v>
      </c>
      <c r="AF129" s="2">
        <f ca="1">IF(Table2[[#This Row],[Gender]]="men",1,0)</f>
        <v>0</v>
      </c>
      <c r="AG129" s="3">
        <f ca="1">IF(Table2[[#This Row],[Gender]]="Men",0,1)</f>
        <v>1</v>
      </c>
      <c r="AH129" s="3"/>
      <c r="AI129" s="3"/>
      <c r="AJ129" s="4"/>
      <c r="AL129" s="2">
        <f ca="1">IF(Table2[[#This Row],[occupation]]="Clerk",1,0)</f>
        <v>0</v>
      </c>
      <c r="AM129" s="3">
        <f ca="1">IF(Table2[[#This Row],[occupation]]="Doctor",1,0)</f>
        <v>0</v>
      </c>
      <c r="AN129" s="3">
        <f ca="1">IF(Table2[[#This Row],[occupation]]="Data scientist",1,0)</f>
        <v>0</v>
      </c>
      <c r="AO129" s="3">
        <f ca="1">IF(Table2[[#This Row],[occupation]]="Driver",1,0)</f>
        <v>0</v>
      </c>
      <c r="AP129" s="3">
        <f ca="1">IF(Table2[[#This Row],[occupation]]="mechanical",1,0)</f>
        <v>0</v>
      </c>
      <c r="AQ129" s="3">
        <f ca="1">IF(Table2[[#This Row],[occupation]]="Field worker",1,0)</f>
        <v>1</v>
      </c>
      <c r="AR129" s="3">
        <f ca="1">IF(Table2[[#This Row],[occupation]]="Scientist",1,0)</f>
        <v>0</v>
      </c>
      <c r="AS129" s="3">
        <f ca="1">IF(Table2[[#This Row],[occupation]]="IT",1,0)</f>
        <v>0</v>
      </c>
      <c r="AT129" s="3"/>
      <c r="AU129" s="3"/>
      <c r="AV129" s="3"/>
      <c r="AW129" s="3"/>
      <c r="AX129" s="3"/>
      <c r="AY129" s="3"/>
      <c r="AZ129" s="3"/>
      <c r="BA129" s="4"/>
      <c r="BC129" s="18">
        <f ca="1">Table2[[#This Row],[Vehicles cost]]/Table2[[#This Row],[Vehicles]]</f>
        <v>133079</v>
      </c>
      <c r="BD129" s="4"/>
      <c r="BE129" s="2">
        <f ca="1">IF(Table2[[#This Row],[Depts]]&gt;20000,1,0)</f>
        <v>1</v>
      </c>
      <c r="BF129" s="3"/>
      <c r="BG129" s="4"/>
      <c r="BH129" s="2">
        <f ca="1">IF(Table2[[#This Row],[House]]="Owned",1,0)</f>
        <v>0</v>
      </c>
      <c r="BI129" s="4"/>
      <c r="BK129" s="2">
        <f ca="1">IF(Table2[[#This Row],[Country]]="Korea",Table2[[#This Row],[Income]],0)</f>
        <v>0</v>
      </c>
      <c r="BL129" s="3"/>
      <c r="BM129" s="3">
        <f ca="1">IF(Table2[[#This Row],[Country]]="India",Table2[[#This Row],[Income]],0)</f>
        <v>0</v>
      </c>
      <c r="BN129" s="3"/>
      <c r="BO129" s="3">
        <f ca="1">IF(Table2[[#This Row],[Country]]="Russia",Table2[[#This Row],[Income]],0)</f>
        <v>0</v>
      </c>
      <c r="BP129" s="3"/>
      <c r="BQ129" s="3">
        <f ca="1">IF(Table2[[#This Row],[Country]]="Maldives",Table2[[#This Row],[Income]],0)</f>
        <v>81189</v>
      </c>
      <c r="BR129" s="3"/>
      <c r="BS129" s="3">
        <f ca="1">IF(Table2[[#This Row],[Country]]="England",Table2[[#This Row],[Income]],0)</f>
        <v>0</v>
      </c>
      <c r="BT129" s="3"/>
      <c r="BU129" s="3">
        <f ca="1">IF(Table2[[#This Row],[Country]]="Pakistan",Table2[[#This Row],[Income]],0)</f>
        <v>0</v>
      </c>
      <c r="BV129" s="3"/>
      <c r="BW129" s="3">
        <f ca="1">IF(Table2[[#This Row],[Country]]="USA",Table2[[#This Row],[Income]],0)</f>
        <v>0</v>
      </c>
      <c r="BX129" s="3"/>
      <c r="BY129" s="3">
        <f ca="1">IF(Table2[[#This Row],[Country]]="New Zealand",Table2[[#This Row],[Income]],0)</f>
        <v>0</v>
      </c>
      <c r="BZ129" s="3"/>
      <c r="CA129" s="3">
        <f ca="1">IF(Table2[[#This Row],[Country]]="AUstralia",Table2[[#This Row],[Income]],0)</f>
        <v>0</v>
      </c>
      <c r="CB129" s="3"/>
      <c r="CC129" s="3">
        <f ca="1">IF(Table2[[#This Row],[Country]]="South Africa",Table2[[#This Row],[Income]],0)</f>
        <v>0</v>
      </c>
      <c r="CD129" s="3"/>
      <c r="CE129" s="3">
        <f ca="1">IF(Table2[[#This Row],[Country]]="Canada",Table2[[#This Row],[Income]],0)</f>
        <v>0</v>
      </c>
      <c r="CF129" s="4"/>
      <c r="CG129" s="2"/>
      <c r="CH129" s="3"/>
      <c r="CI129" s="3">
        <f ca="1">IF(Table2[[#This Row],[occupation]]="clerk",Table2[[#This Row],[Income]],0)</f>
        <v>0</v>
      </c>
      <c r="CJ129" s="3">
        <f ca="1">IF(Table2[[#This Row],[occupation]]="Doctor",Table2[[#This Row],[Income]],0)</f>
        <v>0</v>
      </c>
      <c r="CK129" s="3">
        <f ca="1">IF(Table2[[#This Row],[occupation]]="Data scientist",Table2[[#This Row],[Income]],0)</f>
        <v>0</v>
      </c>
      <c r="CL129" s="3">
        <f ca="1">IF(Table2[[#This Row],[occupation]]="Driver",Table2[[#This Row],[Income]],0)</f>
        <v>0</v>
      </c>
      <c r="CM129" s="3">
        <f ca="1">IF(Table2[[#This Row],[occupation]]="mechanical",Table2[[#This Row],[Income]],0)</f>
        <v>0</v>
      </c>
      <c r="CN129" s="3">
        <f ca="1">IF(Table2[[#This Row],[occupation]]="Field worker",Table2[[#This Row],[Income]],0)</f>
        <v>81189</v>
      </c>
      <c r="CO129" s="3">
        <f ca="1">IF(Table2[[#This Row],[occupation]]="Scientist",Table2[[#This Row],[Income]],0)</f>
        <v>0</v>
      </c>
      <c r="CP129" s="4">
        <f ca="1">IF(Table2[[#This Row],[occupation]]="IT",Table2[[#This Row],[Income]],0)</f>
        <v>0</v>
      </c>
      <c r="CQ129" s="2">
        <f ca="1">IF(Table2[[#This Row],[Investment]]&gt;Table2[[#This Row],[Income]],1,0)</f>
        <v>0</v>
      </c>
      <c r="CR129" s="3"/>
      <c r="CS129" s="3"/>
      <c r="CT129" s="3"/>
      <c r="CU129" s="4"/>
      <c r="CV129" s="2">
        <f ca="1">IF(Table2[[#This Row],[Net Worth]]&gt;5500000,Table2[[#This Row],[Age]],0)</f>
        <v>33</v>
      </c>
      <c r="CW129" s="3">
        <f t="shared" ca="1" si="41"/>
        <v>0</v>
      </c>
      <c r="CX129" s="3"/>
      <c r="CY129" s="3"/>
      <c r="CZ129" s="3"/>
      <c r="DA129" s="4"/>
    </row>
    <row r="130" spans="1:105" x14ac:dyDescent="0.25">
      <c r="A130">
        <f t="shared" ca="1" si="26"/>
        <v>2</v>
      </c>
      <c r="B130" s="1" t="str">
        <f t="shared" ca="1" si="27"/>
        <v>Women</v>
      </c>
      <c r="C130">
        <f t="shared" ca="1" si="28"/>
        <v>21</v>
      </c>
      <c r="D130">
        <f t="shared" ca="1" si="29"/>
        <v>8</v>
      </c>
      <c r="E130" s="1" t="str">
        <f t="shared" ca="1" si="30"/>
        <v>Data scientist</v>
      </c>
      <c r="F130">
        <f t="shared" ca="1" si="31"/>
        <v>6</v>
      </c>
      <c r="G130" s="1" t="str">
        <f t="shared" ca="1" si="32"/>
        <v>Masters</v>
      </c>
      <c r="H130">
        <f t="shared" ca="1" si="45"/>
        <v>3</v>
      </c>
      <c r="I130">
        <f t="shared" ca="1" si="45"/>
        <v>1</v>
      </c>
      <c r="J130">
        <f t="shared" ca="1" si="33"/>
        <v>357323</v>
      </c>
      <c r="K130">
        <f t="shared" ca="1" si="34"/>
        <v>82065</v>
      </c>
      <c r="L130">
        <f t="shared" ca="1" si="35"/>
        <v>2</v>
      </c>
      <c r="M130" s="1" t="str">
        <f t="shared" ca="1" si="36"/>
        <v>Rent</v>
      </c>
      <c r="N130">
        <f t="shared" ca="1" si="42"/>
        <v>5662485</v>
      </c>
      <c r="O130">
        <f t="shared" ca="1" si="37"/>
        <v>5298361.9411317343</v>
      </c>
      <c r="P130">
        <f t="shared" ca="1" si="43"/>
        <v>145574.02753685176</v>
      </c>
      <c r="Q130">
        <f t="shared" ca="1" si="44"/>
        <v>21667.796106113768</v>
      </c>
      <c r="R130" s="25">
        <f t="shared" ca="1" si="38"/>
        <v>5684152.7961061141</v>
      </c>
      <c r="S130">
        <f t="shared" ca="1" si="39"/>
        <v>5</v>
      </c>
      <c r="T130" s="1" t="str">
        <f t="shared" ca="1" si="40"/>
        <v>Canada</v>
      </c>
      <c r="AF130" s="2">
        <f ca="1">IF(Table2[[#This Row],[Gender]]="men",1,0)</f>
        <v>0</v>
      </c>
      <c r="AG130" s="3">
        <f ca="1">IF(Table2[[#This Row],[Gender]]="Men",0,1)</f>
        <v>1</v>
      </c>
      <c r="AH130" s="3"/>
      <c r="AI130" s="3"/>
      <c r="AJ130" s="4"/>
      <c r="AL130" s="2">
        <f ca="1">IF(Table2[[#This Row],[occupation]]="Clerk",1,0)</f>
        <v>0</v>
      </c>
      <c r="AM130" s="3">
        <f ca="1">IF(Table2[[#This Row],[occupation]]="Doctor",1,0)</f>
        <v>0</v>
      </c>
      <c r="AN130" s="3">
        <f ca="1">IF(Table2[[#This Row],[occupation]]="Data scientist",1,0)</f>
        <v>1</v>
      </c>
      <c r="AO130" s="3">
        <f ca="1">IF(Table2[[#This Row],[occupation]]="Driver",1,0)</f>
        <v>0</v>
      </c>
      <c r="AP130" s="3">
        <f ca="1">IF(Table2[[#This Row],[occupation]]="mechanical",1,0)</f>
        <v>0</v>
      </c>
      <c r="AQ130" s="3">
        <f ca="1">IF(Table2[[#This Row],[occupation]]="Field worker",1,0)</f>
        <v>0</v>
      </c>
      <c r="AR130" s="3">
        <f ca="1">IF(Table2[[#This Row],[occupation]]="Scientist",1,0)</f>
        <v>0</v>
      </c>
      <c r="AS130" s="3">
        <f ca="1">IF(Table2[[#This Row],[occupation]]="IT",1,0)</f>
        <v>0</v>
      </c>
      <c r="AT130" s="3"/>
      <c r="AU130" s="3"/>
      <c r="AV130" s="3"/>
      <c r="AW130" s="3"/>
      <c r="AX130" s="3"/>
      <c r="AY130" s="3"/>
      <c r="AZ130" s="3"/>
      <c r="BA130" s="4"/>
      <c r="BC130" s="18">
        <f ca="1">Table2[[#This Row],[Vehicles cost]]/Table2[[#This Row],[Vehicles]]</f>
        <v>357323</v>
      </c>
      <c r="BD130" s="4"/>
      <c r="BE130" s="2">
        <f ca="1">IF(Table2[[#This Row],[Depts]]&gt;20000,1,0)</f>
        <v>1</v>
      </c>
      <c r="BF130" s="3"/>
      <c r="BG130" s="4"/>
      <c r="BH130" s="2">
        <f ca="1">IF(Table2[[#This Row],[House]]="Owned",1,0)</f>
        <v>0</v>
      </c>
      <c r="BI130" s="4"/>
      <c r="BK130" s="2">
        <f ca="1">IF(Table2[[#This Row],[Country]]="Korea",Table2[[#This Row],[Income]],0)</f>
        <v>0</v>
      </c>
      <c r="BL130" s="3"/>
      <c r="BM130" s="3">
        <f ca="1">IF(Table2[[#This Row],[Country]]="India",Table2[[#This Row],[Income]],0)</f>
        <v>0</v>
      </c>
      <c r="BN130" s="3"/>
      <c r="BO130" s="3">
        <f ca="1">IF(Table2[[#This Row],[Country]]="Russia",Table2[[#This Row],[Income]],0)</f>
        <v>0</v>
      </c>
      <c r="BP130" s="3"/>
      <c r="BQ130" s="3">
        <f ca="1">IF(Table2[[#This Row],[Country]]="Maldives",Table2[[#This Row],[Income]],0)</f>
        <v>0</v>
      </c>
      <c r="BR130" s="3"/>
      <c r="BS130" s="3">
        <f ca="1">IF(Table2[[#This Row],[Country]]="England",Table2[[#This Row],[Income]],0)</f>
        <v>0</v>
      </c>
      <c r="BT130" s="3"/>
      <c r="BU130" s="3">
        <f ca="1">IF(Table2[[#This Row],[Country]]="Pakistan",Table2[[#This Row],[Income]],0)</f>
        <v>0</v>
      </c>
      <c r="BV130" s="3"/>
      <c r="BW130" s="3">
        <f ca="1">IF(Table2[[#This Row],[Country]]="USA",Table2[[#This Row],[Income]],0)</f>
        <v>0</v>
      </c>
      <c r="BX130" s="3"/>
      <c r="BY130" s="3">
        <f ca="1">IF(Table2[[#This Row],[Country]]="New Zealand",Table2[[#This Row],[Income]],0)</f>
        <v>0</v>
      </c>
      <c r="BZ130" s="3"/>
      <c r="CA130" s="3">
        <f ca="1">IF(Table2[[#This Row],[Country]]="AUstralia",Table2[[#This Row],[Income]],0)</f>
        <v>0</v>
      </c>
      <c r="CB130" s="3"/>
      <c r="CC130" s="3">
        <f ca="1">IF(Table2[[#This Row],[Country]]="South Africa",Table2[[#This Row],[Income]],0)</f>
        <v>0</v>
      </c>
      <c r="CD130" s="3"/>
      <c r="CE130" s="3">
        <f ca="1">IF(Table2[[#This Row],[Country]]="Canada",Table2[[#This Row],[Income]],0)</f>
        <v>82065</v>
      </c>
      <c r="CF130" s="4"/>
      <c r="CG130" s="2"/>
      <c r="CH130" s="3"/>
      <c r="CI130" s="3">
        <f ca="1">IF(Table2[[#This Row],[occupation]]="clerk",Table2[[#This Row],[Income]],0)</f>
        <v>0</v>
      </c>
      <c r="CJ130" s="3">
        <f ca="1">IF(Table2[[#This Row],[occupation]]="Doctor",Table2[[#This Row],[Income]],0)</f>
        <v>0</v>
      </c>
      <c r="CK130" s="3">
        <f ca="1">IF(Table2[[#This Row],[occupation]]="Data scientist",Table2[[#This Row],[Income]],0)</f>
        <v>82065</v>
      </c>
      <c r="CL130" s="3">
        <f ca="1">IF(Table2[[#This Row],[occupation]]="Driver",Table2[[#This Row],[Income]],0)</f>
        <v>0</v>
      </c>
      <c r="CM130" s="3">
        <f ca="1">IF(Table2[[#This Row],[occupation]]="mechanical",Table2[[#This Row],[Income]],0)</f>
        <v>0</v>
      </c>
      <c r="CN130" s="3">
        <f ca="1">IF(Table2[[#This Row],[occupation]]="Field worker",Table2[[#This Row],[Income]],0)</f>
        <v>0</v>
      </c>
      <c r="CO130" s="3">
        <f ca="1">IF(Table2[[#This Row],[occupation]]="Scientist",Table2[[#This Row],[Income]],0)</f>
        <v>0</v>
      </c>
      <c r="CP130" s="4">
        <f ca="1">IF(Table2[[#This Row],[occupation]]="IT",Table2[[#This Row],[Income]],0)</f>
        <v>0</v>
      </c>
      <c r="CQ130" s="2">
        <f ca="1">IF(Table2[[#This Row],[Investment]]&gt;Table2[[#This Row],[Income]],1,0)</f>
        <v>0</v>
      </c>
      <c r="CR130" s="3"/>
      <c r="CS130" s="3"/>
      <c r="CT130" s="3"/>
      <c r="CU130" s="4"/>
      <c r="CV130" s="2">
        <f ca="1">IF(Table2[[#This Row],[Net Worth]]&gt;5500000,Table2[[#This Row],[Age]],0)</f>
        <v>21</v>
      </c>
      <c r="CW130" s="3">
        <f t="shared" ca="1" si="41"/>
        <v>21</v>
      </c>
      <c r="CX130" s="3"/>
      <c r="CY130" s="3"/>
      <c r="CZ130" s="3"/>
      <c r="DA130" s="4"/>
    </row>
    <row r="131" spans="1:105" x14ac:dyDescent="0.25">
      <c r="A131">
        <f t="shared" ca="1" si="26"/>
        <v>1</v>
      </c>
      <c r="B131" s="1" t="str">
        <f t="shared" ca="1" si="27"/>
        <v>Men</v>
      </c>
      <c r="C131">
        <f t="shared" ca="1" si="28"/>
        <v>30</v>
      </c>
      <c r="D131">
        <f t="shared" ca="1" si="29"/>
        <v>7</v>
      </c>
      <c r="E131" s="1" t="str">
        <f t="shared" ca="1" si="30"/>
        <v>Driver</v>
      </c>
      <c r="F131">
        <f t="shared" ca="1" si="31"/>
        <v>6</v>
      </c>
      <c r="G131" s="1" t="str">
        <f t="shared" ca="1" si="32"/>
        <v>Masters</v>
      </c>
      <c r="H131">
        <f t="shared" ca="1" si="45"/>
        <v>1</v>
      </c>
      <c r="I131">
        <f t="shared" ca="1" si="45"/>
        <v>3</v>
      </c>
      <c r="J131">
        <f t="shared" ca="1" si="33"/>
        <v>1552503</v>
      </c>
      <c r="K131">
        <f t="shared" ca="1" si="34"/>
        <v>90164</v>
      </c>
      <c r="L131">
        <f t="shared" ca="1" si="35"/>
        <v>1</v>
      </c>
      <c r="M131" s="1" t="str">
        <f t="shared" ca="1" si="36"/>
        <v>Owned</v>
      </c>
      <c r="N131">
        <f t="shared" ca="1" si="42"/>
        <v>7483612</v>
      </c>
      <c r="O131">
        <f t="shared" ca="1" si="37"/>
        <v>2904787.4923610613</v>
      </c>
      <c r="P131">
        <f t="shared" ca="1" si="43"/>
        <v>84289.372216658841</v>
      </c>
      <c r="Q131">
        <f t="shared" ca="1" si="44"/>
        <v>3662.2574893574383</v>
      </c>
      <c r="R131" s="25">
        <f t="shared" ca="1" si="38"/>
        <v>7487274.2574893571</v>
      </c>
      <c r="S131">
        <f t="shared" ca="1" si="39"/>
        <v>10</v>
      </c>
      <c r="T131" s="1" t="str">
        <f t="shared" ca="1" si="40"/>
        <v>New Zealand</v>
      </c>
      <c r="AF131" s="2">
        <f ca="1">IF(Table2[[#This Row],[Gender]]="men",1,0)</f>
        <v>1</v>
      </c>
      <c r="AG131" s="3">
        <f ca="1">IF(Table2[[#This Row],[Gender]]="Men",0,1)</f>
        <v>0</v>
      </c>
      <c r="AH131" s="3"/>
      <c r="AI131" s="3"/>
      <c r="AJ131" s="4"/>
      <c r="AL131" s="2">
        <f ca="1">IF(Table2[[#This Row],[occupation]]="Clerk",1,0)</f>
        <v>0</v>
      </c>
      <c r="AM131" s="3">
        <f ca="1">IF(Table2[[#This Row],[occupation]]="Doctor",1,0)</f>
        <v>0</v>
      </c>
      <c r="AN131" s="3">
        <f ca="1">IF(Table2[[#This Row],[occupation]]="Data scientist",1,0)</f>
        <v>0</v>
      </c>
      <c r="AO131" s="3">
        <f ca="1">IF(Table2[[#This Row],[occupation]]="Driver",1,0)</f>
        <v>1</v>
      </c>
      <c r="AP131" s="3">
        <f ca="1">IF(Table2[[#This Row],[occupation]]="mechanical",1,0)</f>
        <v>0</v>
      </c>
      <c r="AQ131" s="3">
        <f ca="1">IF(Table2[[#This Row],[occupation]]="Field worker",1,0)</f>
        <v>0</v>
      </c>
      <c r="AR131" s="3">
        <f ca="1">IF(Table2[[#This Row],[occupation]]="Scientist",1,0)</f>
        <v>0</v>
      </c>
      <c r="AS131" s="3">
        <f ca="1">IF(Table2[[#This Row],[occupation]]="IT",1,0)</f>
        <v>0</v>
      </c>
      <c r="AT131" s="3"/>
      <c r="AU131" s="3"/>
      <c r="AV131" s="3"/>
      <c r="AW131" s="3"/>
      <c r="AX131" s="3"/>
      <c r="AY131" s="3"/>
      <c r="AZ131" s="3"/>
      <c r="BA131" s="4"/>
      <c r="BC131" s="18">
        <f ca="1">Table2[[#This Row],[Vehicles cost]]/Table2[[#This Row],[Vehicles]]</f>
        <v>517501</v>
      </c>
      <c r="BD131" s="4"/>
      <c r="BE131" s="2">
        <f ca="1">IF(Table2[[#This Row],[Depts]]&gt;20000,1,0)</f>
        <v>1</v>
      </c>
      <c r="BF131" s="3"/>
      <c r="BG131" s="4"/>
      <c r="BH131" s="2">
        <f ca="1">IF(Table2[[#This Row],[House]]="Owned",1,0)</f>
        <v>1</v>
      </c>
      <c r="BI131" s="4"/>
      <c r="BK131" s="2">
        <f ca="1">IF(Table2[[#This Row],[Country]]="Korea",Table2[[#This Row],[Income]],0)</f>
        <v>0</v>
      </c>
      <c r="BL131" s="3"/>
      <c r="BM131" s="3">
        <f ca="1">IF(Table2[[#This Row],[Country]]="India",Table2[[#This Row],[Income]],0)</f>
        <v>0</v>
      </c>
      <c r="BN131" s="3"/>
      <c r="BO131" s="3">
        <f ca="1">IF(Table2[[#This Row],[Country]]="Russia",Table2[[#This Row],[Income]],0)</f>
        <v>0</v>
      </c>
      <c r="BP131" s="3"/>
      <c r="BQ131" s="3">
        <f ca="1">IF(Table2[[#This Row],[Country]]="Maldives",Table2[[#This Row],[Income]],0)</f>
        <v>0</v>
      </c>
      <c r="BR131" s="3"/>
      <c r="BS131" s="3">
        <f ca="1">IF(Table2[[#This Row],[Country]]="England",Table2[[#This Row],[Income]],0)</f>
        <v>0</v>
      </c>
      <c r="BT131" s="3"/>
      <c r="BU131" s="3">
        <f ca="1">IF(Table2[[#This Row],[Country]]="Pakistan",Table2[[#This Row],[Income]],0)</f>
        <v>0</v>
      </c>
      <c r="BV131" s="3"/>
      <c r="BW131" s="3">
        <f ca="1">IF(Table2[[#This Row],[Country]]="USA",Table2[[#This Row],[Income]],0)</f>
        <v>0</v>
      </c>
      <c r="BX131" s="3"/>
      <c r="BY131" s="3">
        <f ca="1">IF(Table2[[#This Row],[Country]]="New Zealand",Table2[[#This Row],[Income]],0)</f>
        <v>90164</v>
      </c>
      <c r="BZ131" s="3"/>
      <c r="CA131" s="3">
        <f ca="1">IF(Table2[[#This Row],[Country]]="AUstralia",Table2[[#This Row],[Income]],0)</f>
        <v>0</v>
      </c>
      <c r="CB131" s="3"/>
      <c r="CC131" s="3">
        <f ca="1">IF(Table2[[#This Row],[Country]]="South Africa",Table2[[#This Row],[Income]],0)</f>
        <v>0</v>
      </c>
      <c r="CD131" s="3"/>
      <c r="CE131" s="3">
        <f ca="1">IF(Table2[[#This Row],[Country]]="Canada",Table2[[#This Row],[Income]],0)</f>
        <v>0</v>
      </c>
      <c r="CF131" s="4"/>
      <c r="CG131" s="2"/>
      <c r="CH131" s="3"/>
      <c r="CI131" s="3">
        <f ca="1">IF(Table2[[#This Row],[occupation]]="clerk",Table2[[#This Row],[Income]],0)</f>
        <v>0</v>
      </c>
      <c r="CJ131" s="3">
        <f ca="1">IF(Table2[[#This Row],[occupation]]="Doctor",Table2[[#This Row],[Income]],0)</f>
        <v>0</v>
      </c>
      <c r="CK131" s="3">
        <f ca="1">IF(Table2[[#This Row],[occupation]]="Data scientist",Table2[[#This Row],[Income]],0)</f>
        <v>0</v>
      </c>
      <c r="CL131" s="3">
        <f ca="1">IF(Table2[[#This Row],[occupation]]="Driver",Table2[[#This Row],[Income]],0)</f>
        <v>90164</v>
      </c>
      <c r="CM131" s="3">
        <f ca="1">IF(Table2[[#This Row],[occupation]]="mechanical",Table2[[#This Row],[Income]],0)</f>
        <v>0</v>
      </c>
      <c r="CN131" s="3">
        <f ca="1">IF(Table2[[#This Row],[occupation]]="Field worker",Table2[[#This Row],[Income]],0)</f>
        <v>0</v>
      </c>
      <c r="CO131" s="3">
        <f ca="1">IF(Table2[[#This Row],[occupation]]="Scientist",Table2[[#This Row],[Income]],0)</f>
        <v>0</v>
      </c>
      <c r="CP131" s="4">
        <f ca="1">IF(Table2[[#This Row],[occupation]]="IT",Table2[[#This Row],[Income]],0)</f>
        <v>0</v>
      </c>
      <c r="CQ131" s="2">
        <f ca="1">IF(Table2[[#This Row],[Investment]]&gt;Table2[[#This Row],[Income]],1,0)</f>
        <v>0</v>
      </c>
      <c r="CR131" s="3"/>
      <c r="CS131" s="3"/>
      <c r="CT131" s="3"/>
      <c r="CU131" s="4"/>
      <c r="CV131" s="2">
        <f ca="1">IF(Table2[[#This Row],[Net Worth]]&gt;5500000,Table2[[#This Row],[Age]],0)</f>
        <v>30</v>
      </c>
      <c r="CW131" s="3">
        <f t="shared" ca="1" si="41"/>
        <v>0</v>
      </c>
      <c r="CX131" s="3"/>
      <c r="CY131" s="3"/>
      <c r="CZ131" s="3"/>
      <c r="DA131" s="4"/>
    </row>
    <row r="132" spans="1:105" x14ac:dyDescent="0.25">
      <c r="A132">
        <f t="shared" ca="1" si="26"/>
        <v>1</v>
      </c>
      <c r="B132" s="1" t="str">
        <f t="shared" ca="1" si="27"/>
        <v>Men</v>
      </c>
      <c r="C132">
        <f t="shared" ca="1" si="28"/>
        <v>25</v>
      </c>
      <c r="D132">
        <f t="shared" ca="1" si="29"/>
        <v>1</v>
      </c>
      <c r="E132" s="1" t="str">
        <f t="shared" ca="1" si="30"/>
        <v>clerk</v>
      </c>
      <c r="F132">
        <f t="shared" ca="1" si="31"/>
        <v>4</v>
      </c>
      <c r="G132" s="1" t="str">
        <f t="shared" ca="1" si="32"/>
        <v>Mba</v>
      </c>
      <c r="H132">
        <f t="shared" ca="1" si="45"/>
        <v>3</v>
      </c>
      <c r="I132">
        <f t="shared" ca="1" si="45"/>
        <v>1</v>
      </c>
      <c r="J132">
        <f t="shared" ca="1" si="33"/>
        <v>640429</v>
      </c>
      <c r="K132">
        <f t="shared" ca="1" si="34"/>
        <v>59700</v>
      </c>
      <c r="L132">
        <f t="shared" ca="1" si="35"/>
        <v>1</v>
      </c>
      <c r="M132" s="1" t="str">
        <f t="shared" ca="1" si="36"/>
        <v>Owned</v>
      </c>
      <c r="N132">
        <f t="shared" ca="1" si="42"/>
        <v>4059600</v>
      </c>
      <c r="O132">
        <f t="shared" ca="1" si="37"/>
        <v>1320818.2065028197</v>
      </c>
      <c r="P132">
        <f t="shared" ca="1" si="43"/>
        <v>50646.415670654089</v>
      </c>
      <c r="Q132">
        <f t="shared" ca="1" si="44"/>
        <v>40842.157022570151</v>
      </c>
      <c r="R132" s="25">
        <f t="shared" ca="1" si="38"/>
        <v>4100442.1570225703</v>
      </c>
      <c r="S132">
        <f t="shared" ca="1" si="39"/>
        <v>9</v>
      </c>
      <c r="T132" s="1" t="str">
        <f t="shared" ca="1" si="40"/>
        <v>South Africa</v>
      </c>
      <c r="AF132" s="2">
        <f ca="1">IF(Table2[[#This Row],[Gender]]="men",1,0)</f>
        <v>1</v>
      </c>
      <c r="AG132" s="3">
        <f ca="1">IF(Table2[[#This Row],[Gender]]="Men",0,1)</f>
        <v>0</v>
      </c>
      <c r="AH132" s="3"/>
      <c r="AI132" s="3"/>
      <c r="AJ132" s="4"/>
      <c r="AL132" s="2">
        <f ca="1">IF(Table2[[#This Row],[occupation]]="Clerk",1,0)</f>
        <v>1</v>
      </c>
      <c r="AM132" s="3">
        <f ca="1">IF(Table2[[#This Row],[occupation]]="Doctor",1,0)</f>
        <v>0</v>
      </c>
      <c r="AN132" s="3">
        <f ca="1">IF(Table2[[#This Row],[occupation]]="Data scientist",1,0)</f>
        <v>0</v>
      </c>
      <c r="AO132" s="3">
        <f ca="1">IF(Table2[[#This Row],[occupation]]="Driver",1,0)</f>
        <v>0</v>
      </c>
      <c r="AP132" s="3">
        <f ca="1">IF(Table2[[#This Row],[occupation]]="mechanical",1,0)</f>
        <v>0</v>
      </c>
      <c r="AQ132" s="3">
        <f ca="1">IF(Table2[[#This Row],[occupation]]="Field worker",1,0)</f>
        <v>0</v>
      </c>
      <c r="AR132" s="3">
        <f ca="1">IF(Table2[[#This Row],[occupation]]="Scientist",1,0)</f>
        <v>0</v>
      </c>
      <c r="AS132" s="3">
        <f ca="1">IF(Table2[[#This Row],[occupation]]="IT",1,0)</f>
        <v>0</v>
      </c>
      <c r="AT132" s="3"/>
      <c r="AU132" s="3"/>
      <c r="AV132" s="3"/>
      <c r="AW132" s="3"/>
      <c r="AX132" s="3"/>
      <c r="AY132" s="3"/>
      <c r="AZ132" s="3"/>
      <c r="BA132" s="4"/>
      <c r="BC132" s="18">
        <f ca="1">Table2[[#This Row],[Vehicles cost]]/Table2[[#This Row],[Vehicles]]</f>
        <v>640429</v>
      </c>
      <c r="BD132" s="4"/>
      <c r="BE132" s="2">
        <f ca="1">IF(Table2[[#This Row],[Depts]]&gt;20000,1,0)</f>
        <v>1</v>
      </c>
      <c r="BF132" s="3"/>
      <c r="BG132" s="4"/>
      <c r="BH132" s="2">
        <f ca="1">IF(Table2[[#This Row],[House]]="Owned",1,0)</f>
        <v>1</v>
      </c>
      <c r="BI132" s="4"/>
      <c r="BK132" s="2">
        <f ca="1">IF(Table2[[#This Row],[Country]]="Korea",Table2[[#This Row],[Income]],0)</f>
        <v>0</v>
      </c>
      <c r="BL132" s="3"/>
      <c r="BM132" s="3">
        <f ca="1">IF(Table2[[#This Row],[Country]]="India",Table2[[#This Row],[Income]],0)</f>
        <v>0</v>
      </c>
      <c r="BN132" s="3"/>
      <c r="BO132" s="3">
        <f ca="1">IF(Table2[[#This Row],[Country]]="Russia",Table2[[#This Row],[Income]],0)</f>
        <v>0</v>
      </c>
      <c r="BP132" s="3"/>
      <c r="BQ132" s="3">
        <f ca="1">IF(Table2[[#This Row],[Country]]="Maldives",Table2[[#This Row],[Income]],0)</f>
        <v>0</v>
      </c>
      <c r="BR132" s="3"/>
      <c r="BS132" s="3">
        <f ca="1">IF(Table2[[#This Row],[Country]]="England",Table2[[#This Row],[Income]],0)</f>
        <v>0</v>
      </c>
      <c r="BT132" s="3"/>
      <c r="BU132" s="3">
        <f ca="1">IF(Table2[[#This Row],[Country]]="Pakistan",Table2[[#This Row],[Income]],0)</f>
        <v>0</v>
      </c>
      <c r="BV132" s="3"/>
      <c r="BW132" s="3">
        <f ca="1">IF(Table2[[#This Row],[Country]]="USA",Table2[[#This Row],[Income]],0)</f>
        <v>0</v>
      </c>
      <c r="BX132" s="3"/>
      <c r="BY132" s="3">
        <f ca="1">IF(Table2[[#This Row],[Country]]="New Zealand",Table2[[#This Row],[Income]],0)</f>
        <v>0</v>
      </c>
      <c r="BZ132" s="3"/>
      <c r="CA132" s="3">
        <f ca="1">IF(Table2[[#This Row],[Country]]="AUstralia",Table2[[#This Row],[Income]],0)</f>
        <v>0</v>
      </c>
      <c r="CB132" s="3"/>
      <c r="CC132" s="3">
        <f ca="1">IF(Table2[[#This Row],[Country]]="South Africa",Table2[[#This Row],[Income]],0)</f>
        <v>59700</v>
      </c>
      <c r="CD132" s="3"/>
      <c r="CE132" s="3">
        <f ca="1">IF(Table2[[#This Row],[Country]]="Canada",Table2[[#This Row],[Income]],0)</f>
        <v>0</v>
      </c>
      <c r="CF132" s="4"/>
      <c r="CG132" s="2"/>
      <c r="CH132" s="3"/>
      <c r="CI132" s="3">
        <f ca="1">IF(Table2[[#This Row],[occupation]]="clerk",Table2[[#This Row],[Income]],0)</f>
        <v>59700</v>
      </c>
      <c r="CJ132" s="3">
        <f ca="1">IF(Table2[[#This Row],[occupation]]="Doctor",Table2[[#This Row],[Income]],0)</f>
        <v>0</v>
      </c>
      <c r="CK132" s="3">
        <f ca="1">IF(Table2[[#This Row],[occupation]]="Data scientist",Table2[[#This Row],[Income]],0)</f>
        <v>0</v>
      </c>
      <c r="CL132" s="3">
        <f ca="1">IF(Table2[[#This Row],[occupation]]="Driver",Table2[[#This Row],[Income]],0)</f>
        <v>0</v>
      </c>
      <c r="CM132" s="3">
        <f ca="1">IF(Table2[[#This Row],[occupation]]="mechanical",Table2[[#This Row],[Income]],0)</f>
        <v>0</v>
      </c>
      <c r="CN132" s="3">
        <f ca="1">IF(Table2[[#This Row],[occupation]]="Field worker",Table2[[#This Row],[Income]],0)</f>
        <v>0</v>
      </c>
      <c r="CO132" s="3">
        <f ca="1">IF(Table2[[#This Row],[occupation]]="Scientist",Table2[[#This Row],[Income]],0)</f>
        <v>0</v>
      </c>
      <c r="CP132" s="4">
        <f ca="1">IF(Table2[[#This Row],[occupation]]="IT",Table2[[#This Row],[Income]],0)</f>
        <v>0</v>
      </c>
      <c r="CQ132" s="2">
        <f ca="1">IF(Table2[[#This Row],[Investment]]&gt;Table2[[#This Row],[Income]],1,0)</f>
        <v>0</v>
      </c>
      <c r="CR132" s="3"/>
      <c r="CS132" s="3"/>
      <c r="CT132" s="3"/>
      <c r="CU132" s="4"/>
      <c r="CV132" s="2">
        <f ca="1">IF(Table2[[#This Row],[Net Worth]]&gt;5500000,Table2[[#This Row],[Age]],0)</f>
        <v>0</v>
      </c>
      <c r="CW132" s="3">
        <f t="shared" ca="1" si="41"/>
        <v>0</v>
      </c>
      <c r="CX132" s="3"/>
      <c r="CY132" s="3"/>
      <c r="CZ132" s="3"/>
      <c r="DA132" s="4"/>
    </row>
    <row r="133" spans="1:105" x14ac:dyDescent="0.25">
      <c r="A133">
        <f t="shared" ref="A133:A196" ca="1" si="46">RANDBETWEEN(1,2)</f>
        <v>1</v>
      </c>
      <c r="B133" s="1" t="str">
        <f t="shared" ref="B133:B196" ca="1" si="47">IF(A133=1,"Men","Women")</f>
        <v>Men</v>
      </c>
      <c r="C133">
        <f t="shared" ref="C133:C196" ca="1" si="48">RANDBETWEEN(20,48)</f>
        <v>48</v>
      </c>
      <c r="D133">
        <f t="shared" ref="D133:D196" ca="1" si="49">RANDBETWEEN(1,8)</f>
        <v>7</v>
      </c>
      <c r="E133" s="1" t="str">
        <f t="shared" ref="E133:E196" ca="1" si="50">VLOOKUP(D133,$U$5:$V$12,2)</f>
        <v>Driver</v>
      </c>
      <c r="F133">
        <f t="shared" ref="F133:F196" ca="1" si="51">RANDBETWEEN(1,9)</f>
        <v>7</v>
      </c>
      <c r="G133" s="1" t="str">
        <f t="shared" ref="G133:G196" ca="1" si="52">VLOOKUP(F133,$Y$5:$Z$13,2)</f>
        <v>Mbbs</v>
      </c>
      <c r="H133">
        <f t="shared" ca="1" si="45"/>
        <v>2</v>
      </c>
      <c r="I133">
        <f t="shared" ca="1" si="45"/>
        <v>2</v>
      </c>
      <c r="J133">
        <f t="shared" ref="J133:J196" ca="1" si="53">I133*RANDBETWEEN(90000,1000000)</f>
        <v>494866</v>
      </c>
      <c r="K133">
        <f t="shared" ref="K133:K196" ca="1" si="54">RANDBETWEEN(50000,100000)</f>
        <v>57677</v>
      </c>
      <c r="L133">
        <f t="shared" ref="L133:L196" ca="1" si="55">RANDBETWEEN(1,2)</f>
        <v>1</v>
      </c>
      <c r="M133" s="1" t="str">
        <f t="shared" ref="M133:M196" ca="1" si="56">VLOOKUP(L133,$W$5:$X$6,2)</f>
        <v>Owned</v>
      </c>
      <c r="N133">
        <f t="shared" ca="1" si="42"/>
        <v>4095067</v>
      </c>
      <c r="O133">
        <f t="shared" ref="O133:O196" ca="1" si="57">RAND()*N133</f>
        <v>4034930.2050186396</v>
      </c>
      <c r="P133">
        <f t="shared" ca="1" si="43"/>
        <v>71646.878895228583</v>
      </c>
      <c r="Q133">
        <f t="shared" ca="1" si="44"/>
        <v>60954.685817362821</v>
      </c>
      <c r="R133" s="25">
        <f t="shared" ref="R133:R196" ca="1" si="58">(N133+Q133)</f>
        <v>4156021.6858173627</v>
      </c>
      <c r="S133">
        <f t="shared" ref="S133:S196" ca="1" si="59">RANDBETWEEN(1,12)</f>
        <v>5</v>
      </c>
      <c r="T133" s="1" t="str">
        <f t="shared" ref="T133:T196" ca="1" si="60">VLOOKUP(S133,$AA$5:$AB$16,2)</f>
        <v>Canada</v>
      </c>
      <c r="AF133" s="2">
        <f ca="1">IF(Table2[[#This Row],[Gender]]="men",1,0)</f>
        <v>1</v>
      </c>
      <c r="AG133" s="3">
        <f ca="1">IF(Table2[[#This Row],[Gender]]="Men",0,1)</f>
        <v>0</v>
      </c>
      <c r="AH133" s="3"/>
      <c r="AI133" s="3"/>
      <c r="AJ133" s="4"/>
      <c r="AL133" s="2">
        <f ca="1">IF(Table2[[#This Row],[occupation]]="Clerk",1,0)</f>
        <v>0</v>
      </c>
      <c r="AM133" s="3">
        <f ca="1">IF(Table2[[#This Row],[occupation]]="Doctor",1,0)</f>
        <v>0</v>
      </c>
      <c r="AN133" s="3">
        <f ca="1">IF(Table2[[#This Row],[occupation]]="Data scientist",1,0)</f>
        <v>0</v>
      </c>
      <c r="AO133" s="3">
        <f ca="1">IF(Table2[[#This Row],[occupation]]="Driver",1,0)</f>
        <v>1</v>
      </c>
      <c r="AP133" s="3">
        <f ca="1">IF(Table2[[#This Row],[occupation]]="mechanical",1,0)</f>
        <v>0</v>
      </c>
      <c r="AQ133" s="3">
        <f ca="1">IF(Table2[[#This Row],[occupation]]="Field worker",1,0)</f>
        <v>0</v>
      </c>
      <c r="AR133" s="3">
        <f ca="1">IF(Table2[[#This Row],[occupation]]="Scientist",1,0)</f>
        <v>0</v>
      </c>
      <c r="AS133" s="3">
        <f ca="1">IF(Table2[[#This Row],[occupation]]="IT",1,0)</f>
        <v>0</v>
      </c>
      <c r="AT133" s="3"/>
      <c r="AU133" s="3"/>
      <c r="AV133" s="3"/>
      <c r="AW133" s="3"/>
      <c r="AX133" s="3"/>
      <c r="AY133" s="3"/>
      <c r="AZ133" s="3"/>
      <c r="BA133" s="4"/>
      <c r="BC133" s="18">
        <f ca="1">Table2[[#This Row],[Vehicles cost]]/Table2[[#This Row],[Vehicles]]</f>
        <v>247433</v>
      </c>
      <c r="BD133" s="4"/>
      <c r="BE133" s="2">
        <f ca="1">IF(Table2[[#This Row],[Depts]]&gt;20000,1,0)</f>
        <v>1</v>
      </c>
      <c r="BF133" s="3"/>
      <c r="BG133" s="4"/>
      <c r="BH133" s="2">
        <f ca="1">IF(Table2[[#This Row],[House]]="Owned",1,0)</f>
        <v>1</v>
      </c>
      <c r="BI133" s="4"/>
      <c r="BK133" s="2">
        <f ca="1">IF(Table2[[#This Row],[Country]]="Korea",Table2[[#This Row],[Income]],0)</f>
        <v>0</v>
      </c>
      <c r="BL133" s="3"/>
      <c r="BM133" s="3">
        <f ca="1">IF(Table2[[#This Row],[Country]]="India",Table2[[#This Row],[Income]],0)</f>
        <v>0</v>
      </c>
      <c r="BN133" s="3"/>
      <c r="BO133" s="3">
        <f ca="1">IF(Table2[[#This Row],[Country]]="Russia",Table2[[#This Row],[Income]],0)</f>
        <v>0</v>
      </c>
      <c r="BP133" s="3"/>
      <c r="BQ133" s="3">
        <f ca="1">IF(Table2[[#This Row],[Country]]="Maldives",Table2[[#This Row],[Income]],0)</f>
        <v>0</v>
      </c>
      <c r="BR133" s="3"/>
      <c r="BS133" s="3">
        <f ca="1">IF(Table2[[#This Row],[Country]]="England",Table2[[#This Row],[Income]],0)</f>
        <v>0</v>
      </c>
      <c r="BT133" s="3"/>
      <c r="BU133" s="3">
        <f ca="1">IF(Table2[[#This Row],[Country]]="Pakistan",Table2[[#This Row],[Income]],0)</f>
        <v>0</v>
      </c>
      <c r="BV133" s="3"/>
      <c r="BW133" s="3">
        <f ca="1">IF(Table2[[#This Row],[Country]]="USA",Table2[[#This Row],[Income]],0)</f>
        <v>0</v>
      </c>
      <c r="BX133" s="3"/>
      <c r="BY133" s="3">
        <f ca="1">IF(Table2[[#This Row],[Country]]="New Zealand",Table2[[#This Row],[Income]],0)</f>
        <v>0</v>
      </c>
      <c r="BZ133" s="3"/>
      <c r="CA133" s="3">
        <f ca="1">IF(Table2[[#This Row],[Country]]="AUstralia",Table2[[#This Row],[Income]],0)</f>
        <v>0</v>
      </c>
      <c r="CB133" s="3"/>
      <c r="CC133" s="3">
        <f ca="1">IF(Table2[[#This Row],[Country]]="South Africa",Table2[[#This Row],[Income]],0)</f>
        <v>0</v>
      </c>
      <c r="CD133" s="3"/>
      <c r="CE133" s="3">
        <f ca="1">IF(Table2[[#This Row],[Country]]="Canada",Table2[[#This Row],[Income]],0)</f>
        <v>57677</v>
      </c>
      <c r="CF133" s="4"/>
      <c r="CG133" s="2"/>
      <c r="CH133" s="3"/>
      <c r="CI133" s="3">
        <f ca="1">IF(Table2[[#This Row],[occupation]]="clerk",Table2[[#This Row],[Income]],0)</f>
        <v>0</v>
      </c>
      <c r="CJ133" s="3">
        <f ca="1">IF(Table2[[#This Row],[occupation]]="Doctor",Table2[[#This Row],[Income]],0)</f>
        <v>0</v>
      </c>
      <c r="CK133" s="3">
        <f ca="1">IF(Table2[[#This Row],[occupation]]="Data scientist",Table2[[#This Row],[Income]],0)</f>
        <v>0</v>
      </c>
      <c r="CL133" s="3">
        <f ca="1">IF(Table2[[#This Row],[occupation]]="Driver",Table2[[#This Row],[Income]],0)</f>
        <v>57677</v>
      </c>
      <c r="CM133" s="3">
        <f ca="1">IF(Table2[[#This Row],[occupation]]="mechanical",Table2[[#This Row],[Income]],0)</f>
        <v>0</v>
      </c>
      <c r="CN133" s="3">
        <f ca="1">IF(Table2[[#This Row],[occupation]]="Field worker",Table2[[#This Row],[Income]],0)</f>
        <v>0</v>
      </c>
      <c r="CO133" s="3">
        <f ca="1">IF(Table2[[#This Row],[occupation]]="Scientist",Table2[[#This Row],[Income]],0)</f>
        <v>0</v>
      </c>
      <c r="CP133" s="4">
        <f ca="1">IF(Table2[[#This Row],[occupation]]="IT",Table2[[#This Row],[Income]],0)</f>
        <v>0</v>
      </c>
      <c r="CQ133" s="2">
        <f ca="1">IF(Table2[[#This Row],[Investment]]&gt;Table2[[#This Row],[Income]],1,0)</f>
        <v>1</v>
      </c>
      <c r="CR133" s="3"/>
      <c r="CS133" s="3"/>
      <c r="CT133" s="3"/>
      <c r="CU133" s="4"/>
      <c r="CV133" s="2">
        <f ca="1">IF(Table2[[#This Row],[Net Worth]]&gt;5500000,Table2[[#This Row],[Age]],0)</f>
        <v>0</v>
      </c>
      <c r="CW133" s="3">
        <f t="shared" ref="CW133:CW196" ca="1" si="61">IF(CV133:CV629&lt;28,CV133:CV629,0)</f>
        <v>0</v>
      </c>
      <c r="CX133" s="3"/>
      <c r="CY133" s="3"/>
      <c r="CZ133" s="3"/>
      <c r="DA133" s="4"/>
    </row>
    <row r="134" spans="1:105" x14ac:dyDescent="0.25">
      <c r="A134">
        <f t="shared" ca="1" si="46"/>
        <v>2</v>
      </c>
      <c r="B134" s="1" t="str">
        <f t="shared" ca="1" si="47"/>
        <v>Women</v>
      </c>
      <c r="C134">
        <f t="shared" ca="1" si="48"/>
        <v>47</v>
      </c>
      <c r="D134">
        <f t="shared" ca="1" si="49"/>
        <v>7</v>
      </c>
      <c r="E134" s="1" t="str">
        <f t="shared" ca="1" si="50"/>
        <v>Driver</v>
      </c>
      <c r="F134">
        <f t="shared" ca="1" si="51"/>
        <v>2</v>
      </c>
      <c r="G134" s="1" t="str">
        <f t="shared" ca="1" si="52"/>
        <v>12th</v>
      </c>
      <c r="H134">
        <f t="shared" ca="1" si="45"/>
        <v>2</v>
      </c>
      <c r="I134">
        <f t="shared" ca="1" si="45"/>
        <v>3</v>
      </c>
      <c r="J134">
        <f t="shared" ca="1" si="53"/>
        <v>2787960</v>
      </c>
      <c r="K134">
        <f t="shared" ca="1" si="54"/>
        <v>81160</v>
      </c>
      <c r="L134">
        <f t="shared" ca="1" si="55"/>
        <v>2</v>
      </c>
      <c r="M134" s="1" t="str">
        <f t="shared" ca="1" si="56"/>
        <v>Rent</v>
      </c>
      <c r="N134">
        <f t="shared" ca="1" si="42"/>
        <v>6249320</v>
      </c>
      <c r="O134">
        <f t="shared" ca="1" si="57"/>
        <v>4739469.9198715463</v>
      </c>
      <c r="P134">
        <f t="shared" ca="1" si="43"/>
        <v>91977.285248664863</v>
      </c>
      <c r="Q134">
        <f t="shared" ca="1" si="44"/>
        <v>121778.59478388818</v>
      </c>
      <c r="R134" s="25">
        <f t="shared" ca="1" si="58"/>
        <v>6371098.5947838882</v>
      </c>
      <c r="S134">
        <f t="shared" ca="1" si="59"/>
        <v>2</v>
      </c>
      <c r="T134" s="1" t="str">
        <f t="shared" ca="1" si="60"/>
        <v>Usa</v>
      </c>
      <c r="AF134" s="2">
        <f ca="1">IF(Table2[[#This Row],[Gender]]="men",1,0)</f>
        <v>0</v>
      </c>
      <c r="AG134" s="3">
        <f ca="1">IF(Table2[[#This Row],[Gender]]="Men",0,1)</f>
        <v>1</v>
      </c>
      <c r="AH134" s="3"/>
      <c r="AI134" s="3"/>
      <c r="AJ134" s="4"/>
      <c r="AL134" s="2">
        <f ca="1">IF(Table2[[#This Row],[occupation]]="Clerk",1,0)</f>
        <v>0</v>
      </c>
      <c r="AM134" s="3">
        <f ca="1">IF(Table2[[#This Row],[occupation]]="Doctor",1,0)</f>
        <v>0</v>
      </c>
      <c r="AN134" s="3">
        <f ca="1">IF(Table2[[#This Row],[occupation]]="Data scientist",1,0)</f>
        <v>0</v>
      </c>
      <c r="AO134" s="3">
        <f ca="1">IF(Table2[[#This Row],[occupation]]="Driver",1,0)</f>
        <v>1</v>
      </c>
      <c r="AP134" s="3">
        <f ca="1">IF(Table2[[#This Row],[occupation]]="mechanical",1,0)</f>
        <v>0</v>
      </c>
      <c r="AQ134" s="3">
        <f ca="1">IF(Table2[[#This Row],[occupation]]="Field worker",1,0)</f>
        <v>0</v>
      </c>
      <c r="AR134" s="3">
        <f ca="1">IF(Table2[[#This Row],[occupation]]="Scientist",1,0)</f>
        <v>0</v>
      </c>
      <c r="AS134" s="3">
        <f ca="1">IF(Table2[[#This Row],[occupation]]="IT",1,0)</f>
        <v>0</v>
      </c>
      <c r="AT134" s="3"/>
      <c r="AU134" s="3"/>
      <c r="AV134" s="3"/>
      <c r="AW134" s="3"/>
      <c r="AX134" s="3"/>
      <c r="AY134" s="3"/>
      <c r="AZ134" s="3"/>
      <c r="BA134" s="4"/>
      <c r="BC134" s="18">
        <f ca="1">Table2[[#This Row],[Vehicles cost]]/Table2[[#This Row],[Vehicles]]</f>
        <v>929320</v>
      </c>
      <c r="BD134" s="4"/>
      <c r="BE134" s="2">
        <f ca="1">IF(Table2[[#This Row],[Depts]]&gt;20000,1,0)</f>
        <v>1</v>
      </c>
      <c r="BF134" s="3"/>
      <c r="BG134" s="4"/>
      <c r="BH134" s="2">
        <f ca="1">IF(Table2[[#This Row],[House]]="Owned",1,0)</f>
        <v>0</v>
      </c>
      <c r="BI134" s="4"/>
      <c r="BK134" s="2">
        <f ca="1">IF(Table2[[#This Row],[Country]]="Korea",Table2[[#This Row],[Income]],0)</f>
        <v>0</v>
      </c>
      <c r="BL134" s="3"/>
      <c r="BM134" s="3">
        <f ca="1">IF(Table2[[#This Row],[Country]]="India",Table2[[#This Row],[Income]],0)</f>
        <v>0</v>
      </c>
      <c r="BN134" s="3"/>
      <c r="BO134" s="3">
        <f ca="1">IF(Table2[[#This Row],[Country]]="Russia",Table2[[#This Row],[Income]],0)</f>
        <v>0</v>
      </c>
      <c r="BP134" s="3"/>
      <c r="BQ134" s="3">
        <f ca="1">IF(Table2[[#This Row],[Country]]="Maldives",Table2[[#This Row],[Income]],0)</f>
        <v>0</v>
      </c>
      <c r="BR134" s="3"/>
      <c r="BS134" s="3">
        <f ca="1">IF(Table2[[#This Row],[Country]]="England",Table2[[#This Row],[Income]],0)</f>
        <v>0</v>
      </c>
      <c r="BT134" s="3"/>
      <c r="BU134" s="3">
        <f ca="1">IF(Table2[[#This Row],[Country]]="Pakistan",Table2[[#This Row],[Income]],0)</f>
        <v>0</v>
      </c>
      <c r="BV134" s="3"/>
      <c r="BW134" s="3">
        <f ca="1">IF(Table2[[#This Row],[Country]]="USA",Table2[[#This Row],[Income]],0)</f>
        <v>81160</v>
      </c>
      <c r="BX134" s="3"/>
      <c r="BY134" s="3">
        <f ca="1">IF(Table2[[#This Row],[Country]]="New Zealand",Table2[[#This Row],[Income]],0)</f>
        <v>0</v>
      </c>
      <c r="BZ134" s="3"/>
      <c r="CA134" s="3">
        <f ca="1">IF(Table2[[#This Row],[Country]]="AUstralia",Table2[[#This Row],[Income]],0)</f>
        <v>0</v>
      </c>
      <c r="CB134" s="3"/>
      <c r="CC134" s="3">
        <f ca="1">IF(Table2[[#This Row],[Country]]="South Africa",Table2[[#This Row],[Income]],0)</f>
        <v>0</v>
      </c>
      <c r="CD134" s="3"/>
      <c r="CE134" s="3">
        <f ca="1">IF(Table2[[#This Row],[Country]]="Canada",Table2[[#This Row],[Income]],0)</f>
        <v>0</v>
      </c>
      <c r="CF134" s="4"/>
      <c r="CG134" s="2"/>
      <c r="CH134" s="3"/>
      <c r="CI134" s="3">
        <f ca="1">IF(Table2[[#This Row],[occupation]]="clerk",Table2[[#This Row],[Income]],0)</f>
        <v>0</v>
      </c>
      <c r="CJ134" s="3">
        <f ca="1">IF(Table2[[#This Row],[occupation]]="Doctor",Table2[[#This Row],[Income]],0)</f>
        <v>0</v>
      </c>
      <c r="CK134" s="3">
        <f ca="1">IF(Table2[[#This Row],[occupation]]="Data scientist",Table2[[#This Row],[Income]],0)</f>
        <v>0</v>
      </c>
      <c r="CL134" s="3">
        <f ca="1">IF(Table2[[#This Row],[occupation]]="Driver",Table2[[#This Row],[Income]],0)</f>
        <v>81160</v>
      </c>
      <c r="CM134" s="3">
        <f ca="1">IF(Table2[[#This Row],[occupation]]="mechanical",Table2[[#This Row],[Income]],0)</f>
        <v>0</v>
      </c>
      <c r="CN134" s="3">
        <f ca="1">IF(Table2[[#This Row],[occupation]]="Field worker",Table2[[#This Row],[Income]],0)</f>
        <v>0</v>
      </c>
      <c r="CO134" s="3">
        <f ca="1">IF(Table2[[#This Row],[occupation]]="Scientist",Table2[[#This Row],[Income]],0)</f>
        <v>0</v>
      </c>
      <c r="CP134" s="4">
        <f ca="1">IF(Table2[[#This Row],[occupation]]="IT",Table2[[#This Row],[Income]],0)</f>
        <v>0</v>
      </c>
      <c r="CQ134" s="2">
        <f ca="1">IF(Table2[[#This Row],[Investment]]&gt;Table2[[#This Row],[Income]],1,0)</f>
        <v>1</v>
      </c>
      <c r="CR134" s="3"/>
      <c r="CS134" s="3"/>
      <c r="CT134" s="3"/>
      <c r="CU134" s="4"/>
      <c r="CV134" s="2">
        <f ca="1">IF(Table2[[#This Row],[Net Worth]]&gt;5500000,Table2[[#This Row],[Age]],0)</f>
        <v>47</v>
      </c>
      <c r="CW134" s="3">
        <f t="shared" ca="1" si="61"/>
        <v>0</v>
      </c>
      <c r="CX134" s="3"/>
      <c r="CY134" s="3"/>
      <c r="CZ134" s="3"/>
      <c r="DA134" s="4"/>
    </row>
    <row r="135" spans="1:105" x14ac:dyDescent="0.25">
      <c r="A135">
        <f t="shared" ca="1" si="46"/>
        <v>2</v>
      </c>
      <c r="B135" s="1" t="str">
        <f t="shared" ca="1" si="47"/>
        <v>Women</v>
      </c>
      <c r="C135">
        <f t="shared" ca="1" si="48"/>
        <v>24</v>
      </c>
      <c r="D135">
        <f t="shared" ca="1" si="49"/>
        <v>8</v>
      </c>
      <c r="E135" s="1" t="str">
        <f t="shared" ca="1" si="50"/>
        <v>Data scientist</v>
      </c>
      <c r="F135">
        <f t="shared" ca="1" si="51"/>
        <v>3</v>
      </c>
      <c r="G135" s="1" t="str">
        <f t="shared" ca="1" si="52"/>
        <v>Btech</v>
      </c>
      <c r="H135">
        <f t="shared" ca="1" si="45"/>
        <v>1</v>
      </c>
      <c r="I135">
        <f t="shared" ca="1" si="45"/>
        <v>2</v>
      </c>
      <c r="J135">
        <f t="shared" ca="1" si="53"/>
        <v>734322</v>
      </c>
      <c r="K135">
        <f t="shared" ca="1" si="54"/>
        <v>87105</v>
      </c>
      <c r="L135">
        <f t="shared" ca="1" si="55"/>
        <v>2</v>
      </c>
      <c r="M135" s="1" t="str">
        <f t="shared" ca="1" si="56"/>
        <v>Rent</v>
      </c>
      <c r="N135">
        <f t="shared" ca="1" si="42"/>
        <v>7229715</v>
      </c>
      <c r="O135">
        <f t="shared" ca="1" si="57"/>
        <v>5153702.9994247844</v>
      </c>
      <c r="P135">
        <f t="shared" ca="1" si="43"/>
        <v>2773.7132590484166</v>
      </c>
      <c r="Q135">
        <f t="shared" ca="1" si="44"/>
        <v>79079.984144690781</v>
      </c>
      <c r="R135" s="25">
        <f t="shared" ca="1" si="58"/>
        <v>7308794.9841446904</v>
      </c>
      <c r="S135">
        <f t="shared" ca="1" si="59"/>
        <v>10</v>
      </c>
      <c r="T135" s="1" t="str">
        <f t="shared" ca="1" si="60"/>
        <v>New Zealand</v>
      </c>
      <c r="AF135" s="2">
        <f ca="1">IF(Table2[[#This Row],[Gender]]="men",1,0)</f>
        <v>0</v>
      </c>
      <c r="AG135" s="3">
        <f ca="1">IF(Table2[[#This Row],[Gender]]="Men",0,1)</f>
        <v>1</v>
      </c>
      <c r="AH135" s="3"/>
      <c r="AI135" s="3"/>
      <c r="AJ135" s="4"/>
      <c r="AL135" s="2">
        <f ca="1">IF(Table2[[#This Row],[occupation]]="Clerk",1,0)</f>
        <v>0</v>
      </c>
      <c r="AM135" s="3">
        <f ca="1">IF(Table2[[#This Row],[occupation]]="Doctor",1,0)</f>
        <v>0</v>
      </c>
      <c r="AN135" s="3">
        <f ca="1">IF(Table2[[#This Row],[occupation]]="Data scientist",1,0)</f>
        <v>1</v>
      </c>
      <c r="AO135" s="3">
        <f ca="1">IF(Table2[[#This Row],[occupation]]="Driver",1,0)</f>
        <v>0</v>
      </c>
      <c r="AP135" s="3">
        <f ca="1">IF(Table2[[#This Row],[occupation]]="mechanical",1,0)</f>
        <v>0</v>
      </c>
      <c r="AQ135" s="3">
        <f ca="1">IF(Table2[[#This Row],[occupation]]="Field worker",1,0)</f>
        <v>0</v>
      </c>
      <c r="AR135" s="3">
        <f ca="1">IF(Table2[[#This Row],[occupation]]="Scientist",1,0)</f>
        <v>0</v>
      </c>
      <c r="AS135" s="3">
        <f ca="1">IF(Table2[[#This Row],[occupation]]="IT",1,0)</f>
        <v>0</v>
      </c>
      <c r="AT135" s="3"/>
      <c r="AU135" s="3"/>
      <c r="AV135" s="3"/>
      <c r="AW135" s="3"/>
      <c r="AX135" s="3"/>
      <c r="AY135" s="3"/>
      <c r="AZ135" s="3"/>
      <c r="BA135" s="4"/>
      <c r="BC135" s="18">
        <f ca="1">Table2[[#This Row],[Vehicles cost]]/Table2[[#This Row],[Vehicles]]</f>
        <v>367161</v>
      </c>
      <c r="BD135" s="4"/>
      <c r="BE135" s="2">
        <f ca="1">IF(Table2[[#This Row],[Depts]]&gt;20000,1,0)</f>
        <v>0</v>
      </c>
      <c r="BF135" s="3"/>
      <c r="BG135" s="4"/>
      <c r="BH135" s="2">
        <f ca="1">IF(Table2[[#This Row],[House]]="Owned",1,0)</f>
        <v>0</v>
      </c>
      <c r="BI135" s="4"/>
      <c r="BK135" s="2">
        <f ca="1">IF(Table2[[#This Row],[Country]]="Korea",Table2[[#This Row],[Income]],0)</f>
        <v>0</v>
      </c>
      <c r="BL135" s="3"/>
      <c r="BM135" s="3">
        <f ca="1">IF(Table2[[#This Row],[Country]]="India",Table2[[#This Row],[Income]],0)</f>
        <v>0</v>
      </c>
      <c r="BN135" s="3"/>
      <c r="BO135" s="3">
        <f ca="1">IF(Table2[[#This Row],[Country]]="Russia",Table2[[#This Row],[Income]],0)</f>
        <v>0</v>
      </c>
      <c r="BP135" s="3"/>
      <c r="BQ135" s="3">
        <f ca="1">IF(Table2[[#This Row],[Country]]="Maldives",Table2[[#This Row],[Income]],0)</f>
        <v>0</v>
      </c>
      <c r="BR135" s="3"/>
      <c r="BS135" s="3">
        <f ca="1">IF(Table2[[#This Row],[Country]]="England",Table2[[#This Row],[Income]],0)</f>
        <v>0</v>
      </c>
      <c r="BT135" s="3"/>
      <c r="BU135" s="3">
        <f ca="1">IF(Table2[[#This Row],[Country]]="Pakistan",Table2[[#This Row],[Income]],0)</f>
        <v>0</v>
      </c>
      <c r="BV135" s="3"/>
      <c r="BW135" s="3">
        <f ca="1">IF(Table2[[#This Row],[Country]]="USA",Table2[[#This Row],[Income]],0)</f>
        <v>0</v>
      </c>
      <c r="BX135" s="3"/>
      <c r="BY135" s="3">
        <f ca="1">IF(Table2[[#This Row],[Country]]="New Zealand",Table2[[#This Row],[Income]],0)</f>
        <v>87105</v>
      </c>
      <c r="BZ135" s="3"/>
      <c r="CA135" s="3">
        <f ca="1">IF(Table2[[#This Row],[Country]]="AUstralia",Table2[[#This Row],[Income]],0)</f>
        <v>0</v>
      </c>
      <c r="CB135" s="3"/>
      <c r="CC135" s="3">
        <f ca="1">IF(Table2[[#This Row],[Country]]="South Africa",Table2[[#This Row],[Income]],0)</f>
        <v>0</v>
      </c>
      <c r="CD135" s="3"/>
      <c r="CE135" s="3">
        <f ca="1">IF(Table2[[#This Row],[Country]]="Canada",Table2[[#This Row],[Income]],0)</f>
        <v>0</v>
      </c>
      <c r="CF135" s="4"/>
      <c r="CG135" s="2"/>
      <c r="CH135" s="3"/>
      <c r="CI135" s="3">
        <f ca="1">IF(Table2[[#This Row],[occupation]]="clerk",Table2[[#This Row],[Income]],0)</f>
        <v>0</v>
      </c>
      <c r="CJ135" s="3">
        <f ca="1">IF(Table2[[#This Row],[occupation]]="Doctor",Table2[[#This Row],[Income]],0)</f>
        <v>0</v>
      </c>
      <c r="CK135" s="3">
        <f ca="1">IF(Table2[[#This Row],[occupation]]="Data scientist",Table2[[#This Row],[Income]],0)</f>
        <v>87105</v>
      </c>
      <c r="CL135" s="3">
        <f ca="1">IF(Table2[[#This Row],[occupation]]="Driver",Table2[[#This Row],[Income]],0)</f>
        <v>0</v>
      </c>
      <c r="CM135" s="3">
        <f ca="1">IF(Table2[[#This Row],[occupation]]="mechanical",Table2[[#This Row],[Income]],0)</f>
        <v>0</v>
      </c>
      <c r="CN135" s="3">
        <f ca="1">IF(Table2[[#This Row],[occupation]]="Field worker",Table2[[#This Row],[Income]],0)</f>
        <v>0</v>
      </c>
      <c r="CO135" s="3">
        <f ca="1">IF(Table2[[#This Row],[occupation]]="Scientist",Table2[[#This Row],[Income]],0)</f>
        <v>0</v>
      </c>
      <c r="CP135" s="4">
        <f ca="1">IF(Table2[[#This Row],[occupation]]="IT",Table2[[#This Row],[Income]],0)</f>
        <v>0</v>
      </c>
      <c r="CQ135" s="2">
        <f ca="1">IF(Table2[[#This Row],[Investment]]&gt;Table2[[#This Row],[Income]],1,0)</f>
        <v>0</v>
      </c>
      <c r="CR135" s="3"/>
      <c r="CS135" s="3"/>
      <c r="CT135" s="3"/>
      <c r="CU135" s="4"/>
      <c r="CV135" s="2">
        <f ca="1">IF(Table2[[#This Row],[Net Worth]]&gt;5500000,Table2[[#This Row],[Age]],0)</f>
        <v>24</v>
      </c>
      <c r="CW135" s="3">
        <f t="shared" ca="1" si="61"/>
        <v>24</v>
      </c>
      <c r="CX135" s="3"/>
      <c r="CY135" s="3"/>
      <c r="CZ135" s="3"/>
      <c r="DA135" s="4"/>
    </row>
    <row r="136" spans="1:105" x14ac:dyDescent="0.25">
      <c r="A136">
        <f t="shared" ca="1" si="46"/>
        <v>2</v>
      </c>
      <c r="B136" s="1" t="str">
        <f t="shared" ca="1" si="47"/>
        <v>Women</v>
      </c>
      <c r="C136">
        <f t="shared" ca="1" si="48"/>
        <v>29</v>
      </c>
      <c r="D136">
        <f t="shared" ca="1" si="49"/>
        <v>2</v>
      </c>
      <c r="E136" s="1" t="str">
        <f t="shared" ca="1" si="50"/>
        <v>IT</v>
      </c>
      <c r="F136">
        <f t="shared" ca="1" si="51"/>
        <v>3</v>
      </c>
      <c r="G136" s="1" t="str">
        <f t="shared" ca="1" si="52"/>
        <v>Btech</v>
      </c>
      <c r="H136">
        <f t="shared" ca="1" si="45"/>
        <v>2</v>
      </c>
      <c r="I136">
        <f t="shared" ca="1" si="45"/>
        <v>1</v>
      </c>
      <c r="J136">
        <f t="shared" ca="1" si="53"/>
        <v>670406</v>
      </c>
      <c r="K136">
        <f t="shared" ca="1" si="54"/>
        <v>50071</v>
      </c>
      <c r="L136">
        <f t="shared" ca="1" si="55"/>
        <v>1</v>
      </c>
      <c r="M136" s="1" t="str">
        <f t="shared" ca="1" si="56"/>
        <v>Owned</v>
      </c>
      <c r="N136">
        <f t="shared" ca="1" si="42"/>
        <v>3204544</v>
      </c>
      <c r="O136">
        <f t="shared" ca="1" si="57"/>
        <v>2643881.2454092423</v>
      </c>
      <c r="P136">
        <f t="shared" ca="1" si="43"/>
        <v>3288.2979878556434</v>
      </c>
      <c r="Q136">
        <f t="shared" ca="1" si="44"/>
        <v>89367.865947962331</v>
      </c>
      <c r="R136" s="25">
        <f t="shared" ca="1" si="58"/>
        <v>3293911.8659479623</v>
      </c>
      <c r="S136">
        <f t="shared" ca="1" si="59"/>
        <v>9</v>
      </c>
      <c r="T136" s="1" t="str">
        <f t="shared" ca="1" si="60"/>
        <v>South Africa</v>
      </c>
      <c r="AF136" s="2">
        <f ca="1">IF(Table2[[#This Row],[Gender]]="men",1,0)</f>
        <v>0</v>
      </c>
      <c r="AG136" s="3">
        <f ca="1">IF(Table2[[#This Row],[Gender]]="Men",0,1)</f>
        <v>1</v>
      </c>
      <c r="AH136" s="3"/>
      <c r="AI136" s="3"/>
      <c r="AJ136" s="4"/>
      <c r="AL136" s="2">
        <f ca="1">IF(Table2[[#This Row],[occupation]]="Clerk",1,0)</f>
        <v>0</v>
      </c>
      <c r="AM136" s="3">
        <f ca="1">IF(Table2[[#This Row],[occupation]]="Doctor",1,0)</f>
        <v>0</v>
      </c>
      <c r="AN136" s="3">
        <f ca="1">IF(Table2[[#This Row],[occupation]]="Data scientist",1,0)</f>
        <v>0</v>
      </c>
      <c r="AO136" s="3">
        <f ca="1">IF(Table2[[#This Row],[occupation]]="Driver",1,0)</f>
        <v>0</v>
      </c>
      <c r="AP136" s="3">
        <f ca="1">IF(Table2[[#This Row],[occupation]]="mechanical",1,0)</f>
        <v>0</v>
      </c>
      <c r="AQ136" s="3">
        <f ca="1">IF(Table2[[#This Row],[occupation]]="Field worker",1,0)</f>
        <v>0</v>
      </c>
      <c r="AR136" s="3">
        <f ca="1">IF(Table2[[#This Row],[occupation]]="Scientist",1,0)</f>
        <v>0</v>
      </c>
      <c r="AS136" s="3">
        <f ca="1">IF(Table2[[#This Row],[occupation]]="IT",1,0)</f>
        <v>1</v>
      </c>
      <c r="AT136" s="3"/>
      <c r="AU136" s="3"/>
      <c r="AV136" s="3"/>
      <c r="AW136" s="3"/>
      <c r="AX136" s="3"/>
      <c r="AY136" s="3"/>
      <c r="AZ136" s="3"/>
      <c r="BA136" s="4"/>
      <c r="BC136" s="18">
        <f ca="1">Table2[[#This Row],[Vehicles cost]]/Table2[[#This Row],[Vehicles]]</f>
        <v>670406</v>
      </c>
      <c r="BD136" s="4"/>
      <c r="BE136" s="2">
        <f ca="1">IF(Table2[[#This Row],[Depts]]&gt;20000,1,0)</f>
        <v>0</v>
      </c>
      <c r="BF136" s="3"/>
      <c r="BG136" s="4"/>
      <c r="BH136" s="2">
        <f ca="1">IF(Table2[[#This Row],[House]]="Owned",1,0)</f>
        <v>1</v>
      </c>
      <c r="BI136" s="4"/>
      <c r="BK136" s="2">
        <f ca="1">IF(Table2[[#This Row],[Country]]="Korea",Table2[[#This Row],[Income]],0)</f>
        <v>0</v>
      </c>
      <c r="BL136" s="3"/>
      <c r="BM136" s="3">
        <f ca="1">IF(Table2[[#This Row],[Country]]="India",Table2[[#This Row],[Income]],0)</f>
        <v>0</v>
      </c>
      <c r="BN136" s="3"/>
      <c r="BO136" s="3">
        <f ca="1">IF(Table2[[#This Row],[Country]]="Russia",Table2[[#This Row],[Income]],0)</f>
        <v>0</v>
      </c>
      <c r="BP136" s="3"/>
      <c r="BQ136" s="3">
        <f ca="1">IF(Table2[[#This Row],[Country]]="Maldives",Table2[[#This Row],[Income]],0)</f>
        <v>0</v>
      </c>
      <c r="BR136" s="3"/>
      <c r="BS136" s="3">
        <f ca="1">IF(Table2[[#This Row],[Country]]="England",Table2[[#This Row],[Income]],0)</f>
        <v>0</v>
      </c>
      <c r="BT136" s="3"/>
      <c r="BU136" s="3">
        <f ca="1">IF(Table2[[#This Row],[Country]]="Pakistan",Table2[[#This Row],[Income]],0)</f>
        <v>0</v>
      </c>
      <c r="BV136" s="3"/>
      <c r="BW136" s="3">
        <f ca="1">IF(Table2[[#This Row],[Country]]="USA",Table2[[#This Row],[Income]],0)</f>
        <v>0</v>
      </c>
      <c r="BX136" s="3"/>
      <c r="BY136" s="3">
        <f ca="1">IF(Table2[[#This Row],[Country]]="New Zealand",Table2[[#This Row],[Income]],0)</f>
        <v>0</v>
      </c>
      <c r="BZ136" s="3"/>
      <c r="CA136" s="3">
        <f ca="1">IF(Table2[[#This Row],[Country]]="AUstralia",Table2[[#This Row],[Income]],0)</f>
        <v>0</v>
      </c>
      <c r="CB136" s="3"/>
      <c r="CC136" s="3">
        <f ca="1">IF(Table2[[#This Row],[Country]]="South Africa",Table2[[#This Row],[Income]],0)</f>
        <v>50071</v>
      </c>
      <c r="CD136" s="3"/>
      <c r="CE136" s="3">
        <f ca="1">IF(Table2[[#This Row],[Country]]="Canada",Table2[[#This Row],[Income]],0)</f>
        <v>0</v>
      </c>
      <c r="CF136" s="4"/>
      <c r="CG136" s="2"/>
      <c r="CH136" s="3"/>
      <c r="CI136" s="3">
        <f ca="1">IF(Table2[[#This Row],[occupation]]="clerk",Table2[[#This Row],[Income]],0)</f>
        <v>0</v>
      </c>
      <c r="CJ136" s="3">
        <f ca="1">IF(Table2[[#This Row],[occupation]]="Doctor",Table2[[#This Row],[Income]],0)</f>
        <v>0</v>
      </c>
      <c r="CK136" s="3">
        <f ca="1">IF(Table2[[#This Row],[occupation]]="Data scientist",Table2[[#This Row],[Income]],0)</f>
        <v>0</v>
      </c>
      <c r="CL136" s="3">
        <f ca="1">IF(Table2[[#This Row],[occupation]]="Driver",Table2[[#This Row],[Income]],0)</f>
        <v>0</v>
      </c>
      <c r="CM136" s="3">
        <f ca="1">IF(Table2[[#This Row],[occupation]]="mechanical",Table2[[#This Row],[Income]],0)</f>
        <v>0</v>
      </c>
      <c r="CN136" s="3">
        <f ca="1">IF(Table2[[#This Row],[occupation]]="Field worker",Table2[[#This Row],[Income]],0)</f>
        <v>0</v>
      </c>
      <c r="CO136" s="3">
        <f ca="1">IF(Table2[[#This Row],[occupation]]="Scientist",Table2[[#This Row],[Income]],0)</f>
        <v>0</v>
      </c>
      <c r="CP136" s="4">
        <f ca="1">IF(Table2[[#This Row],[occupation]]="IT",Table2[[#This Row],[Income]],0)</f>
        <v>50071</v>
      </c>
      <c r="CQ136" s="2">
        <f ca="1">IF(Table2[[#This Row],[Investment]]&gt;Table2[[#This Row],[Income]],1,0)</f>
        <v>1</v>
      </c>
      <c r="CR136" s="3"/>
      <c r="CS136" s="3"/>
      <c r="CT136" s="3"/>
      <c r="CU136" s="4"/>
      <c r="CV136" s="2">
        <f ca="1">IF(Table2[[#This Row],[Net Worth]]&gt;5500000,Table2[[#This Row],[Age]],0)</f>
        <v>0</v>
      </c>
      <c r="CW136" s="3">
        <f t="shared" ca="1" si="61"/>
        <v>0</v>
      </c>
      <c r="CX136" s="3"/>
      <c r="CY136" s="3"/>
      <c r="CZ136" s="3"/>
      <c r="DA136" s="4"/>
    </row>
    <row r="137" spans="1:105" x14ac:dyDescent="0.25">
      <c r="A137">
        <f t="shared" ca="1" si="46"/>
        <v>2</v>
      </c>
      <c r="B137" s="1" t="str">
        <f t="shared" ca="1" si="47"/>
        <v>Women</v>
      </c>
      <c r="C137">
        <f t="shared" ca="1" si="48"/>
        <v>46</v>
      </c>
      <c r="D137">
        <f t="shared" ca="1" si="49"/>
        <v>2</v>
      </c>
      <c r="E137" s="1" t="str">
        <f t="shared" ca="1" si="50"/>
        <v>IT</v>
      </c>
      <c r="F137">
        <f t="shared" ca="1" si="51"/>
        <v>5</v>
      </c>
      <c r="G137" s="1" t="str">
        <f t="shared" ca="1" si="52"/>
        <v>M.tech</v>
      </c>
      <c r="H137">
        <f t="shared" ca="1" si="45"/>
        <v>1</v>
      </c>
      <c r="I137">
        <f t="shared" ca="1" si="45"/>
        <v>3</v>
      </c>
      <c r="J137">
        <f t="shared" ca="1" si="53"/>
        <v>2353878</v>
      </c>
      <c r="K137">
        <f t="shared" ca="1" si="54"/>
        <v>70480</v>
      </c>
      <c r="L137">
        <f t="shared" ca="1" si="55"/>
        <v>1</v>
      </c>
      <c r="M137" s="1" t="str">
        <f t="shared" ca="1" si="56"/>
        <v>Owned</v>
      </c>
      <c r="N137">
        <f t="shared" ca="1" si="42"/>
        <v>6554640</v>
      </c>
      <c r="O137">
        <f t="shared" ca="1" si="57"/>
        <v>5277244.1439522645</v>
      </c>
      <c r="P137">
        <f t="shared" ca="1" si="43"/>
        <v>25227.395499309165</v>
      </c>
      <c r="Q137">
        <f t="shared" ca="1" si="44"/>
        <v>75106.005625708363</v>
      </c>
      <c r="R137" s="25">
        <f t="shared" ca="1" si="58"/>
        <v>6629746.005625708</v>
      </c>
      <c r="S137">
        <f t="shared" ca="1" si="59"/>
        <v>8</v>
      </c>
      <c r="T137" s="1" t="str">
        <f t="shared" ca="1" si="60"/>
        <v>Korea</v>
      </c>
      <c r="AF137" s="2">
        <f ca="1">IF(Table2[[#This Row],[Gender]]="men",1,0)</f>
        <v>0</v>
      </c>
      <c r="AG137" s="3">
        <f ca="1">IF(Table2[[#This Row],[Gender]]="Men",0,1)</f>
        <v>1</v>
      </c>
      <c r="AH137" s="3"/>
      <c r="AI137" s="3"/>
      <c r="AJ137" s="4"/>
      <c r="AL137" s="2">
        <f ca="1">IF(Table2[[#This Row],[occupation]]="Clerk",1,0)</f>
        <v>0</v>
      </c>
      <c r="AM137" s="3">
        <f ca="1">IF(Table2[[#This Row],[occupation]]="Doctor",1,0)</f>
        <v>0</v>
      </c>
      <c r="AN137" s="3">
        <f ca="1">IF(Table2[[#This Row],[occupation]]="Data scientist",1,0)</f>
        <v>0</v>
      </c>
      <c r="AO137" s="3">
        <f ca="1">IF(Table2[[#This Row],[occupation]]="Driver",1,0)</f>
        <v>0</v>
      </c>
      <c r="AP137" s="3">
        <f ca="1">IF(Table2[[#This Row],[occupation]]="mechanical",1,0)</f>
        <v>0</v>
      </c>
      <c r="AQ137" s="3">
        <f ca="1">IF(Table2[[#This Row],[occupation]]="Field worker",1,0)</f>
        <v>0</v>
      </c>
      <c r="AR137" s="3">
        <f ca="1">IF(Table2[[#This Row],[occupation]]="Scientist",1,0)</f>
        <v>0</v>
      </c>
      <c r="AS137" s="3">
        <f ca="1">IF(Table2[[#This Row],[occupation]]="IT",1,0)</f>
        <v>1</v>
      </c>
      <c r="AT137" s="3"/>
      <c r="AU137" s="3"/>
      <c r="AV137" s="3"/>
      <c r="AW137" s="3"/>
      <c r="AX137" s="3"/>
      <c r="AY137" s="3"/>
      <c r="AZ137" s="3"/>
      <c r="BA137" s="4"/>
      <c r="BC137" s="18">
        <f ca="1">Table2[[#This Row],[Vehicles cost]]/Table2[[#This Row],[Vehicles]]</f>
        <v>784626</v>
      </c>
      <c r="BD137" s="4"/>
      <c r="BE137" s="2">
        <f ca="1">IF(Table2[[#This Row],[Depts]]&gt;20000,1,0)</f>
        <v>1</v>
      </c>
      <c r="BF137" s="3"/>
      <c r="BG137" s="4"/>
      <c r="BH137" s="2">
        <f ca="1">IF(Table2[[#This Row],[House]]="Owned",1,0)</f>
        <v>1</v>
      </c>
      <c r="BI137" s="4"/>
      <c r="BK137" s="2">
        <f ca="1">IF(Table2[[#This Row],[Country]]="Korea",Table2[[#This Row],[Income]],0)</f>
        <v>70480</v>
      </c>
      <c r="BL137" s="3"/>
      <c r="BM137" s="3">
        <f ca="1">IF(Table2[[#This Row],[Country]]="India",Table2[[#This Row],[Income]],0)</f>
        <v>0</v>
      </c>
      <c r="BN137" s="3"/>
      <c r="BO137" s="3">
        <f ca="1">IF(Table2[[#This Row],[Country]]="Russia",Table2[[#This Row],[Income]],0)</f>
        <v>0</v>
      </c>
      <c r="BP137" s="3"/>
      <c r="BQ137" s="3">
        <f ca="1">IF(Table2[[#This Row],[Country]]="Maldives",Table2[[#This Row],[Income]],0)</f>
        <v>0</v>
      </c>
      <c r="BR137" s="3"/>
      <c r="BS137" s="3">
        <f ca="1">IF(Table2[[#This Row],[Country]]="England",Table2[[#This Row],[Income]],0)</f>
        <v>0</v>
      </c>
      <c r="BT137" s="3"/>
      <c r="BU137" s="3">
        <f ca="1">IF(Table2[[#This Row],[Country]]="Pakistan",Table2[[#This Row],[Income]],0)</f>
        <v>0</v>
      </c>
      <c r="BV137" s="3"/>
      <c r="BW137" s="3">
        <f ca="1">IF(Table2[[#This Row],[Country]]="USA",Table2[[#This Row],[Income]],0)</f>
        <v>0</v>
      </c>
      <c r="BX137" s="3"/>
      <c r="BY137" s="3">
        <f ca="1">IF(Table2[[#This Row],[Country]]="New Zealand",Table2[[#This Row],[Income]],0)</f>
        <v>0</v>
      </c>
      <c r="BZ137" s="3"/>
      <c r="CA137" s="3">
        <f ca="1">IF(Table2[[#This Row],[Country]]="AUstralia",Table2[[#This Row],[Income]],0)</f>
        <v>0</v>
      </c>
      <c r="CB137" s="3"/>
      <c r="CC137" s="3">
        <f ca="1">IF(Table2[[#This Row],[Country]]="South Africa",Table2[[#This Row],[Income]],0)</f>
        <v>0</v>
      </c>
      <c r="CD137" s="3"/>
      <c r="CE137" s="3">
        <f ca="1">IF(Table2[[#This Row],[Country]]="Canada",Table2[[#This Row],[Income]],0)</f>
        <v>0</v>
      </c>
      <c r="CF137" s="4"/>
      <c r="CG137" s="2"/>
      <c r="CH137" s="3"/>
      <c r="CI137" s="3">
        <f ca="1">IF(Table2[[#This Row],[occupation]]="clerk",Table2[[#This Row],[Income]],0)</f>
        <v>0</v>
      </c>
      <c r="CJ137" s="3">
        <f ca="1">IF(Table2[[#This Row],[occupation]]="Doctor",Table2[[#This Row],[Income]],0)</f>
        <v>0</v>
      </c>
      <c r="CK137" s="3">
        <f ca="1">IF(Table2[[#This Row],[occupation]]="Data scientist",Table2[[#This Row],[Income]],0)</f>
        <v>0</v>
      </c>
      <c r="CL137" s="3">
        <f ca="1">IF(Table2[[#This Row],[occupation]]="Driver",Table2[[#This Row],[Income]],0)</f>
        <v>0</v>
      </c>
      <c r="CM137" s="3">
        <f ca="1">IF(Table2[[#This Row],[occupation]]="mechanical",Table2[[#This Row],[Income]],0)</f>
        <v>0</v>
      </c>
      <c r="CN137" s="3">
        <f ca="1">IF(Table2[[#This Row],[occupation]]="Field worker",Table2[[#This Row],[Income]],0)</f>
        <v>0</v>
      </c>
      <c r="CO137" s="3">
        <f ca="1">IF(Table2[[#This Row],[occupation]]="Scientist",Table2[[#This Row],[Income]],0)</f>
        <v>0</v>
      </c>
      <c r="CP137" s="4">
        <f ca="1">IF(Table2[[#This Row],[occupation]]="IT",Table2[[#This Row],[Income]],0)</f>
        <v>70480</v>
      </c>
      <c r="CQ137" s="2">
        <f ca="1">IF(Table2[[#This Row],[Investment]]&gt;Table2[[#This Row],[Income]],1,0)</f>
        <v>1</v>
      </c>
      <c r="CR137" s="3"/>
      <c r="CS137" s="3"/>
      <c r="CT137" s="3"/>
      <c r="CU137" s="4"/>
      <c r="CV137" s="2">
        <f ca="1">IF(Table2[[#This Row],[Net Worth]]&gt;5500000,Table2[[#This Row],[Age]],0)</f>
        <v>46</v>
      </c>
      <c r="CW137" s="3">
        <f t="shared" ca="1" si="61"/>
        <v>0</v>
      </c>
      <c r="CX137" s="3"/>
      <c r="CY137" s="3"/>
      <c r="CZ137" s="3"/>
      <c r="DA137" s="4"/>
    </row>
    <row r="138" spans="1:105" x14ac:dyDescent="0.25">
      <c r="A138">
        <f t="shared" ca="1" si="46"/>
        <v>2</v>
      </c>
      <c r="B138" s="1" t="str">
        <f t="shared" ca="1" si="47"/>
        <v>Women</v>
      </c>
      <c r="C138">
        <f t="shared" ca="1" si="48"/>
        <v>37</v>
      </c>
      <c r="D138">
        <f t="shared" ca="1" si="49"/>
        <v>3</v>
      </c>
      <c r="E138" s="1" t="str">
        <f t="shared" ca="1" si="50"/>
        <v>mechanical</v>
      </c>
      <c r="F138">
        <f t="shared" ca="1" si="51"/>
        <v>6</v>
      </c>
      <c r="G138" s="1" t="str">
        <f t="shared" ca="1" si="52"/>
        <v>Masters</v>
      </c>
      <c r="H138">
        <f t="shared" ca="1" si="45"/>
        <v>3</v>
      </c>
      <c r="I138">
        <f t="shared" ca="1" si="45"/>
        <v>2</v>
      </c>
      <c r="J138">
        <f t="shared" ca="1" si="53"/>
        <v>1570584</v>
      </c>
      <c r="K138">
        <f t="shared" ca="1" si="54"/>
        <v>98300</v>
      </c>
      <c r="L138">
        <f t="shared" ca="1" si="55"/>
        <v>2</v>
      </c>
      <c r="M138" s="1" t="str">
        <f t="shared" ca="1" si="56"/>
        <v>Rent</v>
      </c>
      <c r="N138">
        <f t="shared" ca="1" si="42"/>
        <v>8257200</v>
      </c>
      <c r="O138">
        <f t="shared" ca="1" si="57"/>
        <v>6199073.6565759666</v>
      </c>
      <c r="P138">
        <f t="shared" ca="1" si="43"/>
        <v>128644.78037313627</v>
      </c>
      <c r="Q138">
        <f t="shared" ca="1" si="44"/>
        <v>146875.1011352301</v>
      </c>
      <c r="R138" s="25">
        <f t="shared" ca="1" si="58"/>
        <v>8404075.1011352297</v>
      </c>
      <c r="S138">
        <f t="shared" ca="1" si="59"/>
        <v>4</v>
      </c>
      <c r="T138" s="1" t="str">
        <f t="shared" ca="1" si="60"/>
        <v>England</v>
      </c>
      <c r="AF138" s="2">
        <f ca="1">IF(Table2[[#This Row],[Gender]]="men",1,0)</f>
        <v>0</v>
      </c>
      <c r="AG138" s="3">
        <f ca="1">IF(Table2[[#This Row],[Gender]]="Men",0,1)</f>
        <v>1</v>
      </c>
      <c r="AH138" s="3"/>
      <c r="AI138" s="3"/>
      <c r="AJ138" s="4"/>
      <c r="AL138" s="2">
        <f ca="1">IF(Table2[[#This Row],[occupation]]="Clerk",1,0)</f>
        <v>0</v>
      </c>
      <c r="AM138" s="3">
        <f ca="1">IF(Table2[[#This Row],[occupation]]="Doctor",1,0)</f>
        <v>0</v>
      </c>
      <c r="AN138" s="3">
        <f ca="1">IF(Table2[[#This Row],[occupation]]="Data scientist",1,0)</f>
        <v>0</v>
      </c>
      <c r="AO138" s="3">
        <f ca="1">IF(Table2[[#This Row],[occupation]]="Driver",1,0)</f>
        <v>0</v>
      </c>
      <c r="AP138" s="3">
        <f ca="1">IF(Table2[[#This Row],[occupation]]="mechanical",1,0)</f>
        <v>1</v>
      </c>
      <c r="AQ138" s="3">
        <f ca="1">IF(Table2[[#This Row],[occupation]]="Field worker",1,0)</f>
        <v>0</v>
      </c>
      <c r="AR138" s="3">
        <f ca="1">IF(Table2[[#This Row],[occupation]]="Scientist",1,0)</f>
        <v>0</v>
      </c>
      <c r="AS138" s="3">
        <f ca="1">IF(Table2[[#This Row],[occupation]]="IT",1,0)</f>
        <v>0</v>
      </c>
      <c r="AT138" s="3"/>
      <c r="AU138" s="3"/>
      <c r="AV138" s="3"/>
      <c r="AW138" s="3"/>
      <c r="AX138" s="3"/>
      <c r="AY138" s="3"/>
      <c r="AZ138" s="3"/>
      <c r="BA138" s="4"/>
      <c r="BC138" s="18">
        <f ca="1">Table2[[#This Row],[Vehicles cost]]/Table2[[#This Row],[Vehicles]]</f>
        <v>785292</v>
      </c>
      <c r="BD138" s="4"/>
      <c r="BE138" s="2">
        <f ca="1">IF(Table2[[#This Row],[Depts]]&gt;20000,1,0)</f>
        <v>1</v>
      </c>
      <c r="BF138" s="3"/>
      <c r="BG138" s="4"/>
      <c r="BH138" s="2">
        <f ca="1">IF(Table2[[#This Row],[House]]="Owned",1,0)</f>
        <v>0</v>
      </c>
      <c r="BI138" s="4"/>
      <c r="BK138" s="2">
        <f ca="1">IF(Table2[[#This Row],[Country]]="Korea",Table2[[#This Row],[Income]],0)</f>
        <v>0</v>
      </c>
      <c r="BL138" s="3"/>
      <c r="BM138" s="3">
        <f ca="1">IF(Table2[[#This Row],[Country]]="India",Table2[[#This Row],[Income]],0)</f>
        <v>0</v>
      </c>
      <c r="BN138" s="3"/>
      <c r="BO138" s="3">
        <f ca="1">IF(Table2[[#This Row],[Country]]="Russia",Table2[[#This Row],[Income]],0)</f>
        <v>0</v>
      </c>
      <c r="BP138" s="3"/>
      <c r="BQ138" s="3">
        <f ca="1">IF(Table2[[#This Row],[Country]]="Maldives",Table2[[#This Row],[Income]],0)</f>
        <v>0</v>
      </c>
      <c r="BR138" s="3"/>
      <c r="BS138" s="3">
        <f ca="1">IF(Table2[[#This Row],[Country]]="England",Table2[[#This Row],[Income]],0)</f>
        <v>98300</v>
      </c>
      <c r="BT138" s="3"/>
      <c r="BU138" s="3">
        <f ca="1">IF(Table2[[#This Row],[Country]]="Pakistan",Table2[[#This Row],[Income]],0)</f>
        <v>0</v>
      </c>
      <c r="BV138" s="3"/>
      <c r="BW138" s="3">
        <f ca="1">IF(Table2[[#This Row],[Country]]="USA",Table2[[#This Row],[Income]],0)</f>
        <v>0</v>
      </c>
      <c r="BX138" s="3"/>
      <c r="BY138" s="3">
        <f ca="1">IF(Table2[[#This Row],[Country]]="New Zealand",Table2[[#This Row],[Income]],0)</f>
        <v>0</v>
      </c>
      <c r="BZ138" s="3"/>
      <c r="CA138" s="3">
        <f ca="1">IF(Table2[[#This Row],[Country]]="AUstralia",Table2[[#This Row],[Income]],0)</f>
        <v>0</v>
      </c>
      <c r="CB138" s="3"/>
      <c r="CC138" s="3">
        <f ca="1">IF(Table2[[#This Row],[Country]]="South Africa",Table2[[#This Row],[Income]],0)</f>
        <v>0</v>
      </c>
      <c r="CD138" s="3"/>
      <c r="CE138" s="3">
        <f ca="1">IF(Table2[[#This Row],[Country]]="Canada",Table2[[#This Row],[Income]],0)</f>
        <v>0</v>
      </c>
      <c r="CF138" s="4"/>
      <c r="CG138" s="2"/>
      <c r="CH138" s="3"/>
      <c r="CI138" s="3">
        <f ca="1">IF(Table2[[#This Row],[occupation]]="clerk",Table2[[#This Row],[Income]],0)</f>
        <v>0</v>
      </c>
      <c r="CJ138" s="3">
        <f ca="1">IF(Table2[[#This Row],[occupation]]="Doctor",Table2[[#This Row],[Income]],0)</f>
        <v>0</v>
      </c>
      <c r="CK138" s="3">
        <f ca="1">IF(Table2[[#This Row],[occupation]]="Data scientist",Table2[[#This Row],[Income]],0)</f>
        <v>0</v>
      </c>
      <c r="CL138" s="3">
        <f ca="1">IF(Table2[[#This Row],[occupation]]="Driver",Table2[[#This Row],[Income]],0)</f>
        <v>0</v>
      </c>
      <c r="CM138" s="3">
        <f ca="1">IF(Table2[[#This Row],[occupation]]="mechanical",Table2[[#This Row],[Income]],0)</f>
        <v>98300</v>
      </c>
      <c r="CN138" s="3">
        <f ca="1">IF(Table2[[#This Row],[occupation]]="Field worker",Table2[[#This Row],[Income]],0)</f>
        <v>0</v>
      </c>
      <c r="CO138" s="3">
        <f ca="1">IF(Table2[[#This Row],[occupation]]="Scientist",Table2[[#This Row],[Income]],0)</f>
        <v>0</v>
      </c>
      <c r="CP138" s="4">
        <f ca="1">IF(Table2[[#This Row],[occupation]]="IT",Table2[[#This Row],[Income]],0)</f>
        <v>0</v>
      </c>
      <c r="CQ138" s="2">
        <f ca="1">IF(Table2[[#This Row],[Investment]]&gt;Table2[[#This Row],[Income]],1,0)</f>
        <v>1</v>
      </c>
      <c r="CR138" s="3"/>
      <c r="CS138" s="3"/>
      <c r="CT138" s="3"/>
      <c r="CU138" s="4"/>
      <c r="CV138" s="2">
        <f ca="1">IF(Table2[[#This Row],[Net Worth]]&gt;5500000,Table2[[#This Row],[Age]],0)</f>
        <v>37</v>
      </c>
      <c r="CW138" s="3">
        <f t="shared" ca="1" si="61"/>
        <v>0</v>
      </c>
      <c r="CX138" s="3"/>
      <c r="CY138" s="3"/>
      <c r="CZ138" s="3"/>
      <c r="DA138" s="4"/>
    </row>
    <row r="139" spans="1:105" x14ac:dyDescent="0.25">
      <c r="A139">
        <f t="shared" ca="1" si="46"/>
        <v>1</v>
      </c>
      <c r="B139" s="1" t="str">
        <f t="shared" ca="1" si="47"/>
        <v>Men</v>
      </c>
      <c r="C139">
        <f t="shared" ca="1" si="48"/>
        <v>40</v>
      </c>
      <c r="D139">
        <f t="shared" ca="1" si="49"/>
        <v>2</v>
      </c>
      <c r="E139" s="1" t="str">
        <f t="shared" ca="1" si="50"/>
        <v>IT</v>
      </c>
      <c r="F139">
        <f t="shared" ca="1" si="51"/>
        <v>8</v>
      </c>
      <c r="G139" s="1" t="str">
        <f t="shared" ca="1" si="52"/>
        <v>dropout</v>
      </c>
      <c r="H139">
        <f t="shared" ca="1" si="45"/>
        <v>1</v>
      </c>
      <c r="I139">
        <f t="shared" ca="1" si="45"/>
        <v>2</v>
      </c>
      <c r="J139">
        <f t="shared" ca="1" si="53"/>
        <v>1982902</v>
      </c>
      <c r="K139">
        <f t="shared" ca="1" si="54"/>
        <v>99955</v>
      </c>
      <c r="L139">
        <f t="shared" ca="1" si="55"/>
        <v>2</v>
      </c>
      <c r="M139" s="1" t="str">
        <f t="shared" ca="1" si="56"/>
        <v>Rent</v>
      </c>
      <c r="N139">
        <f t="shared" ca="1" si="42"/>
        <v>7496625</v>
      </c>
      <c r="O139">
        <f t="shared" ca="1" si="57"/>
        <v>4460269.0280751204</v>
      </c>
      <c r="P139">
        <f t="shared" ca="1" si="43"/>
        <v>17088.634363761565</v>
      </c>
      <c r="Q139">
        <f t="shared" ca="1" si="44"/>
        <v>90797.672810289368</v>
      </c>
      <c r="R139" s="25">
        <f t="shared" ca="1" si="58"/>
        <v>7587422.6728102891</v>
      </c>
      <c r="S139">
        <f t="shared" ca="1" si="59"/>
        <v>2</v>
      </c>
      <c r="T139" s="1" t="str">
        <f t="shared" ca="1" si="60"/>
        <v>Usa</v>
      </c>
      <c r="AF139" s="2">
        <f ca="1">IF(Table2[[#This Row],[Gender]]="men",1,0)</f>
        <v>1</v>
      </c>
      <c r="AG139" s="3">
        <f ca="1">IF(Table2[[#This Row],[Gender]]="Men",0,1)</f>
        <v>0</v>
      </c>
      <c r="AH139" s="3"/>
      <c r="AI139" s="3"/>
      <c r="AJ139" s="4"/>
      <c r="AL139" s="2">
        <f ca="1">IF(Table2[[#This Row],[occupation]]="Clerk",1,0)</f>
        <v>0</v>
      </c>
      <c r="AM139" s="3">
        <f ca="1">IF(Table2[[#This Row],[occupation]]="Doctor",1,0)</f>
        <v>0</v>
      </c>
      <c r="AN139" s="3">
        <f ca="1">IF(Table2[[#This Row],[occupation]]="Data scientist",1,0)</f>
        <v>0</v>
      </c>
      <c r="AO139" s="3">
        <f ca="1">IF(Table2[[#This Row],[occupation]]="Driver",1,0)</f>
        <v>0</v>
      </c>
      <c r="AP139" s="3">
        <f ca="1">IF(Table2[[#This Row],[occupation]]="mechanical",1,0)</f>
        <v>0</v>
      </c>
      <c r="AQ139" s="3">
        <f ca="1">IF(Table2[[#This Row],[occupation]]="Field worker",1,0)</f>
        <v>0</v>
      </c>
      <c r="AR139" s="3">
        <f ca="1">IF(Table2[[#This Row],[occupation]]="Scientist",1,0)</f>
        <v>0</v>
      </c>
      <c r="AS139" s="3">
        <f ca="1">IF(Table2[[#This Row],[occupation]]="IT",1,0)</f>
        <v>1</v>
      </c>
      <c r="AT139" s="3"/>
      <c r="AU139" s="3"/>
      <c r="AV139" s="3"/>
      <c r="AW139" s="3"/>
      <c r="AX139" s="3"/>
      <c r="AY139" s="3"/>
      <c r="AZ139" s="3"/>
      <c r="BA139" s="4"/>
      <c r="BC139" s="18">
        <f ca="1">Table2[[#This Row],[Vehicles cost]]/Table2[[#This Row],[Vehicles]]</f>
        <v>991451</v>
      </c>
      <c r="BD139" s="4"/>
      <c r="BE139" s="2">
        <f ca="1">IF(Table2[[#This Row],[Depts]]&gt;20000,1,0)</f>
        <v>0</v>
      </c>
      <c r="BF139" s="3"/>
      <c r="BG139" s="4"/>
      <c r="BH139" s="2">
        <f ca="1">IF(Table2[[#This Row],[House]]="Owned",1,0)</f>
        <v>0</v>
      </c>
      <c r="BI139" s="4"/>
      <c r="BK139" s="2">
        <f ca="1">IF(Table2[[#This Row],[Country]]="Korea",Table2[[#This Row],[Income]],0)</f>
        <v>0</v>
      </c>
      <c r="BL139" s="3"/>
      <c r="BM139" s="3">
        <f ca="1">IF(Table2[[#This Row],[Country]]="India",Table2[[#This Row],[Income]],0)</f>
        <v>0</v>
      </c>
      <c r="BN139" s="3"/>
      <c r="BO139" s="3">
        <f ca="1">IF(Table2[[#This Row],[Country]]="Russia",Table2[[#This Row],[Income]],0)</f>
        <v>0</v>
      </c>
      <c r="BP139" s="3"/>
      <c r="BQ139" s="3">
        <f ca="1">IF(Table2[[#This Row],[Country]]="Maldives",Table2[[#This Row],[Income]],0)</f>
        <v>0</v>
      </c>
      <c r="BR139" s="3"/>
      <c r="BS139" s="3">
        <f ca="1">IF(Table2[[#This Row],[Country]]="England",Table2[[#This Row],[Income]],0)</f>
        <v>0</v>
      </c>
      <c r="BT139" s="3"/>
      <c r="BU139" s="3">
        <f ca="1">IF(Table2[[#This Row],[Country]]="Pakistan",Table2[[#This Row],[Income]],0)</f>
        <v>0</v>
      </c>
      <c r="BV139" s="3"/>
      <c r="BW139" s="3">
        <f ca="1">IF(Table2[[#This Row],[Country]]="USA",Table2[[#This Row],[Income]],0)</f>
        <v>99955</v>
      </c>
      <c r="BX139" s="3"/>
      <c r="BY139" s="3">
        <f ca="1">IF(Table2[[#This Row],[Country]]="New Zealand",Table2[[#This Row],[Income]],0)</f>
        <v>0</v>
      </c>
      <c r="BZ139" s="3"/>
      <c r="CA139" s="3">
        <f ca="1">IF(Table2[[#This Row],[Country]]="AUstralia",Table2[[#This Row],[Income]],0)</f>
        <v>0</v>
      </c>
      <c r="CB139" s="3"/>
      <c r="CC139" s="3">
        <f ca="1">IF(Table2[[#This Row],[Country]]="South Africa",Table2[[#This Row],[Income]],0)</f>
        <v>0</v>
      </c>
      <c r="CD139" s="3"/>
      <c r="CE139" s="3">
        <f ca="1">IF(Table2[[#This Row],[Country]]="Canada",Table2[[#This Row],[Income]],0)</f>
        <v>0</v>
      </c>
      <c r="CF139" s="4"/>
      <c r="CG139" s="2"/>
      <c r="CH139" s="3"/>
      <c r="CI139" s="3">
        <f ca="1">IF(Table2[[#This Row],[occupation]]="clerk",Table2[[#This Row],[Income]],0)</f>
        <v>0</v>
      </c>
      <c r="CJ139" s="3">
        <f ca="1">IF(Table2[[#This Row],[occupation]]="Doctor",Table2[[#This Row],[Income]],0)</f>
        <v>0</v>
      </c>
      <c r="CK139" s="3">
        <f ca="1">IF(Table2[[#This Row],[occupation]]="Data scientist",Table2[[#This Row],[Income]],0)</f>
        <v>0</v>
      </c>
      <c r="CL139" s="3">
        <f ca="1">IF(Table2[[#This Row],[occupation]]="Driver",Table2[[#This Row],[Income]],0)</f>
        <v>0</v>
      </c>
      <c r="CM139" s="3">
        <f ca="1">IF(Table2[[#This Row],[occupation]]="mechanical",Table2[[#This Row],[Income]],0)</f>
        <v>0</v>
      </c>
      <c r="CN139" s="3">
        <f ca="1">IF(Table2[[#This Row],[occupation]]="Field worker",Table2[[#This Row],[Income]],0)</f>
        <v>0</v>
      </c>
      <c r="CO139" s="3">
        <f ca="1">IF(Table2[[#This Row],[occupation]]="Scientist",Table2[[#This Row],[Income]],0)</f>
        <v>0</v>
      </c>
      <c r="CP139" s="4">
        <f ca="1">IF(Table2[[#This Row],[occupation]]="IT",Table2[[#This Row],[Income]],0)</f>
        <v>99955</v>
      </c>
      <c r="CQ139" s="2">
        <f ca="1">IF(Table2[[#This Row],[Investment]]&gt;Table2[[#This Row],[Income]],1,0)</f>
        <v>0</v>
      </c>
      <c r="CR139" s="3"/>
      <c r="CS139" s="3"/>
      <c r="CT139" s="3"/>
      <c r="CU139" s="4"/>
      <c r="CV139" s="2">
        <f ca="1">IF(Table2[[#This Row],[Net Worth]]&gt;5500000,Table2[[#This Row],[Age]],0)</f>
        <v>40</v>
      </c>
      <c r="CW139" s="3">
        <f t="shared" ca="1" si="61"/>
        <v>0</v>
      </c>
      <c r="CX139" s="3"/>
      <c r="CY139" s="3"/>
      <c r="CZ139" s="3"/>
      <c r="DA139" s="4"/>
    </row>
    <row r="140" spans="1:105" x14ac:dyDescent="0.25">
      <c r="A140">
        <f t="shared" ca="1" si="46"/>
        <v>2</v>
      </c>
      <c r="B140" s="1" t="str">
        <f t="shared" ca="1" si="47"/>
        <v>Women</v>
      </c>
      <c r="C140">
        <f t="shared" ca="1" si="48"/>
        <v>29</v>
      </c>
      <c r="D140">
        <f t="shared" ca="1" si="49"/>
        <v>4</v>
      </c>
      <c r="E140" s="1" t="str">
        <f t="shared" ca="1" si="50"/>
        <v>Doctor</v>
      </c>
      <c r="F140">
        <f t="shared" ca="1" si="51"/>
        <v>4</v>
      </c>
      <c r="G140" s="1" t="str">
        <f t="shared" ca="1" si="52"/>
        <v>Mba</v>
      </c>
      <c r="H140">
        <f t="shared" ca="1" si="45"/>
        <v>2</v>
      </c>
      <c r="I140">
        <f t="shared" ca="1" si="45"/>
        <v>2</v>
      </c>
      <c r="J140">
        <f t="shared" ca="1" si="53"/>
        <v>1512918</v>
      </c>
      <c r="K140">
        <f t="shared" ca="1" si="54"/>
        <v>76642</v>
      </c>
      <c r="L140">
        <f t="shared" ca="1" si="55"/>
        <v>2</v>
      </c>
      <c r="M140" s="1" t="str">
        <f t="shared" ca="1" si="56"/>
        <v>Rent</v>
      </c>
      <c r="N140">
        <f t="shared" ca="1" si="42"/>
        <v>5288298</v>
      </c>
      <c r="O140">
        <f t="shared" ca="1" si="57"/>
        <v>2467130.6468519908</v>
      </c>
      <c r="P140">
        <f t="shared" ca="1" si="43"/>
        <v>91727.618096145277</v>
      </c>
      <c r="Q140">
        <f t="shared" ca="1" si="44"/>
        <v>90484.19964421638</v>
      </c>
      <c r="R140" s="25">
        <f t="shared" ca="1" si="58"/>
        <v>5378782.1996442163</v>
      </c>
      <c r="S140">
        <f t="shared" ca="1" si="59"/>
        <v>12</v>
      </c>
      <c r="T140" s="1" t="str">
        <f t="shared" ca="1" si="60"/>
        <v>Maldives</v>
      </c>
      <c r="AF140" s="2">
        <f ca="1">IF(Table2[[#This Row],[Gender]]="men",1,0)</f>
        <v>0</v>
      </c>
      <c r="AG140" s="3">
        <f ca="1">IF(Table2[[#This Row],[Gender]]="Men",0,1)</f>
        <v>1</v>
      </c>
      <c r="AH140" s="3"/>
      <c r="AI140" s="3"/>
      <c r="AJ140" s="4"/>
      <c r="AL140" s="2">
        <f ca="1">IF(Table2[[#This Row],[occupation]]="Clerk",1,0)</f>
        <v>0</v>
      </c>
      <c r="AM140" s="3">
        <f ca="1">IF(Table2[[#This Row],[occupation]]="Doctor",1,0)</f>
        <v>1</v>
      </c>
      <c r="AN140" s="3">
        <f ca="1">IF(Table2[[#This Row],[occupation]]="Data scientist",1,0)</f>
        <v>0</v>
      </c>
      <c r="AO140" s="3">
        <f ca="1">IF(Table2[[#This Row],[occupation]]="Driver",1,0)</f>
        <v>0</v>
      </c>
      <c r="AP140" s="3">
        <f ca="1">IF(Table2[[#This Row],[occupation]]="mechanical",1,0)</f>
        <v>0</v>
      </c>
      <c r="AQ140" s="3">
        <f ca="1">IF(Table2[[#This Row],[occupation]]="Field worker",1,0)</f>
        <v>0</v>
      </c>
      <c r="AR140" s="3">
        <f ca="1">IF(Table2[[#This Row],[occupation]]="Scientist",1,0)</f>
        <v>0</v>
      </c>
      <c r="AS140" s="3">
        <f ca="1">IF(Table2[[#This Row],[occupation]]="IT",1,0)</f>
        <v>0</v>
      </c>
      <c r="AT140" s="3"/>
      <c r="AU140" s="3"/>
      <c r="AV140" s="3"/>
      <c r="AW140" s="3"/>
      <c r="AX140" s="3"/>
      <c r="AY140" s="3"/>
      <c r="AZ140" s="3"/>
      <c r="BA140" s="4"/>
      <c r="BC140" s="18">
        <f ca="1">Table2[[#This Row],[Vehicles cost]]/Table2[[#This Row],[Vehicles]]</f>
        <v>756459</v>
      </c>
      <c r="BD140" s="4"/>
      <c r="BE140" s="2">
        <f ca="1">IF(Table2[[#This Row],[Depts]]&gt;20000,1,0)</f>
        <v>1</v>
      </c>
      <c r="BF140" s="3"/>
      <c r="BG140" s="4"/>
      <c r="BH140" s="2">
        <f ca="1">IF(Table2[[#This Row],[House]]="Owned",1,0)</f>
        <v>0</v>
      </c>
      <c r="BI140" s="4"/>
      <c r="BK140" s="2">
        <f ca="1">IF(Table2[[#This Row],[Country]]="Korea",Table2[[#This Row],[Income]],0)</f>
        <v>0</v>
      </c>
      <c r="BL140" s="3"/>
      <c r="BM140" s="3">
        <f ca="1">IF(Table2[[#This Row],[Country]]="India",Table2[[#This Row],[Income]],0)</f>
        <v>0</v>
      </c>
      <c r="BN140" s="3"/>
      <c r="BO140" s="3">
        <f ca="1">IF(Table2[[#This Row],[Country]]="Russia",Table2[[#This Row],[Income]],0)</f>
        <v>0</v>
      </c>
      <c r="BP140" s="3"/>
      <c r="BQ140" s="3">
        <f ca="1">IF(Table2[[#This Row],[Country]]="Maldives",Table2[[#This Row],[Income]],0)</f>
        <v>76642</v>
      </c>
      <c r="BR140" s="3"/>
      <c r="BS140" s="3">
        <f ca="1">IF(Table2[[#This Row],[Country]]="England",Table2[[#This Row],[Income]],0)</f>
        <v>0</v>
      </c>
      <c r="BT140" s="3"/>
      <c r="BU140" s="3">
        <f ca="1">IF(Table2[[#This Row],[Country]]="Pakistan",Table2[[#This Row],[Income]],0)</f>
        <v>0</v>
      </c>
      <c r="BV140" s="3"/>
      <c r="BW140" s="3">
        <f ca="1">IF(Table2[[#This Row],[Country]]="USA",Table2[[#This Row],[Income]],0)</f>
        <v>0</v>
      </c>
      <c r="BX140" s="3"/>
      <c r="BY140" s="3">
        <f ca="1">IF(Table2[[#This Row],[Country]]="New Zealand",Table2[[#This Row],[Income]],0)</f>
        <v>0</v>
      </c>
      <c r="BZ140" s="3"/>
      <c r="CA140" s="3">
        <f ca="1">IF(Table2[[#This Row],[Country]]="AUstralia",Table2[[#This Row],[Income]],0)</f>
        <v>0</v>
      </c>
      <c r="CB140" s="3"/>
      <c r="CC140" s="3">
        <f ca="1">IF(Table2[[#This Row],[Country]]="South Africa",Table2[[#This Row],[Income]],0)</f>
        <v>0</v>
      </c>
      <c r="CD140" s="3"/>
      <c r="CE140" s="3">
        <f ca="1">IF(Table2[[#This Row],[Country]]="Canada",Table2[[#This Row],[Income]],0)</f>
        <v>0</v>
      </c>
      <c r="CF140" s="4"/>
      <c r="CG140" s="2"/>
      <c r="CH140" s="3"/>
      <c r="CI140" s="3">
        <f ca="1">IF(Table2[[#This Row],[occupation]]="clerk",Table2[[#This Row],[Income]],0)</f>
        <v>0</v>
      </c>
      <c r="CJ140" s="3">
        <f ca="1">IF(Table2[[#This Row],[occupation]]="Doctor",Table2[[#This Row],[Income]],0)</f>
        <v>76642</v>
      </c>
      <c r="CK140" s="3">
        <f ca="1">IF(Table2[[#This Row],[occupation]]="Data scientist",Table2[[#This Row],[Income]],0)</f>
        <v>0</v>
      </c>
      <c r="CL140" s="3">
        <f ca="1">IF(Table2[[#This Row],[occupation]]="Driver",Table2[[#This Row],[Income]],0)</f>
        <v>0</v>
      </c>
      <c r="CM140" s="3">
        <f ca="1">IF(Table2[[#This Row],[occupation]]="mechanical",Table2[[#This Row],[Income]],0)</f>
        <v>0</v>
      </c>
      <c r="CN140" s="3">
        <f ca="1">IF(Table2[[#This Row],[occupation]]="Field worker",Table2[[#This Row],[Income]],0)</f>
        <v>0</v>
      </c>
      <c r="CO140" s="3">
        <f ca="1">IF(Table2[[#This Row],[occupation]]="Scientist",Table2[[#This Row],[Income]],0)</f>
        <v>0</v>
      </c>
      <c r="CP140" s="4">
        <f ca="1">IF(Table2[[#This Row],[occupation]]="IT",Table2[[#This Row],[Income]],0)</f>
        <v>0</v>
      </c>
      <c r="CQ140" s="2">
        <f ca="1">IF(Table2[[#This Row],[Investment]]&gt;Table2[[#This Row],[Income]],1,0)</f>
        <v>1</v>
      </c>
      <c r="CR140" s="3"/>
      <c r="CS140" s="3"/>
      <c r="CT140" s="3"/>
      <c r="CU140" s="4"/>
      <c r="CV140" s="2">
        <f ca="1">IF(Table2[[#This Row],[Net Worth]]&gt;5500000,Table2[[#This Row],[Age]],0)</f>
        <v>0</v>
      </c>
      <c r="CW140" s="3">
        <f t="shared" ca="1" si="61"/>
        <v>0</v>
      </c>
      <c r="CX140" s="3"/>
      <c r="CY140" s="3"/>
      <c r="CZ140" s="3"/>
      <c r="DA140" s="4"/>
    </row>
    <row r="141" spans="1:105" x14ac:dyDescent="0.25">
      <c r="A141">
        <f t="shared" ca="1" si="46"/>
        <v>1</v>
      </c>
      <c r="B141" s="1" t="str">
        <f t="shared" ca="1" si="47"/>
        <v>Men</v>
      </c>
      <c r="C141">
        <f t="shared" ca="1" si="48"/>
        <v>46</v>
      </c>
      <c r="D141">
        <f t="shared" ca="1" si="49"/>
        <v>3</v>
      </c>
      <c r="E141" s="1" t="str">
        <f t="shared" ca="1" si="50"/>
        <v>mechanical</v>
      </c>
      <c r="F141">
        <f t="shared" ca="1" si="51"/>
        <v>9</v>
      </c>
      <c r="G141" s="1" t="str">
        <f t="shared" ca="1" si="52"/>
        <v>Soldier</v>
      </c>
      <c r="H141">
        <f t="shared" ca="1" si="45"/>
        <v>1</v>
      </c>
      <c r="I141">
        <f t="shared" ca="1" si="45"/>
        <v>3</v>
      </c>
      <c r="J141">
        <f t="shared" ca="1" si="53"/>
        <v>996114</v>
      </c>
      <c r="K141">
        <f t="shared" ca="1" si="54"/>
        <v>70461</v>
      </c>
      <c r="L141">
        <f t="shared" ca="1" si="55"/>
        <v>1</v>
      </c>
      <c r="M141" s="1" t="str">
        <f t="shared" ca="1" si="56"/>
        <v>Owned</v>
      </c>
      <c r="N141">
        <f t="shared" ca="1" si="42"/>
        <v>6411951</v>
      </c>
      <c r="O141">
        <f t="shared" ca="1" si="57"/>
        <v>2374362.3788914653</v>
      </c>
      <c r="P141">
        <f t="shared" ca="1" si="43"/>
        <v>99761.721816121819</v>
      </c>
      <c r="Q141">
        <f t="shared" ca="1" si="44"/>
        <v>30454.651972620759</v>
      </c>
      <c r="R141" s="25">
        <f t="shared" ca="1" si="58"/>
        <v>6442405.6519726207</v>
      </c>
      <c r="S141">
        <f t="shared" ca="1" si="59"/>
        <v>3</v>
      </c>
      <c r="T141" s="1" t="str">
        <f t="shared" ca="1" si="60"/>
        <v>Australia</v>
      </c>
      <c r="AF141" s="2">
        <f ca="1">IF(Table2[[#This Row],[Gender]]="men",1,0)</f>
        <v>1</v>
      </c>
      <c r="AG141" s="3">
        <f ca="1">IF(Table2[[#This Row],[Gender]]="Men",0,1)</f>
        <v>0</v>
      </c>
      <c r="AH141" s="3"/>
      <c r="AI141" s="3"/>
      <c r="AJ141" s="4"/>
      <c r="AL141" s="2">
        <f ca="1">IF(Table2[[#This Row],[occupation]]="Clerk",1,0)</f>
        <v>0</v>
      </c>
      <c r="AM141" s="3">
        <f ca="1">IF(Table2[[#This Row],[occupation]]="Doctor",1,0)</f>
        <v>0</v>
      </c>
      <c r="AN141" s="3">
        <f ca="1">IF(Table2[[#This Row],[occupation]]="Data scientist",1,0)</f>
        <v>0</v>
      </c>
      <c r="AO141" s="3">
        <f ca="1">IF(Table2[[#This Row],[occupation]]="Driver",1,0)</f>
        <v>0</v>
      </c>
      <c r="AP141" s="3">
        <f ca="1">IF(Table2[[#This Row],[occupation]]="mechanical",1,0)</f>
        <v>1</v>
      </c>
      <c r="AQ141" s="3">
        <f ca="1">IF(Table2[[#This Row],[occupation]]="Field worker",1,0)</f>
        <v>0</v>
      </c>
      <c r="AR141" s="3">
        <f ca="1">IF(Table2[[#This Row],[occupation]]="Scientist",1,0)</f>
        <v>0</v>
      </c>
      <c r="AS141" s="3">
        <f ca="1">IF(Table2[[#This Row],[occupation]]="IT",1,0)</f>
        <v>0</v>
      </c>
      <c r="AT141" s="3"/>
      <c r="AU141" s="3"/>
      <c r="AV141" s="3"/>
      <c r="AW141" s="3"/>
      <c r="AX141" s="3"/>
      <c r="AY141" s="3"/>
      <c r="AZ141" s="3"/>
      <c r="BA141" s="4"/>
      <c r="BC141" s="18">
        <f ca="1">Table2[[#This Row],[Vehicles cost]]/Table2[[#This Row],[Vehicles]]</f>
        <v>332038</v>
      </c>
      <c r="BD141" s="4"/>
      <c r="BE141" s="2">
        <f ca="1">IF(Table2[[#This Row],[Depts]]&gt;20000,1,0)</f>
        <v>1</v>
      </c>
      <c r="BF141" s="3"/>
      <c r="BG141" s="4"/>
      <c r="BH141" s="2">
        <f ca="1">IF(Table2[[#This Row],[House]]="Owned",1,0)</f>
        <v>1</v>
      </c>
      <c r="BI141" s="4"/>
      <c r="BK141" s="2">
        <f ca="1">IF(Table2[[#This Row],[Country]]="Korea",Table2[[#This Row],[Income]],0)</f>
        <v>0</v>
      </c>
      <c r="BL141" s="3"/>
      <c r="BM141" s="3">
        <f ca="1">IF(Table2[[#This Row],[Country]]="India",Table2[[#This Row],[Income]],0)</f>
        <v>0</v>
      </c>
      <c r="BN141" s="3"/>
      <c r="BO141" s="3">
        <f ca="1">IF(Table2[[#This Row],[Country]]="Russia",Table2[[#This Row],[Income]],0)</f>
        <v>0</v>
      </c>
      <c r="BP141" s="3"/>
      <c r="BQ141" s="3">
        <f ca="1">IF(Table2[[#This Row],[Country]]="Maldives",Table2[[#This Row],[Income]],0)</f>
        <v>0</v>
      </c>
      <c r="BR141" s="3"/>
      <c r="BS141" s="3">
        <f ca="1">IF(Table2[[#This Row],[Country]]="England",Table2[[#This Row],[Income]],0)</f>
        <v>0</v>
      </c>
      <c r="BT141" s="3"/>
      <c r="BU141" s="3">
        <f ca="1">IF(Table2[[#This Row],[Country]]="Pakistan",Table2[[#This Row],[Income]],0)</f>
        <v>0</v>
      </c>
      <c r="BV141" s="3"/>
      <c r="BW141" s="3">
        <f ca="1">IF(Table2[[#This Row],[Country]]="USA",Table2[[#This Row],[Income]],0)</f>
        <v>0</v>
      </c>
      <c r="BX141" s="3"/>
      <c r="BY141" s="3">
        <f ca="1">IF(Table2[[#This Row],[Country]]="New Zealand",Table2[[#This Row],[Income]],0)</f>
        <v>0</v>
      </c>
      <c r="BZ141" s="3"/>
      <c r="CA141" s="3">
        <f ca="1">IF(Table2[[#This Row],[Country]]="AUstralia",Table2[[#This Row],[Income]],0)</f>
        <v>70461</v>
      </c>
      <c r="CB141" s="3"/>
      <c r="CC141" s="3">
        <f ca="1">IF(Table2[[#This Row],[Country]]="South Africa",Table2[[#This Row],[Income]],0)</f>
        <v>0</v>
      </c>
      <c r="CD141" s="3"/>
      <c r="CE141" s="3">
        <f ca="1">IF(Table2[[#This Row],[Country]]="Canada",Table2[[#This Row],[Income]],0)</f>
        <v>0</v>
      </c>
      <c r="CF141" s="4"/>
      <c r="CG141" s="2"/>
      <c r="CH141" s="3"/>
      <c r="CI141" s="3">
        <f ca="1">IF(Table2[[#This Row],[occupation]]="clerk",Table2[[#This Row],[Income]],0)</f>
        <v>0</v>
      </c>
      <c r="CJ141" s="3">
        <f ca="1">IF(Table2[[#This Row],[occupation]]="Doctor",Table2[[#This Row],[Income]],0)</f>
        <v>0</v>
      </c>
      <c r="CK141" s="3">
        <f ca="1">IF(Table2[[#This Row],[occupation]]="Data scientist",Table2[[#This Row],[Income]],0)</f>
        <v>0</v>
      </c>
      <c r="CL141" s="3">
        <f ca="1">IF(Table2[[#This Row],[occupation]]="Driver",Table2[[#This Row],[Income]],0)</f>
        <v>0</v>
      </c>
      <c r="CM141" s="3">
        <f ca="1">IF(Table2[[#This Row],[occupation]]="mechanical",Table2[[#This Row],[Income]],0)</f>
        <v>70461</v>
      </c>
      <c r="CN141" s="3">
        <f ca="1">IF(Table2[[#This Row],[occupation]]="Field worker",Table2[[#This Row],[Income]],0)</f>
        <v>0</v>
      </c>
      <c r="CO141" s="3">
        <f ca="1">IF(Table2[[#This Row],[occupation]]="Scientist",Table2[[#This Row],[Income]],0)</f>
        <v>0</v>
      </c>
      <c r="CP141" s="4">
        <f ca="1">IF(Table2[[#This Row],[occupation]]="IT",Table2[[#This Row],[Income]],0)</f>
        <v>0</v>
      </c>
      <c r="CQ141" s="2">
        <f ca="1">IF(Table2[[#This Row],[Investment]]&gt;Table2[[#This Row],[Income]],1,0)</f>
        <v>0</v>
      </c>
      <c r="CR141" s="3"/>
      <c r="CS141" s="3"/>
      <c r="CT141" s="3"/>
      <c r="CU141" s="4"/>
      <c r="CV141" s="2">
        <f ca="1">IF(Table2[[#This Row],[Net Worth]]&gt;5500000,Table2[[#This Row],[Age]],0)</f>
        <v>46</v>
      </c>
      <c r="CW141" s="3">
        <f t="shared" ca="1" si="61"/>
        <v>0</v>
      </c>
      <c r="CX141" s="3"/>
      <c r="CY141" s="3"/>
      <c r="CZ141" s="3"/>
      <c r="DA141" s="4"/>
    </row>
    <row r="142" spans="1:105" x14ac:dyDescent="0.25">
      <c r="A142">
        <f t="shared" ca="1" si="46"/>
        <v>1</v>
      </c>
      <c r="B142" s="1" t="str">
        <f t="shared" ca="1" si="47"/>
        <v>Men</v>
      </c>
      <c r="C142">
        <f t="shared" ca="1" si="48"/>
        <v>44</v>
      </c>
      <c r="D142">
        <f t="shared" ca="1" si="49"/>
        <v>5</v>
      </c>
      <c r="E142" s="1" t="str">
        <f t="shared" ca="1" si="50"/>
        <v>Scientist</v>
      </c>
      <c r="F142">
        <f t="shared" ca="1" si="51"/>
        <v>7</v>
      </c>
      <c r="G142" s="1" t="str">
        <f t="shared" ca="1" si="52"/>
        <v>Mbbs</v>
      </c>
      <c r="H142">
        <f t="shared" ca="1" si="45"/>
        <v>3</v>
      </c>
      <c r="I142">
        <f t="shared" ca="1" si="45"/>
        <v>1</v>
      </c>
      <c r="J142">
        <f t="shared" ca="1" si="53"/>
        <v>116248</v>
      </c>
      <c r="K142">
        <f t="shared" ca="1" si="54"/>
        <v>54987</v>
      </c>
      <c r="L142">
        <f t="shared" ca="1" si="55"/>
        <v>1</v>
      </c>
      <c r="M142" s="1" t="str">
        <f t="shared" ca="1" si="56"/>
        <v>Owned</v>
      </c>
      <c r="N142">
        <f t="shared" ca="1" si="42"/>
        <v>5498700</v>
      </c>
      <c r="O142">
        <f t="shared" ca="1" si="57"/>
        <v>3143118.72539294</v>
      </c>
      <c r="P142">
        <f t="shared" ca="1" si="43"/>
        <v>95980.798475142918</v>
      </c>
      <c r="Q142">
        <f t="shared" ca="1" si="44"/>
        <v>13018.614821726578</v>
      </c>
      <c r="R142" s="25">
        <f t="shared" ca="1" si="58"/>
        <v>5511718.6148217265</v>
      </c>
      <c r="S142">
        <f t="shared" ca="1" si="59"/>
        <v>3</v>
      </c>
      <c r="T142" s="1" t="str">
        <f t="shared" ca="1" si="60"/>
        <v>Australia</v>
      </c>
      <c r="AF142" s="2">
        <f ca="1">IF(Table2[[#This Row],[Gender]]="men",1,0)</f>
        <v>1</v>
      </c>
      <c r="AG142" s="3">
        <f ca="1">IF(Table2[[#This Row],[Gender]]="Men",0,1)</f>
        <v>0</v>
      </c>
      <c r="AH142" s="3"/>
      <c r="AI142" s="3"/>
      <c r="AJ142" s="4"/>
      <c r="AL142" s="2">
        <f ca="1">IF(Table2[[#This Row],[occupation]]="Clerk",1,0)</f>
        <v>0</v>
      </c>
      <c r="AM142" s="3">
        <f ca="1">IF(Table2[[#This Row],[occupation]]="Doctor",1,0)</f>
        <v>0</v>
      </c>
      <c r="AN142" s="3">
        <f ca="1">IF(Table2[[#This Row],[occupation]]="Data scientist",1,0)</f>
        <v>0</v>
      </c>
      <c r="AO142" s="3">
        <f ca="1">IF(Table2[[#This Row],[occupation]]="Driver",1,0)</f>
        <v>0</v>
      </c>
      <c r="AP142" s="3">
        <f ca="1">IF(Table2[[#This Row],[occupation]]="mechanical",1,0)</f>
        <v>0</v>
      </c>
      <c r="AQ142" s="3">
        <f ca="1">IF(Table2[[#This Row],[occupation]]="Field worker",1,0)</f>
        <v>0</v>
      </c>
      <c r="AR142" s="3">
        <f ca="1">IF(Table2[[#This Row],[occupation]]="Scientist",1,0)</f>
        <v>1</v>
      </c>
      <c r="AS142" s="3">
        <f ca="1">IF(Table2[[#This Row],[occupation]]="IT",1,0)</f>
        <v>0</v>
      </c>
      <c r="AT142" s="3"/>
      <c r="AU142" s="3"/>
      <c r="AV142" s="3"/>
      <c r="AW142" s="3"/>
      <c r="AX142" s="3"/>
      <c r="AY142" s="3"/>
      <c r="AZ142" s="3"/>
      <c r="BA142" s="4"/>
      <c r="BC142" s="18">
        <f ca="1">Table2[[#This Row],[Vehicles cost]]/Table2[[#This Row],[Vehicles]]</f>
        <v>116248</v>
      </c>
      <c r="BD142" s="4"/>
      <c r="BE142" s="2">
        <f ca="1">IF(Table2[[#This Row],[Depts]]&gt;20000,1,0)</f>
        <v>1</v>
      </c>
      <c r="BF142" s="3"/>
      <c r="BG142" s="4"/>
      <c r="BH142" s="2">
        <f ca="1">IF(Table2[[#This Row],[House]]="Owned",1,0)</f>
        <v>1</v>
      </c>
      <c r="BI142" s="4"/>
      <c r="BK142" s="2">
        <f ca="1">IF(Table2[[#This Row],[Country]]="Korea",Table2[[#This Row],[Income]],0)</f>
        <v>0</v>
      </c>
      <c r="BL142" s="3"/>
      <c r="BM142" s="3">
        <f ca="1">IF(Table2[[#This Row],[Country]]="India",Table2[[#This Row],[Income]],0)</f>
        <v>0</v>
      </c>
      <c r="BN142" s="3"/>
      <c r="BO142" s="3">
        <f ca="1">IF(Table2[[#This Row],[Country]]="Russia",Table2[[#This Row],[Income]],0)</f>
        <v>0</v>
      </c>
      <c r="BP142" s="3"/>
      <c r="BQ142" s="3">
        <f ca="1">IF(Table2[[#This Row],[Country]]="Maldives",Table2[[#This Row],[Income]],0)</f>
        <v>0</v>
      </c>
      <c r="BR142" s="3"/>
      <c r="BS142" s="3">
        <f ca="1">IF(Table2[[#This Row],[Country]]="England",Table2[[#This Row],[Income]],0)</f>
        <v>0</v>
      </c>
      <c r="BT142" s="3"/>
      <c r="BU142" s="3">
        <f ca="1">IF(Table2[[#This Row],[Country]]="Pakistan",Table2[[#This Row],[Income]],0)</f>
        <v>0</v>
      </c>
      <c r="BV142" s="3"/>
      <c r="BW142" s="3">
        <f ca="1">IF(Table2[[#This Row],[Country]]="USA",Table2[[#This Row],[Income]],0)</f>
        <v>0</v>
      </c>
      <c r="BX142" s="3"/>
      <c r="BY142" s="3">
        <f ca="1">IF(Table2[[#This Row],[Country]]="New Zealand",Table2[[#This Row],[Income]],0)</f>
        <v>0</v>
      </c>
      <c r="BZ142" s="3"/>
      <c r="CA142" s="3">
        <f ca="1">IF(Table2[[#This Row],[Country]]="AUstralia",Table2[[#This Row],[Income]],0)</f>
        <v>54987</v>
      </c>
      <c r="CB142" s="3"/>
      <c r="CC142" s="3">
        <f ca="1">IF(Table2[[#This Row],[Country]]="South Africa",Table2[[#This Row],[Income]],0)</f>
        <v>0</v>
      </c>
      <c r="CD142" s="3"/>
      <c r="CE142" s="3">
        <f ca="1">IF(Table2[[#This Row],[Country]]="Canada",Table2[[#This Row],[Income]],0)</f>
        <v>0</v>
      </c>
      <c r="CF142" s="4"/>
      <c r="CG142" s="2"/>
      <c r="CH142" s="3"/>
      <c r="CI142" s="3">
        <f ca="1">IF(Table2[[#This Row],[occupation]]="clerk",Table2[[#This Row],[Income]],0)</f>
        <v>0</v>
      </c>
      <c r="CJ142" s="3">
        <f ca="1">IF(Table2[[#This Row],[occupation]]="Doctor",Table2[[#This Row],[Income]],0)</f>
        <v>0</v>
      </c>
      <c r="CK142" s="3">
        <f ca="1">IF(Table2[[#This Row],[occupation]]="Data scientist",Table2[[#This Row],[Income]],0)</f>
        <v>0</v>
      </c>
      <c r="CL142" s="3">
        <f ca="1">IF(Table2[[#This Row],[occupation]]="Driver",Table2[[#This Row],[Income]],0)</f>
        <v>0</v>
      </c>
      <c r="CM142" s="3">
        <f ca="1">IF(Table2[[#This Row],[occupation]]="mechanical",Table2[[#This Row],[Income]],0)</f>
        <v>0</v>
      </c>
      <c r="CN142" s="3">
        <f ca="1">IF(Table2[[#This Row],[occupation]]="Field worker",Table2[[#This Row],[Income]],0)</f>
        <v>0</v>
      </c>
      <c r="CO142" s="3">
        <f ca="1">IF(Table2[[#This Row],[occupation]]="Scientist",Table2[[#This Row],[Income]],0)</f>
        <v>54987</v>
      </c>
      <c r="CP142" s="4">
        <f ca="1">IF(Table2[[#This Row],[occupation]]="IT",Table2[[#This Row],[Income]],0)</f>
        <v>0</v>
      </c>
      <c r="CQ142" s="2">
        <f ca="1">IF(Table2[[#This Row],[Investment]]&gt;Table2[[#This Row],[Income]],1,0)</f>
        <v>0</v>
      </c>
      <c r="CR142" s="3"/>
      <c r="CS142" s="3"/>
      <c r="CT142" s="3"/>
      <c r="CU142" s="4"/>
      <c r="CV142" s="2">
        <f ca="1">IF(Table2[[#This Row],[Net Worth]]&gt;5500000,Table2[[#This Row],[Age]],0)</f>
        <v>44</v>
      </c>
      <c r="CW142" s="3">
        <f t="shared" ca="1" si="61"/>
        <v>0</v>
      </c>
      <c r="CX142" s="3"/>
      <c r="CY142" s="3"/>
      <c r="CZ142" s="3"/>
      <c r="DA142" s="4"/>
    </row>
    <row r="143" spans="1:105" x14ac:dyDescent="0.25">
      <c r="A143">
        <f t="shared" ca="1" si="46"/>
        <v>1</v>
      </c>
      <c r="B143" s="1" t="str">
        <f t="shared" ca="1" si="47"/>
        <v>Men</v>
      </c>
      <c r="C143">
        <f t="shared" ca="1" si="48"/>
        <v>46</v>
      </c>
      <c r="D143">
        <f t="shared" ca="1" si="49"/>
        <v>8</v>
      </c>
      <c r="E143" s="1" t="str">
        <f t="shared" ca="1" si="50"/>
        <v>Data scientist</v>
      </c>
      <c r="F143">
        <f t="shared" ca="1" si="51"/>
        <v>2</v>
      </c>
      <c r="G143" s="1" t="str">
        <f t="shared" ca="1" si="52"/>
        <v>12th</v>
      </c>
      <c r="H143">
        <f t="shared" ca="1" si="45"/>
        <v>1</v>
      </c>
      <c r="I143">
        <f t="shared" ca="1" si="45"/>
        <v>2</v>
      </c>
      <c r="J143">
        <f t="shared" ca="1" si="53"/>
        <v>280672</v>
      </c>
      <c r="K143">
        <f t="shared" ca="1" si="54"/>
        <v>65026</v>
      </c>
      <c r="L143">
        <f t="shared" ca="1" si="55"/>
        <v>2</v>
      </c>
      <c r="M143" s="1" t="str">
        <f t="shared" ca="1" si="56"/>
        <v>Rent</v>
      </c>
      <c r="N143">
        <f t="shared" ca="1" si="42"/>
        <v>4096638</v>
      </c>
      <c r="O143">
        <f t="shared" ca="1" si="57"/>
        <v>3357154.4430765673</v>
      </c>
      <c r="P143">
        <f t="shared" ca="1" si="43"/>
        <v>6869.1559231460242</v>
      </c>
      <c r="Q143">
        <f t="shared" ca="1" si="44"/>
        <v>5242.6554394688219</v>
      </c>
      <c r="R143" s="25">
        <f t="shared" ca="1" si="58"/>
        <v>4101880.655439469</v>
      </c>
      <c r="S143">
        <f t="shared" ca="1" si="59"/>
        <v>10</v>
      </c>
      <c r="T143" s="1" t="str">
        <f t="shared" ca="1" si="60"/>
        <v>New Zealand</v>
      </c>
      <c r="AF143" s="2">
        <f ca="1">IF(Table2[[#This Row],[Gender]]="men",1,0)</f>
        <v>1</v>
      </c>
      <c r="AG143" s="3">
        <f ca="1">IF(Table2[[#This Row],[Gender]]="Men",0,1)</f>
        <v>0</v>
      </c>
      <c r="AH143" s="3"/>
      <c r="AI143" s="3"/>
      <c r="AJ143" s="4"/>
      <c r="AL143" s="2">
        <f ca="1">IF(Table2[[#This Row],[occupation]]="Clerk",1,0)</f>
        <v>0</v>
      </c>
      <c r="AM143" s="3">
        <f ca="1">IF(Table2[[#This Row],[occupation]]="Doctor",1,0)</f>
        <v>0</v>
      </c>
      <c r="AN143" s="3">
        <f ca="1">IF(Table2[[#This Row],[occupation]]="Data scientist",1,0)</f>
        <v>1</v>
      </c>
      <c r="AO143" s="3">
        <f ca="1">IF(Table2[[#This Row],[occupation]]="Driver",1,0)</f>
        <v>0</v>
      </c>
      <c r="AP143" s="3">
        <f ca="1">IF(Table2[[#This Row],[occupation]]="mechanical",1,0)</f>
        <v>0</v>
      </c>
      <c r="AQ143" s="3">
        <f ca="1">IF(Table2[[#This Row],[occupation]]="Field worker",1,0)</f>
        <v>0</v>
      </c>
      <c r="AR143" s="3">
        <f ca="1">IF(Table2[[#This Row],[occupation]]="Scientist",1,0)</f>
        <v>0</v>
      </c>
      <c r="AS143" s="3">
        <f ca="1">IF(Table2[[#This Row],[occupation]]="IT",1,0)</f>
        <v>0</v>
      </c>
      <c r="AT143" s="3"/>
      <c r="AU143" s="3"/>
      <c r="AV143" s="3"/>
      <c r="AW143" s="3"/>
      <c r="AX143" s="3"/>
      <c r="AY143" s="3"/>
      <c r="AZ143" s="3"/>
      <c r="BA143" s="4"/>
      <c r="BC143" s="18">
        <f ca="1">Table2[[#This Row],[Vehicles cost]]/Table2[[#This Row],[Vehicles]]</f>
        <v>140336</v>
      </c>
      <c r="BD143" s="4"/>
      <c r="BE143" s="2">
        <f ca="1">IF(Table2[[#This Row],[Depts]]&gt;20000,1,0)</f>
        <v>0</v>
      </c>
      <c r="BF143" s="3"/>
      <c r="BG143" s="4"/>
      <c r="BH143" s="2">
        <f ca="1">IF(Table2[[#This Row],[House]]="Owned",1,0)</f>
        <v>0</v>
      </c>
      <c r="BI143" s="4"/>
      <c r="BK143" s="2">
        <f ca="1">IF(Table2[[#This Row],[Country]]="Korea",Table2[[#This Row],[Income]],0)</f>
        <v>0</v>
      </c>
      <c r="BL143" s="3"/>
      <c r="BM143" s="3">
        <f ca="1">IF(Table2[[#This Row],[Country]]="India",Table2[[#This Row],[Income]],0)</f>
        <v>0</v>
      </c>
      <c r="BN143" s="3"/>
      <c r="BO143" s="3">
        <f ca="1">IF(Table2[[#This Row],[Country]]="Russia",Table2[[#This Row],[Income]],0)</f>
        <v>0</v>
      </c>
      <c r="BP143" s="3"/>
      <c r="BQ143" s="3">
        <f ca="1">IF(Table2[[#This Row],[Country]]="Maldives",Table2[[#This Row],[Income]],0)</f>
        <v>0</v>
      </c>
      <c r="BR143" s="3"/>
      <c r="BS143" s="3">
        <f ca="1">IF(Table2[[#This Row],[Country]]="England",Table2[[#This Row],[Income]],0)</f>
        <v>0</v>
      </c>
      <c r="BT143" s="3"/>
      <c r="BU143" s="3">
        <f ca="1">IF(Table2[[#This Row],[Country]]="Pakistan",Table2[[#This Row],[Income]],0)</f>
        <v>0</v>
      </c>
      <c r="BV143" s="3"/>
      <c r="BW143" s="3">
        <f ca="1">IF(Table2[[#This Row],[Country]]="USA",Table2[[#This Row],[Income]],0)</f>
        <v>0</v>
      </c>
      <c r="BX143" s="3"/>
      <c r="BY143" s="3">
        <f ca="1">IF(Table2[[#This Row],[Country]]="New Zealand",Table2[[#This Row],[Income]],0)</f>
        <v>65026</v>
      </c>
      <c r="BZ143" s="3"/>
      <c r="CA143" s="3">
        <f ca="1">IF(Table2[[#This Row],[Country]]="AUstralia",Table2[[#This Row],[Income]],0)</f>
        <v>0</v>
      </c>
      <c r="CB143" s="3"/>
      <c r="CC143" s="3">
        <f ca="1">IF(Table2[[#This Row],[Country]]="South Africa",Table2[[#This Row],[Income]],0)</f>
        <v>0</v>
      </c>
      <c r="CD143" s="3"/>
      <c r="CE143" s="3">
        <f ca="1">IF(Table2[[#This Row],[Country]]="Canada",Table2[[#This Row],[Income]],0)</f>
        <v>0</v>
      </c>
      <c r="CF143" s="4"/>
      <c r="CG143" s="2"/>
      <c r="CH143" s="3"/>
      <c r="CI143" s="3">
        <f ca="1">IF(Table2[[#This Row],[occupation]]="clerk",Table2[[#This Row],[Income]],0)</f>
        <v>0</v>
      </c>
      <c r="CJ143" s="3">
        <f ca="1">IF(Table2[[#This Row],[occupation]]="Doctor",Table2[[#This Row],[Income]],0)</f>
        <v>0</v>
      </c>
      <c r="CK143" s="3">
        <f ca="1">IF(Table2[[#This Row],[occupation]]="Data scientist",Table2[[#This Row],[Income]],0)</f>
        <v>65026</v>
      </c>
      <c r="CL143" s="3">
        <f ca="1">IF(Table2[[#This Row],[occupation]]="Driver",Table2[[#This Row],[Income]],0)</f>
        <v>0</v>
      </c>
      <c r="CM143" s="3">
        <f ca="1">IF(Table2[[#This Row],[occupation]]="mechanical",Table2[[#This Row],[Income]],0)</f>
        <v>0</v>
      </c>
      <c r="CN143" s="3">
        <f ca="1">IF(Table2[[#This Row],[occupation]]="Field worker",Table2[[#This Row],[Income]],0)</f>
        <v>0</v>
      </c>
      <c r="CO143" s="3">
        <f ca="1">IF(Table2[[#This Row],[occupation]]="Scientist",Table2[[#This Row],[Income]],0)</f>
        <v>0</v>
      </c>
      <c r="CP143" s="4">
        <f ca="1">IF(Table2[[#This Row],[occupation]]="IT",Table2[[#This Row],[Income]],0)</f>
        <v>0</v>
      </c>
      <c r="CQ143" s="2">
        <f ca="1">IF(Table2[[#This Row],[Investment]]&gt;Table2[[#This Row],[Income]],1,0)</f>
        <v>0</v>
      </c>
      <c r="CR143" s="3"/>
      <c r="CS143" s="3"/>
      <c r="CT143" s="3"/>
      <c r="CU143" s="4"/>
      <c r="CV143" s="2">
        <f ca="1">IF(Table2[[#This Row],[Net Worth]]&gt;5500000,Table2[[#This Row],[Age]],0)</f>
        <v>0</v>
      </c>
      <c r="CW143" s="3">
        <f t="shared" ca="1" si="61"/>
        <v>0</v>
      </c>
      <c r="CX143" s="3"/>
      <c r="CY143" s="3"/>
      <c r="CZ143" s="3"/>
      <c r="DA143" s="4"/>
    </row>
    <row r="144" spans="1:105" x14ac:dyDescent="0.25">
      <c r="A144">
        <f t="shared" ca="1" si="46"/>
        <v>2</v>
      </c>
      <c r="B144" s="1" t="str">
        <f t="shared" ca="1" si="47"/>
        <v>Women</v>
      </c>
      <c r="C144">
        <f t="shared" ca="1" si="48"/>
        <v>25</v>
      </c>
      <c r="D144">
        <f t="shared" ca="1" si="49"/>
        <v>1</v>
      </c>
      <c r="E144" s="1" t="str">
        <f t="shared" ca="1" si="50"/>
        <v>clerk</v>
      </c>
      <c r="F144">
        <f t="shared" ca="1" si="51"/>
        <v>6</v>
      </c>
      <c r="G144" s="1" t="str">
        <f t="shared" ca="1" si="52"/>
        <v>Masters</v>
      </c>
      <c r="H144">
        <f t="shared" ca="1" si="45"/>
        <v>1</v>
      </c>
      <c r="I144">
        <f t="shared" ca="1" si="45"/>
        <v>1</v>
      </c>
      <c r="J144">
        <f t="shared" ca="1" si="53"/>
        <v>220676</v>
      </c>
      <c r="K144">
        <f t="shared" ca="1" si="54"/>
        <v>76129</v>
      </c>
      <c r="L144">
        <f t="shared" ca="1" si="55"/>
        <v>1</v>
      </c>
      <c r="M144" s="1" t="str">
        <f t="shared" ca="1" si="56"/>
        <v>Owned</v>
      </c>
      <c r="N144">
        <f t="shared" ca="1" si="42"/>
        <v>5100643</v>
      </c>
      <c r="O144">
        <f t="shared" ca="1" si="57"/>
        <v>1287621.1154022401</v>
      </c>
      <c r="P144">
        <f t="shared" ca="1" si="43"/>
        <v>74922.254410625494</v>
      </c>
      <c r="Q144">
        <f t="shared" ca="1" si="44"/>
        <v>28752.576489484109</v>
      </c>
      <c r="R144" s="25">
        <f t="shared" ca="1" si="58"/>
        <v>5129395.5764894839</v>
      </c>
      <c r="S144">
        <f t="shared" ca="1" si="59"/>
        <v>3</v>
      </c>
      <c r="T144" s="1" t="str">
        <f t="shared" ca="1" si="60"/>
        <v>Australia</v>
      </c>
      <c r="AF144" s="2">
        <f ca="1">IF(Table2[[#This Row],[Gender]]="men",1,0)</f>
        <v>0</v>
      </c>
      <c r="AG144" s="3">
        <f ca="1">IF(Table2[[#This Row],[Gender]]="Men",0,1)</f>
        <v>1</v>
      </c>
      <c r="AH144" s="3"/>
      <c r="AI144" s="3"/>
      <c r="AJ144" s="4"/>
      <c r="AL144" s="2">
        <f ca="1">IF(Table2[[#This Row],[occupation]]="Clerk",1,0)</f>
        <v>1</v>
      </c>
      <c r="AM144" s="3">
        <f ca="1">IF(Table2[[#This Row],[occupation]]="Doctor",1,0)</f>
        <v>0</v>
      </c>
      <c r="AN144" s="3">
        <f ca="1">IF(Table2[[#This Row],[occupation]]="Data scientist",1,0)</f>
        <v>0</v>
      </c>
      <c r="AO144" s="3">
        <f ca="1">IF(Table2[[#This Row],[occupation]]="Driver",1,0)</f>
        <v>0</v>
      </c>
      <c r="AP144" s="3">
        <f ca="1">IF(Table2[[#This Row],[occupation]]="mechanical",1,0)</f>
        <v>0</v>
      </c>
      <c r="AQ144" s="3">
        <f ca="1">IF(Table2[[#This Row],[occupation]]="Field worker",1,0)</f>
        <v>0</v>
      </c>
      <c r="AR144" s="3">
        <f ca="1">IF(Table2[[#This Row],[occupation]]="Scientist",1,0)</f>
        <v>0</v>
      </c>
      <c r="AS144" s="3">
        <f ca="1">IF(Table2[[#This Row],[occupation]]="IT",1,0)</f>
        <v>0</v>
      </c>
      <c r="AT144" s="3"/>
      <c r="AU144" s="3"/>
      <c r="AV144" s="3"/>
      <c r="AW144" s="3"/>
      <c r="AX144" s="3"/>
      <c r="AY144" s="3"/>
      <c r="AZ144" s="3"/>
      <c r="BA144" s="4"/>
      <c r="BC144" s="18">
        <f ca="1">Table2[[#This Row],[Vehicles cost]]/Table2[[#This Row],[Vehicles]]</f>
        <v>220676</v>
      </c>
      <c r="BD144" s="4"/>
      <c r="BE144" s="2">
        <f ca="1">IF(Table2[[#This Row],[Depts]]&gt;20000,1,0)</f>
        <v>1</v>
      </c>
      <c r="BF144" s="3"/>
      <c r="BG144" s="4"/>
      <c r="BH144" s="2">
        <f ca="1">IF(Table2[[#This Row],[House]]="Owned",1,0)</f>
        <v>1</v>
      </c>
      <c r="BI144" s="4"/>
      <c r="BK144" s="2">
        <f ca="1">IF(Table2[[#This Row],[Country]]="Korea",Table2[[#This Row],[Income]],0)</f>
        <v>0</v>
      </c>
      <c r="BL144" s="3"/>
      <c r="BM144" s="3">
        <f ca="1">IF(Table2[[#This Row],[Country]]="India",Table2[[#This Row],[Income]],0)</f>
        <v>0</v>
      </c>
      <c r="BN144" s="3"/>
      <c r="BO144" s="3">
        <f ca="1">IF(Table2[[#This Row],[Country]]="Russia",Table2[[#This Row],[Income]],0)</f>
        <v>0</v>
      </c>
      <c r="BP144" s="3"/>
      <c r="BQ144" s="3">
        <f ca="1">IF(Table2[[#This Row],[Country]]="Maldives",Table2[[#This Row],[Income]],0)</f>
        <v>0</v>
      </c>
      <c r="BR144" s="3"/>
      <c r="BS144" s="3">
        <f ca="1">IF(Table2[[#This Row],[Country]]="England",Table2[[#This Row],[Income]],0)</f>
        <v>0</v>
      </c>
      <c r="BT144" s="3"/>
      <c r="BU144" s="3">
        <f ca="1">IF(Table2[[#This Row],[Country]]="Pakistan",Table2[[#This Row],[Income]],0)</f>
        <v>0</v>
      </c>
      <c r="BV144" s="3"/>
      <c r="BW144" s="3">
        <f ca="1">IF(Table2[[#This Row],[Country]]="USA",Table2[[#This Row],[Income]],0)</f>
        <v>0</v>
      </c>
      <c r="BX144" s="3"/>
      <c r="BY144" s="3">
        <f ca="1">IF(Table2[[#This Row],[Country]]="New Zealand",Table2[[#This Row],[Income]],0)</f>
        <v>0</v>
      </c>
      <c r="BZ144" s="3"/>
      <c r="CA144" s="3">
        <f ca="1">IF(Table2[[#This Row],[Country]]="AUstralia",Table2[[#This Row],[Income]],0)</f>
        <v>76129</v>
      </c>
      <c r="CB144" s="3"/>
      <c r="CC144" s="3">
        <f ca="1">IF(Table2[[#This Row],[Country]]="South Africa",Table2[[#This Row],[Income]],0)</f>
        <v>0</v>
      </c>
      <c r="CD144" s="3"/>
      <c r="CE144" s="3">
        <f ca="1">IF(Table2[[#This Row],[Country]]="Canada",Table2[[#This Row],[Income]],0)</f>
        <v>0</v>
      </c>
      <c r="CF144" s="4"/>
      <c r="CG144" s="2"/>
      <c r="CH144" s="3"/>
      <c r="CI144" s="3">
        <f ca="1">IF(Table2[[#This Row],[occupation]]="clerk",Table2[[#This Row],[Income]],0)</f>
        <v>76129</v>
      </c>
      <c r="CJ144" s="3">
        <f ca="1">IF(Table2[[#This Row],[occupation]]="Doctor",Table2[[#This Row],[Income]],0)</f>
        <v>0</v>
      </c>
      <c r="CK144" s="3">
        <f ca="1">IF(Table2[[#This Row],[occupation]]="Data scientist",Table2[[#This Row],[Income]],0)</f>
        <v>0</v>
      </c>
      <c r="CL144" s="3">
        <f ca="1">IF(Table2[[#This Row],[occupation]]="Driver",Table2[[#This Row],[Income]],0)</f>
        <v>0</v>
      </c>
      <c r="CM144" s="3">
        <f ca="1">IF(Table2[[#This Row],[occupation]]="mechanical",Table2[[#This Row],[Income]],0)</f>
        <v>0</v>
      </c>
      <c r="CN144" s="3">
        <f ca="1">IF(Table2[[#This Row],[occupation]]="Field worker",Table2[[#This Row],[Income]],0)</f>
        <v>0</v>
      </c>
      <c r="CO144" s="3">
        <f ca="1">IF(Table2[[#This Row],[occupation]]="Scientist",Table2[[#This Row],[Income]],0)</f>
        <v>0</v>
      </c>
      <c r="CP144" s="4">
        <f ca="1">IF(Table2[[#This Row],[occupation]]="IT",Table2[[#This Row],[Income]],0)</f>
        <v>0</v>
      </c>
      <c r="CQ144" s="2">
        <f ca="1">IF(Table2[[#This Row],[Investment]]&gt;Table2[[#This Row],[Income]],1,0)</f>
        <v>0</v>
      </c>
      <c r="CR144" s="3"/>
      <c r="CS144" s="3"/>
      <c r="CT144" s="3"/>
      <c r="CU144" s="4"/>
      <c r="CV144" s="2">
        <f ca="1">IF(Table2[[#This Row],[Net Worth]]&gt;5500000,Table2[[#This Row],[Age]],0)</f>
        <v>0</v>
      </c>
      <c r="CW144" s="3">
        <f t="shared" ca="1" si="61"/>
        <v>0</v>
      </c>
      <c r="CX144" s="3"/>
      <c r="CY144" s="3"/>
      <c r="CZ144" s="3"/>
      <c r="DA144" s="4"/>
    </row>
    <row r="145" spans="1:105" x14ac:dyDescent="0.25">
      <c r="A145">
        <f t="shared" ca="1" si="46"/>
        <v>2</v>
      </c>
      <c r="B145" s="1" t="str">
        <f t="shared" ca="1" si="47"/>
        <v>Women</v>
      </c>
      <c r="C145">
        <f t="shared" ca="1" si="48"/>
        <v>29</v>
      </c>
      <c r="D145">
        <f t="shared" ca="1" si="49"/>
        <v>5</v>
      </c>
      <c r="E145" s="1" t="str">
        <f t="shared" ca="1" si="50"/>
        <v>Scientist</v>
      </c>
      <c r="F145">
        <f t="shared" ca="1" si="51"/>
        <v>3</v>
      </c>
      <c r="G145" s="1" t="str">
        <f t="shared" ca="1" si="52"/>
        <v>Btech</v>
      </c>
      <c r="H145">
        <f t="shared" ca="1" si="45"/>
        <v>3</v>
      </c>
      <c r="I145">
        <f t="shared" ca="1" si="45"/>
        <v>3</v>
      </c>
      <c r="J145">
        <f t="shared" ca="1" si="53"/>
        <v>2096748</v>
      </c>
      <c r="K145">
        <f t="shared" ca="1" si="54"/>
        <v>91001</v>
      </c>
      <c r="L145">
        <f t="shared" ca="1" si="55"/>
        <v>2</v>
      </c>
      <c r="M145" s="1" t="str">
        <f t="shared" ca="1" si="56"/>
        <v>Rent</v>
      </c>
      <c r="N145">
        <f t="shared" ca="1" si="42"/>
        <v>7007077</v>
      </c>
      <c r="O145">
        <f t="shared" ca="1" si="57"/>
        <v>5563851.811481636</v>
      </c>
      <c r="P145">
        <f t="shared" ca="1" si="43"/>
        <v>35938.575797796955</v>
      </c>
      <c r="Q145">
        <f t="shared" ca="1" si="44"/>
        <v>133961.98036734821</v>
      </c>
      <c r="R145" s="25">
        <f t="shared" ca="1" si="58"/>
        <v>7141038.9803673485</v>
      </c>
      <c r="S145">
        <f t="shared" ca="1" si="59"/>
        <v>8</v>
      </c>
      <c r="T145" s="1" t="str">
        <f t="shared" ca="1" si="60"/>
        <v>Korea</v>
      </c>
      <c r="AF145" s="2">
        <f ca="1">IF(Table2[[#This Row],[Gender]]="men",1,0)</f>
        <v>0</v>
      </c>
      <c r="AG145" s="3">
        <f ca="1">IF(Table2[[#This Row],[Gender]]="Men",0,1)</f>
        <v>1</v>
      </c>
      <c r="AH145" s="3"/>
      <c r="AI145" s="3"/>
      <c r="AJ145" s="4"/>
      <c r="AL145" s="2">
        <f ca="1">IF(Table2[[#This Row],[occupation]]="Clerk",1,0)</f>
        <v>0</v>
      </c>
      <c r="AM145" s="3">
        <f ca="1">IF(Table2[[#This Row],[occupation]]="Doctor",1,0)</f>
        <v>0</v>
      </c>
      <c r="AN145" s="3">
        <f ca="1">IF(Table2[[#This Row],[occupation]]="Data scientist",1,0)</f>
        <v>0</v>
      </c>
      <c r="AO145" s="3">
        <f ca="1">IF(Table2[[#This Row],[occupation]]="Driver",1,0)</f>
        <v>0</v>
      </c>
      <c r="AP145" s="3">
        <f ca="1">IF(Table2[[#This Row],[occupation]]="mechanical",1,0)</f>
        <v>0</v>
      </c>
      <c r="AQ145" s="3">
        <f ca="1">IF(Table2[[#This Row],[occupation]]="Field worker",1,0)</f>
        <v>0</v>
      </c>
      <c r="AR145" s="3">
        <f ca="1">IF(Table2[[#This Row],[occupation]]="Scientist",1,0)</f>
        <v>1</v>
      </c>
      <c r="AS145" s="3">
        <f ca="1">IF(Table2[[#This Row],[occupation]]="IT",1,0)</f>
        <v>0</v>
      </c>
      <c r="AT145" s="3"/>
      <c r="AU145" s="3"/>
      <c r="AV145" s="3"/>
      <c r="AW145" s="3"/>
      <c r="AX145" s="3"/>
      <c r="AY145" s="3"/>
      <c r="AZ145" s="3"/>
      <c r="BA145" s="4"/>
      <c r="BC145" s="18">
        <f ca="1">Table2[[#This Row],[Vehicles cost]]/Table2[[#This Row],[Vehicles]]</f>
        <v>698916</v>
      </c>
      <c r="BD145" s="4"/>
      <c r="BE145" s="2">
        <f ca="1">IF(Table2[[#This Row],[Depts]]&gt;20000,1,0)</f>
        <v>1</v>
      </c>
      <c r="BF145" s="3"/>
      <c r="BG145" s="4"/>
      <c r="BH145" s="2">
        <f ca="1">IF(Table2[[#This Row],[House]]="Owned",1,0)</f>
        <v>0</v>
      </c>
      <c r="BI145" s="4"/>
      <c r="BK145" s="2">
        <f ca="1">IF(Table2[[#This Row],[Country]]="Korea",Table2[[#This Row],[Income]],0)</f>
        <v>91001</v>
      </c>
      <c r="BL145" s="3"/>
      <c r="BM145" s="3">
        <f ca="1">IF(Table2[[#This Row],[Country]]="India",Table2[[#This Row],[Income]],0)</f>
        <v>0</v>
      </c>
      <c r="BN145" s="3"/>
      <c r="BO145" s="3">
        <f ca="1">IF(Table2[[#This Row],[Country]]="Russia",Table2[[#This Row],[Income]],0)</f>
        <v>0</v>
      </c>
      <c r="BP145" s="3"/>
      <c r="BQ145" s="3">
        <f ca="1">IF(Table2[[#This Row],[Country]]="Maldives",Table2[[#This Row],[Income]],0)</f>
        <v>0</v>
      </c>
      <c r="BR145" s="3"/>
      <c r="BS145" s="3">
        <f ca="1">IF(Table2[[#This Row],[Country]]="England",Table2[[#This Row],[Income]],0)</f>
        <v>0</v>
      </c>
      <c r="BT145" s="3"/>
      <c r="BU145" s="3">
        <f ca="1">IF(Table2[[#This Row],[Country]]="Pakistan",Table2[[#This Row],[Income]],0)</f>
        <v>0</v>
      </c>
      <c r="BV145" s="3"/>
      <c r="BW145" s="3">
        <f ca="1">IF(Table2[[#This Row],[Country]]="USA",Table2[[#This Row],[Income]],0)</f>
        <v>0</v>
      </c>
      <c r="BX145" s="3"/>
      <c r="BY145" s="3">
        <f ca="1">IF(Table2[[#This Row],[Country]]="New Zealand",Table2[[#This Row],[Income]],0)</f>
        <v>0</v>
      </c>
      <c r="BZ145" s="3"/>
      <c r="CA145" s="3">
        <f ca="1">IF(Table2[[#This Row],[Country]]="AUstralia",Table2[[#This Row],[Income]],0)</f>
        <v>0</v>
      </c>
      <c r="CB145" s="3"/>
      <c r="CC145" s="3">
        <f ca="1">IF(Table2[[#This Row],[Country]]="South Africa",Table2[[#This Row],[Income]],0)</f>
        <v>0</v>
      </c>
      <c r="CD145" s="3"/>
      <c r="CE145" s="3">
        <f ca="1">IF(Table2[[#This Row],[Country]]="Canada",Table2[[#This Row],[Income]],0)</f>
        <v>0</v>
      </c>
      <c r="CF145" s="4"/>
      <c r="CG145" s="2"/>
      <c r="CH145" s="3"/>
      <c r="CI145" s="3">
        <f ca="1">IF(Table2[[#This Row],[occupation]]="clerk",Table2[[#This Row],[Income]],0)</f>
        <v>0</v>
      </c>
      <c r="CJ145" s="3">
        <f ca="1">IF(Table2[[#This Row],[occupation]]="Doctor",Table2[[#This Row],[Income]],0)</f>
        <v>0</v>
      </c>
      <c r="CK145" s="3">
        <f ca="1">IF(Table2[[#This Row],[occupation]]="Data scientist",Table2[[#This Row],[Income]],0)</f>
        <v>0</v>
      </c>
      <c r="CL145" s="3">
        <f ca="1">IF(Table2[[#This Row],[occupation]]="Driver",Table2[[#This Row],[Income]],0)</f>
        <v>0</v>
      </c>
      <c r="CM145" s="3">
        <f ca="1">IF(Table2[[#This Row],[occupation]]="mechanical",Table2[[#This Row],[Income]],0)</f>
        <v>0</v>
      </c>
      <c r="CN145" s="3">
        <f ca="1">IF(Table2[[#This Row],[occupation]]="Field worker",Table2[[#This Row],[Income]],0)</f>
        <v>0</v>
      </c>
      <c r="CO145" s="3">
        <f ca="1">IF(Table2[[#This Row],[occupation]]="Scientist",Table2[[#This Row],[Income]],0)</f>
        <v>91001</v>
      </c>
      <c r="CP145" s="4">
        <f ca="1">IF(Table2[[#This Row],[occupation]]="IT",Table2[[#This Row],[Income]],0)</f>
        <v>0</v>
      </c>
      <c r="CQ145" s="2">
        <f ca="1">IF(Table2[[#This Row],[Investment]]&gt;Table2[[#This Row],[Income]],1,0)</f>
        <v>1</v>
      </c>
      <c r="CR145" s="3"/>
      <c r="CS145" s="3"/>
      <c r="CT145" s="3"/>
      <c r="CU145" s="4"/>
      <c r="CV145" s="2">
        <f ca="1">IF(Table2[[#This Row],[Net Worth]]&gt;5500000,Table2[[#This Row],[Age]],0)</f>
        <v>29</v>
      </c>
      <c r="CW145" s="3">
        <f t="shared" ca="1" si="61"/>
        <v>0</v>
      </c>
      <c r="CX145" s="3"/>
      <c r="CY145" s="3"/>
      <c r="CZ145" s="3"/>
      <c r="DA145" s="4"/>
    </row>
    <row r="146" spans="1:105" x14ac:dyDescent="0.25">
      <c r="A146">
        <f t="shared" ca="1" si="46"/>
        <v>1</v>
      </c>
      <c r="B146" s="1" t="str">
        <f t="shared" ca="1" si="47"/>
        <v>Men</v>
      </c>
      <c r="C146">
        <f t="shared" ca="1" si="48"/>
        <v>39</v>
      </c>
      <c r="D146">
        <f t="shared" ca="1" si="49"/>
        <v>1</v>
      </c>
      <c r="E146" s="1" t="str">
        <f t="shared" ca="1" si="50"/>
        <v>clerk</v>
      </c>
      <c r="F146">
        <f t="shared" ca="1" si="51"/>
        <v>2</v>
      </c>
      <c r="G146" s="1" t="str">
        <f t="shared" ca="1" si="52"/>
        <v>12th</v>
      </c>
      <c r="H146">
        <f t="shared" ca="1" si="45"/>
        <v>1</v>
      </c>
      <c r="I146">
        <f t="shared" ca="1" si="45"/>
        <v>2</v>
      </c>
      <c r="J146">
        <f t="shared" ca="1" si="53"/>
        <v>1517684</v>
      </c>
      <c r="K146">
        <f t="shared" ca="1" si="54"/>
        <v>84828</v>
      </c>
      <c r="L146">
        <f t="shared" ca="1" si="55"/>
        <v>2</v>
      </c>
      <c r="M146" s="1" t="str">
        <f t="shared" ca="1" si="56"/>
        <v>Rent</v>
      </c>
      <c r="N146">
        <f t="shared" ca="1" si="42"/>
        <v>6786240</v>
      </c>
      <c r="O146">
        <f t="shared" ca="1" si="57"/>
        <v>2665071.8306597979</v>
      </c>
      <c r="P146">
        <f t="shared" ca="1" si="43"/>
        <v>104572.36838836335</v>
      </c>
      <c r="Q146">
        <f t="shared" ca="1" si="44"/>
        <v>2682.0678820895505</v>
      </c>
      <c r="R146" s="25">
        <f t="shared" ca="1" si="58"/>
        <v>6788922.0678820899</v>
      </c>
      <c r="S146">
        <f t="shared" ca="1" si="59"/>
        <v>6</v>
      </c>
      <c r="T146" s="1" t="str">
        <f t="shared" ca="1" si="60"/>
        <v>Russia</v>
      </c>
      <c r="AF146" s="2">
        <f ca="1">IF(Table2[[#This Row],[Gender]]="men",1,0)</f>
        <v>1</v>
      </c>
      <c r="AG146" s="3">
        <f ca="1">IF(Table2[[#This Row],[Gender]]="Men",0,1)</f>
        <v>0</v>
      </c>
      <c r="AH146" s="3"/>
      <c r="AI146" s="3"/>
      <c r="AJ146" s="4"/>
      <c r="AL146" s="2">
        <f ca="1">IF(Table2[[#This Row],[occupation]]="Clerk",1,0)</f>
        <v>1</v>
      </c>
      <c r="AM146" s="3">
        <f ca="1">IF(Table2[[#This Row],[occupation]]="Doctor",1,0)</f>
        <v>0</v>
      </c>
      <c r="AN146" s="3">
        <f ca="1">IF(Table2[[#This Row],[occupation]]="Data scientist",1,0)</f>
        <v>0</v>
      </c>
      <c r="AO146" s="3">
        <f ca="1">IF(Table2[[#This Row],[occupation]]="Driver",1,0)</f>
        <v>0</v>
      </c>
      <c r="AP146" s="3">
        <f ca="1">IF(Table2[[#This Row],[occupation]]="mechanical",1,0)</f>
        <v>0</v>
      </c>
      <c r="AQ146" s="3">
        <f ca="1">IF(Table2[[#This Row],[occupation]]="Field worker",1,0)</f>
        <v>0</v>
      </c>
      <c r="AR146" s="3">
        <f ca="1">IF(Table2[[#This Row],[occupation]]="Scientist",1,0)</f>
        <v>0</v>
      </c>
      <c r="AS146" s="3">
        <f ca="1">IF(Table2[[#This Row],[occupation]]="IT",1,0)</f>
        <v>0</v>
      </c>
      <c r="AT146" s="3"/>
      <c r="AU146" s="3"/>
      <c r="AV146" s="3"/>
      <c r="AW146" s="3"/>
      <c r="AX146" s="3"/>
      <c r="AY146" s="3"/>
      <c r="AZ146" s="3"/>
      <c r="BA146" s="4"/>
      <c r="BC146" s="18">
        <f ca="1">Table2[[#This Row],[Vehicles cost]]/Table2[[#This Row],[Vehicles]]</f>
        <v>758842</v>
      </c>
      <c r="BD146" s="4"/>
      <c r="BE146" s="2">
        <f ca="1">IF(Table2[[#This Row],[Depts]]&gt;20000,1,0)</f>
        <v>1</v>
      </c>
      <c r="BF146" s="3"/>
      <c r="BG146" s="4"/>
      <c r="BH146" s="2">
        <f ca="1">IF(Table2[[#This Row],[House]]="Owned",1,0)</f>
        <v>0</v>
      </c>
      <c r="BI146" s="4"/>
      <c r="BK146" s="2">
        <f ca="1">IF(Table2[[#This Row],[Country]]="Korea",Table2[[#This Row],[Income]],0)</f>
        <v>0</v>
      </c>
      <c r="BL146" s="3"/>
      <c r="BM146" s="3">
        <f ca="1">IF(Table2[[#This Row],[Country]]="India",Table2[[#This Row],[Income]],0)</f>
        <v>0</v>
      </c>
      <c r="BN146" s="3"/>
      <c r="BO146" s="3">
        <f ca="1">IF(Table2[[#This Row],[Country]]="Russia",Table2[[#This Row],[Income]],0)</f>
        <v>84828</v>
      </c>
      <c r="BP146" s="3"/>
      <c r="BQ146" s="3">
        <f ca="1">IF(Table2[[#This Row],[Country]]="Maldives",Table2[[#This Row],[Income]],0)</f>
        <v>0</v>
      </c>
      <c r="BR146" s="3"/>
      <c r="BS146" s="3">
        <f ca="1">IF(Table2[[#This Row],[Country]]="England",Table2[[#This Row],[Income]],0)</f>
        <v>0</v>
      </c>
      <c r="BT146" s="3"/>
      <c r="BU146" s="3">
        <f ca="1">IF(Table2[[#This Row],[Country]]="Pakistan",Table2[[#This Row],[Income]],0)</f>
        <v>0</v>
      </c>
      <c r="BV146" s="3"/>
      <c r="BW146" s="3">
        <f ca="1">IF(Table2[[#This Row],[Country]]="USA",Table2[[#This Row],[Income]],0)</f>
        <v>0</v>
      </c>
      <c r="BX146" s="3"/>
      <c r="BY146" s="3">
        <f ca="1">IF(Table2[[#This Row],[Country]]="New Zealand",Table2[[#This Row],[Income]],0)</f>
        <v>0</v>
      </c>
      <c r="BZ146" s="3"/>
      <c r="CA146" s="3">
        <f ca="1">IF(Table2[[#This Row],[Country]]="AUstralia",Table2[[#This Row],[Income]],0)</f>
        <v>0</v>
      </c>
      <c r="CB146" s="3"/>
      <c r="CC146" s="3">
        <f ca="1">IF(Table2[[#This Row],[Country]]="South Africa",Table2[[#This Row],[Income]],0)</f>
        <v>0</v>
      </c>
      <c r="CD146" s="3"/>
      <c r="CE146" s="3">
        <f ca="1">IF(Table2[[#This Row],[Country]]="Canada",Table2[[#This Row],[Income]],0)</f>
        <v>0</v>
      </c>
      <c r="CF146" s="4"/>
      <c r="CG146" s="2"/>
      <c r="CH146" s="3"/>
      <c r="CI146" s="3">
        <f ca="1">IF(Table2[[#This Row],[occupation]]="clerk",Table2[[#This Row],[Income]],0)</f>
        <v>84828</v>
      </c>
      <c r="CJ146" s="3">
        <f ca="1">IF(Table2[[#This Row],[occupation]]="Doctor",Table2[[#This Row],[Income]],0)</f>
        <v>0</v>
      </c>
      <c r="CK146" s="3">
        <f ca="1">IF(Table2[[#This Row],[occupation]]="Data scientist",Table2[[#This Row],[Income]],0)</f>
        <v>0</v>
      </c>
      <c r="CL146" s="3">
        <f ca="1">IF(Table2[[#This Row],[occupation]]="Driver",Table2[[#This Row],[Income]],0)</f>
        <v>0</v>
      </c>
      <c r="CM146" s="3">
        <f ca="1">IF(Table2[[#This Row],[occupation]]="mechanical",Table2[[#This Row],[Income]],0)</f>
        <v>0</v>
      </c>
      <c r="CN146" s="3">
        <f ca="1">IF(Table2[[#This Row],[occupation]]="Field worker",Table2[[#This Row],[Income]],0)</f>
        <v>0</v>
      </c>
      <c r="CO146" s="3">
        <f ca="1">IF(Table2[[#This Row],[occupation]]="Scientist",Table2[[#This Row],[Income]],0)</f>
        <v>0</v>
      </c>
      <c r="CP146" s="4">
        <f ca="1">IF(Table2[[#This Row],[occupation]]="IT",Table2[[#This Row],[Income]],0)</f>
        <v>0</v>
      </c>
      <c r="CQ146" s="2">
        <f ca="1">IF(Table2[[#This Row],[Investment]]&gt;Table2[[#This Row],[Income]],1,0)</f>
        <v>0</v>
      </c>
      <c r="CR146" s="3"/>
      <c r="CS146" s="3"/>
      <c r="CT146" s="3"/>
      <c r="CU146" s="4"/>
      <c r="CV146" s="2">
        <f ca="1">IF(Table2[[#This Row],[Net Worth]]&gt;5500000,Table2[[#This Row],[Age]],0)</f>
        <v>39</v>
      </c>
      <c r="CW146" s="3">
        <f t="shared" ca="1" si="61"/>
        <v>0</v>
      </c>
      <c r="CX146" s="3"/>
      <c r="CY146" s="3"/>
      <c r="CZ146" s="3"/>
      <c r="DA146" s="4"/>
    </row>
    <row r="147" spans="1:105" x14ac:dyDescent="0.25">
      <c r="A147">
        <f t="shared" ca="1" si="46"/>
        <v>2</v>
      </c>
      <c r="B147" s="1" t="str">
        <f t="shared" ca="1" si="47"/>
        <v>Women</v>
      </c>
      <c r="C147">
        <f t="shared" ca="1" si="48"/>
        <v>40</v>
      </c>
      <c r="D147">
        <f t="shared" ca="1" si="49"/>
        <v>3</v>
      </c>
      <c r="E147" s="1" t="str">
        <f t="shared" ca="1" si="50"/>
        <v>mechanical</v>
      </c>
      <c r="F147">
        <f t="shared" ca="1" si="51"/>
        <v>3</v>
      </c>
      <c r="G147" s="1" t="str">
        <f t="shared" ca="1" si="52"/>
        <v>Btech</v>
      </c>
      <c r="H147">
        <f t="shared" ca="1" si="45"/>
        <v>3</v>
      </c>
      <c r="I147">
        <f t="shared" ca="1" si="45"/>
        <v>2</v>
      </c>
      <c r="J147">
        <f t="shared" ca="1" si="53"/>
        <v>1567684</v>
      </c>
      <c r="K147">
        <f t="shared" ca="1" si="54"/>
        <v>85414</v>
      </c>
      <c r="L147">
        <f t="shared" ca="1" si="55"/>
        <v>1</v>
      </c>
      <c r="M147" s="1" t="str">
        <f t="shared" ca="1" si="56"/>
        <v>Owned</v>
      </c>
      <c r="N147">
        <f t="shared" ca="1" si="42"/>
        <v>5295668</v>
      </c>
      <c r="O147">
        <f t="shared" ca="1" si="57"/>
        <v>1466694.7728843305</v>
      </c>
      <c r="P147">
        <f t="shared" ca="1" si="43"/>
        <v>82125.041886482795</v>
      </c>
      <c r="Q147">
        <f t="shared" ca="1" si="44"/>
        <v>28976.299530766013</v>
      </c>
      <c r="R147" s="25">
        <f t="shared" ca="1" si="58"/>
        <v>5324644.299530766</v>
      </c>
      <c r="S147">
        <f t="shared" ca="1" si="59"/>
        <v>2</v>
      </c>
      <c r="T147" s="1" t="str">
        <f t="shared" ca="1" si="60"/>
        <v>Usa</v>
      </c>
      <c r="AF147" s="2">
        <f ca="1">IF(Table2[[#This Row],[Gender]]="men",1,0)</f>
        <v>0</v>
      </c>
      <c r="AG147" s="3">
        <f ca="1">IF(Table2[[#This Row],[Gender]]="Men",0,1)</f>
        <v>1</v>
      </c>
      <c r="AH147" s="3"/>
      <c r="AI147" s="3"/>
      <c r="AJ147" s="4"/>
      <c r="AL147" s="2">
        <f ca="1">IF(Table2[[#This Row],[occupation]]="Clerk",1,0)</f>
        <v>0</v>
      </c>
      <c r="AM147" s="3">
        <f ca="1">IF(Table2[[#This Row],[occupation]]="Doctor",1,0)</f>
        <v>0</v>
      </c>
      <c r="AN147" s="3">
        <f ca="1">IF(Table2[[#This Row],[occupation]]="Data scientist",1,0)</f>
        <v>0</v>
      </c>
      <c r="AO147" s="3">
        <f ca="1">IF(Table2[[#This Row],[occupation]]="Driver",1,0)</f>
        <v>0</v>
      </c>
      <c r="AP147" s="3">
        <f ca="1">IF(Table2[[#This Row],[occupation]]="mechanical",1,0)</f>
        <v>1</v>
      </c>
      <c r="AQ147" s="3">
        <f ca="1">IF(Table2[[#This Row],[occupation]]="Field worker",1,0)</f>
        <v>0</v>
      </c>
      <c r="AR147" s="3">
        <f ca="1">IF(Table2[[#This Row],[occupation]]="Scientist",1,0)</f>
        <v>0</v>
      </c>
      <c r="AS147" s="3">
        <f ca="1">IF(Table2[[#This Row],[occupation]]="IT",1,0)</f>
        <v>0</v>
      </c>
      <c r="AT147" s="3"/>
      <c r="AU147" s="3"/>
      <c r="AV147" s="3"/>
      <c r="AW147" s="3"/>
      <c r="AX147" s="3"/>
      <c r="AY147" s="3"/>
      <c r="AZ147" s="3"/>
      <c r="BA147" s="4"/>
      <c r="BC147" s="18">
        <f ca="1">Table2[[#This Row],[Vehicles cost]]/Table2[[#This Row],[Vehicles]]</f>
        <v>783842</v>
      </c>
      <c r="BD147" s="4"/>
      <c r="BE147" s="2">
        <f ca="1">IF(Table2[[#This Row],[Depts]]&gt;20000,1,0)</f>
        <v>1</v>
      </c>
      <c r="BF147" s="3"/>
      <c r="BG147" s="4"/>
      <c r="BH147" s="2">
        <f ca="1">IF(Table2[[#This Row],[House]]="Owned",1,0)</f>
        <v>1</v>
      </c>
      <c r="BI147" s="4"/>
      <c r="BK147" s="2">
        <f ca="1">IF(Table2[[#This Row],[Country]]="Korea",Table2[[#This Row],[Income]],0)</f>
        <v>0</v>
      </c>
      <c r="BL147" s="3"/>
      <c r="BM147" s="3">
        <f ca="1">IF(Table2[[#This Row],[Country]]="India",Table2[[#This Row],[Income]],0)</f>
        <v>0</v>
      </c>
      <c r="BN147" s="3"/>
      <c r="BO147" s="3">
        <f ca="1">IF(Table2[[#This Row],[Country]]="Russia",Table2[[#This Row],[Income]],0)</f>
        <v>0</v>
      </c>
      <c r="BP147" s="3"/>
      <c r="BQ147" s="3">
        <f ca="1">IF(Table2[[#This Row],[Country]]="Maldives",Table2[[#This Row],[Income]],0)</f>
        <v>0</v>
      </c>
      <c r="BR147" s="3"/>
      <c r="BS147" s="3">
        <f ca="1">IF(Table2[[#This Row],[Country]]="England",Table2[[#This Row],[Income]],0)</f>
        <v>0</v>
      </c>
      <c r="BT147" s="3"/>
      <c r="BU147" s="3">
        <f ca="1">IF(Table2[[#This Row],[Country]]="Pakistan",Table2[[#This Row],[Income]],0)</f>
        <v>0</v>
      </c>
      <c r="BV147" s="3"/>
      <c r="BW147" s="3">
        <f ca="1">IF(Table2[[#This Row],[Country]]="USA",Table2[[#This Row],[Income]],0)</f>
        <v>85414</v>
      </c>
      <c r="BX147" s="3"/>
      <c r="BY147" s="3">
        <f ca="1">IF(Table2[[#This Row],[Country]]="New Zealand",Table2[[#This Row],[Income]],0)</f>
        <v>0</v>
      </c>
      <c r="BZ147" s="3"/>
      <c r="CA147" s="3">
        <f ca="1">IF(Table2[[#This Row],[Country]]="AUstralia",Table2[[#This Row],[Income]],0)</f>
        <v>0</v>
      </c>
      <c r="CB147" s="3"/>
      <c r="CC147" s="3">
        <f ca="1">IF(Table2[[#This Row],[Country]]="South Africa",Table2[[#This Row],[Income]],0)</f>
        <v>0</v>
      </c>
      <c r="CD147" s="3"/>
      <c r="CE147" s="3">
        <f ca="1">IF(Table2[[#This Row],[Country]]="Canada",Table2[[#This Row],[Income]],0)</f>
        <v>0</v>
      </c>
      <c r="CF147" s="4"/>
      <c r="CG147" s="2"/>
      <c r="CH147" s="3"/>
      <c r="CI147" s="3">
        <f ca="1">IF(Table2[[#This Row],[occupation]]="clerk",Table2[[#This Row],[Income]],0)</f>
        <v>0</v>
      </c>
      <c r="CJ147" s="3">
        <f ca="1">IF(Table2[[#This Row],[occupation]]="Doctor",Table2[[#This Row],[Income]],0)</f>
        <v>0</v>
      </c>
      <c r="CK147" s="3">
        <f ca="1">IF(Table2[[#This Row],[occupation]]="Data scientist",Table2[[#This Row],[Income]],0)</f>
        <v>0</v>
      </c>
      <c r="CL147" s="3">
        <f ca="1">IF(Table2[[#This Row],[occupation]]="Driver",Table2[[#This Row],[Income]],0)</f>
        <v>0</v>
      </c>
      <c r="CM147" s="3">
        <f ca="1">IF(Table2[[#This Row],[occupation]]="mechanical",Table2[[#This Row],[Income]],0)</f>
        <v>85414</v>
      </c>
      <c r="CN147" s="3">
        <f ca="1">IF(Table2[[#This Row],[occupation]]="Field worker",Table2[[#This Row],[Income]],0)</f>
        <v>0</v>
      </c>
      <c r="CO147" s="3">
        <f ca="1">IF(Table2[[#This Row],[occupation]]="Scientist",Table2[[#This Row],[Income]],0)</f>
        <v>0</v>
      </c>
      <c r="CP147" s="4">
        <f ca="1">IF(Table2[[#This Row],[occupation]]="IT",Table2[[#This Row],[Income]],0)</f>
        <v>0</v>
      </c>
      <c r="CQ147" s="2">
        <f ca="1">IF(Table2[[#This Row],[Investment]]&gt;Table2[[#This Row],[Income]],1,0)</f>
        <v>0</v>
      </c>
      <c r="CR147" s="3"/>
      <c r="CS147" s="3"/>
      <c r="CT147" s="3"/>
      <c r="CU147" s="4"/>
      <c r="CV147" s="2">
        <f ca="1">IF(Table2[[#This Row],[Net Worth]]&gt;5500000,Table2[[#This Row],[Age]],0)</f>
        <v>0</v>
      </c>
      <c r="CW147" s="3">
        <f t="shared" ca="1" si="61"/>
        <v>0</v>
      </c>
      <c r="CX147" s="3"/>
      <c r="CY147" s="3"/>
      <c r="CZ147" s="3"/>
      <c r="DA147" s="4"/>
    </row>
    <row r="148" spans="1:105" x14ac:dyDescent="0.25">
      <c r="A148">
        <f t="shared" ca="1" si="46"/>
        <v>1</v>
      </c>
      <c r="B148" s="1" t="str">
        <f t="shared" ca="1" si="47"/>
        <v>Men</v>
      </c>
      <c r="C148">
        <f t="shared" ca="1" si="48"/>
        <v>31</v>
      </c>
      <c r="D148">
        <f t="shared" ca="1" si="49"/>
        <v>2</v>
      </c>
      <c r="E148" s="1" t="str">
        <f t="shared" ca="1" si="50"/>
        <v>IT</v>
      </c>
      <c r="F148">
        <f t="shared" ca="1" si="51"/>
        <v>7</v>
      </c>
      <c r="G148" s="1" t="str">
        <f t="shared" ca="1" si="52"/>
        <v>Mbbs</v>
      </c>
      <c r="H148">
        <f t="shared" ca="1" si="45"/>
        <v>2</v>
      </c>
      <c r="I148">
        <f t="shared" ca="1" si="45"/>
        <v>3</v>
      </c>
      <c r="J148">
        <f t="shared" ca="1" si="53"/>
        <v>1437132</v>
      </c>
      <c r="K148">
        <f t="shared" ca="1" si="54"/>
        <v>82691</v>
      </c>
      <c r="L148">
        <f t="shared" ca="1" si="55"/>
        <v>1</v>
      </c>
      <c r="M148" s="1" t="str">
        <f t="shared" ca="1" si="56"/>
        <v>Owned</v>
      </c>
      <c r="N148">
        <f t="shared" ca="1" si="42"/>
        <v>7194117</v>
      </c>
      <c r="O148">
        <f t="shared" ca="1" si="57"/>
        <v>6468582.5032223025</v>
      </c>
      <c r="P148">
        <f t="shared" ca="1" si="43"/>
        <v>83511.291036736337</v>
      </c>
      <c r="Q148">
        <f t="shared" ca="1" si="44"/>
        <v>146298.16317746844</v>
      </c>
      <c r="R148" s="25">
        <f t="shared" ca="1" si="58"/>
        <v>7340415.1631774688</v>
      </c>
      <c r="S148">
        <f t="shared" ca="1" si="59"/>
        <v>2</v>
      </c>
      <c r="T148" s="1" t="str">
        <f t="shared" ca="1" si="60"/>
        <v>Usa</v>
      </c>
      <c r="AF148" s="2">
        <f ca="1">IF(Table2[[#This Row],[Gender]]="men",1,0)</f>
        <v>1</v>
      </c>
      <c r="AG148" s="3">
        <f ca="1">IF(Table2[[#This Row],[Gender]]="Men",0,1)</f>
        <v>0</v>
      </c>
      <c r="AH148" s="3"/>
      <c r="AI148" s="3"/>
      <c r="AJ148" s="4"/>
      <c r="AL148" s="2">
        <f ca="1">IF(Table2[[#This Row],[occupation]]="Clerk",1,0)</f>
        <v>0</v>
      </c>
      <c r="AM148" s="3">
        <f ca="1">IF(Table2[[#This Row],[occupation]]="Doctor",1,0)</f>
        <v>0</v>
      </c>
      <c r="AN148" s="3">
        <f ca="1">IF(Table2[[#This Row],[occupation]]="Data scientist",1,0)</f>
        <v>0</v>
      </c>
      <c r="AO148" s="3">
        <f ca="1">IF(Table2[[#This Row],[occupation]]="Driver",1,0)</f>
        <v>0</v>
      </c>
      <c r="AP148" s="3">
        <f ca="1">IF(Table2[[#This Row],[occupation]]="mechanical",1,0)</f>
        <v>0</v>
      </c>
      <c r="AQ148" s="3">
        <f ca="1">IF(Table2[[#This Row],[occupation]]="Field worker",1,0)</f>
        <v>0</v>
      </c>
      <c r="AR148" s="3">
        <f ca="1">IF(Table2[[#This Row],[occupation]]="Scientist",1,0)</f>
        <v>0</v>
      </c>
      <c r="AS148" s="3">
        <f ca="1">IF(Table2[[#This Row],[occupation]]="IT",1,0)</f>
        <v>1</v>
      </c>
      <c r="AT148" s="3"/>
      <c r="AU148" s="3"/>
      <c r="AV148" s="3"/>
      <c r="AW148" s="3"/>
      <c r="AX148" s="3"/>
      <c r="AY148" s="3"/>
      <c r="AZ148" s="3"/>
      <c r="BA148" s="4"/>
      <c r="BC148" s="18">
        <f ca="1">Table2[[#This Row],[Vehicles cost]]/Table2[[#This Row],[Vehicles]]</f>
        <v>479044</v>
      </c>
      <c r="BD148" s="4"/>
      <c r="BE148" s="2">
        <f ca="1">IF(Table2[[#This Row],[Depts]]&gt;20000,1,0)</f>
        <v>1</v>
      </c>
      <c r="BF148" s="3"/>
      <c r="BG148" s="4"/>
      <c r="BH148" s="2">
        <f ca="1">IF(Table2[[#This Row],[House]]="Owned",1,0)</f>
        <v>1</v>
      </c>
      <c r="BI148" s="4"/>
      <c r="BK148" s="2">
        <f ca="1">IF(Table2[[#This Row],[Country]]="Korea",Table2[[#This Row],[Income]],0)</f>
        <v>0</v>
      </c>
      <c r="BL148" s="3"/>
      <c r="BM148" s="3">
        <f ca="1">IF(Table2[[#This Row],[Country]]="India",Table2[[#This Row],[Income]],0)</f>
        <v>0</v>
      </c>
      <c r="BN148" s="3"/>
      <c r="BO148" s="3">
        <f ca="1">IF(Table2[[#This Row],[Country]]="Russia",Table2[[#This Row],[Income]],0)</f>
        <v>0</v>
      </c>
      <c r="BP148" s="3"/>
      <c r="BQ148" s="3">
        <f ca="1">IF(Table2[[#This Row],[Country]]="Maldives",Table2[[#This Row],[Income]],0)</f>
        <v>0</v>
      </c>
      <c r="BR148" s="3"/>
      <c r="BS148" s="3">
        <f ca="1">IF(Table2[[#This Row],[Country]]="England",Table2[[#This Row],[Income]],0)</f>
        <v>0</v>
      </c>
      <c r="BT148" s="3"/>
      <c r="BU148" s="3">
        <f ca="1">IF(Table2[[#This Row],[Country]]="Pakistan",Table2[[#This Row],[Income]],0)</f>
        <v>0</v>
      </c>
      <c r="BV148" s="3"/>
      <c r="BW148" s="3">
        <f ca="1">IF(Table2[[#This Row],[Country]]="USA",Table2[[#This Row],[Income]],0)</f>
        <v>82691</v>
      </c>
      <c r="BX148" s="3"/>
      <c r="BY148" s="3">
        <f ca="1">IF(Table2[[#This Row],[Country]]="New Zealand",Table2[[#This Row],[Income]],0)</f>
        <v>0</v>
      </c>
      <c r="BZ148" s="3"/>
      <c r="CA148" s="3">
        <f ca="1">IF(Table2[[#This Row],[Country]]="AUstralia",Table2[[#This Row],[Income]],0)</f>
        <v>0</v>
      </c>
      <c r="CB148" s="3"/>
      <c r="CC148" s="3">
        <f ca="1">IF(Table2[[#This Row],[Country]]="South Africa",Table2[[#This Row],[Income]],0)</f>
        <v>0</v>
      </c>
      <c r="CD148" s="3"/>
      <c r="CE148" s="3">
        <f ca="1">IF(Table2[[#This Row],[Country]]="Canada",Table2[[#This Row],[Income]],0)</f>
        <v>0</v>
      </c>
      <c r="CF148" s="4"/>
      <c r="CG148" s="2"/>
      <c r="CH148" s="3"/>
      <c r="CI148" s="3">
        <f ca="1">IF(Table2[[#This Row],[occupation]]="clerk",Table2[[#This Row],[Income]],0)</f>
        <v>0</v>
      </c>
      <c r="CJ148" s="3">
        <f ca="1">IF(Table2[[#This Row],[occupation]]="Doctor",Table2[[#This Row],[Income]],0)</f>
        <v>0</v>
      </c>
      <c r="CK148" s="3">
        <f ca="1">IF(Table2[[#This Row],[occupation]]="Data scientist",Table2[[#This Row],[Income]],0)</f>
        <v>0</v>
      </c>
      <c r="CL148" s="3">
        <f ca="1">IF(Table2[[#This Row],[occupation]]="Driver",Table2[[#This Row],[Income]],0)</f>
        <v>0</v>
      </c>
      <c r="CM148" s="3">
        <f ca="1">IF(Table2[[#This Row],[occupation]]="mechanical",Table2[[#This Row],[Income]],0)</f>
        <v>0</v>
      </c>
      <c r="CN148" s="3">
        <f ca="1">IF(Table2[[#This Row],[occupation]]="Field worker",Table2[[#This Row],[Income]],0)</f>
        <v>0</v>
      </c>
      <c r="CO148" s="3">
        <f ca="1">IF(Table2[[#This Row],[occupation]]="Scientist",Table2[[#This Row],[Income]],0)</f>
        <v>0</v>
      </c>
      <c r="CP148" s="4">
        <f ca="1">IF(Table2[[#This Row],[occupation]]="IT",Table2[[#This Row],[Income]],0)</f>
        <v>82691</v>
      </c>
      <c r="CQ148" s="2">
        <f ca="1">IF(Table2[[#This Row],[Investment]]&gt;Table2[[#This Row],[Income]],1,0)</f>
        <v>1</v>
      </c>
      <c r="CR148" s="3"/>
      <c r="CS148" s="3"/>
      <c r="CT148" s="3"/>
      <c r="CU148" s="4"/>
      <c r="CV148" s="2">
        <f ca="1">IF(Table2[[#This Row],[Net Worth]]&gt;5500000,Table2[[#This Row],[Age]],0)</f>
        <v>31</v>
      </c>
      <c r="CW148" s="3">
        <f t="shared" ca="1" si="61"/>
        <v>0</v>
      </c>
      <c r="CX148" s="3"/>
      <c r="CY148" s="3"/>
      <c r="CZ148" s="3"/>
      <c r="DA148" s="4"/>
    </row>
    <row r="149" spans="1:105" x14ac:dyDescent="0.25">
      <c r="A149">
        <f t="shared" ca="1" si="46"/>
        <v>1</v>
      </c>
      <c r="B149" s="1" t="str">
        <f t="shared" ca="1" si="47"/>
        <v>Men</v>
      </c>
      <c r="C149">
        <f t="shared" ca="1" si="48"/>
        <v>37</v>
      </c>
      <c r="D149">
        <f t="shared" ca="1" si="49"/>
        <v>5</v>
      </c>
      <c r="E149" s="1" t="str">
        <f t="shared" ca="1" si="50"/>
        <v>Scientist</v>
      </c>
      <c r="F149">
        <f t="shared" ca="1" si="51"/>
        <v>8</v>
      </c>
      <c r="G149" s="1" t="str">
        <f t="shared" ca="1" si="52"/>
        <v>dropout</v>
      </c>
      <c r="H149">
        <f t="shared" ca="1" si="45"/>
        <v>2</v>
      </c>
      <c r="I149">
        <f t="shared" ca="1" si="45"/>
        <v>1</v>
      </c>
      <c r="J149">
        <f t="shared" ca="1" si="53"/>
        <v>121746</v>
      </c>
      <c r="K149">
        <f t="shared" ca="1" si="54"/>
        <v>56006</v>
      </c>
      <c r="L149">
        <f t="shared" ca="1" si="55"/>
        <v>2</v>
      </c>
      <c r="M149" s="1" t="str">
        <f t="shared" ca="1" si="56"/>
        <v>Rent</v>
      </c>
      <c r="N149">
        <f t="shared" ca="1" si="42"/>
        <v>4760510</v>
      </c>
      <c r="O149">
        <f t="shared" ca="1" si="57"/>
        <v>1016061.0467096576</v>
      </c>
      <c r="P149">
        <f t="shared" ca="1" si="43"/>
        <v>43662.599588807563</v>
      </c>
      <c r="Q149">
        <f t="shared" ca="1" si="44"/>
        <v>41217.408587075777</v>
      </c>
      <c r="R149" s="25">
        <f t="shared" ca="1" si="58"/>
        <v>4801727.4085870758</v>
      </c>
      <c r="S149">
        <f t="shared" ca="1" si="59"/>
        <v>7</v>
      </c>
      <c r="T149" s="1" t="str">
        <f t="shared" ca="1" si="60"/>
        <v>China</v>
      </c>
      <c r="AF149" s="2">
        <f ca="1">IF(Table2[[#This Row],[Gender]]="men",1,0)</f>
        <v>1</v>
      </c>
      <c r="AG149" s="3">
        <f ca="1">IF(Table2[[#This Row],[Gender]]="Men",0,1)</f>
        <v>0</v>
      </c>
      <c r="AH149" s="3"/>
      <c r="AI149" s="3"/>
      <c r="AJ149" s="4"/>
      <c r="AL149" s="2">
        <f ca="1">IF(Table2[[#This Row],[occupation]]="Clerk",1,0)</f>
        <v>0</v>
      </c>
      <c r="AM149" s="3">
        <f ca="1">IF(Table2[[#This Row],[occupation]]="Doctor",1,0)</f>
        <v>0</v>
      </c>
      <c r="AN149" s="3">
        <f ca="1">IF(Table2[[#This Row],[occupation]]="Data scientist",1,0)</f>
        <v>0</v>
      </c>
      <c r="AO149" s="3">
        <f ca="1">IF(Table2[[#This Row],[occupation]]="Driver",1,0)</f>
        <v>0</v>
      </c>
      <c r="AP149" s="3">
        <f ca="1">IF(Table2[[#This Row],[occupation]]="mechanical",1,0)</f>
        <v>0</v>
      </c>
      <c r="AQ149" s="3">
        <f ca="1">IF(Table2[[#This Row],[occupation]]="Field worker",1,0)</f>
        <v>0</v>
      </c>
      <c r="AR149" s="3">
        <f ca="1">IF(Table2[[#This Row],[occupation]]="Scientist",1,0)</f>
        <v>1</v>
      </c>
      <c r="AS149" s="3">
        <f ca="1">IF(Table2[[#This Row],[occupation]]="IT",1,0)</f>
        <v>0</v>
      </c>
      <c r="AT149" s="3"/>
      <c r="AU149" s="3"/>
      <c r="AV149" s="3"/>
      <c r="AW149" s="3"/>
      <c r="AX149" s="3"/>
      <c r="AY149" s="3"/>
      <c r="AZ149" s="3"/>
      <c r="BA149" s="4"/>
      <c r="BC149" s="18">
        <f ca="1">Table2[[#This Row],[Vehicles cost]]/Table2[[#This Row],[Vehicles]]</f>
        <v>121746</v>
      </c>
      <c r="BD149" s="4"/>
      <c r="BE149" s="2">
        <f ca="1">IF(Table2[[#This Row],[Depts]]&gt;20000,1,0)</f>
        <v>1</v>
      </c>
      <c r="BF149" s="3"/>
      <c r="BG149" s="4"/>
      <c r="BH149" s="2">
        <f ca="1">IF(Table2[[#This Row],[House]]="Owned",1,0)</f>
        <v>0</v>
      </c>
      <c r="BI149" s="4"/>
      <c r="BK149" s="2">
        <f ca="1">IF(Table2[[#This Row],[Country]]="Korea",Table2[[#This Row],[Income]],0)</f>
        <v>0</v>
      </c>
      <c r="BL149" s="3"/>
      <c r="BM149" s="3">
        <f ca="1">IF(Table2[[#This Row],[Country]]="India",Table2[[#This Row],[Income]],0)</f>
        <v>0</v>
      </c>
      <c r="BN149" s="3"/>
      <c r="BO149" s="3">
        <f ca="1">IF(Table2[[#This Row],[Country]]="Russia",Table2[[#This Row],[Income]],0)</f>
        <v>0</v>
      </c>
      <c r="BP149" s="3"/>
      <c r="BQ149" s="3">
        <f ca="1">IF(Table2[[#This Row],[Country]]="Maldives",Table2[[#This Row],[Income]],0)</f>
        <v>0</v>
      </c>
      <c r="BR149" s="3"/>
      <c r="BS149" s="3">
        <f ca="1">IF(Table2[[#This Row],[Country]]="England",Table2[[#This Row],[Income]],0)</f>
        <v>0</v>
      </c>
      <c r="BT149" s="3"/>
      <c r="BU149" s="3">
        <f ca="1">IF(Table2[[#This Row],[Country]]="Pakistan",Table2[[#This Row],[Income]],0)</f>
        <v>0</v>
      </c>
      <c r="BV149" s="3"/>
      <c r="BW149" s="3">
        <f ca="1">IF(Table2[[#This Row],[Country]]="USA",Table2[[#This Row],[Income]],0)</f>
        <v>0</v>
      </c>
      <c r="BX149" s="3"/>
      <c r="BY149" s="3">
        <f ca="1">IF(Table2[[#This Row],[Country]]="New Zealand",Table2[[#This Row],[Income]],0)</f>
        <v>0</v>
      </c>
      <c r="BZ149" s="3"/>
      <c r="CA149" s="3">
        <f ca="1">IF(Table2[[#This Row],[Country]]="AUstralia",Table2[[#This Row],[Income]],0)</f>
        <v>0</v>
      </c>
      <c r="CB149" s="3"/>
      <c r="CC149" s="3">
        <f ca="1">IF(Table2[[#This Row],[Country]]="South Africa",Table2[[#This Row],[Income]],0)</f>
        <v>0</v>
      </c>
      <c r="CD149" s="3"/>
      <c r="CE149" s="3">
        <f ca="1">IF(Table2[[#This Row],[Country]]="Canada",Table2[[#This Row],[Income]],0)</f>
        <v>0</v>
      </c>
      <c r="CF149" s="4"/>
      <c r="CG149" s="2"/>
      <c r="CH149" s="3"/>
      <c r="CI149" s="3">
        <f ca="1">IF(Table2[[#This Row],[occupation]]="clerk",Table2[[#This Row],[Income]],0)</f>
        <v>0</v>
      </c>
      <c r="CJ149" s="3">
        <f ca="1">IF(Table2[[#This Row],[occupation]]="Doctor",Table2[[#This Row],[Income]],0)</f>
        <v>0</v>
      </c>
      <c r="CK149" s="3">
        <f ca="1">IF(Table2[[#This Row],[occupation]]="Data scientist",Table2[[#This Row],[Income]],0)</f>
        <v>0</v>
      </c>
      <c r="CL149" s="3">
        <f ca="1">IF(Table2[[#This Row],[occupation]]="Driver",Table2[[#This Row],[Income]],0)</f>
        <v>0</v>
      </c>
      <c r="CM149" s="3">
        <f ca="1">IF(Table2[[#This Row],[occupation]]="mechanical",Table2[[#This Row],[Income]],0)</f>
        <v>0</v>
      </c>
      <c r="CN149" s="3">
        <f ca="1">IF(Table2[[#This Row],[occupation]]="Field worker",Table2[[#This Row],[Income]],0)</f>
        <v>0</v>
      </c>
      <c r="CO149" s="3">
        <f ca="1">IF(Table2[[#This Row],[occupation]]="Scientist",Table2[[#This Row],[Income]],0)</f>
        <v>56006</v>
      </c>
      <c r="CP149" s="4">
        <f ca="1">IF(Table2[[#This Row],[occupation]]="IT",Table2[[#This Row],[Income]],0)</f>
        <v>0</v>
      </c>
      <c r="CQ149" s="2">
        <f ca="1">IF(Table2[[#This Row],[Investment]]&gt;Table2[[#This Row],[Income]],1,0)</f>
        <v>0</v>
      </c>
      <c r="CR149" s="3"/>
      <c r="CS149" s="3"/>
      <c r="CT149" s="3"/>
      <c r="CU149" s="4"/>
      <c r="CV149" s="2">
        <f ca="1">IF(Table2[[#This Row],[Net Worth]]&gt;5500000,Table2[[#This Row],[Age]],0)</f>
        <v>0</v>
      </c>
      <c r="CW149" s="3">
        <f t="shared" ca="1" si="61"/>
        <v>0</v>
      </c>
      <c r="CX149" s="3"/>
      <c r="CY149" s="3"/>
      <c r="CZ149" s="3"/>
      <c r="DA149" s="4"/>
    </row>
    <row r="150" spans="1:105" x14ac:dyDescent="0.25">
      <c r="A150">
        <f t="shared" ca="1" si="46"/>
        <v>2</v>
      </c>
      <c r="B150" s="1" t="str">
        <f t="shared" ca="1" si="47"/>
        <v>Women</v>
      </c>
      <c r="C150">
        <f t="shared" ca="1" si="48"/>
        <v>43</v>
      </c>
      <c r="D150">
        <f t="shared" ca="1" si="49"/>
        <v>8</v>
      </c>
      <c r="E150" s="1" t="str">
        <f t="shared" ca="1" si="50"/>
        <v>Data scientist</v>
      </c>
      <c r="F150">
        <f t="shared" ca="1" si="51"/>
        <v>4</v>
      </c>
      <c r="G150" s="1" t="str">
        <f t="shared" ca="1" si="52"/>
        <v>Mba</v>
      </c>
      <c r="H150">
        <f t="shared" ca="1" si="45"/>
        <v>3</v>
      </c>
      <c r="I150">
        <f t="shared" ca="1" si="45"/>
        <v>3</v>
      </c>
      <c r="J150">
        <f t="shared" ca="1" si="53"/>
        <v>2797443</v>
      </c>
      <c r="K150">
        <f t="shared" ca="1" si="54"/>
        <v>52477</v>
      </c>
      <c r="L150">
        <f t="shared" ca="1" si="55"/>
        <v>2</v>
      </c>
      <c r="M150" s="1" t="str">
        <f t="shared" ca="1" si="56"/>
        <v>Rent</v>
      </c>
      <c r="N150">
        <f t="shared" ca="1" si="42"/>
        <v>3725867</v>
      </c>
      <c r="O150">
        <f t="shared" ca="1" si="57"/>
        <v>1126939.7946377904</v>
      </c>
      <c r="P150">
        <f t="shared" ca="1" si="43"/>
        <v>48064.154718967911</v>
      </c>
      <c r="Q150">
        <f t="shared" ca="1" si="44"/>
        <v>90373.899507706432</v>
      </c>
      <c r="R150" s="25">
        <f t="shared" ca="1" si="58"/>
        <v>3816240.8995077065</v>
      </c>
      <c r="S150">
        <f t="shared" ca="1" si="59"/>
        <v>1</v>
      </c>
      <c r="T150" s="1" t="str">
        <f t="shared" ca="1" si="60"/>
        <v>India</v>
      </c>
      <c r="AF150" s="2">
        <f ca="1">IF(Table2[[#This Row],[Gender]]="men",1,0)</f>
        <v>0</v>
      </c>
      <c r="AG150" s="3">
        <f ca="1">IF(Table2[[#This Row],[Gender]]="Men",0,1)</f>
        <v>1</v>
      </c>
      <c r="AH150" s="3"/>
      <c r="AI150" s="3"/>
      <c r="AJ150" s="4"/>
      <c r="AL150" s="2">
        <f ca="1">IF(Table2[[#This Row],[occupation]]="Clerk",1,0)</f>
        <v>0</v>
      </c>
      <c r="AM150" s="3">
        <f ca="1">IF(Table2[[#This Row],[occupation]]="Doctor",1,0)</f>
        <v>0</v>
      </c>
      <c r="AN150" s="3">
        <f ca="1">IF(Table2[[#This Row],[occupation]]="Data scientist",1,0)</f>
        <v>1</v>
      </c>
      <c r="AO150" s="3">
        <f ca="1">IF(Table2[[#This Row],[occupation]]="Driver",1,0)</f>
        <v>0</v>
      </c>
      <c r="AP150" s="3">
        <f ca="1">IF(Table2[[#This Row],[occupation]]="mechanical",1,0)</f>
        <v>0</v>
      </c>
      <c r="AQ150" s="3">
        <f ca="1">IF(Table2[[#This Row],[occupation]]="Field worker",1,0)</f>
        <v>0</v>
      </c>
      <c r="AR150" s="3">
        <f ca="1">IF(Table2[[#This Row],[occupation]]="Scientist",1,0)</f>
        <v>0</v>
      </c>
      <c r="AS150" s="3">
        <f ca="1">IF(Table2[[#This Row],[occupation]]="IT",1,0)</f>
        <v>0</v>
      </c>
      <c r="AT150" s="3"/>
      <c r="AU150" s="3"/>
      <c r="AV150" s="3"/>
      <c r="AW150" s="3"/>
      <c r="AX150" s="3"/>
      <c r="AY150" s="3"/>
      <c r="AZ150" s="3"/>
      <c r="BA150" s="4"/>
      <c r="BC150" s="18">
        <f ca="1">Table2[[#This Row],[Vehicles cost]]/Table2[[#This Row],[Vehicles]]</f>
        <v>932481</v>
      </c>
      <c r="BD150" s="4"/>
      <c r="BE150" s="2">
        <f ca="1">IF(Table2[[#This Row],[Depts]]&gt;20000,1,0)</f>
        <v>1</v>
      </c>
      <c r="BF150" s="3"/>
      <c r="BG150" s="4"/>
      <c r="BH150" s="2">
        <f ca="1">IF(Table2[[#This Row],[House]]="Owned",1,0)</f>
        <v>0</v>
      </c>
      <c r="BI150" s="4"/>
      <c r="BK150" s="2">
        <f ca="1">IF(Table2[[#This Row],[Country]]="Korea",Table2[[#This Row],[Income]],0)</f>
        <v>0</v>
      </c>
      <c r="BL150" s="3"/>
      <c r="BM150" s="3">
        <f ca="1">IF(Table2[[#This Row],[Country]]="India",Table2[[#This Row],[Income]],0)</f>
        <v>52477</v>
      </c>
      <c r="BN150" s="3"/>
      <c r="BO150" s="3">
        <f ca="1">IF(Table2[[#This Row],[Country]]="Russia",Table2[[#This Row],[Income]],0)</f>
        <v>0</v>
      </c>
      <c r="BP150" s="3"/>
      <c r="BQ150" s="3">
        <f ca="1">IF(Table2[[#This Row],[Country]]="Maldives",Table2[[#This Row],[Income]],0)</f>
        <v>0</v>
      </c>
      <c r="BR150" s="3"/>
      <c r="BS150" s="3">
        <f ca="1">IF(Table2[[#This Row],[Country]]="England",Table2[[#This Row],[Income]],0)</f>
        <v>0</v>
      </c>
      <c r="BT150" s="3"/>
      <c r="BU150" s="3">
        <f ca="1">IF(Table2[[#This Row],[Country]]="Pakistan",Table2[[#This Row],[Income]],0)</f>
        <v>0</v>
      </c>
      <c r="BV150" s="3"/>
      <c r="BW150" s="3">
        <f ca="1">IF(Table2[[#This Row],[Country]]="USA",Table2[[#This Row],[Income]],0)</f>
        <v>0</v>
      </c>
      <c r="BX150" s="3"/>
      <c r="BY150" s="3">
        <f ca="1">IF(Table2[[#This Row],[Country]]="New Zealand",Table2[[#This Row],[Income]],0)</f>
        <v>0</v>
      </c>
      <c r="BZ150" s="3"/>
      <c r="CA150" s="3">
        <f ca="1">IF(Table2[[#This Row],[Country]]="AUstralia",Table2[[#This Row],[Income]],0)</f>
        <v>0</v>
      </c>
      <c r="CB150" s="3"/>
      <c r="CC150" s="3">
        <f ca="1">IF(Table2[[#This Row],[Country]]="South Africa",Table2[[#This Row],[Income]],0)</f>
        <v>0</v>
      </c>
      <c r="CD150" s="3"/>
      <c r="CE150" s="3">
        <f ca="1">IF(Table2[[#This Row],[Country]]="Canada",Table2[[#This Row],[Income]],0)</f>
        <v>0</v>
      </c>
      <c r="CF150" s="4"/>
      <c r="CG150" s="2"/>
      <c r="CH150" s="3"/>
      <c r="CI150" s="3">
        <f ca="1">IF(Table2[[#This Row],[occupation]]="clerk",Table2[[#This Row],[Income]],0)</f>
        <v>0</v>
      </c>
      <c r="CJ150" s="3">
        <f ca="1">IF(Table2[[#This Row],[occupation]]="Doctor",Table2[[#This Row],[Income]],0)</f>
        <v>0</v>
      </c>
      <c r="CK150" s="3">
        <f ca="1">IF(Table2[[#This Row],[occupation]]="Data scientist",Table2[[#This Row],[Income]],0)</f>
        <v>52477</v>
      </c>
      <c r="CL150" s="3">
        <f ca="1">IF(Table2[[#This Row],[occupation]]="Driver",Table2[[#This Row],[Income]],0)</f>
        <v>0</v>
      </c>
      <c r="CM150" s="3">
        <f ca="1">IF(Table2[[#This Row],[occupation]]="mechanical",Table2[[#This Row],[Income]],0)</f>
        <v>0</v>
      </c>
      <c r="CN150" s="3">
        <f ca="1">IF(Table2[[#This Row],[occupation]]="Field worker",Table2[[#This Row],[Income]],0)</f>
        <v>0</v>
      </c>
      <c r="CO150" s="3">
        <f ca="1">IF(Table2[[#This Row],[occupation]]="Scientist",Table2[[#This Row],[Income]],0)</f>
        <v>0</v>
      </c>
      <c r="CP150" s="4">
        <f ca="1">IF(Table2[[#This Row],[occupation]]="IT",Table2[[#This Row],[Income]],0)</f>
        <v>0</v>
      </c>
      <c r="CQ150" s="2">
        <f ca="1">IF(Table2[[#This Row],[Investment]]&gt;Table2[[#This Row],[Income]],1,0)</f>
        <v>1</v>
      </c>
      <c r="CR150" s="3"/>
      <c r="CS150" s="3"/>
      <c r="CT150" s="3"/>
      <c r="CU150" s="4"/>
      <c r="CV150" s="2">
        <f ca="1">IF(Table2[[#This Row],[Net Worth]]&gt;5500000,Table2[[#This Row],[Age]],0)</f>
        <v>0</v>
      </c>
      <c r="CW150" s="3">
        <f t="shared" ca="1" si="61"/>
        <v>0</v>
      </c>
      <c r="CX150" s="3"/>
      <c r="CY150" s="3"/>
      <c r="CZ150" s="3"/>
      <c r="DA150" s="4"/>
    </row>
    <row r="151" spans="1:105" x14ac:dyDescent="0.25">
      <c r="A151">
        <f t="shared" ca="1" si="46"/>
        <v>2</v>
      </c>
      <c r="B151" s="1" t="str">
        <f t="shared" ca="1" si="47"/>
        <v>Women</v>
      </c>
      <c r="C151">
        <f t="shared" ca="1" si="48"/>
        <v>36</v>
      </c>
      <c r="D151">
        <f t="shared" ca="1" si="49"/>
        <v>4</v>
      </c>
      <c r="E151" s="1" t="str">
        <f t="shared" ca="1" si="50"/>
        <v>Doctor</v>
      </c>
      <c r="F151">
        <f t="shared" ca="1" si="51"/>
        <v>8</v>
      </c>
      <c r="G151" s="1" t="str">
        <f t="shared" ca="1" si="52"/>
        <v>dropout</v>
      </c>
      <c r="H151">
        <f t="shared" ca="1" si="45"/>
        <v>3</v>
      </c>
      <c r="I151">
        <f t="shared" ca="1" si="45"/>
        <v>1</v>
      </c>
      <c r="J151">
        <f t="shared" ca="1" si="53"/>
        <v>897050</v>
      </c>
      <c r="K151">
        <f t="shared" ca="1" si="54"/>
        <v>75087</v>
      </c>
      <c r="L151">
        <f t="shared" ca="1" si="55"/>
        <v>1</v>
      </c>
      <c r="M151" s="1" t="str">
        <f t="shared" ca="1" si="56"/>
        <v>Owned</v>
      </c>
      <c r="N151">
        <f t="shared" ref="N151:N214" ca="1" si="62">K151*RANDBETWEEN(60,100)</f>
        <v>6908004</v>
      </c>
      <c r="O151">
        <f t="shared" ca="1" si="57"/>
        <v>6039251.2287942562</v>
      </c>
      <c r="P151">
        <f t="shared" ref="P151:P214" ca="1" si="63">RAND()*K151*2</f>
        <v>2045.7231939841456</v>
      </c>
      <c r="Q151">
        <f t="shared" ref="Q151:Q214" ca="1" si="64">RAND()*K151*1.8</f>
        <v>23485.882296513093</v>
      </c>
      <c r="R151" s="25">
        <f t="shared" ca="1" si="58"/>
        <v>6931489.8822965128</v>
      </c>
      <c r="S151">
        <f t="shared" ca="1" si="59"/>
        <v>3</v>
      </c>
      <c r="T151" s="1" t="str">
        <f t="shared" ca="1" si="60"/>
        <v>Australia</v>
      </c>
      <c r="AF151" s="2">
        <f ca="1">IF(Table2[[#This Row],[Gender]]="men",1,0)</f>
        <v>0</v>
      </c>
      <c r="AG151" s="3">
        <f ca="1">IF(Table2[[#This Row],[Gender]]="Men",0,1)</f>
        <v>1</v>
      </c>
      <c r="AH151" s="3"/>
      <c r="AI151" s="3"/>
      <c r="AJ151" s="4"/>
      <c r="AL151" s="2">
        <f ca="1">IF(Table2[[#This Row],[occupation]]="Clerk",1,0)</f>
        <v>0</v>
      </c>
      <c r="AM151" s="3">
        <f ca="1">IF(Table2[[#This Row],[occupation]]="Doctor",1,0)</f>
        <v>1</v>
      </c>
      <c r="AN151" s="3">
        <f ca="1">IF(Table2[[#This Row],[occupation]]="Data scientist",1,0)</f>
        <v>0</v>
      </c>
      <c r="AO151" s="3">
        <f ca="1">IF(Table2[[#This Row],[occupation]]="Driver",1,0)</f>
        <v>0</v>
      </c>
      <c r="AP151" s="3">
        <f ca="1">IF(Table2[[#This Row],[occupation]]="mechanical",1,0)</f>
        <v>0</v>
      </c>
      <c r="AQ151" s="3">
        <f ca="1">IF(Table2[[#This Row],[occupation]]="Field worker",1,0)</f>
        <v>0</v>
      </c>
      <c r="AR151" s="3">
        <f ca="1">IF(Table2[[#This Row],[occupation]]="Scientist",1,0)</f>
        <v>0</v>
      </c>
      <c r="AS151" s="3">
        <f ca="1">IF(Table2[[#This Row],[occupation]]="IT",1,0)</f>
        <v>0</v>
      </c>
      <c r="AT151" s="3"/>
      <c r="AU151" s="3"/>
      <c r="AV151" s="3"/>
      <c r="AW151" s="3"/>
      <c r="AX151" s="3"/>
      <c r="AY151" s="3"/>
      <c r="AZ151" s="3"/>
      <c r="BA151" s="4"/>
      <c r="BC151" s="18">
        <f ca="1">Table2[[#This Row],[Vehicles cost]]/Table2[[#This Row],[Vehicles]]</f>
        <v>897050</v>
      </c>
      <c r="BD151" s="4"/>
      <c r="BE151" s="2">
        <f ca="1">IF(Table2[[#This Row],[Depts]]&gt;20000,1,0)</f>
        <v>0</v>
      </c>
      <c r="BF151" s="3"/>
      <c r="BG151" s="4"/>
      <c r="BH151" s="2">
        <f ca="1">IF(Table2[[#This Row],[House]]="Owned",1,0)</f>
        <v>1</v>
      </c>
      <c r="BI151" s="4"/>
      <c r="BK151" s="2">
        <f ca="1">IF(Table2[[#This Row],[Country]]="Korea",Table2[[#This Row],[Income]],0)</f>
        <v>0</v>
      </c>
      <c r="BL151" s="3"/>
      <c r="BM151" s="3">
        <f ca="1">IF(Table2[[#This Row],[Country]]="India",Table2[[#This Row],[Income]],0)</f>
        <v>0</v>
      </c>
      <c r="BN151" s="3"/>
      <c r="BO151" s="3">
        <f ca="1">IF(Table2[[#This Row],[Country]]="Russia",Table2[[#This Row],[Income]],0)</f>
        <v>0</v>
      </c>
      <c r="BP151" s="3"/>
      <c r="BQ151" s="3">
        <f ca="1">IF(Table2[[#This Row],[Country]]="Maldives",Table2[[#This Row],[Income]],0)</f>
        <v>0</v>
      </c>
      <c r="BR151" s="3"/>
      <c r="BS151" s="3">
        <f ca="1">IF(Table2[[#This Row],[Country]]="England",Table2[[#This Row],[Income]],0)</f>
        <v>0</v>
      </c>
      <c r="BT151" s="3"/>
      <c r="BU151" s="3">
        <f ca="1">IF(Table2[[#This Row],[Country]]="Pakistan",Table2[[#This Row],[Income]],0)</f>
        <v>0</v>
      </c>
      <c r="BV151" s="3"/>
      <c r="BW151" s="3">
        <f ca="1">IF(Table2[[#This Row],[Country]]="USA",Table2[[#This Row],[Income]],0)</f>
        <v>0</v>
      </c>
      <c r="BX151" s="3"/>
      <c r="BY151" s="3">
        <f ca="1">IF(Table2[[#This Row],[Country]]="New Zealand",Table2[[#This Row],[Income]],0)</f>
        <v>0</v>
      </c>
      <c r="BZ151" s="3"/>
      <c r="CA151" s="3">
        <f ca="1">IF(Table2[[#This Row],[Country]]="AUstralia",Table2[[#This Row],[Income]],0)</f>
        <v>75087</v>
      </c>
      <c r="CB151" s="3"/>
      <c r="CC151" s="3">
        <f ca="1">IF(Table2[[#This Row],[Country]]="South Africa",Table2[[#This Row],[Income]],0)</f>
        <v>0</v>
      </c>
      <c r="CD151" s="3"/>
      <c r="CE151" s="3">
        <f ca="1">IF(Table2[[#This Row],[Country]]="Canada",Table2[[#This Row],[Income]],0)</f>
        <v>0</v>
      </c>
      <c r="CF151" s="4"/>
      <c r="CG151" s="2"/>
      <c r="CH151" s="3"/>
      <c r="CI151" s="3">
        <f ca="1">IF(Table2[[#This Row],[occupation]]="clerk",Table2[[#This Row],[Income]],0)</f>
        <v>0</v>
      </c>
      <c r="CJ151" s="3">
        <f ca="1">IF(Table2[[#This Row],[occupation]]="Doctor",Table2[[#This Row],[Income]],0)</f>
        <v>75087</v>
      </c>
      <c r="CK151" s="3">
        <f ca="1">IF(Table2[[#This Row],[occupation]]="Data scientist",Table2[[#This Row],[Income]],0)</f>
        <v>0</v>
      </c>
      <c r="CL151" s="3">
        <f ca="1">IF(Table2[[#This Row],[occupation]]="Driver",Table2[[#This Row],[Income]],0)</f>
        <v>0</v>
      </c>
      <c r="CM151" s="3">
        <f ca="1">IF(Table2[[#This Row],[occupation]]="mechanical",Table2[[#This Row],[Income]],0)</f>
        <v>0</v>
      </c>
      <c r="CN151" s="3">
        <f ca="1">IF(Table2[[#This Row],[occupation]]="Field worker",Table2[[#This Row],[Income]],0)</f>
        <v>0</v>
      </c>
      <c r="CO151" s="3">
        <f ca="1">IF(Table2[[#This Row],[occupation]]="Scientist",Table2[[#This Row],[Income]],0)</f>
        <v>0</v>
      </c>
      <c r="CP151" s="4">
        <f ca="1">IF(Table2[[#This Row],[occupation]]="IT",Table2[[#This Row],[Income]],0)</f>
        <v>0</v>
      </c>
      <c r="CQ151" s="2">
        <f ca="1">IF(Table2[[#This Row],[Investment]]&gt;Table2[[#This Row],[Income]],1,0)</f>
        <v>0</v>
      </c>
      <c r="CR151" s="3"/>
      <c r="CS151" s="3"/>
      <c r="CT151" s="3"/>
      <c r="CU151" s="4"/>
      <c r="CV151" s="2">
        <f ca="1">IF(Table2[[#This Row],[Net Worth]]&gt;5500000,Table2[[#This Row],[Age]],0)</f>
        <v>36</v>
      </c>
      <c r="CW151" s="3">
        <f t="shared" ca="1" si="61"/>
        <v>0</v>
      </c>
      <c r="CX151" s="3"/>
      <c r="CY151" s="3"/>
      <c r="CZ151" s="3"/>
      <c r="DA151" s="4"/>
    </row>
    <row r="152" spans="1:105" x14ac:dyDescent="0.25">
      <c r="A152">
        <f t="shared" ca="1" si="46"/>
        <v>1</v>
      </c>
      <c r="B152" s="1" t="str">
        <f t="shared" ca="1" si="47"/>
        <v>Men</v>
      </c>
      <c r="C152">
        <f t="shared" ca="1" si="48"/>
        <v>24</v>
      </c>
      <c r="D152">
        <f t="shared" ca="1" si="49"/>
        <v>6</v>
      </c>
      <c r="E152" s="1" t="str">
        <f t="shared" ca="1" si="50"/>
        <v>Field worker</v>
      </c>
      <c r="F152">
        <f t="shared" ca="1" si="51"/>
        <v>9</v>
      </c>
      <c r="G152" s="1" t="str">
        <f t="shared" ca="1" si="52"/>
        <v>Soldier</v>
      </c>
      <c r="H152">
        <f t="shared" ref="H152:I215" ca="1" si="65">RANDBETWEEN(1,3)</f>
        <v>1</v>
      </c>
      <c r="I152">
        <f t="shared" ca="1" si="65"/>
        <v>3</v>
      </c>
      <c r="J152">
        <f t="shared" ca="1" si="53"/>
        <v>399438</v>
      </c>
      <c r="K152">
        <f t="shared" ca="1" si="54"/>
        <v>99339</v>
      </c>
      <c r="L152">
        <f t="shared" ca="1" si="55"/>
        <v>2</v>
      </c>
      <c r="M152" s="1" t="str">
        <f t="shared" ca="1" si="56"/>
        <v>Rent</v>
      </c>
      <c r="N152">
        <f t="shared" ca="1" si="62"/>
        <v>8344476</v>
      </c>
      <c r="O152">
        <f t="shared" ca="1" si="57"/>
        <v>3500815.4065686781</v>
      </c>
      <c r="P152">
        <f t="shared" ca="1" si="63"/>
        <v>93102.012976372309</v>
      </c>
      <c r="Q152">
        <f t="shared" ca="1" si="64"/>
        <v>147087.31000323576</v>
      </c>
      <c r="R152" s="25">
        <f t="shared" ca="1" si="58"/>
        <v>8491563.3100032359</v>
      </c>
      <c r="S152">
        <f t="shared" ca="1" si="59"/>
        <v>6</v>
      </c>
      <c r="T152" s="1" t="str">
        <f t="shared" ca="1" si="60"/>
        <v>Russia</v>
      </c>
      <c r="AF152" s="2">
        <f ca="1">IF(Table2[[#This Row],[Gender]]="men",1,0)</f>
        <v>1</v>
      </c>
      <c r="AG152" s="3">
        <f ca="1">IF(Table2[[#This Row],[Gender]]="Men",0,1)</f>
        <v>0</v>
      </c>
      <c r="AH152" s="3"/>
      <c r="AI152" s="3"/>
      <c r="AJ152" s="4"/>
      <c r="AL152" s="2">
        <f ca="1">IF(Table2[[#This Row],[occupation]]="Clerk",1,0)</f>
        <v>0</v>
      </c>
      <c r="AM152" s="3">
        <f ca="1">IF(Table2[[#This Row],[occupation]]="Doctor",1,0)</f>
        <v>0</v>
      </c>
      <c r="AN152" s="3">
        <f ca="1">IF(Table2[[#This Row],[occupation]]="Data scientist",1,0)</f>
        <v>0</v>
      </c>
      <c r="AO152" s="3">
        <f ca="1">IF(Table2[[#This Row],[occupation]]="Driver",1,0)</f>
        <v>0</v>
      </c>
      <c r="AP152" s="3">
        <f ca="1">IF(Table2[[#This Row],[occupation]]="mechanical",1,0)</f>
        <v>0</v>
      </c>
      <c r="AQ152" s="3">
        <f ca="1">IF(Table2[[#This Row],[occupation]]="Field worker",1,0)</f>
        <v>1</v>
      </c>
      <c r="AR152" s="3">
        <f ca="1">IF(Table2[[#This Row],[occupation]]="Scientist",1,0)</f>
        <v>0</v>
      </c>
      <c r="AS152" s="3">
        <f ca="1">IF(Table2[[#This Row],[occupation]]="IT",1,0)</f>
        <v>0</v>
      </c>
      <c r="AT152" s="3"/>
      <c r="AU152" s="3"/>
      <c r="AV152" s="3"/>
      <c r="AW152" s="3"/>
      <c r="AX152" s="3"/>
      <c r="AY152" s="3"/>
      <c r="AZ152" s="3"/>
      <c r="BA152" s="4"/>
      <c r="BC152" s="18">
        <f ca="1">Table2[[#This Row],[Vehicles cost]]/Table2[[#This Row],[Vehicles]]</f>
        <v>133146</v>
      </c>
      <c r="BD152" s="4"/>
      <c r="BE152" s="2">
        <f ca="1">IF(Table2[[#This Row],[Depts]]&gt;20000,1,0)</f>
        <v>1</v>
      </c>
      <c r="BF152" s="3"/>
      <c r="BG152" s="4"/>
      <c r="BH152" s="2">
        <f ca="1">IF(Table2[[#This Row],[House]]="Owned",1,0)</f>
        <v>0</v>
      </c>
      <c r="BI152" s="4"/>
      <c r="BK152" s="2">
        <f ca="1">IF(Table2[[#This Row],[Country]]="Korea",Table2[[#This Row],[Income]],0)</f>
        <v>0</v>
      </c>
      <c r="BL152" s="3"/>
      <c r="BM152" s="3">
        <f ca="1">IF(Table2[[#This Row],[Country]]="India",Table2[[#This Row],[Income]],0)</f>
        <v>0</v>
      </c>
      <c r="BN152" s="3"/>
      <c r="BO152" s="3">
        <f ca="1">IF(Table2[[#This Row],[Country]]="Russia",Table2[[#This Row],[Income]],0)</f>
        <v>99339</v>
      </c>
      <c r="BP152" s="3"/>
      <c r="BQ152" s="3">
        <f ca="1">IF(Table2[[#This Row],[Country]]="Maldives",Table2[[#This Row],[Income]],0)</f>
        <v>0</v>
      </c>
      <c r="BR152" s="3"/>
      <c r="BS152" s="3">
        <f ca="1">IF(Table2[[#This Row],[Country]]="England",Table2[[#This Row],[Income]],0)</f>
        <v>0</v>
      </c>
      <c r="BT152" s="3"/>
      <c r="BU152" s="3">
        <f ca="1">IF(Table2[[#This Row],[Country]]="Pakistan",Table2[[#This Row],[Income]],0)</f>
        <v>0</v>
      </c>
      <c r="BV152" s="3"/>
      <c r="BW152" s="3">
        <f ca="1">IF(Table2[[#This Row],[Country]]="USA",Table2[[#This Row],[Income]],0)</f>
        <v>0</v>
      </c>
      <c r="BX152" s="3"/>
      <c r="BY152" s="3">
        <f ca="1">IF(Table2[[#This Row],[Country]]="New Zealand",Table2[[#This Row],[Income]],0)</f>
        <v>0</v>
      </c>
      <c r="BZ152" s="3"/>
      <c r="CA152" s="3">
        <f ca="1">IF(Table2[[#This Row],[Country]]="AUstralia",Table2[[#This Row],[Income]],0)</f>
        <v>0</v>
      </c>
      <c r="CB152" s="3"/>
      <c r="CC152" s="3">
        <f ca="1">IF(Table2[[#This Row],[Country]]="South Africa",Table2[[#This Row],[Income]],0)</f>
        <v>0</v>
      </c>
      <c r="CD152" s="3"/>
      <c r="CE152" s="3">
        <f ca="1">IF(Table2[[#This Row],[Country]]="Canada",Table2[[#This Row],[Income]],0)</f>
        <v>0</v>
      </c>
      <c r="CF152" s="4"/>
      <c r="CG152" s="2"/>
      <c r="CH152" s="3"/>
      <c r="CI152" s="3">
        <f ca="1">IF(Table2[[#This Row],[occupation]]="clerk",Table2[[#This Row],[Income]],0)</f>
        <v>0</v>
      </c>
      <c r="CJ152" s="3">
        <f ca="1">IF(Table2[[#This Row],[occupation]]="Doctor",Table2[[#This Row],[Income]],0)</f>
        <v>0</v>
      </c>
      <c r="CK152" s="3">
        <f ca="1">IF(Table2[[#This Row],[occupation]]="Data scientist",Table2[[#This Row],[Income]],0)</f>
        <v>0</v>
      </c>
      <c r="CL152" s="3">
        <f ca="1">IF(Table2[[#This Row],[occupation]]="Driver",Table2[[#This Row],[Income]],0)</f>
        <v>0</v>
      </c>
      <c r="CM152" s="3">
        <f ca="1">IF(Table2[[#This Row],[occupation]]="mechanical",Table2[[#This Row],[Income]],0)</f>
        <v>0</v>
      </c>
      <c r="CN152" s="3">
        <f ca="1">IF(Table2[[#This Row],[occupation]]="Field worker",Table2[[#This Row],[Income]],0)</f>
        <v>99339</v>
      </c>
      <c r="CO152" s="3">
        <f ca="1">IF(Table2[[#This Row],[occupation]]="Scientist",Table2[[#This Row],[Income]],0)</f>
        <v>0</v>
      </c>
      <c r="CP152" s="4">
        <f ca="1">IF(Table2[[#This Row],[occupation]]="IT",Table2[[#This Row],[Income]],0)</f>
        <v>0</v>
      </c>
      <c r="CQ152" s="2">
        <f ca="1">IF(Table2[[#This Row],[Investment]]&gt;Table2[[#This Row],[Income]],1,0)</f>
        <v>1</v>
      </c>
      <c r="CR152" s="3"/>
      <c r="CS152" s="3"/>
      <c r="CT152" s="3"/>
      <c r="CU152" s="4"/>
      <c r="CV152" s="2">
        <f ca="1">IF(Table2[[#This Row],[Net Worth]]&gt;5500000,Table2[[#This Row],[Age]],0)</f>
        <v>24</v>
      </c>
      <c r="CW152" s="3">
        <f t="shared" ca="1" si="61"/>
        <v>24</v>
      </c>
      <c r="CX152" s="3"/>
      <c r="CY152" s="3"/>
      <c r="CZ152" s="3"/>
      <c r="DA152" s="4"/>
    </row>
    <row r="153" spans="1:105" x14ac:dyDescent="0.25">
      <c r="A153">
        <f t="shared" ca="1" si="46"/>
        <v>1</v>
      </c>
      <c r="B153" s="1" t="str">
        <f t="shared" ca="1" si="47"/>
        <v>Men</v>
      </c>
      <c r="C153">
        <f t="shared" ca="1" si="48"/>
        <v>47</v>
      </c>
      <c r="D153">
        <f t="shared" ca="1" si="49"/>
        <v>3</v>
      </c>
      <c r="E153" s="1" t="str">
        <f t="shared" ca="1" si="50"/>
        <v>mechanical</v>
      </c>
      <c r="F153">
        <f t="shared" ca="1" si="51"/>
        <v>9</v>
      </c>
      <c r="G153" s="1" t="str">
        <f t="shared" ca="1" si="52"/>
        <v>Soldier</v>
      </c>
      <c r="H153">
        <f t="shared" ca="1" si="65"/>
        <v>3</v>
      </c>
      <c r="I153">
        <f t="shared" ca="1" si="65"/>
        <v>1</v>
      </c>
      <c r="J153">
        <f t="shared" ca="1" si="53"/>
        <v>111839</v>
      </c>
      <c r="K153">
        <f t="shared" ca="1" si="54"/>
        <v>99847</v>
      </c>
      <c r="L153">
        <f t="shared" ca="1" si="55"/>
        <v>2</v>
      </c>
      <c r="M153" s="1" t="str">
        <f t="shared" ca="1" si="56"/>
        <v>Rent</v>
      </c>
      <c r="N153">
        <f t="shared" ca="1" si="62"/>
        <v>9385618</v>
      </c>
      <c r="O153">
        <f t="shared" ca="1" si="57"/>
        <v>8704118.4695871994</v>
      </c>
      <c r="P153">
        <f t="shared" ca="1" si="63"/>
        <v>126014.0195569233</v>
      </c>
      <c r="Q153">
        <f t="shared" ca="1" si="64"/>
        <v>156015.34344294769</v>
      </c>
      <c r="R153" s="25">
        <f t="shared" ca="1" si="58"/>
        <v>9541633.3434429485</v>
      </c>
      <c r="S153">
        <f t="shared" ca="1" si="59"/>
        <v>11</v>
      </c>
      <c r="T153" s="1" t="str">
        <f t="shared" ca="1" si="60"/>
        <v>Pakistan</v>
      </c>
      <c r="AF153" s="2">
        <f ca="1">IF(Table2[[#This Row],[Gender]]="men",1,0)</f>
        <v>1</v>
      </c>
      <c r="AG153" s="3">
        <f ca="1">IF(Table2[[#This Row],[Gender]]="Men",0,1)</f>
        <v>0</v>
      </c>
      <c r="AH153" s="3"/>
      <c r="AI153" s="3"/>
      <c r="AJ153" s="4"/>
      <c r="AL153" s="2">
        <f ca="1">IF(Table2[[#This Row],[occupation]]="Clerk",1,0)</f>
        <v>0</v>
      </c>
      <c r="AM153" s="3">
        <f ca="1">IF(Table2[[#This Row],[occupation]]="Doctor",1,0)</f>
        <v>0</v>
      </c>
      <c r="AN153" s="3">
        <f ca="1">IF(Table2[[#This Row],[occupation]]="Data scientist",1,0)</f>
        <v>0</v>
      </c>
      <c r="AO153" s="3">
        <f ca="1">IF(Table2[[#This Row],[occupation]]="Driver",1,0)</f>
        <v>0</v>
      </c>
      <c r="AP153" s="3">
        <f ca="1">IF(Table2[[#This Row],[occupation]]="mechanical",1,0)</f>
        <v>1</v>
      </c>
      <c r="AQ153" s="3">
        <f ca="1">IF(Table2[[#This Row],[occupation]]="Field worker",1,0)</f>
        <v>0</v>
      </c>
      <c r="AR153" s="3">
        <f ca="1">IF(Table2[[#This Row],[occupation]]="Scientist",1,0)</f>
        <v>0</v>
      </c>
      <c r="AS153" s="3">
        <f ca="1">IF(Table2[[#This Row],[occupation]]="IT",1,0)</f>
        <v>0</v>
      </c>
      <c r="AT153" s="3"/>
      <c r="AU153" s="3"/>
      <c r="AV153" s="3"/>
      <c r="AW153" s="3"/>
      <c r="AX153" s="3"/>
      <c r="AY153" s="3"/>
      <c r="AZ153" s="3"/>
      <c r="BA153" s="4"/>
      <c r="BC153" s="18">
        <f ca="1">Table2[[#This Row],[Vehicles cost]]/Table2[[#This Row],[Vehicles]]</f>
        <v>111839</v>
      </c>
      <c r="BD153" s="4"/>
      <c r="BE153" s="2">
        <f ca="1">IF(Table2[[#This Row],[Depts]]&gt;20000,1,0)</f>
        <v>1</v>
      </c>
      <c r="BF153" s="3"/>
      <c r="BG153" s="4"/>
      <c r="BH153" s="2">
        <f ca="1">IF(Table2[[#This Row],[House]]="Owned",1,0)</f>
        <v>0</v>
      </c>
      <c r="BI153" s="4"/>
      <c r="BK153" s="2">
        <f ca="1">IF(Table2[[#This Row],[Country]]="Korea",Table2[[#This Row],[Income]],0)</f>
        <v>0</v>
      </c>
      <c r="BL153" s="3"/>
      <c r="BM153" s="3">
        <f ca="1">IF(Table2[[#This Row],[Country]]="India",Table2[[#This Row],[Income]],0)</f>
        <v>0</v>
      </c>
      <c r="BN153" s="3"/>
      <c r="BO153" s="3">
        <f ca="1">IF(Table2[[#This Row],[Country]]="Russia",Table2[[#This Row],[Income]],0)</f>
        <v>0</v>
      </c>
      <c r="BP153" s="3"/>
      <c r="BQ153" s="3">
        <f ca="1">IF(Table2[[#This Row],[Country]]="Maldives",Table2[[#This Row],[Income]],0)</f>
        <v>0</v>
      </c>
      <c r="BR153" s="3"/>
      <c r="BS153" s="3">
        <f ca="1">IF(Table2[[#This Row],[Country]]="England",Table2[[#This Row],[Income]],0)</f>
        <v>0</v>
      </c>
      <c r="BT153" s="3"/>
      <c r="BU153" s="3">
        <f ca="1">IF(Table2[[#This Row],[Country]]="Pakistan",Table2[[#This Row],[Income]],0)</f>
        <v>99847</v>
      </c>
      <c r="BV153" s="3"/>
      <c r="BW153" s="3">
        <f ca="1">IF(Table2[[#This Row],[Country]]="USA",Table2[[#This Row],[Income]],0)</f>
        <v>0</v>
      </c>
      <c r="BX153" s="3"/>
      <c r="BY153" s="3">
        <f ca="1">IF(Table2[[#This Row],[Country]]="New Zealand",Table2[[#This Row],[Income]],0)</f>
        <v>0</v>
      </c>
      <c r="BZ153" s="3"/>
      <c r="CA153" s="3">
        <f ca="1">IF(Table2[[#This Row],[Country]]="AUstralia",Table2[[#This Row],[Income]],0)</f>
        <v>0</v>
      </c>
      <c r="CB153" s="3"/>
      <c r="CC153" s="3">
        <f ca="1">IF(Table2[[#This Row],[Country]]="South Africa",Table2[[#This Row],[Income]],0)</f>
        <v>0</v>
      </c>
      <c r="CD153" s="3"/>
      <c r="CE153" s="3">
        <f ca="1">IF(Table2[[#This Row],[Country]]="Canada",Table2[[#This Row],[Income]],0)</f>
        <v>0</v>
      </c>
      <c r="CF153" s="4"/>
      <c r="CG153" s="2"/>
      <c r="CH153" s="3"/>
      <c r="CI153" s="3">
        <f ca="1">IF(Table2[[#This Row],[occupation]]="clerk",Table2[[#This Row],[Income]],0)</f>
        <v>0</v>
      </c>
      <c r="CJ153" s="3">
        <f ca="1">IF(Table2[[#This Row],[occupation]]="Doctor",Table2[[#This Row],[Income]],0)</f>
        <v>0</v>
      </c>
      <c r="CK153" s="3">
        <f ca="1">IF(Table2[[#This Row],[occupation]]="Data scientist",Table2[[#This Row],[Income]],0)</f>
        <v>0</v>
      </c>
      <c r="CL153" s="3">
        <f ca="1">IF(Table2[[#This Row],[occupation]]="Driver",Table2[[#This Row],[Income]],0)</f>
        <v>0</v>
      </c>
      <c r="CM153" s="3">
        <f ca="1">IF(Table2[[#This Row],[occupation]]="mechanical",Table2[[#This Row],[Income]],0)</f>
        <v>99847</v>
      </c>
      <c r="CN153" s="3">
        <f ca="1">IF(Table2[[#This Row],[occupation]]="Field worker",Table2[[#This Row],[Income]],0)</f>
        <v>0</v>
      </c>
      <c r="CO153" s="3">
        <f ca="1">IF(Table2[[#This Row],[occupation]]="Scientist",Table2[[#This Row],[Income]],0)</f>
        <v>0</v>
      </c>
      <c r="CP153" s="4">
        <f ca="1">IF(Table2[[#This Row],[occupation]]="IT",Table2[[#This Row],[Income]],0)</f>
        <v>0</v>
      </c>
      <c r="CQ153" s="2">
        <f ca="1">IF(Table2[[#This Row],[Investment]]&gt;Table2[[#This Row],[Income]],1,0)</f>
        <v>1</v>
      </c>
      <c r="CR153" s="3"/>
      <c r="CS153" s="3"/>
      <c r="CT153" s="3"/>
      <c r="CU153" s="4"/>
      <c r="CV153" s="2">
        <f ca="1">IF(Table2[[#This Row],[Net Worth]]&gt;5500000,Table2[[#This Row],[Age]],0)</f>
        <v>47</v>
      </c>
      <c r="CW153" s="3">
        <f t="shared" ca="1" si="61"/>
        <v>0</v>
      </c>
      <c r="CX153" s="3"/>
      <c r="CY153" s="3"/>
      <c r="CZ153" s="3"/>
      <c r="DA153" s="4"/>
    </row>
    <row r="154" spans="1:105" x14ac:dyDescent="0.25">
      <c r="A154">
        <f t="shared" ca="1" si="46"/>
        <v>2</v>
      </c>
      <c r="B154" s="1" t="str">
        <f t="shared" ca="1" si="47"/>
        <v>Women</v>
      </c>
      <c r="C154">
        <f t="shared" ca="1" si="48"/>
        <v>29</v>
      </c>
      <c r="D154">
        <f t="shared" ca="1" si="49"/>
        <v>6</v>
      </c>
      <c r="E154" s="1" t="str">
        <f t="shared" ca="1" si="50"/>
        <v>Field worker</v>
      </c>
      <c r="F154">
        <f t="shared" ca="1" si="51"/>
        <v>2</v>
      </c>
      <c r="G154" s="1" t="str">
        <f t="shared" ca="1" si="52"/>
        <v>12th</v>
      </c>
      <c r="H154">
        <f t="shared" ca="1" si="65"/>
        <v>1</v>
      </c>
      <c r="I154">
        <f t="shared" ca="1" si="65"/>
        <v>3</v>
      </c>
      <c r="J154">
        <f t="shared" ca="1" si="53"/>
        <v>2953197</v>
      </c>
      <c r="K154">
        <f t="shared" ca="1" si="54"/>
        <v>58340</v>
      </c>
      <c r="L154">
        <f t="shared" ca="1" si="55"/>
        <v>1</v>
      </c>
      <c r="M154" s="1" t="str">
        <f t="shared" ca="1" si="56"/>
        <v>Owned</v>
      </c>
      <c r="N154">
        <f t="shared" ca="1" si="62"/>
        <v>5775660</v>
      </c>
      <c r="O154">
        <f t="shared" ca="1" si="57"/>
        <v>2576556.1659999546</v>
      </c>
      <c r="P154">
        <f t="shared" ca="1" si="63"/>
        <v>45264.143856230679</v>
      </c>
      <c r="Q154">
        <f t="shared" ca="1" si="64"/>
        <v>86129.872466730347</v>
      </c>
      <c r="R154" s="25">
        <f t="shared" ca="1" si="58"/>
        <v>5861789.87246673</v>
      </c>
      <c r="S154">
        <f t="shared" ca="1" si="59"/>
        <v>7</v>
      </c>
      <c r="T154" s="1" t="str">
        <f t="shared" ca="1" si="60"/>
        <v>China</v>
      </c>
      <c r="AF154" s="2">
        <f ca="1">IF(Table2[[#This Row],[Gender]]="men",1,0)</f>
        <v>0</v>
      </c>
      <c r="AG154" s="3">
        <f ca="1">IF(Table2[[#This Row],[Gender]]="Men",0,1)</f>
        <v>1</v>
      </c>
      <c r="AH154" s="3"/>
      <c r="AI154" s="3"/>
      <c r="AJ154" s="4"/>
      <c r="AL154" s="2">
        <f ca="1">IF(Table2[[#This Row],[occupation]]="Clerk",1,0)</f>
        <v>0</v>
      </c>
      <c r="AM154" s="3">
        <f ca="1">IF(Table2[[#This Row],[occupation]]="Doctor",1,0)</f>
        <v>0</v>
      </c>
      <c r="AN154" s="3">
        <f ca="1">IF(Table2[[#This Row],[occupation]]="Data scientist",1,0)</f>
        <v>0</v>
      </c>
      <c r="AO154" s="3">
        <f ca="1">IF(Table2[[#This Row],[occupation]]="Driver",1,0)</f>
        <v>0</v>
      </c>
      <c r="AP154" s="3">
        <f ca="1">IF(Table2[[#This Row],[occupation]]="mechanical",1,0)</f>
        <v>0</v>
      </c>
      <c r="AQ154" s="3">
        <f ca="1">IF(Table2[[#This Row],[occupation]]="Field worker",1,0)</f>
        <v>1</v>
      </c>
      <c r="AR154" s="3">
        <f ca="1">IF(Table2[[#This Row],[occupation]]="Scientist",1,0)</f>
        <v>0</v>
      </c>
      <c r="AS154" s="3">
        <f ca="1">IF(Table2[[#This Row],[occupation]]="IT",1,0)</f>
        <v>0</v>
      </c>
      <c r="AT154" s="3"/>
      <c r="AU154" s="3"/>
      <c r="AV154" s="3"/>
      <c r="AW154" s="3"/>
      <c r="AX154" s="3"/>
      <c r="AY154" s="3"/>
      <c r="AZ154" s="3"/>
      <c r="BA154" s="4"/>
      <c r="BC154" s="18">
        <f ca="1">Table2[[#This Row],[Vehicles cost]]/Table2[[#This Row],[Vehicles]]</f>
        <v>984399</v>
      </c>
      <c r="BD154" s="4"/>
      <c r="BE154" s="2">
        <f ca="1">IF(Table2[[#This Row],[Depts]]&gt;20000,1,0)</f>
        <v>1</v>
      </c>
      <c r="BF154" s="3"/>
      <c r="BG154" s="4"/>
      <c r="BH154" s="2">
        <f ca="1">IF(Table2[[#This Row],[House]]="Owned",1,0)</f>
        <v>1</v>
      </c>
      <c r="BI154" s="4"/>
      <c r="BK154" s="2">
        <f ca="1">IF(Table2[[#This Row],[Country]]="Korea",Table2[[#This Row],[Income]],0)</f>
        <v>0</v>
      </c>
      <c r="BL154" s="3"/>
      <c r="BM154" s="3">
        <f ca="1">IF(Table2[[#This Row],[Country]]="India",Table2[[#This Row],[Income]],0)</f>
        <v>0</v>
      </c>
      <c r="BN154" s="3"/>
      <c r="BO154" s="3">
        <f ca="1">IF(Table2[[#This Row],[Country]]="Russia",Table2[[#This Row],[Income]],0)</f>
        <v>0</v>
      </c>
      <c r="BP154" s="3"/>
      <c r="BQ154" s="3">
        <f ca="1">IF(Table2[[#This Row],[Country]]="Maldives",Table2[[#This Row],[Income]],0)</f>
        <v>0</v>
      </c>
      <c r="BR154" s="3"/>
      <c r="BS154" s="3">
        <f ca="1">IF(Table2[[#This Row],[Country]]="England",Table2[[#This Row],[Income]],0)</f>
        <v>0</v>
      </c>
      <c r="BT154" s="3"/>
      <c r="BU154" s="3">
        <f ca="1">IF(Table2[[#This Row],[Country]]="Pakistan",Table2[[#This Row],[Income]],0)</f>
        <v>0</v>
      </c>
      <c r="BV154" s="3"/>
      <c r="BW154" s="3">
        <f ca="1">IF(Table2[[#This Row],[Country]]="USA",Table2[[#This Row],[Income]],0)</f>
        <v>0</v>
      </c>
      <c r="BX154" s="3"/>
      <c r="BY154" s="3">
        <f ca="1">IF(Table2[[#This Row],[Country]]="New Zealand",Table2[[#This Row],[Income]],0)</f>
        <v>0</v>
      </c>
      <c r="BZ154" s="3"/>
      <c r="CA154" s="3">
        <f ca="1">IF(Table2[[#This Row],[Country]]="AUstralia",Table2[[#This Row],[Income]],0)</f>
        <v>0</v>
      </c>
      <c r="CB154" s="3"/>
      <c r="CC154" s="3">
        <f ca="1">IF(Table2[[#This Row],[Country]]="South Africa",Table2[[#This Row],[Income]],0)</f>
        <v>0</v>
      </c>
      <c r="CD154" s="3"/>
      <c r="CE154" s="3">
        <f ca="1">IF(Table2[[#This Row],[Country]]="Canada",Table2[[#This Row],[Income]],0)</f>
        <v>0</v>
      </c>
      <c r="CF154" s="4"/>
      <c r="CG154" s="2"/>
      <c r="CH154" s="3"/>
      <c r="CI154" s="3">
        <f ca="1">IF(Table2[[#This Row],[occupation]]="clerk",Table2[[#This Row],[Income]],0)</f>
        <v>0</v>
      </c>
      <c r="CJ154" s="3">
        <f ca="1">IF(Table2[[#This Row],[occupation]]="Doctor",Table2[[#This Row],[Income]],0)</f>
        <v>0</v>
      </c>
      <c r="CK154" s="3">
        <f ca="1">IF(Table2[[#This Row],[occupation]]="Data scientist",Table2[[#This Row],[Income]],0)</f>
        <v>0</v>
      </c>
      <c r="CL154" s="3">
        <f ca="1">IF(Table2[[#This Row],[occupation]]="Driver",Table2[[#This Row],[Income]],0)</f>
        <v>0</v>
      </c>
      <c r="CM154" s="3">
        <f ca="1">IF(Table2[[#This Row],[occupation]]="mechanical",Table2[[#This Row],[Income]],0)</f>
        <v>0</v>
      </c>
      <c r="CN154" s="3">
        <f ca="1">IF(Table2[[#This Row],[occupation]]="Field worker",Table2[[#This Row],[Income]],0)</f>
        <v>58340</v>
      </c>
      <c r="CO154" s="3">
        <f ca="1">IF(Table2[[#This Row],[occupation]]="Scientist",Table2[[#This Row],[Income]],0)</f>
        <v>0</v>
      </c>
      <c r="CP154" s="4">
        <f ca="1">IF(Table2[[#This Row],[occupation]]="IT",Table2[[#This Row],[Income]],0)</f>
        <v>0</v>
      </c>
      <c r="CQ154" s="2">
        <f ca="1">IF(Table2[[#This Row],[Investment]]&gt;Table2[[#This Row],[Income]],1,0)</f>
        <v>1</v>
      </c>
      <c r="CR154" s="3"/>
      <c r="CS154" s="3"/>
      <c r="CT154" s="3"/>
      <c r="CU154" s="4"/>
      <c r="CV154" s="2">
        <f ca="1">IF(Table2[[#This Row],[Net Worth]]&gt;5500000,Table2[[#This Row],[Age]],0)</f>
        <v>29</v>
      </c>
      <c r="CW154" s="3">
        <f t="shared" ca="1" si="61"/>
        <v>0</v>
      </c>
      <c r="CX154" s="3"/>
      <c r="CY154" s="3"/>
      <c r="CZ154" s="3"/>
      <c r="DA154" s="4"/>
    </row>
    <row r="155" spans="1:105" x14ac:dyDescent="0.25">
      <c r="A155">
        <f t="shared" ca="1" si="46"/>
        <v>2</v>
      </c>
      <c r="B155" s="1" t="str">
        <f t="shared" ca="1" si="47"/>
        <v>Women</v>
      </c>
      <c r="C155">
        <f t="shared" ca="1" si="48"/>
        <v>20</v>
      </c>
      <c r="D155">
        <f t="shared" ca="1" si="49"/>
        <v>8</v>
      </c>
      <c r="E155" s="1" t="str">
        <f t="shared" ca="1" si="50"/>
        <v>Data scientist</v>
      </c>
      <c r="F155">
        <f t="shared" ca="1" si="51"/>
        <v>2</v>
      </c>
      <c r="G155" s="1" t="str">
        <f t="shared" ca="1" si="52"/>
        <v>12th</v>
      </c>
      <c r="H155">
        <f t="shared" ca="1" si="65"/>
        <v>1</v>
      </c>
      <c r="I155">
        <f t="shared" ca="1" si="65"/>
        <v>1</v>
      </c>
      <c r="J155">
        <f t="shared" ca="1" si="53"/>
        <v>660648</v>
      </c>
      <c r="K155">
        <f t="shared" ca="1" si="54"/>
        <v>62811</v>
      </c>
      <c r="L155">
        <f t="shared" ca="1" si="55"/>
        <v>1</v>
      </c>
      <c r="M155" s="1" t="str">
        <f t="shared" ca="1" si="56"/>
        <v>Owned</v>
      </c>
      <c r="N155">
        <f t="shared" ca="1" si="62"/>
        <v>4333959</v>
      </c>
      <c r="O155">
        <f t="shared" ca="1" si="57"/>
        <v>3967303.3593474701</v>
      </c>
      <c r="P155">
        <f t="shared" ca="1" si="63"/>
        <v>42078.685058379531</v>
      </c>
      <c r="Q155">
        <f t="shared" ca="1" si="64"/>
        <v>38625.305582940207</v>
      </c>
      <c r="R155" s="25">
        <f t="shared" ca="1" si="58"/>
        <v>4372584.3055829406</v>
      </c>
      <c r="S155">
        <f t="shared" ca="1" si="59"/>
        <v>8</v>
      </c>
      <c r="T155" s="1" t="str">
        <f t="shared" ca="1" si="60"/>
        <v>Korea</v>
      </c>
      <c r="AF155" s="2">
        <f ca="1">IF(Table2[[#This Row],[Gender]]="men",1,0)</f>
        <v>0</v>
      </c>
      <c r="AG155" s="3">
        <f ca="1">IF(Table2[[#This Row],[Gender]]="Men",0,1)</f>
        <v>1</v>
      </c>
      <c r="AH155" s="3"/>
      <c r="AI155" s="3"/>
      <c r="AJ155" s="4"/>
      <c r="AL155" s="2">
        <f ca="1">IF(Table2[[#This Row],[occupation]]="Clerk",1,0)</f>
        <v>0</v>
      </c>
      <c r="AM155" s="3">
        <f ca="1">IF(Table2[[#This Row],[occupation]]="Doctor",1,0)</f>
        <v>0</v>
      </c>
      <c r="AN155" s="3">
        <f ca="1">IF(Table2[[#This Row],[occupation]]="Data scientist",1,0)</f>
        <v>1</v>
      </c>
      <c r="AO155" s="3">
        <f ca="1">IF(Table2[[#This Row],[occupation]]="Driver",1,0)</f>
        <v>0</v>
      </c>
      <c r="AP155" s="3">
        <f ca="1">IF(Table2[[#This Row],[occupation]]="mechanical",1,0)</f>
        <v>0</v>
      </c>
      <c r="AQ155" s="3">
        <f ca="1">IF(Table2[[#This Row],[occupation]]="Field worker",1,0)</f>
        <v>0</v>
      </c>
      <c r="AR155" s="3">
        <f ca="1">IF(Table2[[#This Row],[occupation]]="Scientist",1,0)</f>
        <v>0</v>
      </c>
      <c r="AS155" s="3">
        <f ca="1">IF(Table2[[#This Row],[occupation]]="IT",1,0)</f>
        <v>0</v>
      </c>
      <c r="AT155" s="3"/>
      <c r="AU155" s="3"/>
      <c r="AV155" s="3"/>
      <c r="AW155" s="3"/>
      <c r="AX155" s="3"/>
      <c r="AY155" s="3"/>
      <c r="AZ155" s="3"/>
      <c r="BA155" s="4"/>
      <c r="BC155" s="18">
        <f ca="1">Table2[[#This Row],[Vehicles cost]]/Table2[[#This Row],[Vehicles]]</f>
        <v>660648</v>
      </c>
      <c r="BD155" s="4"/>
      <c r="BE155" s="2">
        <f ca="1">IF(Table2[[#This Row],[Depts]]&gt;20000,1,0)</f>
        <v>1</v>
      </c>
      <c r="BF155" s="3"/>
      <c r="BG155" s="4"/>
      <c r="BH155" s="2">
        <f ca="1">IF(Table2[[#This Row],[House]]="Owned",1,0)</f>
        <v>1</v>
      </c>
      <c r="BI155" s="4"/>
      <c r="BK155" s="2">
        <f ca="1">IF(Table2[[#This Row],[Country]]="Korea",Table2[[#This Row],[Income]],0)</f>
        <v>62811</v>
      </c>
      <c r="BL155" s="3"/>
      <c r="BM155" s="3">
        <f ca="1">IF(Table2[[#This Row],[Country]]="India",Table2[[#This Row],[Income]],0)</f>
        <v>0</v>
      </c>
      <c r="BN155" s="3"/>
      <c r="BO155" s="3">
        <f ca="1">IF(Table2[[#This Row],[Country]]="Russia",Table2[[#This Row],[Income]],0)</f>
        <v>0</v>
      </c>
      <c r="BP155" s="3"/>
      <c r="BQ155" s="3">
        <f ca="1">IF(Table2[[#This Row],[Country]]="Maldives",Table2[[#This Row],[Income]],0)</f>
        <v>0</v>
      </c>
      <c r="BR155" s="3"/>
      <c r="BS155" s="3">
        <f ca="1">IF(Table2[[#This Row],[Country]]="England",Table2[[#This Row],[Income]],0)</f>
        <v>0</v>
      </c>
      <c r="BT155" s="3"/>
      <c r="BU155" s="3">
        <f ca="1">IF(Table2[[#This Row],[Country]]="Pakistan",Table2[[#This Row],[Income]],0)</f>
        <v>0</v>
      </c>
      <c r="BV155" s="3"/>
      <c r="BW155" s="3">
        <f ca="1">IF(Table2[[#This Row],[Country]]="USA",Table2[[#This Row],[Income]],0)</f>
        <v>0</v>
      </c>
      <c r="BX155" s="3"/>
      <c r="BY155" s="3">
        <f ca="1">IF(Table2[[#This Row],[Country]]="New Zealand",Table2[[#This Row],[Income]],0)</f>
        <v>0</v>
      </c>
      <c r="BZ155" s="3"/>
      <c r="CA155" s="3">
        <f ca="1">IF(Table2[[#This Row],[Country]]="AUstralia",Table2[[#This Row],[Income]],0)</f>
        <v>0</v>
      </c>
      <c r="CB155" s="3"/>
      <c r="CC155" s="3">
        <f ca="1">IF(Table2[[#This Row],[Country]]="South Africa",Table2[[#This Row],[Income]],0)</f>
        <v>0</v>
      </c>
      <c r="CD155" s="3"/>
      <c r="CE155" s="3">
        <f ca="1">IF(Table2[[#This Row],[Country]]="Canada",Table2[[#This Row],[Income]],0)</f>
        <v>0</v>
      </c>
      <c r="CF155" s="4"/>
      <c r="CG155" s="2"/>
      <c r="CH155" s="3"/>
      <c r="CI155" s="3">
        <f ca="1">IF(Table2[[#This Row],[occupation]]="clerk",Table2[[#This Row],[Income]],0)</f>
        <v>0</v>
      </c>
      <c r="CJ155" s="3">
        <f ca="1">IF(Table2[[#This Row],[occupation]]="Doctor",Table2[[#This Row],[Income]],0)</f>
        <v>0</v>
      </c>
      <c r="CK155" s="3">
        <f ca="1">IF(Table2[[#This Row],[occupation]]="Data scientist",Table2[[#This Row],[Income]],0)</f>
        <v>62811</v>
      </c>
      <c r="CL155" s="3">
        <f ca="1">IF(Table2[[#This Row],[occupation]]="Driver",Table2[[#This Row],[Income]],0)</f>
        <v>0</v>
      </c>
      <c r="CM155" s="3">
        <f ca="1">IF(Table2[[#This Row],[occupation]]="mechanical",Table2[[#This Row],[Income]],0)</f>
        <v>0</v>
      </c>
      <c r="CN155" s="3">
        <f ca="1">IF(Table2[[#This Row],[occupation]]="Field worker",Table2[[#This Row],[Income]],0)</f>
        <v>0</v>
      </c>
      <c r="CO155" s="3">
        <f ca="1">IF(Table2[[#This Row],[occupation]]="Scientist",Table2[[#This Row],[Income]],0)</f>
        <v>0</v>
      </c>
      <c r="CP155" s="4">
        <f ca="1">IF(Table2[[#This Row],[occupation]]="IT",Table2[[#This Row],[Income]],0)</f>
        <v>0</v>
      </c>
      <c r="CQ155" s="2">
        <f ca="1">IF(Table2[[#This Row],[Investment]]&gt;Table2[[#This Row],[Income]],1,0)</f>
        <v>0</v>
      </c>
      <c r="CR155" s="3"/>
      <c r="CS155" s="3"/>
      <c r="CT155" s="3"/>
      <c r="CU155" s="4"/>
      <c r="CV155" s="2">
        <f ca="1">IF(Table2[[#This Row],[Net Worth]]&gt;5500000,Table2[[#This Row],[Age]],0)</f>
        <v>0</v>
      </c>
      <c r="CW155" s="3">
        <f t="shared" ca="1" si="61"/>
        <v>0</v>
      </c>
      <c r="CX155" s="3"/>
      <c r="CY155" s="3"/>
      <c r="CZ155" s="3"/>
      <c r="DA155" s="4"/>
    </row>
    <row r="156" spans="1:105" x14ac:dyDescent="0.25">
      <c r="A156">
        <f t="shared" ca="1" si="46"/>
        <v>1</v>
      </c>
      <c r="B156" s="1" t="str">
        <f t="shared" ca="1" si="47"/>
        <v>Men</v>
      </c>
      <c r="C156">
        <f t="shared" ca="1" si="48"/>
        <v>30</v>
      </c>
      <c r="D156">
        <f t="shared" ca="1" si="49"/>
        <v>8</v>
      </c>
      <c r="E156" s="1" t="str">
        <f t="shared" ca="1" si="50"/>
        <v>Data scientist</v>
      </c>
      <c r="F156">
        <f t="shared" ca="1" si="51"/>
        <v>9</v>
      </c>
      <c r="G156" s="1" t="str">
        <f t="shared" ca="1" si="52"/>
        <v>Soldier</v>
      </c>
      <c r="H156">
        <f t="shared" ca="1" si="65"/>
        <v>2</v>
      </c>
      <c r="I156">
        <f t="shared" ca="1" si="65"/>
        <v>1</v>
      </c>
      <c r="J156">
        <f t="shared" ca="1" si="53"/>
        <v>990469</v>
      </c>
      <c r="K156">
        <f t="shared" ca="1" si="54"/>
        <v>75361</v>
      </c>
      <c r="L156">
        <f t="shared" ca="1" si="55"/>
        <v>2</v>
      </c>
      <c r="M156" s="1" t="str">
        <f t="shared" ca="1" si="56"/>
        <v>Rent</v>
      </c>
      <c r="N156">
        <f t="shared" ca="1" si="62"/>
        <v>5727436</v>
      </c>
      <c r="O156">
        <f t="shared" ca="1" si="57"/>
        <v>5667740.328049412</v>
      </c>
      <c r="P156">
        <f t="shared" ca="1" si="63"/>
        <v>675.1218045006982</v>
      </c>
      <c r="Q156">
        <f t="shared" ca="1" si="64"/>
        <v>12253.62506117361</v>
      </c>
      <c r="R156" s="25">
        <f t="shared" ca="1" si="58"/>
        <v>5739689.6250611739</v>
      </c>
      <c r="S156">
        <f t="shared" ca="1" si="59"/>
        <v>8</v>
      </c>
      <c r="T156" s="1" t="str">
        <f t="shared" ca="1" si="60"/>
        <v>Korea</v>
      </c>
      <c r="AF156" s="2">
        <f ca="1">IF(Table2[[#This Row],[Gender]]="men",1,0)</f>
        <v>1</v>
      </c>
      <c r="AG156" s="3">
        <f ca="1">IF(Table2[[#This Row],[Gender]]="Men",0,1)</f>
        <v>0</v>
      </c>
      <c r="AH156" s="3"/>
      <c r="AI156" s="3"/>
      <c r="AJ156" s="4"/>
      <c r="AL156" s="2">
        <f ca="1">IF(Table2[[#This Row],[occupation]]="Clerk",1,0)</f>
        <v>0</v>
      </c>
      <c r="AM156" s="3">
        <f ca="1">IF(Table2[[#This Row],[occupation]]="Doctor",1,0)</f>
        <v>0</v>
      </c>
      <c r="AN156" s="3">
        <f ca="1">IF(Table2[[#This Row],[occupation]]="Data scientist",1,0)</f>
        <v>1</v>
      </c>
      <c r="AO156" s="3">
        <f ca="1">IF(Table2[[#This Row],[occupation]]="Driver",1,0)</f>
        <v>0</v>
      </c>
      <c r="AP156" s="3">
        <f ca="1">IF(Table2[[#This Row],[occupation]]="mechanical",1,0)</f>
        <v>0</v>
      </c>
      <c r="AQ156" s="3">
        <f ca="1">IF(Table2[[#This Row],[occupation]]="Field worker",1,0)</f>
        <v>0</v>
      </c>
      <c r="AR156" s="3">
        <f ca="1">IF(Table2[[#This Row],[occupation]]="Scientist",1,0)</f>
        <v>0</v>
      </c>
      <c r="AS156" s="3">
        <f ca="1">IF(Table2[[#This Row],[occupation]]="IT",1,0)</f>
        <v>0</v>
      </c>
      <c r="AT156" s="3"/>
      <c r="AU156" s="3"/>
      <c r="AV156" s="3"/>
      <c r="AW156" s="3"/>
      <c r="AX156" s="3"/>
      <c r="AY156" s="3"/>
      <c r="AZ156" s="3"/>
      <c r="BA156" s="4"/>
      <c r="BC156" s="18">
        <f ca="1">Table2[[#This Row],[Vehicles cost]]/Table2[[#This Row],[Vehicles]]</f>
        <v>990469</v>
      </c>
      <c r="BD156" s="4"/>
      <c r="BE156" s="2">
        <f ca="1">IF(Table2[[#This Row],[Depts]]&gt;20000,1,0)</f>
        <v>0</v>
      </c>
      <c r="BF156" s="3"/>
      <c r="BG156" s="4"/>
      <c r="BH156" s="2">
        <f ca="1">IF(Table2[[#This Row],[House]]="Owned",1,0)</f>
        <v>0</v>
      </c>
      <c r="BI156" s="4"/>
      <c r="BK156" s="2">
        <f ca="1">IF(Table2[[#This Row],[Country]]="Korea",Table2[[#This Row],[Income]],0)</f>
        <v>75361</v>
      </c>
      <c r="BL156" s="3"/>
      <c r="BM156" s="3">
        <f ca="1">IF(Table2[[#This Row],[Country]]="India",Table2[[#This Row],[Income]],0)</f>
        <v>0</v>
      </c>
      <c r="BN156" s="3"/>
      <c r="BO156" s="3">
        <f ca="1">IF(Table2[[#This Row],[Country]]="Russia",Table2[[#This Row],[Income]],0)</f>
        <v>0</v>
      </c>
      <c r="BP156" s="3"/>
      <c r="BQ156" s="3">
        <f ca="1">IF(Table2[[#This Row],[Country]]="Maldives",Table2[[#This Row],[Income]],0)</f>
        <v>0</v>
      </c>
      <c r="BR156" s="3"/>
      <c r="BS156" s="3">
        <f ca="1">IF(Table2[[#This Row],[Country]]="England",Table2[[#This Row],[Income]],0)</f>
        <v>0</v>
      </c>
      <c r="BT156" s="3"/>
      <c r="BU156" s="3">
        <f ca="1">IF(Table2[[#This Row],[Country]]="Pakistan",Table2[[#This Row],[Income]],0)</f>
        <v>0</v>
      </c>
      <c r="BV156" s="3"/>
      <c r="BW156" s="3">
        <f ca="1">IF(Table2[[#This Row],[Country]]="USA",Table2[[#This Row],[Income]],0)</f>
        <v>0</v>
      </c>
      <c r="BX156" s="3"/>
      <c r="BY156" s="3">
        <f ca="1">IF(Table2[[#This Row],[Country]]="New Zealand",Table2[[#This Row],[Income]],0)</f>
        <v>0</v>
      </c>
      <c r="BZ156" s="3"/>
      <c r="CA156" s="3">
        <f ca="1">IF(Table2[[#This Row],[Country]]="AUstralia",Table2[[#This Row],[Income]],0)</f>
        <v>0</v>
      </c>
      <c r="CB156" s="3"/>
      <c r="CC156" s="3">
        <f ca="1">IF(Table2[[#This Row],[Country]]="South Africa",Table2[[#This Row],[Income]],0)</f>
        <v>0</v>
      </c>
      <c r="CD156" s="3"/>
      <c r="CE156" s="3">
        <f ca="1">IF(Table2[[#This Row],[Country]]="Canada",Table2[[#This Row],[Income]],0)</f>
        <v>0</v>
      </c>
      <c r="CF156" s="4"/>
      <c r="CG156" s="2"/>
      <c r="CH156" s="3"/>
      <c r="CI156" s="3">
        <f ca="1">IF(Table2[[#This Row],[occupation]]="clerk",Table2[[#This Row],[Income]],0)</f>
        <v>0</v>
      </c>
      <c r="CJ156" s="3">
        <f ca="1">IF(Table2[[#This Row],[occupation]]="Doctor",Table2[[#This Row],[Income]],0)</f>
        <v>0</v>
      </c>
      <c r="CK156" s="3">
        <f ca="1">IF(Table2[[#This Row],[occupation]]="Data scientist",Table2[[#This Row],[Income]],0)</f>
        <v>75361</v>
      </c>
      <c r="CL156" s="3">
        <f ca="1">IF(Table2[[#This Row],[occupation]]="Driver",Table2[[#This Row],[Income]],0)</f>
        <v>0</v>
      </c>
      <c r="CM156" s="3">
        <f ca="1">IF(Table2[[#This Row],[occupation]]="mechanical",Table2[[#This Row],[Income]],0)</f>
        <v>0</v>
      </c>
      <c r="CN156" s="3">
        <f ca="1">IF(Table2[[#This Row],[occupation]]="Field worker",Table2[[#This Row],[Income]],0)</f>
        <v>0</v>
      </c>
      <c r="CO156" s="3">
        <f ca="1">IF(Table2[[#This Row],[occupation]]="Scientist",Table2[[#This Row],[Income]],0)</f>
        <v>0</v>
      </c>
      <c r="CP156" s="4">
        <f ca="1">IF(Table2[[#This Row],[occupation]]="IT",Table2[[#This Row],[Income]],0)</f>
        <v>0</v>
      </c>
      <c r="CQ156" s="2">
        <f ca="1">IF(Table2[[#This Row],[Investment]]&gt;Table2[[#This Row],[Income]],1,0)</f>
        <v>0</v>
      </c>
      <c r="CR156" s="3"/>
      <c r="CS156" s="3"/>
      <c r="CT156" s="3"/>
      <c r="CU156" s="4"/>
      <c r="CV156" s="2">
        <f ca="1">IF(Table2[[#This Row],[Net Worth]]&gt;5500000,Table2[[#This Row],[Age]],0)</f>
        <v>30</v>
      </c>
      <c r="CW156" s="3">
        <f t="shared" ca="1" si="61"/>
        <v>0</v>
      </c>
      <c r="CX156" s="3"/>
      <c r="CY156" s="3"/>
      <c r="CZ156" s="3"/>
      <c r="DA156" s="4"/>
    </row>
    <row r="157" spans="1:105" x14ac:dyDescent="0.25">
      <c r="A157">
        <f t="shared" ca="1" si="46"/>
        <v>1</v>
      </c>
      <c r="B157" s="1" t="str">
        <f t="shared" ca="1" si="47"/>
        <v>Men</v>
      </c>
      <c r="C157">
        <f t="shared" ca="1" si="48"/>
        <v>27</v>
      </c>
      <c r="D157">
        <f t="shared" ca="1" si="49"/>
        <v>3</v>
      </c>
      <c r="E157" s="1" t="str">
        <f t="shared" ca="1" si="50"/>
        <v>mechanical</v>
      </c>
      <c r="F157">
        <f t="shared" ca="1" si="51"/>
        <v>8</v>
      </c>
      <c r="G157" s="1" t="str">
        <f t="shared" ca="1" si="52"/>
        <v>dropout</v>
      </c>
      <c r="H157">
        <f t="shared" ca="1" si="65"/>
        <v>3</v>
      </c>
      <c r="I157">
        <f t="shared" ca="1" si="65"/>
        <v>2</v>
      </c>
      <c r="J157">
        <f t="shared" ca="1" si="53"/>
        <v>1507154</v>
      </c>
      <c r="K157">
        <f t="shared" ca="1" si="54"/>
        <v>63388</v>
      </c>
      <c r="L157">
        <f t="shared" ca="1" si="55"/>
        <v>2</v>
      </c>
      <c r="M157" s="1" t="str">
        <f t="shared" ca="1" si="56"/>
        <v>Rent</v>
      </c>
      <c r="N157">
        <f t="shared" ca="1" si="62"/>
        <v>6275412</v>
      </c>
      <c r="O157">
        <f t="shared" ca="1" si="57"/>
        <v>5462107.9766026437</v>
      </c>
      <c r="P157">
        <f t="shared" ca="1" si="63"/>
        <v>7794.1028752057873</v>
      </c>
      <c r="Q157">
        <f t="shared" ca="1" si="64"/>
        <v>44725.737381388608</v>
      </c>
      <c r="R157" s="25">
        <f t="shared" ca="1" si="58"/>
        <v>6320137.7373813884</v>
      </c>
      <c r="S157">
        <f t="shared" ca="1" si="59"/>
        <v>7</v>
      </c>
      <c r="T157" s="1" t="str">
        <f t="shared" ca="1" si="60"/>
        <v>China</v>
      </c>
      <c r="AF157" s="2">
        <f ca="1">IF(Table2[[#This Row],[Gender]]="men",1,0)</f>
        <v>1</v>
      </c>
      <c r="AG157" s="3">
        <f ca="1">IF(Table2[[#This Row],[Gender]]="Men",0,1)</f>
        <v>0</v>
      </c>
      <c r="AH157" s="3"/>
      <c r="AI157" s="3"/>
      <c r="AJ157" s="4"/>
      <c r="AL157" s="2">
        <f ca="1">IF(Table2[[#This Row],[occupation]]="Clerk",1,0)</f>
        <v>0</v>
      </c>
      <c r="AM157" s="3">
        <f ca="1">IF(Table2[[#This Row],[occupation]]="Doctor",1,0)</f>
        <v>0</v>
      </c>
      <c r="AN157" s="3">
        <f ca="1">IF(Table2[[#This Row],[occupation]]="Data scientist",1,0)</f>
        <v>0</v>
      </c>
      <c r="AO157" s="3">
        <f ca="1">IF(Table2[[#This Row],[occupation]]="Driver",1,0)</f>
        <v>0</v>
      </c>
      <c r="AP157" s="3">
        <f ca="1">IF(Table2[[#This Row],[occupation]]="mechanical",1,0)</f>
        <v>1</v>
      </c>
      <c r="AQ157" s="3">
        <f ca="1">IF(Table2[[#This Row],[occupation]]="Field worker",1,0)</f>
        <v>0</v>
      </c>
      <c r="AR157" s="3">
        <f ca="1">IF(Table2[[#This Row],[occupation]]="Scientist",1,0)</f>
        <v>0</v>
      </c>
      <c r="AS157" s="3">
        <f ca="1">IF(Table2[[#This Row],[occupation]]="IT",1,0)</f>
        <v>0</v>
      </c>
      <c r="AT157" s="3"/>
      <c r="AU157" s="3"/>
      <c r="AV157" s="3"/>
      <c r="AW157" s="3"/>
      <c r="AX157" s="3"/>
      <c r="AY157" s="3"/>
      <c r="AZ157" s="3"/>
      <c r="BA157" s="4"/>
      <c r="BC157" s="18">
        <f ca="1">Table2[[#This Row],[Vehicles cost]]/Table2[[#This Row],[Vehicles]]</f>
        <v>753577</v>
      </c>
      <c r="BD157" s="4"/>
      <c r="BE157" s="2">
        <f ca="1">IF(Table2[[#This Row],[Depts]]&gt;20000,1,0)</f>
        <v>0</v>
      </c>
      <c r="BF157" s="3"/>
      <c r="BG157" s="4"/>
      <c r="BH157" s="2">
        <f ca="1">IF(Table2[[#This Row],[House]]="Owned",1,0)</f>
        <v>0</v>
      </c>
      <c r="BI157" s="4"/>
      <c r="BK157" s="2">
        <f ca="1">IF(Table2[[#This Row],[Country]]="Korea",Table2[[#This Row],[Income]],0)</f>
        <v>0</v>
      </c>
      <c r="BL157" s="3"/>
      <c r="BM157" s="3">
        <f ca="1">IF(Table2[[#This Row],[Country]]="India",Table2[[#This Row],[Income]],0)</f>
        <v>0</v>
      </c>
      <c r="BN157" s="3"/>
      <c r="BO157" s="3">
        <f ca="1">IF(Table2[[#This Row],[Country]]="Russia",Table2[[#This Row],[Income]],0)</f>
        <v>0</v>
      </c>
      <c r="BP157" s="3"/>
      <c r="BQ157" s="3">
        <f ca="1">IF(Table2[[#This Row],[Country]]="Maldives",Table2[[#This Row],[Income]],0)</f>
        <v>0</v>
      </c>
      <c r="BR157" s="3"/>
      <c r="BS157" s="3">
        <f ca="1">IF(Table2[[#This Row],[Country]]="England",Table2[[#This Row],[Income]],0)</f>
        <v>0</v>
      </c>
      <c r="BT157" s="3"/>
      <c r="BU157" s="3">
        <f ca="1">IF(Table2[[#This Row],[Country]]="Pakistan",Table2[[#This Row],[Income]],0)</f>
        <v>0</v>
      </c>
      <c r="BV157" s="3"/>
      <c r="BW157" s="3">
        <f ca="1">IF(Table2[[#This Row],[Country]]="USA",Table2[[#This Row],[Income]],0)</f>
        <v>0</v>
      </c>
      <c r="BX157" s="3"/>
      <c r="BY157" s="3">
        <f ca="1">IF(Table2[[#This Row],[Country]]="New Zealand",Table2[[#This Row],[Income]],0)</f>
        <v>0</v>
      </c>
      <c r="BZ157" s="3"/>
      <c r="CA157" s="3">
        <f ca="1">IF(Table2[[#This Row],[Country]]="AUstralia",Table2[[#This Row],[Income]],0)</f>
        <v>0</v>
      </c>
      <c r="CB157" s="3"/>
      <c r="CC157" s="3">
        <f ca="1">IF(Table2[[#This Row],[Country]]="South Africa",Table2[[#This Row],[Income]],0)</f>
        <v>0</v>
      </c>
      <c r="CD157" s="3"/>
      <c r="CE157" s="3">
        <f ca="1">IF(Table2[[#This Row],[Country]]="Canada",Table2[[#This Row],[Income]],0)</f>
        <v>0</v>
      </c>
      <c r="CF157" s="4"/>
      <c r="CG157" s="2"/>
      <c r="CH157" s="3"/>
      <c r="CI157" s="3">
        <f ca="1">IF(Table2[[#This Row],[occupation]]="clerk",Table2[[#This Row],[Income]],0)</f>
        <v>0</v>
      </c>
      <c r="CJ157" s="3">
        <f ca="1">IF(Table2[[#This Row],[occupation]]="Doctor",Table2[[#This Row],[Income]],0)</f>
        <v>0</v>
      </c>
      <c r="CK157" s="3">
        <f ca="1">IF(Table2[[#This Row],[occupation]]="Data scientist",Table2[[#This Row],[Income]],0)</f>
        <v>0</v>
      </c>
      <c r="CL157" s="3">
        <f ca="1">IF(Table2[[#This Row],[occupation]]="Driver",Table2[[#This Row],[Income]],0)</f>
        <v>0</v>
      </c>
      <c r="CM157" s="3">
        <f ca="1">IF(Table2[[#This Row],[occupation]]="mechanical",Table2[[#This Row],[Income]],0)</f>
        <v>63388</v>
      </c>
      <c r="CN157" s="3">
        <f ca="1">IF(Table2[[#This Row],[occupation]]="Field worker",Table2[[#This Row],[Income]],0)</f>
        <v>0</v>
      </c>
      <c r="CO157" s="3">
        <f ca="1">IF(Table2[[#This Row],[occupation]]="Scientist",Table2[[#This Row],[Income]],0)</f>
        <v>0</v>
      </c>
      <c r="CP157" s="4">
        <f ca="1">IF(Table2[[#This Row],[occupation]]="IT",Table2[[#This Row],[Income]],0)</f>
        <v>0</v>
      </c>
      <c r="CQ157" s="2">
        <f ca="1">IF(Table2[[#This Row],[Investment]]&gt;Table2[[#This Row],[Income]],1,0)</f>
        <v>0</v>
      </c>
      <c r="CR157" s="3"/>
      <c r="CS157" s="3"/>
      <c r="CT157" s="3"/>
      <c r="CU157" s="4"/>
      <c r="CV157" s="2">
        <f ca="1">IF(Table2[[#This Row],[Net Worth]]&gt;5500000,Table2[[#This Row],[Age]],0)</f>
        <v>27</v>
      </c>
      <c r="CW157" s="3">
        <f t="shared" ca="1" si="61"/>
        <v>27</v>
      </c>
      <c r="CX157" s="3"/>
      <c r="CY157" s="3"/>
      <c r="CZ157" s="3"/>
      <c r="DA157" s="4"/>
    </row>
    <row r="158" spans="1:105" x14ac:dyDescent="0.25">
      <c r="A158">
        <f t="shared" ca="1" si="46"/>
        <v>1</v>
      </c>
      <c r="B158" s="1" t="str">
        <f t="shared" ca="1" si="47"/>
        <v>Men</v>
      </c>
      <c r="C158">
        <f t="shared" ca="1" si="48"/>
        <v>45</v>
      </c>
      <c r="D158">
        <f t="shared" ca="1" si="49"/>
        <v>5</v>
      </c>
      <c r="E158" s="1" t="str">
        <f t="shared" ca="1" si="50"/>
        <v>Scientist</v>
      </c>
      <c r="F158">
        <f t="shared" ca="1" si="51"/>
        <v>6</v>
      </c>
      <c r="G158" s="1" t="str">
        <f t="shared" ca="1" si="52"/>
        <v>Masters</v>
      </c>
      <c r="H158">
        <f t="shared" ca="1" si="65"/>
        <v>2</v>
      </c>
      <c r="I158">
        <f t="shared" ca="1" si="65"/>
        <v>2</v>
      </c>
      <c r="J158">
        <f t="shared" ca="1" si="53"/>
        <v>1285816</v>
      </c>
      <c r="K158">
        <f t="shared" ca="1" si="54"/>
        <v>91983</v>
      </c>
      <c r="L158">
        <f t="shared" ca="1" si="55"/>
        <v>2</v>
      </c>
      <c r="M158" s="1" t="str">
        <f t="shared" ca="1" si="56"/>
        <v>Rent</v>
      </c>
      <c r="N158">
        <f t="shared" ca="1" si="62"/>
        <v>9106317</v>
      </c>
      <c r="O158">
        <f t="shared" ca="1" si="57"/>
        <v>8729363.5138632581</v>
      </c>
      <c r="P158">
        <f t="shared" ca="1" si="63"/>
        <v>77130.151728018129</v>
      </c>
      <c r="Q158">
        <f t="shared" ca="1" si="64"/>
        <v>76063.448375277745</v>
      </c>
      <c r="R158" s="25">
        <f t="shared" ca="1" si="58"/>
        <v>9182380.4483752772</v>
      </c>
      <c r="S158">
        <f t="shared" ca="1" si="59"/>
        <v>10</v>
      </c>
      <c r="T158" s="1" t="str">
        <f t="shared" ca="1" si="60"/>
        <v>New Zealand</v>
      </c>
      <c r="AF158" s="2">
        <f ca="1">IF(Table2[[#This Row],[Gender]]="men",1,0)</f>
        <v>1</v>
      </c>
      <c r="AG158" s="3">
        <f ca="1">IF(Table2[[#This Row],[Gender]]="Men",0,1)</f>
        <v>0</v>
      </c>
      <c r="AH158" s="3"/>
      <c r="AI158" s="3"/>
      <c r="AJ158" s="4"/>
      <c r="AL158" s="2">
        <f ca="1">IF(Table2[[#This Row],[occupation]]="Clerk",1,0)</f>
        <v>0</v>
      </c>
      <c r="AM158" s="3">
        <f ca="1">IF(Table2[[#This Row],[occupation]]="Doctor",1,0)</f>
        <v>0</v>
      </c>
      <c r="AN158" s="3">
        <f ca="1">IF(Table2[[#This Row],[occupation]]="Data scientist",1,0)</f>
        <v>0</v>
      </c>
      <c r="AO158" s="3">
        <f ca="1">IF(Table2[[#This Row],[occupation]]="Driver",1,0)</f>
        <v>0</v>
      </c>
      <c r="AP158" s="3">
        <f ca="1">IF(Table2[[#This Row],[occupation]]="mechanical",1,0)</f>
        <v>0</v>
      </c>
      <c r="AQ158" s="3">
        <f ca="1">IF(Table2[[#This Row],[occupation]]="Field worker",1,0)</f>
        <v>0</v>
      </c>
      <c r="AR158" s="3">
        <f ca="1">IF(Table2[[#This Row],[occupation]]="Scientist",1,0)</f>
        <v>1</v>
      </c>
      <c r="AS158" s="3">
        <f ca="1">IF(Table2[[#This Row],[occupation]]="IT",1,0)</f>
        <v>0</v>
      </c>
      <c r="AT158" s="3"/>
      <c r="AU158" s="3"/>
      <c r="AV158" s="3"/>
      <c r="AW158" s="3"/>
      <c r="AX158" s="3"/>
      <c r="AY158" s="3"/>
      <c r="AZ158" s="3"/>
      <c r="BA158" s="4"/>
      <c r="BC158" s="18">
        <f ca="1">Table2[[#This Row],[Vehicles cost]]/Table2[[#This Row],[Vehicles]]</f>
        <v>642908</v>
      </c>
      <c r="BD158" s="4"/>
      <c r="BE158" s="2">
        <f ca="1">IF(Table2[[#This Row],[Depts]]&gt;20000,1,0)</f>
        <v>1</v>
      </c>
      <c r="BF158" s="3"/>
      <c r="BG158" s="4"/>
      <c r="BH158" s="2">
        <f ca="1">IF(Table2[[#This Row],[House]]="Owned",1,0)</f>
        <v>0</v>
      </c>
      <c r="BI158" s="4"/>
      <c r="BK158" s="2">
        <f ca="1">IF(Table2[[#This Row],[Country]]="Korea",Table2[[#This Row],[Income]],0)</f>
        <v>0</v>
      </c>
      <c r="BL158" s="3"/>
      <c r="BM158" s="3">
        <f ca="1">IF(Table2[[#This Row],[Country]]="India",Table2[[#This Row],[Income]],0)</f>
        <v>0</v>
      </c>
      <c r="BN158" s="3"/>
      <c r="BO158" s="3">
        <f ca="1">IF(Table2[[#This Row],[Country]]="Russia",Table2[[#This Row],[Income]],0)</f>
        <v>0</v>
      </c>
      <c r="BP158" s="3"/>
      <c r="BQ158" s="3">
        <f ca="1">IF(Table2[[#This Row],[Country]]="Maldives",Table2[[#This Row],[Income]],0)</f>
        <v>0</v>
      </c>
      <c r="BR158" s="3"/>
      <c r="BS158" s="3">
        <f ca="1">IF(Table2[[#This Row],[Country]]="England",Table2[[#This Row],[Income]],0)</f>
        <v>0</v>
      </c>
      <c r="BT158" s="3"/>
      <c r="BU158" s="3">
        <f ca="1">IF(Table2[[#This Row],[Country]]="Pakistan",Table2[[#This Row],[Income]],0)</f>
        <v>0</v>
      </c>
      <c r="BV158" s="3"/>
      <c r="BW158" s="3">
        <f ca="1">IF(Table2[[#This Row],[Country]]="USA",Table2[[#This Row],[Income]],0)</f>
        <v>0</v>
      </c>
      <c r="BX158" s="3"/>
      <c r="BY158" s="3">
        <f ca="1">IF(Table2[[#This Row],[Country]]="New Zealand",Table2[[#This Row],[Income]],0)</f>
        <v>91983</v>
      </c>
      <c r="BZ158" s="3"/>
      <c r="CA158" s="3">
        <f ca="1">IF(Table2[[#This Row],[Country]]="AUstralia",Table2[[#This Row],[Income]],0)</f>
        <v>0</v>
      </c>
      <c r="CB158" s="3"/>
      <c r="CC158" s="3">
        <f ca="1">IF(Table2[[#This Row],[Country]]="South Africa",Table2[[#This Row],[Income]],0)</f>
        <v>0</v>
      </c>
      <c r="CD158" s="3"/>
      <c r="CE158" s="3">
        <f ca="1">IF(Table2[[#This Row],[Country]]="Canada",Table2[[#This Row],[Income]],0)</f>
        <v>0</v>
      </c>
      <c r="CF158" s="4"/>
      <c r="CG158" s="2"/>
      <c r="CH158" s="3"/>
      <c r="CI158" s="3">
        <f ca="1">IF(Table2[[#This Row],[occupation]]="clerk",Table2[[#This Row],[Income]],0)</f>
        <v>0</v>
      </c>
      <c r="CJ158" s="3">
        <f ca="1">IF(Table2[[#This Row],[occupation]]="Doctor",Table2[[#This Row],[Income]],0)</f>
        <v>0</v>
      </c>
      <c r="CK158" s="3">
        <f ca="1">IF(Table2[[#This Row],[occupation]]="Data scientist",Table2[[#This Row],[Income]],0)</f>
        <v>0</v>
      </c>
      <c r="CL158" s="3">
        <f ca="1">IF(Table2[[#This Row],[occupation]]="Driver",Table2[[#This Row],[Income]],0)</f>
        <v>0</v>
      </c>
      <c r="CM158" s="3">
        <f ca="1">IF(Table2[[#This Row],[occupation]]="mechanical",Table2[[#This Row],[Income]],0)</f>
        <v>0</v>
      </c>
      <c r="CN158" s="3">
        <f ca="1">IF(Table2[[#This Row],[occupation]]="Field worker",Table2[[#This Row],[Income]],0)</f>
        <v>0</v>
      </c>
      <c r="CO158" s="3">
        <f ca="1">IF(Table2[[#This Row],[occupation]]="Scientist",Table2[[#This Row],[Income]],0)</f>
        <v>91983</v>
      </c>
      <c r="CP158" s="4">
        <f ca="1">IF(Table2[[#This Row],[occupation]]="IT",Table2[[#This Row],[Income]],0)</f>
        <v>0</v>
      </c>
      <c r="CQ158" s="2">
        <f ca="1">IF(Table2[[#This Row],[Investment]]&gt;Table2[[#This Row],[Income]],1,0)</f>
        <v>0</v>
      </c>
      <c r="CR158" s="3"/>
      <c r="CS158" s="3"/>
      <c r="CT158" s="3"/>
      <c r="CU158" s="4"/>
      <c r="CV158" s="2">
        <f ca="1">IF(Table2[[#This Row],[Net Worth]]&gt;5500000,Table2[[#This Row],[Age]],0)</f>
        <v>45</v>
      </c>
      <c r="CW158" s="3">
        <f t="shared" ca="1" si="61"/>
        <v>0</v>
      </c>
      <c r="CX158" s="3"/>
      <c r="CY158" s="3"/>
      <c r="CZ158" s="3"/>
      <c r="DA158" s="4"/>
    </row>
    <row r="159" spans="1:105" x14ac:dyDescent="0.25">
      <c r="A159">
        <f t="shared" ca="1" si="46"/>
        <v>1</v>
      </c>
      <c r="B159" s="1" t="str">
        <f t="shared" ca="1" si="47"/>
        <v>Men</v>
      </c>
      <c r="C159">
        <f t="shared" ca="1" si="48"/>
        <v>43</v>
      </c>
      <c r="D159">
        <f t="shared" ca="1" si="49"/>
        <v>3</v>
      </c>
      <c r="E159" s="1" t="str">
        <f t="shared" ca="1" si="50"/>
        <v>mechanical</v>
      </c>
      <c r="F159">
        <f t="shared" ca="1" si="51"/>
        <v>4</v>
      </c>
      <c r="G159" s="1" t="str">
        <f t="shared" ca="1" si="52"/>
        <v>Mba</v>
      </c>
      <c r="H159">
        <f t="shared" ca="1" si="65"/>
        <v>3</v>
      </c>
      <c r="I159">
        <f t="shared" ca="1" si="65"/>
        <v>1</v>
      </c>
      <c r="J159">
        <f t="shared" ca="1" si="53"/>
        <v>786291</v>
      </c>
      <c r="K159">
        <f t="shared" ca="1" si="54"/>
        <v>73127</v>
      </c>
      <c r="L159">
        <f t="shared" ca="1" si="55"/>
        <v>1</v>
      </c>
      <c r="M159" s="1" t="str">
        <f t="shared" ca="1" si="56"/>
        <v>Owned</v>
      </c>
      <c r="N159">
        <f t="shared" ca="1" si="62"/>
        <v>6508303</v>
      </c>
      <c r="O159">
        <f t="shared" ca="1" si="57"/>
        <v>6214729.7176666642</v>
      </c>
      <c r="P159">
        <f t="shared" ca="1" si="63"/>
        <v>30586.770752529759</v>
      </c>
      <c r="Q159">
        <f t="shared" ca="1" si="64"/>
        <v>96571.414723433219</v>
      </c>
      <c r="R159" s="25">
        <f t="shared" ca="1" si="58"/>
        <v>6604874.4147234336</v>
      </c>
      <c r="S159">
        <f t="shared" ca="1" si="59"/>
        <v>4</v>
      </c>
      <c r="T159" s="1" t="str">
        <f t="shared" ca="1" si="60"/>
        <v>England</v>
      </c>
      <c r="AF159" s="2">
        <f ca="1">IF(Table2[[#This Row],[Gender]]="men",1,0)</f>
        <v>1</v>
      </c>
      <c r="AG159" s="3">
        <f ca="1">IF(Table2[[#This Row],[Gender]]="Men",0,1)</f>
        <v>0</v>
      </c>
      <c r="AH159" s="3"/>
      <c r="AI159" s="3"/>
      <c r="AJ159" s="4"/>
      <c r="AL159" s="2">
        <f ca="1">IF(Table2[[#This Row],[occupation]]="Clerk",1,0)</f>
        <v>0</v>
      </c>
      <c r="AM159" s="3">
        <f ca="1">IF(Table2[[#This Row],[occupation]]="Doctor",1,0)</f>
        <v>0</v>
      </c>
      <c r="AN159" s="3">
        <f ca="1">IF(Table2[[#This Row],[occupation]]="Data scientist",1,0)</f>
        <v>0</v>
      </c>
      <c r="AO159" s="3">
        <f ca="1">IF(Table2[[#This Row],[occupation]]="Driver",1,0)</f>
        <v>0</v>
      </c>
      <c r="AP159" s="3">
        <f ca="1">IF(Table2[[#This Row],[occupation]]="mechanical",1,0)</f>
        <v>1</v>
      </c>
      <c r="AQ159" s="3">
        <f ca="1">IF(Table2[[#This Row],[occupation]]="Field worker",1,0)</f>
        <v>0</v>
      </c>
      <c r="AR159" s="3">
        <f ca="1">IF(Table2[[#This Row],[occupation]]="Scientist",1,0)</f>
        <v>0</v>
      </c>
      <c r="AS159" s="3">
        <f ca="1">IF(Table2[[#This Row],[occupation]]="IT",1,0)</f>
        <v>0</v>
      </c>
      <c r="AT159" s="3"/>
      <c r="AU159" s="3"/>
      <c r="AV159" s="3"/>
      <c r="AW159" s="3"/>
      <c r="AX159" s="3"/>
      <c r="AY159" s="3"/>
      <c r="AZ159" s="3"/>
      <c r="BA159" s="4"/>
      <c r="BC159" s="18">
        <f ca="1">Table2[[#This Row],[Vehicles cost]]/Table2[[#This Row],[Vehicles]]</f>
        <v>786291</v>
      </c>
      <c r="BD159" s="4"/>
      <c r="BE159" s="2">
        <f ca="1">IF(Table2[[#This Row],[Depts]]&gt;20000,1,0)</f>
        <v>1</v>
      </c>
      <c r="BF159" s="3"/>
      <c r="BG159" s="4"/>
      <c r="BH159" s="2">
        <f ca="1">IF(Table2[[#This Row],[House]]="Owned",1,0)</f>
        <v>1</v>
      </c>
      <c r="BI159" s="4"/>
      <c r="BK159" s="2">
        <f ca="1">IF(Table2[[#This Row],[Country]]="Korea",Table2[[#This Row],[Income]],0)</f>
        <v>0</v>
      </c>
      <c r="BL159" s="3"/>
      <c r="BM159" s="3">
        <f ca="1">IF(Table2[[#This Row],[Country]]="India",Table2[[#This Row],[Income]],0)</f>
        <v>0</v>
      </c>
      <c r="BN159" s="3"/>
      <c r="BO159" s="3">
        <f ca="1">IF(Table2[[#This Row],[Country]]="Russia",Table2[[#This Row],[Income]],0)</f>
        <v>0</v>
      </c>
      <c r="BP159" s="3"/>
      <c r="BQ159" s="3">
        <f ca="1">IF(Table2[[#This Row],[Country]]="Maldives",Table2[[#This Row],[Income]],0)</f>
        <v>0</v>
      </c>
      <c r="BR159" s="3"/>
      <c r="BS159" s="3">
        <f ca="1">IF(Table2[[#This Row],[Country]]="England",Table2[[#This Row],[Income]],0)</f>
        <v>73127</v>
      </c>
      <c r="BT159" s="3"/>
      <c r="BU159" s="3">
        <f ca="1">IF(Table2[[#This Row],[Country]]="Pakistan",Table2[[#This Row],[Income]],0)</f>
        <v>0</v>
      </c>
      <c r="BV159" s="3"/>
      <c r="BW159" s="3">
        <f ca="1">IF(Table2[[#This Row],[Country]]="USA",Table2[[#This Row],[Income]],0)</f>
        <v>0</v>
      </c>
      <c r="BX159" s="3"/>
      <c r="BY159" s="3">
        <f ca="1">IF(Table2[[#This Row],[Country]]="New Zealand",Table2[[#This Row],[Income]],0)</f>
        <v>0</v>
      </c>
      <c r="BZ159" s="3"/>
      <c r="CA159" s="3">
        <f ca="1">IF(Table2[[#This Row],[Country]]="AUstralia",Table2[[#This Row],[Income]],0)</f>
        <v>0</v>
      </c>
      <c r="CB159" s="3"/>
      <c r="CC159" s="3">
        <f ca="1">IF(Table2[[#This Row],[Country]]="South Africa",Table2[[#This Row],[Income]],0)</f>
        <v>0</v>
      </c>
      <c r="CD159" s="3"/>
      <c r="CE159" s="3">
        <f ca="1">IF(Table2[[#This Row],[Country]]="Canada",Table2[[#This Row],[Income]],0)</f>
        <v>0</v>
      </c>
      <c r="CF159" s="4"/>
      <c r="CG159" s="2"/>
      <c r="CH159" s="3"/>
      <c r="CI159" s="3">
        <f ca="1">IF(Table2[[#This Row],[occupation]]="clerk",Table2[[#This Row],[Income]],0)</f>
        <v>0</v>
      </c>
      <c r="CJ159" s="3">
        <f ca="1">IF(Table2[[#This Row],[occupation]]="Doctor",Table2[[#This Row],[Income]],0)</f>
        <v>0</v>
      </c>
      <c r="CK159" s="3">
        <f ca="1">IF(Table2[[#This Row],[occupation]]="Data scientist",Table2[[#This Row],[Income]],0)</f>
        <v>0</v>
      </c>
      <c r="CL159" s="3">
        <f ca="1">IF(Table2[[#This Row],[occupation]]="Driver",Table2[[#This Row],[Income]],0)</f>
        <v>0</v>
      </c>
      <c r="CM159" s="3">
        <f ca="1">IF(Table2[[#This Row],[occupation]]="mechanical",Table2[[#This Row],[Income]],0)</f>
        <v>73127</v>
      </c>
      <c r="CN159" s="3">
        <f ca="1">IF(Table2[[#This Row],[occupation]]="Field worker",Table2[[#This Row],[Income]],0)</f>
        <v>0</v>
      </c>
      <c r="CO159" s="3">
        <f ca="1">IF(Table2[[#This Row],[occupation]]="Scientist",Table2[[#This Row],[Income]],0)</f>
        <v>0</v>
      </c>
      <c r="CP159" s="4">
        <f ca="1">IF(Table2[[#This Row],[occupation]]="IT",Table2[[#This Row],[Income]],0)</f>
        <v>0</v>
      </c>
      <c r="CQ159" s="2">
        <f ca="1">IF(Table2[[#This Row],[Investment]]&gt;Table2[[#This Row],[Income]],1,0)</f>
        <v>1</v>
      </c>
      <c r="CR159" s="3"/>
      <c r="CS159" s="3"/>
      <c r="CT159" s="3"/>
      <c r="CU159" s="4"/>
      <c r="CV159" s="2">
        <f ca="1">IF(Table2[[#This Row],[Net Worth]]&gt;5500000,Table2[[#This Row],[Age]],0)</f>
        <v>43</v>
      </c>
      <c r="CW159" s="3">
        <f t="shared" ca="1" si="61"/>
        <v>0</v>
      </c>
      <c r="CX159" s="3"/>
      <c r="CY159" s="3"/>
      <c r="CZ159" s="3"/>
      <c r="DA159" s="4"/>
    </row>
    <row r="160" spans="1:105" x14ac:dyDescent="0.25">
      <c r="A160">
        <f t="shared" ca="1" si="46"/>
        <v>1</v>
      </c>
      <c r="B160" s="1" t="str">
        <f t="shared" ca="1" si="47"/>
        <v>Men</v>
      </c>
      <c r="C160">
        <f t="shared" ca="1" si="48"/>
        <v>21</v>
      </c>
      <c r="D160">
        <f t="shared" ca="1" si="49"/>
        <v>5</v>
      </c>
      <c r="E160" s="1" t="str">
        <f t="shared" ca="1" si="50"/>
        <v>Scientist</v>
      </c>
      <c r="F160">
        <f t="shared" ca="1" si="51"/>
        <v>3</v>
      </c>
      <c r="G160" s="1" t="str">
        <f t="shared" ca="1" si="52"/>
        <v>Btech</v>
      </c>
      <c r="H160">
        <f t="shared" ca="1" si="65"/>
        <v>3</v>
      </c>
      <c r="I160">
        <f t="shared" ca="1" si="65"/>
        <v>2</v>
      </c>
      <c r="J160">
        <f t="shared" ca="1" si="53"/>
        <v>1823098</v>
      </c>
      <c r="K160">
        <f t="shared" ca="1" si="54"/>
        <v>78905</v>
      </c>
      <c r="L160">
        <f t="shared" ca="1" si="55"/>
        <v>2</v>
      </c>
      <c r="M160" s="1" t="str">
        <f t="shared" ca="1" si="56"/>
        <v>Rent</v>
      </c>
      <c r="N160">
        <f t="shared" ca="1" si="62"/>
        <v>7180355</v>
      </c>
      <c r="O160">
        <f t="shared" ca="1" si="57"/>
        <v>2781015.1219546702</v>
      </c>
      <c r="P160">
        <f t="shared" ca="1" si="63"/>
        <v>52058.718641686071</v>
      </c>
      <c r="Q160">
        <f t="shared" ca="1" si="64"/>
        <v>77436.465000602446</v>
      </c>
      <c r="R160" s="25">
        <f t="shared" ca="1" si="58"/>
        <v>7257791.4650006024</v>
      </c>
      <c r="S160">
        <f t="shared" ca="1" si="59"/>
        <v>2</v>
      </c>
      <c r="T160" s="1" t="str">
        <f t="shared" ca="1" si="60"/>
        <v>Usa</v>
      </c>
      <c r="AF160" s="2">
        <f ca="1">IF(Table2[[#This Row],[Gender]]="men",1,0)</f>
        <v>1</v>
      </c>
      <c r="AG160" s="3">
        <f ca="1">IF(Table2[[#This Row],[Gender]]="Men",0,1)</f>
        <v>0</v>
      </c>
      <c r="AH160" s="3"/>
      <c r="AI160" s="3"/>
      <c r="AJ160" s="4"/>
      <c r="AL160" s="2">
        <f ca="1">IF(Table2[[#This Row],[occupation]]="Clerk",1,0)</f>
        <v>0</v>
      </c>
      <c r="AM160" s="3">
        <f ca="1">IF(Table2[[#This Row],[occupation]]="Doctor",1,0)</f>
        <v>0</v>
      </c>
      <c r="AN160" s="3">
        <f ca="1">IF(Table2[[#This Row],[occupation]]="Data scientist",1,0)</f>
        <v>0</v>
      </c>
      <c r="AO160" s="3">
        <f ca="1">IF(Table2[[#This Row],[occupation]]="Driver",1,0)</f>
        <v>0</v>
      </c>
      <c r="AP160" s="3">
        <f ca="1">IF(Table2[[#This Row],[occupation]]="mechanical",1,0)</f>
        <v>0</v>
      </c>
      <c r="AQ160" s="3">
        <f ca="1">IF(Table2[[#This Row],[occupation]]="Field worker",1,0)</f>
        <v>0</v>
      </c>
      <c r="AR160" s="3">
        <f ca="1">IF(Table2[[#This Row],[occupation]]="Scientist",1,0)</f>
        <v>1</v>
      </c>
      <c r="AS160" s="3">
        <f ca="1">IF(Table2[[#This Row],[occupation]]="IT",1,0)</f>
        <v>0</v>
      </c>
      <c r="AT160" s="3"/>
      <c r="AU160" s="3"/>
      <c r="AV160" s="3"/>
      <c r="AW160" s="3"/>
      <c r="AX160" s="3"/>
      <c r="AY160" s="3"/>
      <c r="AZ160" s="3"/>
      <c r="BA160" s="4"/>
      <c r="BC160" s="18">
        <f ca="1">Table2[[#This Row],[Vehicles cost]]/Table2[[#This Row],[Vehicles]]</f>
        <v>911549</v>
      </c>
      <c r="BD160" s="4"/>
      <c r="BE160" s="2">
        <f ca="1">IF(Table2[[#This Row],[Depts]]&gt;20000,1,0)</f>
        <v>1</v>
      </c>
      <c r="BF160" s="3"/>
      <c r="BG160" s="4"/>
      <c r="BH160" s="2">
        <f ca="1">IF(Table2[[#This Row],[House]]="Owned",1,0)</f>
        <v>0</v>
      </c>
      <c r="BI160" s="4"/>
      <c r="BK160" s="2">
        <f ca="1">IF(Table2[[#This Row],[Country]]="Korea",Table2[[#This Row],[Income]],0)</f>
        <v>0</v>
      </c>
      <c r="BL160" s="3"/>
      <c r="BM160" s="3">
        <f ca="1">IF(Table2[[#This Row],[Country]]="India",Table2[[#This Row],[Income]],0)</f>
        <v>0</v>
      </c>
      <c r="BN160" s="3"/>
      <c r="BO160" s="3">
        <f ca="1">IF(Table2[[#This Row],[Country]]="Russia",Table2[[#This Row],[Income]],0)</f>
        <v>0</v>
      </c>
      <c r="BP160" s="3"/>
      <c r="BQ160" s="3">
        <f ca="1">IF(Table2[[#This Row],[Country]]="Maldives",Table2[[#This Row],[Income]],0)</f>
        <v>0</v>
      </c>
      <c r="BR160" s="3"/>
      <c r="BS160" s="3">
        <f ca="1">IF(Table2[[#This Row],[Country]]="England",Table2[[#This Row],[Income]],0)</f>
        <v>0</v>
      </c>
      <c r="BT160" s="3"/>
      <c r="BU160" s="3">
        <f ca="1">IF(Table2[[#This Row],[Country]]="Pakistan",Table2[[#This Row],[Income]],0)</f>
        <v>0</v>
      </c>
      <c r="BV160" s="3"/>
      <c r="BW160" s="3">
        <f ca="1">IF(Table2[[#This Row],[Country]]="USA",Table2[[#This Row],[Income]],0)</f>
        <v>78905</v>
      </c>
      <c r="BX160" s="3"/>
      <c r="BY160" s="3">
        <f ca="1">IF(Table2[[#This Row],[Country]]="New Zealand",Table2[[#This Row],[Income]],0)</f>
        <v>0</v>
      </c>
      <c r="BZ160" s="3"/>
      <c r="CA160" s="3">
        <f ca="1">IF(Table2[[#This Row],[Country]]="AUstralia",Table2[[#This Row],[Income]],0)</f>
        <v>0</v>
      </c>
      <c r="CB160" s="3"/>
      <c r="CC160" s="3">
        <f ca="1">IF(Table2[[#This Row],[Country]]="South Africa",Table2[[#This Row],[Income]],0)</f>
        <v>0</v>
      </c>
      <c r="CD160" s="3"/>
      <c r="CE160" s="3">
        <f ca="1">IF(Table2[[#This Row],[Country]]="Canada",Table2[[#This Row],[Income]],0)</f>
        <v>0</v>
      </c>
      <c r="CF160" s="4"/>
      <c r="CG160" s="2"/>
      <c r="CH160" s="3"/>
      <c r="CI160" s="3">
        <f ca="1">IF(Table2[[#This Row],[occupation]]="clerk",Table2[[#This Row],[Income]],0)</f>
        <v>0</v>
      </c>
      <c r="CJ160" s="3">
        <f ca="1">IF(Table2[[#This Row],[occupation]]="Doctor",Table2[[#This Row],[Income]],0)</f>
        <v>0</v>
      </c>
      <c r="CK160" s="3">
        <f ca="1">IF(Table2[[#This Row],[occupation]]="Data scientist",Table2[[#This Row],[Income]],0)</f>
        <v>0</v>
      </c>
      <c r="CL160" s="3">
        <f ca="1">IF(Table2[[#This Row],[occupation]]="Driver",Table2[[#This Row],[Income]],0)</f>
        <v>0</v>
      </c>
      <c r="CM160" s="3">
        <f ca="1">IF(Table2[[#This Row],[occupation]]="mechanical",Table2[[#This Row],[Income]],0)</f>
        <v>0</v>
      </c>
      <c r="CN160" s="3">
        <f ca="1">IF(Table2[[#This Row],[occupation]]="Field worker",Table2[[#This Row],[Income]],0)</f>
        <v>0</v>
      </c>
      <c r="CO160" s="3">
        <f ca="1">IF(Table2[[#This Row],[occupation]]="Scientist",Table2[[#This Row],[Income]],0)</f>
        <v>78905</v>
      </c>
      <c r="CP160" s="4">
        <f ca="1">IF(Table2[[#This Row],[occupation]]="IT",Table2[[#This Row],[Income]],0)</f>
        <v>0</v>
      </c>
      <c r="CQ160" s="2">
        <f ca="1">IF(Table2[[#This Row],[Investment]]&gt;Table2[[#This Row],[Income]],1,0)</f>
        <v>0</v>
      </c>
      <c r="CR160" s="3"/>
      <c r="CS160" s="3"/>
      <c r="CT160" s="3"/>
      <c r="CU160" s="4"/>
      <c r="CV160" s="2">
        <f ca="1">IF(Table2[[#This Row],[Net Worth]]&gt;5500000,Table2[[#This Row],[Age]],0)</f>
        <v>21</v>
      </c>
      <c r="CW160" s="3">
        <f t="shared" ca="1" si="61"/>
        <v>21</v>
      </c>
      <c r="CX160" s="3"/>
      <c r="CY160" s="3"/>
      <c r="CZ160" s="3"/>
      <c r="DA160" s="4"/>
    </row>
    <row r="161" spans="1:105" x14ac:dyDescent="0.25">
      <c r="A161">
        <f t="shared" ca="1" si="46"/>
        <v>2</v>
      </c>
      <c r="B161" s="1" t="str">
        <f t="shared" ca="1" si="47"/>
        <v>Women</v>
      </c>
      <c r="C161">
        <f t="shared" ca="1" si="48"/>
        <v>37</v>
      </c>
      <c r="D161">
        <f t="shared" ca="1" si="49"/>
        <v>4</v>
      </c>
      <c r="E161" s="1" t="str">
        <f t="shared" ca="1" si="50"/>
        <v>Doctor</v>
      </c>
      <c r="F161">
        <f t="shared" ca="1" si="51"/>
        <v>2</v>
      </c>
      <c r="G161" s="1" t="str">
        <f t="shared" ca="1" si="52"/>
        <v>12th</v>
      </c>
      <c r="H161">
        <f t="shared" ca="1" si="65"/>
        <v>3</v>
      </c>
      <c r="I161">
        <f t="shared" ca="1" si="65"/>
        <v>1</v>
      </c>
      <c r="J161">
        <f t="shared" ca="1" si="53"/>
        <v>684949</v>
      </c>
      <c r="K161">
        <f t="shared" ca="1" si="54"/>
        <v>93253</v>
      </c>
      <c r="L161">
        <f t="shared" ca="1" si="55"/>
        <v>1</v>
      </c>
      <c r="M161" s="1" t="str">
        <f t="shared" ca="1" si="56"/>
        <v>Owned</v>
      </c>
      <c r="N161">
        <f t="shared" ca="1" si="62"/>
        <v>8672529</v>
      </c>
      <c r="O161">
        <f t="shared" ca="1" si="57"/>
        <v>4842985.6633595359</v>
      </c>
      <c r="P161">
        <f t="shared" ca="1" si="63"/>
        <v>107504.55334219761</v>
      </c>
      <c r="Q161">
        <f t="shared" ca="1" si="64"/>
        <v>44197.858734587673</v>
      </c>
      <c r="R161" s="25">
        <f t="shared" ca="1" si="58"/>
        <v>8716726.8587345872</v>
      </c>
      <c r="S161">
        <f t="shared" ca="1" si="59"/>
        <v>11</v>
      </c>
      <c r="T161" s="1" t="str">
        <f t="shared" ca="1" si="60"/>
        <v>Pakistan</v>
      </c>
      <c r="AF161" s="2">
        <f ca="1">IF(Table2[[#This Row],[Gender]]="men",1,0)</f>
        <v>0</v>
      </c>
      <c r="AG161" s="3">
        <f ca="1">IF(Table2[[#This Row],[Gender]]="Men",0,1)</f>
        <v>1</v>
      </c>
      <c r="AH161" s="3"/>
      <c r="AI161" s="3"/>
      <c r="AJ161" s="4"/>
      <c r="AL161" s="2">
        <f ca="1">IF(Table2[[#This Row],[occupation]]="Clerk",1,0)</f>
        <v>0</v>
      </c>
      <c r="AM161" s="3">
        <f ca="1">IF(Table2[[#This Row],[occupation]]="Doctor",1,0)</f>
        <v>1</v>
      </c>
      <c r="AN161" s="3">
        <f ca="1">IF(Table2[[#This Row],[occupation]]="Data scientist",1,0)</f>
        <v>0</v>
      </c>
      <c r="AO161" s="3">
        <f ca="1">IF(Table2[[#This Row],[occupation]]="Driver",1,0)</f>
        <v>0</v>
      </c>
      <c r="AP161" s="3">
        <f ca="1">IF(Table2[[#This Row],[occupation]]="mechanical",1,0)</f>
        <v>0</v>
      </c>
      <c r="AQ161" s="3">
        <f ca="1">IF(Table2[[#This Row],[occupation]]="Field worker",1,0)</f>
        <v>0</v>
      </c>
      <c r="AR161" s="3">
        <f ca="1">IF(Table2[[#This Row],[occupation]]="Scientist",1,0)</f>
        <v>0</v>
      </c>
      <c r="AS161" s="3">
        <f ca="1">IF(Table2[[#This Row],[occupation]]="IT",1,0)</f>
        <v>0</v>
      </c>
      <c r="AT161" s="3"/>
      <c r="AU161" s="3"/>
      <c r="AV161" s="3"/>
      <c r="AW161" s="3"/>
      <c r="AX161" s="3"/>
      <c r="AY161" s="3"/>
      <c r="AZ161" s="3"/>
      <c r="BA161" s="4"/>
      <c r="BC161" s="18">
        <f ca="1">Table2[[#This Row],[Vehicles cost]]/Table2[[#This Row],[Vehicles]]</f>
        <v>684949</v>
      </c>
      <c r="BD161" s="4"/>
      <c r="BE161" s="2">
        <f ca="1">IF(Table2[[#This Row],[Depts]]&gt;20000,1,0)</f>
        <v>1</v>
      </c>
      <c r="BF161" s="3"/>
      <c r="BG161" s="4"/>
      <c r="BH161" s="2">
        <f ca="1">IF(Table2[[#This Row],[House]]="Owned",1,0)</f>
        <v>1</v>
      </c>
      <c r="BI161" s="4"/>
      <c r="BK161" s="2">
        <f ca="1">IF(Table2[[#This Row],[Country]]="Korea",Table2[[#This Row],[Income]],0)</f>
        <v>0</v>
      </c>
      <c r="BL161" s="3"/>
      <c r="BM161" s="3">
        <f ca="1">IF(Table2[[#This Row],[Country]]="India",Table2[[#This Row],[Income]],0)</f>
        <v>0</v>
      </c>
      <c r="BN161" s="3"/>
      <c r="BO161" s="3">
        <f ca="1">IF(Table2[[#This Row],[Country]]="Russia",Table2[[#This Row],[Income]],0)</f>
        <v>0</v>
      </c>
      <c r="BP161" s="3"/>
      <c r="BQ161" s="3">
        <f ca="1">IF(Table2[[#This Row],[Country]]="Maldives",Table2[[#This Row],[Income]],0)</f>
        <v>0</v>
      </c>
      <c r="BR161" s="3"/>
      <c r="BS161" s="3">
        <f ca="1">IF(Table2[[#This Row],[Country]]="England",Table2[[#This Row],[Income]],0)</f>
        <v>0</v>
      </c>
      <c r="BT161" s="3"/>
      <c r="BU161" s="3">
        <f ca="1">IF(Table2[[#This Row],[Country]]="Pakistan",Table2[[#This Row],[Income]],0)</f>
        <v>93253</v>
      </c>
      <c r="BV161" s="3"/>
      <c r="BW161" s="3">
        <f ca="1">IF(Table2[[#This Row],[Country]]="USA",Table2[[#This Row],[Income]],0)</f>
        <v>0</v>
      </c>
      <c r="BX161" s="3"/>
      <c r="BY161" s="3">
        <f ca="1">IF(Table2[[#This Row],[Country]]="New Zealand",Table2[[#This Row],[Income]],0)</f>
        <v>0</v>
      </c>
      <c r="BZ161" s="3"/>
      <c r="CA161" s="3">
        <f ca="1">IF(Table2[[#This Row],[Country]]="AUstralia",Table2[[#This Row],[Income]],0)</f>
        <v>0</v>
      </c>
      <c r="CB161" s="3"/>
      <c r="CC161" s="3">
        <f ca="1">IF(Table2[[#This Row],[Country]]="South Africa",Table2[[#This Row],[Income]],0)</f>
        <v>0</v>
      </c>
      <c r="CD161" s="3"/>
      <c r="CE161" s="3">
        <f ca="1">IF(Table2[[#This Row],[Country]]="Canada",Table2[[#This Row],[Income]],0)</f>
        <v>0</v>
      </c>
      <c r="CF161" s="4"/>
      <c r="CG161" s="2"/>
      <c r="CH161" s="3"/>
      <c r="CI161" s="3">
        <f ca="1">IF(Table2[[#This Row],[occupation]]="clerk",Table2[[#This Row],[Income]],0)</f>
        <v>0</v>
      </c>
      <c r="CJ161" s="3">
        <f ca="1">IF(Table2[[#This Row],[occupation]]="Doctor",Table2[[#This Row],[Income]],0)</f>
        <v>93253</v>
      </c>
      <c r="CK161" s="3">
        <f ca="1">IF(Table2[[#This Row],[occupation]]="Data scientist",Table2[[#This Row],[Income]],0)</f>
        <v>0</v>
      </c>
      <c r="CL161" s="3">
        <f ca="1">IF(Table2[[#This Row],[occupation]]="Driver",Table2[[#This Row],[Income]],0)</f>
        <v>0</v>
      </c>
      <c r="CM161" s="3">
        <f ca="1">IF(Table2[[#This Row],[occupation]]="mechanical",Table2[[#This Row],[Income]],0)</f>
        <v>0</v>
      </c>
      <c r="CN161" s="3">
        <f ca="1">IF(Table2[[#This Row],[occupation]]="Field worker",Table2[[#This Row],[Income]],0)</f>
        <v>0</v>
      </c>
      <c r="CO161" s="3">
        <f ca="1">IF(Table2[[#This Row],[occupation]]="Scientist",Table2[[#This Row],[Income]],0)</f>
        <v>0</v>
      </c>
      <c r="CP161" s="4">
        <f ca="1">IF(Table2[[#This Row],[occupation]]="IT",Table2[[#This Row],[Income]],0)</f>
        <v>0</v>
      </c>
      <c r="CQ161" s="2">
        <f ca="1">IF(Table2[[#This Row],[Investment]]&gt;Table2[[#This Row],[Income]],1,0)</f>
        <v>0</v>
      </c>
      <c r="CR161" s="3"/>
      <c r="CS161" s="3"/>
      <c r="CT161" s="3"/>
      <c r="CU161" s="4"/>
      <c r="CV161" s="2">
        <f ca="1">IF(Table2[[#This Row],[Net Worth]]&gt;5500000,Table2[[#This Row],[Age]],0)</f>
        <v>37</v>
      </c>
      <c r="CW161" s="3">
        <f t="shared" ca="1" si="61"/>
        <v>0</v>
      </c>
      <c r="CX161" s="3"/>
      <c r="CY161" s="3"/>
      <c r="CZ161" s="3"/>
      <c r="DA161" s="4"/>
    </row>
    <row r="162" spans="1:105" x14ac:dyDescent="0.25">
      <c r="A162">
        <f t="shared" ca="1" si="46"/>
        <v>1</v>
      </c>
      <c r="B162" s="1" t="str">
        <f t="shared" ca="1" si="47"/>
        <v>Men</v>
      </c>
      <c r="C162">
        <f t="shared" ca="1" si="48"/>
        <v>30</v>
      </c>
      <c r="D162">
        <f t="shared" ca="1" si="49"/>
        <v>3</v>
      </c>
      <c r="E162" s="1" t="str">
        <f t="shared" ca="1" si="50"/>
        <v>mechanical</v>
      </c>
      <c r="F162">
        <f t="shared" ca="1" si="51"/>
        <v>8</v>
      </c>
      <c r="G162" s="1" t="str">
        <f t="shared" ca="1" si="52"/>
        <v>dropout</v>
      </c>
      <c r="H162">
        <f t="shared" ca="1" si="65"/>
        <v>1</v>
      </c>
      <c r="I162">
        <f t="shared" ca="1" si="65"/>
        <v>3</v>
      </c>
      <c r="J162">
        <f t="shared" ca="1" si="53"/>
        <v>2679597</v>
      </c>
      <c r="K162">
        <f t="shared" ca="1" si="54"/>
        <v>83760</v>
      </c>
      <c r="L162">
        <f t="shared" ca="1" si="55"/>
        <v>2</v>
      </c>
      <c r="M162" s="1" t="str">
        <f t="shared" ca="1" si="56"/>
        <v>Rent</v>
      </c>
      <c r="N162">
        <f t="shared" ca="1" si="62"/>
        <v>6282000</v>
      </c>
      <c r="O162">
        <f t="shared" ca="1" si="57"/>
        <v>3869752.5423073936</v>
      </c>
      <c r="P162">
        <f t="shared" ca="1" si="63"/>
        <v>89743.779992098702</v>
      </c>
      <c r="Q162">
        <f t="shared" ca="1" si="64"/>
        <v>26197.862171978366</v>
      </c>
      <c r="R162" s="25">
        <f t="shared" ca="1" si="58"/>
        <v>6308197.8621719787</v>
      </c>
      <c r="S162">
        <f t="shared" ca="1" si="59"/>
        <v>9</v>
      </c>
      <c r="T162" s="1" t="str">
        <f t="shared" ca="1" si="60"/>
        <v>South Africa</v>
      </c>
      <c r="AF162" s="2">
        <f ca="1">IF(Table2[[#This Row],[Gender]]="men",1,0)</f>
        <v>1</v>
      </c>
      <c r="AG162" s="3">
        <f ca="1">IF(Table2[[#This Row],[Gender]]="Men",0,1)</f>
        <v>0</v>
      </c>
      <c r="AH162" s="3"/>
      <c r="AI162" s="3"/>
      <c r="AJ162" s="4"/>
      <c r="AL162" s="2">
        <f ca="1">IF(Table2[[#This Row],[occupation]]="Clerk",1,0)</f>
        <v>0</v>
      </c>
      <c r="AM162" s="3">
        <f ca="1">IF(Table2[[#This Row],[occupation]]="Doctor",1,0)</f>
        <v>0</v>
      </c>
      <c r="AN162" s="3">
        <f ca="1">IF(Table2[[#This Row],[occupation]]="Data scientist",1,0)</f>
        <v>0</v>
      </c>
      <c r="AO162" s="3">
        <f ca="1">IF(Table2[[#This Row],[occupation]]="Driver",1,0)</f>
        <v>0</v>
      </c>
      <c r="AP162" s="3">
        <f ca="1">IF(Table2[[#This Row],[occupation]]="mechanical",1,0)</f>
        <v>1</v>
      </c>
      <c r="AQ162" s="3">
        <f ca="1">IF(Table2[[#This Row],[occupation]]="Field worker",1,0)</f>
        <v>0</v>
      </c>
      <c r="AR162" s="3">
        <f ca="1">IF(Table2[[#This Row],[occupation]]="Scientist",1,0)</f>
        <v>0</v>
      </c>
      <c r="AS162" s="3">
        <f ca="1">IF(Table2[[#This Row],[occupation]]="IT",1,0)</f>
        <v>0</v>
      </c>
      <c r="AT162" s="3"/>
      <c r="AU162" s="3"/>
      <c r="AV162" s="3"/>
      <c r="AW162" s="3"/>
      <c r="AX162" s="3"/>
      <c r="AY162" s="3"/>
      <c r="AZ162" s="3"/>
      <c r="BA162" s="4"/>
      <c r="BC162" s="18">
        <f ca="1">Table2[[#This Row],[Vehicles cost]]/Table2[[#This Row],[Vehicles]]</f>
        <v>893199</v>
      </c>
      <c r="BD162" s="4"/>
      <c r="BE162" s="2">
        <f ca="1">IF(Table2[[#This Row],[Depts]]&gt;20000,1,0)</f>
        <v>1</v>
      </c>
      <c r="BF162" s="3"/>
      <c r="BG162" s="4"/>
      <c r="BH162" s="2">
        <f ca="1">IF(Table2[[#This Row],[House]]="Owned",1,0)</f>
        <v>0</v>
      </c>
      <c r="BI162" s="4"/>
      <c r="BK162" s="2">
        <f ca="1">IF(Table2[[#This Row],[Country]]="Korea",Table2[[#This Row],[Income]],0)</f>
        <v>0</v>
      </c>
      <c r="BL162" s="3"/>
      <c r="BM162" s="3">
        <f ca="1">IF(Table2[[#This Row],[Country]]="India",Table2[[#This Row],[Income]],0)</f>
        <v>0</v>
      </c>
      <c r="BN162" s="3"/>
      <c r="BO162" s="3">
        <f ca="1">IF(Table2[[#This Row],[Country]]="Russia",Table2[[#This Row],[Income]],0)</f>
        <v>0</v>
      </c>
      <c r="BP162" s="3"/>
      <c r="BQ162" s="3">
        <f ca="1">IF(Table2[[#This Row],[Country]]="Maldives",Table2[[#This Row],[Income]],0)</f>
        <v>0</v>
      </c>
      <c r="BR162" s="3"/>
      <c r="BS162" s="3">
        <f ca="1">IF(Table2[[#This Row],[Country]]="England",Table2[[#This Row],[Income]],0)</f>
        <v>0</v>
      </c>
      <c r="BT162" s="3"/>
      <c r="BU162" s="3">
        <f ca="1">IF(Table2[[#This Row],[Country]]="Pakistan",Table2[[#This Row],[Income]],0)</f>
        <v>0</v>
      </c>
      <c r="BV162" s="3"/>
      <c r="BW162" s="3">
        <f ca="1">IF(Table2[[#This Row],[Country]]="USA",Table2[[#This Row],[Income]],0)</f>
        <v>0</v>
      </c>
      <c r="BX162" s="3"/>
      <c r="BY162" s="3">
        <f ca="1">IF(Table2[[#This Row],[Country]]="New Zealand",Table2[[#This Row],[Income]],0)</f>
        <v>0</v>
      </c>
      <c r="BZ162" s="3"/>
      <c r="CA162" s="3">
        <f ca="1">IF(Table2[[#This Row],[Country]]="AUstralia",Table2[[#This Row],[Income]],0)</f>
        <v>0</v>
      </c>
      <c r="CB162" s="3"/>
      <c r="CC162" s="3">
        <f ca="1">IF(Table2[[#This Row],[Country]]="South Africa",Table2[[#This Row],[Income]],0)</f>
        <v>83760</v>
      </c>
      <c r="CD162" s="3"/>
      <c r="CE162" s="3">
        <f ca="1">IF(Table2[[#This Row],[Country]]="Canada",Table2[[#This Row],[Income]],0)</f>
        <v>0</v>
      </c>
      <c r="CF162" s="4"/>
      <c r="CG162" s="2"/>
      <c r="CH162" s="3"/>
      <c r="CI162" s="3">
        <f ca="1">IF(Table2[[#This Row],[occupation]]="clerk",Table2[[#This Row],[Income]],0)</f>
        <v>0</v>
      </c>
      <c r="CJ162" s="3">
        <f ca="1">IF(Table2[[#This Row],[occupation]]="Doctor",Table2[[#This Row],[Income]],0)</f>
        <v>0</v>
      </c>
      <c r="CK162" s="3">
        <f ca="1">IF(Table2[[#This Row],[occupation]]="Data scientist",Table2[[#This Row],[Income]],0)</f>
        <v>0</v>
      </c>
      <c r="CL162" s="3">
        <f ca="1">IF(Table2[[#This Row],[occupation]]="Driver",Table2[[#This Row],[Income]],0)</f>
        <v>0</v>
      </c>
      <c r="CM162" s="3">
        <f ca="1">IF(Table2[[#This Row],[occupation]]="mechanical",Table2[[#This Row],[Income]],0)</f>
        <v>83760</v>
      </c>
      <c r="CN162" s="3">
        <f ca="1">IF(Table2[[#This Row],[occupation]]="Field worker",Table2[[#This Row],[Income]],0)</f>
        <v>0</v>
      </c>
      <c r="CO162" s="3">
        <f ca="1">IF(Table2[[#This Row],[occupation]]="Scientist",Table2[[#This Row],[Income]],0)</f>
        <v>0</v>
      </c>
      <c r="CP162" s="4">
        <f ca="1">IF(Table2[[#This Row],[occupation]]="IT",Table2[[#This Row],[Income]],0)</f>
        <v>0</v>
      </c>
      <c r="CQ162" s="2">
        <f ca="1">IF(Table2[[#This Row],[Investment]]&gt;Table2[[#This Row],[Income]],1,0)</f>
        <v>0</v>
      </c>
      <c r="CR162" s="3"/>
      <c r="CS162" s="3"/>
      <c r="CT162" s="3"/>
      <c r="CU162" s="4"/>
      <c r="CV162" s="2">
        <f ca="1">IF(Table2[[#This Row],[Net Worth]]&gt;5500000,Table2[[#This Row],[Age]],0)</f>
        <v>30</v>
      </c>
      <c r="CW162" s="3">
        <f t="shared" ca="1" si="61"/>
        <v>0</v>
      </c>
      <c r="CX162" s="3"/>
      <c r="CY162" s="3"/>
      <c r="CZ162" s="3"/>
      <c r="DA162" s="4"/>
    </row>
    <row r="163" spans="1:105" x14ac:dyDescent="0.25">
      <c r="A163">
        <f t="shared" ca="1" si="46"/>
        <v>1</v>
      </c>
      <c r="B163" s="1" t="str">
        <f t="shared" ca="1" si="47"/>
        <v>Men</v>
      </c>
      <c r="C163">
        <f t="shared" ca="1" si="48"/>
        <v>28</v>
      </c>
      <c r="D163">
        <f t="shared" ca="1" si="49"/>
        <v>6</v>
      </c>
      <c r="E163" s="1" t="str">
        <f t="shared" ca="1" si="50"/>
        <v>Field worker</v>
      </c>
      <c r="F163">
        <f t="shared" ca="1" si="51"/>
        <v>3</v>
      </c>
      <c r="G163" s="1" t="str">
        <f t="shared" ca="1" si="52"/>
        <v>Btech</v>
      </c>
      <c r="H163">
        <f t="shared" ca="1" si="65"/>
        <v>3</v>
      </c>
      <c r="I163">
        <f t="shared" ca="1" si="65"/>
        <v>2</v>
      </c>
      <c r="J163">
        <f t="shared" ca="1" si="53"/>
        <v>583492</v>
      </c>
      <c r="K163">
        <f t="shared" ca="1" si="54"/>
        <v>99097</v>
      </c>
      <c r="L163">
        <f t="shared" ca="1" si="55"/>
        <v>1</v>
      </c>
      <c r="M163" s="1" t="str">
        <f t="shared" ca="1" si="56"/>
        <v>Owned</v>
      </c>
      <c r="N163">
        <f t="shared" ca="1" si="62"/>
        <v>7035887</v>
      </c>
      <c r="O163">
        <f t="shared" ca="1" si="57"/>
        <v>4323354.5696541276</v>
      </c>
      <c r="P163">
        <f t="shared" ca="1" si="63"/>
        <v>82596.783944447001</v>
      </c>
      <c r="Q163">
        <f t="shared" ca="1" si="64"/>
        <v>104784.97628662056</v>
      </c>
      <c r="R163" s="25">
        <f t="shared" ca="1" si="58"/>
        <v>7140671.9762866208</v>
      </c>
      <c r="S163">
        <f t="shared" ca="1" si="59"/>
        <v>2</v>
      </c>
      <c r="T163" s="1" t="str">
        <f t="shared" ca="1" si="60"/>
        <v>Usa</v>
      </c>
      <c r="AF163" s="2">
        <f ca="1">IF(Table2[[#This Row],[Gender]]="men",1,0)</f>
        <v>1</v>
      </c>
      <c r="AG163" s="3">
        <f ca="1">IF(Table2[[#This Row],[Gender]]="Men",0,1)</f>
        <v>0</v>
      </c>
      <c r="AH163" s="3"/>
      <c r="AI163" s="3"/>
      <c r="AJ163" s="4"/>
      <c r="AL163" s="2">
        <f ca="1">IF(Table2[[#This Row],[occupation]]="Clerk",1,0)</f>
        <v>0</v>
      </c>
      <c r="AM163" s="3">
        <f ca="1">IF(Table2[[#This Row],[occupation]]="Doctor",1,0)</f>
        <v>0</v>
      </c>
      <c r="AN163" s="3">
        <f ca="1">IF(Table2[[#This Row],[occupation]]="Data scientist",1,0)</f>
        <v>0</v>
      </c>
      <c r="AO163" s="3">
        <f ca="1">IF(Table2[[#This Row],[occupation]]="Driver",1,0)</f>
        <v>0</v>
      </c>
      <c r="AP163" s="3">
        <f ca="1">IF(Table2[[#This Row],[occupation]]="mechanical",1,0)</f>
        <v>0</v>
      </c>
      <c r="AQ163" s="3">
        <f ca="1">IF(Table2[[#This Row],[occupation]]="Field worker",1,0)</f>
        <v>1</v>
      </c>
      <c r="AR163" s="3">
        <f ca="1">IF(Table2[[#This Row],[occupation]]="Scientist",1,0)</f>
        <v>0</v>
      </c>
      <c r="AS163" s="3">
        <f ca="1">IF(Table2[[#This Row],[occupation]]="IT",1,0)</f>
        <v>0</v>
      </c>
      <c r="AT163" s="3"/>
      <c r="AU163" s="3"/>
      <c r="AV163" s="3"/>
      <c r="AW163" s="3"/>
      <c r="AX163" s="3"/>
      <c r="AY163" s="3"/>
      <c r="AZ163" s="3"/>
      <c r="BA163" s="4"/>
      <c r="BC163" s="18">
        <f ca="1">Table2[[#This Row],[Vehicles cost]]/Table2[[#This Row],[Vehicles]]</f>
        <v>291746</v>
      </c>
      <c r="BD163" s="4"/>
      <c r="BE163" s="2">
        <f ca="1">IF(Table2[[#This Row],[Depts]]&gt;20000,1,0)</f>
        <v>1</v>
      </c>
      <c r="BF163" s="3"/>
      <c r="BG163" s="4"/>
      <c r="BH163" s="2">
        <f ca="1">IF(Table2[[#This Row],[House]]="Owned",1,0)</f>
        <v>1</v>
      </c>
      <c r="BI163" s="4"/>
      <c r="BK163" s="2">
        <f ca="1">IF(Table2[[#This Row],[Country]]="Korea",Table2[[#This Row],[Income]],0)</f>
        <v>0</v>
      </c>
      <c r="BL163" s="3"/>
      <c r="BM163" s="3">
        <f ca="1">IF(Table2[[#This Row],[Country]]="India",Table2[[#This Row],[Income]],0)</f>
        <v>0</v>
      </c>
      <c r="BN163" s="3"/>
      <c r="BO163" s="3">
        <f ca="1">IF(Table2[[#This Row],[Country]]="Russia",Table2[[#This Row],[Income]],0)</f>
        <v>0</v>
      </c>
      <c r="BP163" s="3"/>
      <c r="BQ163" s="3">
        <f ca="1">IF(Table2[[#This Row],[Country]]="Maldives",Table2[[#This Row],[Income]],0)</f>
        <v>0</v>
      </c>
      <c r="BR163" s="3"/>
      <c r="BS163" s="3">
        <f ca="1">IF(Table2[[#This Row],[Country]]="England",Table2[[#This Row],[Income]],0)</f>
        <v>0</v>
      </c>
      <c r="BT163" s="3"/>
      <c r="BU163" s="3">
        <f ca="1">IF(Table2[[#This Row],[Country]]="Pakistan",Table2[[#This Row],[Income]],0)</f>
        <v>0</v>
      </c>
      <c r="BV163" s="3"/>
      <c r="BW163" s="3">
        <f ca="1">IF(Table2[[#This Row],[Country]]="USA",Table2[[#This Row],[Income]],0)</f>
        <v>99097</v>
      </c>
      <c r="BX163" s="3"/>
      <c r="BY163" s="3">
        <f ca="1">IF(Table2[[#This Row],[Country]]="New Zealand",Table2[[#This Row],[Income]],0)</f>
        <v>0</v>
      </c>
      <c r="BZ163" s="3"/>
      <c r="CA163" s="3">
        <f ca="1">IF(Table2[[#This Row],[Country]]="AUstralia",Table2[[#This Row],[Income]],0)</f>
        <v>0</v>
      </c>
      <c r="CB163" s="3"/>
      <c r="CC163" s="3">
        <f ca="1">IF(Table2[[#This Row],[Country]]="South Africa",Table2[[#This Row],[Income]],0)</f>
        <v>0</v>
      </c>
      <c r="CD163" s="3"/>
      <c r="CE163" s="3">
        <f ca="1">IF(Table2[[#This Row],[Country]]="Canada",Table2[[#This Row],[Income]],0)</f>
        <v>0</v>
      </c>
      <c r="CF163" s="4"/>
      <c r="CG163" s="2"/>
      <c r="CH163" s="3"/>
      <c r="CI163" s="3">
        <f ca="1">IF(Table2[[#This Row],[occupation]]="clerk",Table2[[#This Row],[Income]],0)</f>
        <v>0</v>
      </c>
      <c r="CJ163" s="3">
        <f ca="1">IF(Table2[[#This Row],[occupation]]="Doctor",Table2[[#This Row],[Income]],0)</f>
        <v>0</v>
      </c>
      <c r="CK163" s="3">
        <f ca="1">IF(Table2[[#This Row],[occupation]]="Data scientist",Table2[[#This Row],[Income]],0)</f>
        <v>0</v>
      </c>
      <c r="CL163" s="3">
        <f ca="1">IF(Table2[[#This Row],[occupation]]="Driver",Table2[[#This Row],[Income]],0)</f>
        <v>0</v>
      </c>
      <c r="CM163" s="3">
        <f ca="1">IF(Table2[[#This Row],[occupation]]="mechanical",Table2[[#This Row],[Income]],0)</f>
        <v>0</v>
      </c>
      <c r="CN163" s="3">
        <f ca="1">IF(Table2[[#This Row],[occupation]]="Field worker",Table2[[#This Row],[Income]],0)</f>
        <v>99097</v>
      </c>
      <c r="CO163" s="3">
        <f ca="1">IF(Table2[[#This Row],[occupation]]="Scientist",Table2[[#This Row],[Income]],0)</f>
        <v>0</v>
      </c>
      <c r="CP163" s="4">
        <f ca="1">IF(Table2[[#This Row],[occupation]]="IT",Table2[[#This Row],[Income]],0)</f>
        <v>0</v>
      </c>
      <c r="CQ163" s="2">
        <f ca="1">IF(Table2[[#This Row],[Investment]]&gt;Table2[[#This Row],[Income]],1,0)</f>
        <v>1</v>
      </c>
      <c r="CR163" s="3"/>
      <c r="CS163" s="3"/>
      <c r="CT163" s="3"/>
      <c r="CU163" s="4"/>
      <c r="CV163" s="2">
        <f ca="1">IF(Table2[[#This Row],[Net Worth]]&gt;5500000,Table2[[#This Row],[Age]],0)</f>
        <v>28</v>
      </c>
      <c r="CW163" s="3">
        <f t="shared" ca="1" si="61"/>
        <v>0</v>
      </c>
      <c r="CX163" s="3"/>
      <c r="CY163" s="3"/>
      <c r="CZ163" s="3"/>
      <c r="DA163" s="4"/>
    </row>
    <row r="164" spans="1:105" x14ac:dyDescent="0.25">
      <c r="A164">
        <f t="shared" ca="1" si="46"/>
        <v>1</v>
      </c>
      <c r="B164" s="1" t="str">
        <f t="shared" ca="1" si="47"/>
        <v>Men</v>
      </c>
      <c r="C164">
        <f t="shared" ca="1" si="48"/>
        <v>28</v>
      </c>
      <c r="D164">
        <f t="shared" ca="1" si="49"/>
        <v>7</v>
      </c>
      <c r="E164" s="1" t="str">
        <f t="shared" ca="1" si="50"/>
        <v>Driver</v>
      </c>
      <c r="F164">
        <f t="shared" ca="1" si="51"/>
        <v>4</v>
      </c>
      <c r="G164" s="1" t="str">
        <f t="shared" ca="1" si="52"/>
        <v>Mba</v>
      </c>
      <c r="H164">
        <f t="shared" ca="1" si="65"/>
        <v>2</v>
      </c>
      <c r="I164">
        <f t="shared" ca="1" si="65"/>
        <v>1</v>
      </c>
      <c r="J164">
        <f t="shared" ca="1" si="53"/>
        <v>411103</v>
      </c>
      <c r="K164">
        <f t="shared" ca="1" si="54"/>
        <v>90916</v>
      </c>
      <c r="L164">
        <f t="shared" ca="1" si="55"/>
        <v>1</v>
      </c>
      <c r="M164" s="1" t="str">
        <f t="shared" ca="1" si="56"/>
        <v>Owned</v>
      </c>
      <c r="N164">
        <f t="shared" ca="1" si="62"/>
        <v>8364272</v>
      </c>
      <c r="O164">
        <f t="shared" ca="1" si="57"/>
        <v>3492175.0468319263</v>
      </c>
      <c r="P164">
        <f t="shared" ca="1" si="63"/>
        <v>65086.662831106223</v>
      </c>
      <c r="Q164">
        <f t="shared" ca="1" si="64"/>
        <v>56768.517035354009</v>
      </c>
      <c r="R164" s="25">
        <f t="shared" ca="1" si="58"/>
        <v>8421040.5170353539</v>
      </c>
      <c r="S164">
        <f t="shared" ca="1" si="59"/>
        <v>2</v>
      </c>
      <c r="T164" s="1" t="str">
        <f t="shared" ca="1" si="60"/>
        <v>Usa</v>
      </c>
      <c r="AF164" s="2">
        <f ca="1">IF(Table2[[#This Row],[Gender]]="men",1,0)</f>
        <v>1</v>
      </c>
      <c r="AG164" s="3">
        <f ca="1">IF(Table2[[#This Row],[Gender]]="Men",0,1)</f>
        <v>0</v>
      </c>
      <c r="AH164" s="3"/>
      <c r="AI164" s="3"/>
      <c r="AJ164" s="4"/>
      <c r="AL164" s="2">
        <f ca="1">IF(Table2[[#This Row],[occupation]]="Clerk",1,0)</f>
        <v>0</v>
      </c>
      <c r="AM164" s="3">
        <f ca="1">IF(Table2[[#This Row],[occupation]]="Doctor",1,0)</f>
        <v>0</v>
      </c>
      <c r="AN164" s="3">
        <f ca="1">IF(Table2[[#This Row],[occupation]]="Data scientist",1,0)</f>
        <v>0</v>
      </c>
      <c r="AO164" s="3">
        <f ca="1">IF(Table2[[#This Row],[occupation]]="Driver",1,0)</f>
        <v>1</v>
      </c>
      <c r="AP164" s="3">
        <f ca="1">IF(Table2[[#This Row],[occupation]]="mechanical",1,0)</f>
        <v>0</v>
      </c>
      <c r="AQ164" s="3">
        <f ca="1">IF(Table2[[#This Row],[occupation]]="Field worker",1,0)</f>
        <v>0</v>
      </c>
      <c r="AR164" s="3">
        <f ca="1">IF(Table2[[#This Row],[occupation]]="Scientist",1,0)</f>
        <v>0</v>
      </c>
      <c r="AS164" s="3">
        <f ca="1">IF(Table2[[#This Row],[occupation]]="IT",1,0)</f>
        <v>0</v>
      </c>
      <c r="AT164" s="3"/>
      <c r="AU164" s="3"/>
      <c r="AV164" s="3"/>
      <c r="AW164" s="3"/>
      <c r="AX164" s="3"/>
      <c r="AY164" s="3"/>
      <c r="AZ164" s="3"/>
      <c r="BA164" s="4"/>
      <c r="BC164" s="18">
        <f ca="1">Table2[[#This Row],[Vehicles cost]]/Table2[[#This Row],[Vehicles]]</f>
        <v>411103</v>
      </c>
      <c r="BD164" s="4"/>
      <c r="BE164" s="2">
        <f ca="1">IF(Table2[[#This Row],[Depts]]&gt;20000,1,0)</f>
        <v>1</v>
      </c>
      <c r="BF164" s="3"/>
      <c r="BG164" s="4"/>
      <c r="BH164" s="2">
        <f ca="1">IF(Table2[[#This Row],[House]]="Owned",1,0)</f>
        <v>1</v>
      </c>
      <c r="BI164" s="4"/>
      <c r="BK164" s="2">
        <f ca="1">IF(Table2[[#This Row],[Country]]="Korea",Table2[[#This Row],[Income]],0)</f>
        <v>0</v>
      </c>
      <c r="BL164" s="3"/>
      <c r="BM164" s="3">
        <f ca="1">IF(Table2[[#This Row],[Country]]="India",Table2[[#This Row],[Income]],0)</f>
        <v>0</v>
      </c>
      <c r="BN164" s="3"/>
      <c r="BO164" s="3">
        <f ca="1">IF(Table2[[#This Row],[Country]]="Russia",Table2[[#This Row],[Income]],0)</f>
        <v>0</v>
      </c>
      <c r="BP164" s="3"/>
      <c r="BQ164" s="3">
        <f ca="1">IF(Table2[[#This Row],[Country]]="Maldives",Table2[[#This Row],[Income]],0)</f>
        <v>0</v>
      </c>
      <c r="BR164" s="3"/>
      <c r="BS164" s="3">
        <f ca="1">IF(Table2[[#This Row],[Country]]="England",Table2[[#This Row],[Income]],0)</f>
        <v>0</v>
      </c>
      <c r="BT164" s="3"/>
      <c r="BU164" s="3">
        <f ca="1">IF(Table2[[#This Row],[Country]]="Pakistan",Table2[[#This Row],[Income]],0)</f>
        <v>0</v>
      </c>
      <c r="BV164" s="3"/>
      <c r="BW164" s="3">
        <f ca="1">IF(Table2[[#This Row],[Country]]="USA",Table2[[#This Row],[Income]],0)</f>
        <v>90916</v>
      </c>
      <c r="BX164" s="3"/>
      <c r="BY164" s="3">
        <f ca="1">IF(Table2[[#This Row],[Country]]="New Zealand",Table2[[#This Row],[Income]],0)</f>
        <v>0</v>
      </c>
      <c r="BZ164" s="3"/>
      <c r="CA164" s="3">
        <f ca="1">IF(Table2[[#This Row],[Country]]="AUstralia",Table2[[#This Row],[Income]],0)</f>
        <v>0</v>
      </c>
      <c r="CB164" s="3"/>
      <c r="CC164" s="3">
        <f ca="1">IF(Table2[[#This Row],[Country]]="South Africa",Table2[[#This Row],[Income]],0)</f>
        <v>0</v>
      </c>
      <c r="CD164" s="3"/>
      <c r="CE164" s="3">
        <f ca="1">IF(Table2[[#This Row],[Country]]="Canada",Table2[[#This Row],[Income]],0)</f>
        <v>0</v>
      </c>
      <c r="CF164" s="4"/>
      <c r="CG164" s="2"/>
      <c r="CH164" s="3"/>
      <c r="CI164" s="3">
        <f ca="1">IF(Table2[[#This Row],[occupation]]="clerk",Table2[[#This Row],[Income]],0)</f>
        <v>0</v>
      </c>
      <c r="CJ164" s="3">
        <f ca="1">IF(Table2[[#This Row],[occupation]]="Doctor",Table2[[#This Row],[Income]],0)</f>
        <v>0</v>
      </c>
      <c r="CK164" s="3">
        <f ca="1">IF(Table2[[#This Row],[occupation]]="Data scientist",Table2[[#This Row],[Income]],0)</f>
        <v>0</v>
      </c>
      <c r="CL164" s="3">
        <f ca="1">IF(Table2[[#This Row],[occupation]]="Driver",Table2[[#This Row],[Income]],0)</f>
        <v>90916</v>
      </c>
      <c r="CM164" s="3">
        <f ca="1">IF(Table2[[#This Row],[occupation]]="mechanical",Table2[[#This Row],[Income]],0)</f>
        <v>0</v>
      </c>
      <c r="CN164" s="3">
        <f ca="1">IF(Table2[[#This Row],[occupation]]="Field worker",Table2[[#This Row],[Income]],0)</f>
        <v>0</v>
      </c>
      <c r="CO164" s="3">
        <f ca="1">IF(Table2[[#This Row],[occupation]]="Scientist",Table2[[#This Row],[Income]],0)</f>
        <v>0</v>
      </c>
      <c r="CP164" s="4">
        <f ca="1">IF(Table2[[#This Row],[occupation]]="IT",Table2[[#This Row],[Income]],0)</f>
        <v>0</v>
      </c>
      <c r="CQ164" s="2">
        <f ca="1">IF(Table2[[#This Row],[Investment]]&gt;Table2[[#This Row],[Income]],1,0)</f>
        <v>0</v>
      </c>
      <c r="CR164" s="3"/>
      <c r="CS164" s="3"/>
      <c r="CT164" s="3"/>
      <c r="CU164" s="4"/>
      <c r="CV164" s="2">
        <f ca="1">IF(Table2[[#This Row],[Net Worth]]&gt;5500000,Table2[[#This Row],[Age]],0)</f>
        <v>28</v>
      </c>
      <c r="CW164" s="3">
        <f t="shared" ca="1" si="61"/>
        <v>0</v>
      </c>
      <c r="CX164" s="3"/>
      <c r="CY164" s="3"/>
      <c r="CZ164" s="3"/>
      <c r="DA164" s="4"/>
    </row>
    <row r="165" spans="1:105" x14ac:dyDescent="0.25">
      <c r="A165">
        <f t="shared" ca="1" si="46"/>
        <v>2</v>
      </c>
      <c r="B165" s="1" t="str">
        <f t="shared" ca="1" si="47"/>
        <v>Women</v>
      </c>
      <c r="C165">
        <f t="shared" ca="1" si="48"/>
        <v>21</v>
      </c>
      <c r="D165">
        <f t="shared" ca="1" si="49"/>
        <v>3</v>
      </c>
      <c r="E165" s="1" t="str">
        <f t="shared" ca="1" si="50"/>
        <v>mechanical</v>
      </c>
      <c r="F165">
        <f t="shared" ca="1" si="51"/>
        <v>8</v>
      </c>
      <c r="G165" s="1" t="str">
        <f t="shared" ca="1" si="52"/>
        <v>dropout</v>
      </c>
      <c r="H165">
        <f t="shared" ca="1" si="65"/>
        <v>1</v>
      </c>
      <c r="I165">
        <f t="shared" ca="1" si="65"/>
        <v>1</v>
      </c>
      <c r="J165">
        <f t="shared" ca="1" si="53"/>
        <v>987898</v>
      </c>
      <c r="K165">
        <f t="shared" ca="1" si="54"/>
        <v>86977</v>
      </c>
      <c r="L165">
        <f t="shared" ca="1" si="55"/>
        <v>1</v>
      </c>
      <c r="M165" s="1" t="str">
        <f t="shared" ca="1" si="56"/>
        <v>Owned</v>
      </c>
      <c r="N165">
        <f t="shared" ca="1" si="62"/>
        <v>7740953</v>
      </c>
      <c r="O165">
        <f t="shared" ca="1" si="57"/>
        <v>5867137.1953247916</v>
      </c>
      <c r="P165">
        <f t="shared" ca="1" si="63"/>
        <v>10745.628741462275</v>
      </c>
      <c r="Q165">
        <f t="shared" ca="1" si="64"/>
        <v>123409.65103909239</v>
      </c>
      <c r="R165" s="25">
        <f t="shared" ca="1" si="58"/>
        <v>7864362.6510390928</v>
      </c>
      <c r="S165">
        <f t="shared" ca="1" si="59"/>
        <v>8</v>
      </c>
      <c r="T165" s="1" t="str">
        <f t="shared" ca="1" si="60"/>
        <v>Korea</v>
      </c>
      <c r="AF165" s="2">
        <f ca="1">IF(Table2[[#This Row],[Gender]]="men",1,0)</f>
        <v>0</v>
      </c>
      <c r="AG165" s="3">
        <f ca="1">IF(Table2[[#This Row],[Gender]]="Men",0,1)</f>
        <v>1</v>
      </c>
      <c r="AH165" s="3"/>
      <c r="AI165" s="3"/>
      <c r="AJ165" s="4"/>
      <c r="AL165" s="2">
        <f ca="1">IF(Table2[[#This Row],[occupation]]="Clerk",1,0)</f>
        <v>0</v>
      </c>
      <c r="AM165" s="3">
        <f ca="1">IF(Table2[[#This Row],[occupation]]="Doctor",1,0)</f>
        <v>0</v>
      </c>
      <c r="AN165" s="3">
        <f ca="1">IF(Table2[[#This Row],[occupation]]="Data scientist",1,0)</f>
        <v>0</v>
      </c>
      <c r="AO165" s="3">
        <f ca="1">IF(Table2[[#This Row],[occupation]]="Driver",1,0)</f>
        <v>0</v>
      </c>
      <c r="AP165" s="3">
        <f ca="1">IF(Table2[[#This Row],[occupation]]="mechanical",1,0)</f>
        <v>1</v>
      </c>
      <c r="AQ165" s="3">
        <f ca="1">IF(Table2[[#This Row],[occupation]]="Field worker",1,0)</f>
        <v>0</v>
      </c>
      <c r="AR165" s="3">
        <f ca="1">IF(Table2[[#This Row],[occupation]]="Scientist",1,0)</f>
        <v>0</v>
      </c>
      <c r="AS165" s="3">
        <f ca="1">IF(Table2[[#This Row],[occupation]]="IT",1,0)</f>
        <v>0</v>
      </c>
      <c r="AT165" s="3"/>
      <c r="AU165" s="3"/>
      <c r="AV165" s="3"/>
      <c r="AW165" s="3"/>
      <c r="AX165" s="3"/>
      <c r="AY165" s="3"/>
      <c r="AZ165" s="3"/>
      <c r="BA165" s="4"/>
      <c r="BC165" s="18">
        <f ca="1">Table2[[#This Row],[Vehicles cost]]/Table2[[#This Row],[Vehicles]]</f>
        <v>987898</v>
      </c>
      <c r="BD165" s="4"/>
      <c r="BE165" s="2">
        <f ca="1">IF(Table2[[#This Row],[Depts]]&gt;20000,1,0)</f>
        <v>0</v>
      </c>
      <c r="BF165" s="3"/>
      <c r="BG165" s="4"/>
      <c r="BH165" s="2">
        <f ca="1">IF(Table2[[#This Row],[House]]="Owned",1,0)</f>
        <v>1</v>
      </c>
      <c r="BI165" s="4"/>
      <c r="BK165" s="2">
        <f ca="1">IF(Table2[[#This Row],[Country]]="Korea",Table2[[#This Row],[Income]],0)</f>
        <v>86977</v>
      </c>
      <c r="BL165" s="3"/>
      <c r="BM165" s="3">
        <f ca="1">IF(Table2[[#This Row],[Country]]="India",Table2[[#This Row],[Income]],0)</f>
        <v>0</v>
      </c>
      <c r="BN165" s="3"/>
      <c r="BO165" s="3">
        <f ca="1">IF(Table2[[#This Row],[Country]]="Russia",Table2[[#This Row],[Income]],0)</f>
        <v>0</v>
      </c>
      <c r="BP165" s="3"/>
      <c r="BQ165" s="3">
        <f ca="1">IF(Table2[[#This Row],[Country]]="Maldives",Table2[[#This Row],[Income]],0)</f>
        <v>0</v>
      </c>
      <c r="BR165" s="3"/>
      <c r="BS165" s="3">
        <f ca="1">IF(Table2[[#This Row],[Country]]="England",Table2[[#This Row],[Income]],0)</f>
        <v>0</v>
      </c>
      <c r="BT165" s="3"/>
      <c r="BU165" s="3">
        <f ca="1">IF(Table2[[#This Row],[Country]]="Pakistan",Table2[[#This Row],[Income]],0)</f>
        <v>0</v>
      </c>
      <c r="BV165" s="3"/>
      <c r="BW165" s="3">
        <f ca="1">IF(Table2[[#This Row],[Country]]="USA",Table2[[#This Row],[Income]],0)</f>
        <v>0</v>
      </c>
      <c r="BX165" s="3"/>
      <c r="BY165" s="3">
        <f ca="1">IF(Table2[[#This Row],[Country]]="New Zealand",Table2[[#This Row],[Income]],0)</f>
        <v>0</v>
      </c>
      <c r="BZ165" s="3"/>
      <c r="CA165" s="3">
        <f ca="1">IF(Table2[[#This Row],[Country]]="AUstralia",Table2[[#This Row],[Income]],0)</f>
        <v>0</v>
      </c>
      <c r="CB165" s="3"/>
      <c r="CC165" s="3">
        <f ca="1">IF(Table2[[#This Row],[Country]]="South Africa",Table2[[#This Row],[Income]],0)</f>
        <v>0</v>
      </c>
      <c r="CD165" s="3"/>
      <c r="CE165" s="3">
        <f ca="1">IF(Table2[[#This Row],[Country]]="Canada",Table2[[#This Row],[Income]],0)</f>
        <v>0</v>
      </c>
      <c r="CF165" s="4"/>
      <c r="CG165" s="2"/>
      <c r="CH165" s="3"/>
      <c r="CI165" s="3">
        <f ca="1">IF(Table2[[#This Row],[occupation]]="clerk",Table2[[#This Row],[Income]],0)</f>
        <v>0</v>
      </c>
      <c r="CJ165" s="3">
        <f ca="1">IF(Table2[[#This Row],[occupation]]="Doctor",Table2[[#This Row],[Income]],0)</f>
        <v>0</v>
      </c>
      <c r="CK165" s="3">
        <f ca="1">IF(Table2[[#This Row],[occupation]]="Data scientist",Table2[[#This Row],[Income]],0)</f>
        <v>0</v>
      </c>
      <c r="CL165" s="3">
        <f ca="1">IF(Table2[[#This Row],[occupation]]="Driver",Table2[[#This Row],[Income]],0)</f>
        <v>0</v>
      </c>
      <c r="CM165" s="3">
        <f ca="1">IF(Table2[[#This Row],[occupation]]="mechanical",Table2[[#This Row],[Income]],0)</f>
        <v>86977</v>
      </c>
      <c r="CN165" s="3">
        <f ca="1">IF(Table2[[#This Row],[occupation]]="Field worker",Table2[[#This Row],[Income]],0)</f>
        <v>0</v>
      </c>
      <c r="CO165" s="3">
        <f ca="1">IF(Table2[[#This Row],[occupation]]="Scientist",Table2[[#This Row],[Income]],0)</f>
        <v>0</v>
      </c>
      <c r="CP165" s="4">
        <f ca="1">IF(Table2[[#This Row],[occupation]]="IT",Table2[[#This Row],[Income]],0)</f>
        <v>0</v>
      </c>
      <c r="CQ165" s="2">
        <f ca="1">IF(Table2[[#This Row],[Investment]]&gt;Table2[[#This Row],[Income]],1,0)</f>
        <v>1</v>
      </c>
      <c r="CR165" s="3"/>
      <c r="CS165" s="3"/>
      <c r="CT165" s="3"/>
      <c r="CU165" s="4"/>
      <c r="CV165" s="2">
        <f ca="1">IF(Table2[[#This Row],[Net Worth]]&gt;5500000,Table2[[#This Row],[Age]],0)</f>
        <v>21</v>
      </c>
      <c r="CW165" s="3">
        <f t="shared" ca="1" si="61"/>
        <v>21</v>
      </c>
      <c r="CX165" s="3"/>
      <c r="CY165" s="3"/>
      <c r="CZ165" s="3"/>
      <c r="DA165" s="4"/>
    </row>
    <row r="166" spans="1:105" x14ac:dyDescent="0.25">
      <c r="A166">
        <f t="shared" ca="1" si="46"/>
        <v>1</v>
      </c>
      <c r="B166" s="1" t="str">
        <f t="shared" ca="1" si="47"/>
        <v>Men</v>
      </c>
      <c r="C166">
        <f t="shared" ca="1" si="48"/>
        <v>40</v>
      </c>
      <c r="D166">
        <f t="shared" ca="1" si="49"/>
        <v>1</v>
      </c>
      <c r="E166" s="1" t="str">
        <f t="shared" ca="1" si="50"/>
        <v>clerk</v>
      </c>
      <c r="F166">
        <f t="shared" ca="1" si="51"/>
        <v>6</v>
      </c>
      <c r="G166" s="1" t="str">
        <f t="shared" ca="1" si="52"/>
        <v>Masters</v>
      </c>
      <c r="H166">
        <f t="shared" ca="1" si="65"/>
        <v>2</v>
      </c>
      <c r="I166">
        <f t="shared" ca="1" si="65"/>
        <v>3</v>
      </c>
      <c r="J166">
        <f t="shared" ca="1" si="53"/>
        <v>749979</v>
      </c>
      <c r="K166">
        <f t="shared" ca="1" si="54"/>
        <v>58747</v>
      </c>
      <c r="L166">
        <f t="shared" ca="1" si="55"/>
        <v>1</v>
      </c>
      <c r="M166" s="1" t="str">
        <f t="shared" ca="1" si="56"/>
        <v>Owned</v>
      </c>
      <c r="N166">
        <f t="shared" ca="1" si="62"/>
        <v>4347278</v>
      </c>
      <c r="O166">
        <f t="shared" ca="1" si="57"/>
        <v>940737.52752677677</v>
      </c>
      <c r="P166">
        <f t="shared" ca="1" si="63"/>
        <v>73148.939663327532</v>
      </c>
      <c r="Q166">
        <f t="shared" ca="1" si="64"/>
        <v>77582.21347546106</v>
      </c>
      <c r="R166" s="25">
        <f t="shared" ca="1" si="58"/>
        <v>4424860.2134754611</v>
      </c>
      <c r="S166">
        <f t="shared" ca="1" si="59"/>
        <v>9</v>
      </c>
      <c r="T166" s="1" t="str">
        <f t="shared" ca="1" si="60"/>
        <v>South Africa</v>
      </c>
      <c r="AF166" s="2">
        <f ca="1">IF(Table2[[#This Row],[Gender]]="men",1,0)</f>
        <v>1</v>
      </c>
      <c r="AG166" s="3">
        <f ca="1">IF(Table2[[#This Row],[Gender]]="Men",0,1)</f>
        <v>0</v>
      </c>
      <c r="AH166" s="3"/>
      <c r="AI166" s="3"/>
      <c r="AJ166" s="4"/>
      <c r="AL166" s="2">
        <f ca="1">IF(Table2[[#This Row],[occupation]]="Clerk",1,0)</f>
        <v>1</v>
      </c>
      <c r="AM166" s="3">
        <f ca="1">IF(Table2[[#This Row],[occupation]]="Doctor",1,0)</f>
        <v>0</v>
      </c>
      <c r="AN166" s="3">
        <f ca="1">IF(Table2[[#This Row],[occupation]]="Data scientist",1,0)</f>
        <v>0</v>
      </c>
      <c r="AO166" s="3">
        <f ca="1">IF(Table2[[#This Row],[occupation]]="Driver",1,0)</f>
        <v>0</v>
      </c>
      <c r="AP166" s="3">
        <f ca="1">IF(Table2[[#This Row],[occupation]]="mechanical",1,0)</f>
        <v>0</v>
      </c>
      <c r="AQ166" s="3">
        <f ca="1">IF(Table2[[#This Row],[occupation]]="Field worker",1,0)</f>
        <v>0</v>
      </c>
      <c r="AR166" s="3">
        <f ca="1">IF(Table2[[#This Row],[occupation]]="Scientist",1,0)</f>
        <v>0</v>
      </c>
      <c r="AS166" s="3">
        <f ca="1">IF(Table2[[#This Row],[occupation]]="IT",1,0)</f>
        <v>0</v>
      </c>
      <c r="AT166" s="3"/>
      <c r="AU166" s="3"/>
      <c r="AV166" s="3"/>
      <c r="AW166" s="3"/>
      <c r="AX166" s="3"/>
      <c r="AY166" s="3"/>
      <c r="AZ166" s="3"/>
      <c r="BA166" s="4"/>
      <c r="BC166" s="18">
        <f ca="1">Table2[[#This Row],[Vehicles cost]]/Table2[[#This Row],[Vehicles]]</f>
        <v>249993</v>
      </c>
      <c r="BD166" s="4"/>
      <c r="BE166" s="2">
        <f ca="1">IF(Table2[[#This Row],[Depts]]&gt;20000,1,0)</f>
        <v>1</v>
      </c>
      <c r="BF166" s="3"/>
      <c r="BG166" s="4"/>
      <c r="BH166" s="2">
        <f ca="1">IF(Table2[[#This Row],[House]]="Owned",1,0)</f>
        <v>1</v>
      </c>
      <c r="BI166" s="4"/>
      <c r="BK166" s="2">
        <f ca="1">IF(Table2[[#This Row],[Country]]="Korea",Table2[[#This Row],[Income]],0)</f>
        <v>0</v>
      </c>
      <c r="BL166" s="3"/>
      <c r="BM166" s="3">
        <f ca="1">IF(Table2[[#This Row],[Country]]="India",Table2[[#This Row],[Income]],0)</f>
        <v>0</v>
      </c>
      <c r="BN166" s="3"/>
      <c r="BO166" s="3">
        <f ca="1">IF(Table2[[#This Row],[Country]]="Russia",Table2[[#This Row],[Income]],0)</f>
        <v>0</v>
      </c>
      <c r="BP166" s="3"/>
      <c r="BQ166" s="3">
        <f ca="1">IF(Table2[[#This Row],[Country]]="Maldives",Table2[[#This Row],[Income]],0)</f>
        <v>0</v>
      </c>
      <c r="BR166" s="3"/>
      <c r="BS166" s="3">
        <f ca="1">IF(Table2[[#This Row],[Country]]="England",Table2[[#This Row],[Income]],0)</f>
        <v>0</v>
      </c>
      <c r="BT166" s="3"/>
      <c r="BU166" s="3">
        <f ca="1">IF(Table2[[#This Row],[Country]]="Pakistan",Table2[[#This Row],[Income]],0)</f>
        <v>0</v>
      </c>
      <c r="BV166" s="3"/>
      <c r="BW166" s="3">
        <f ca="1">IF(Table2[[#This Row],[Country]]="USA",Table2[[#This Row],[Income]],0)</f>
        <v>0</v>
      </c>
      <c r="BX166" s="3"/>
      <c r="BY166" s="3">
        <f ca="1">IF(Table2[[#This Row],[Country]]="New Zealand",Table2[[#This Row],[Income]],0)</f>
        <v>0</v>
      </c>
      <c r="BZ166" s="3"/>
      <c r="CA166" s="3">
        <f ca="1">IF(Table2[[#This Row],[Country]]="AUstralia",Table2[[#This Row],[Income]],0)</f>
        <v>0</v>
      </c>
      <c r="CB166" s="3"/>
      <c r="CC166" s="3">
        <f ca="1">IF(Table2[[#This Row],[Country]]="South Africa",Table2[[#This Row],[Income]],0)</f>
        <v>58747</v>
      </c>
      <c r="CD166" s="3"/>
      <c r="CE166" s="3">
        <f ca="1">IF(Table2[[#This Row],[Country]]="Canada",Table2[[#This Row],[Income]],0)</f>
        <v>0</v>
      </c>
      <c r="CF166" s="4"/>
      <c r="CG166" s="2"/>
      <c r="CH166" s="3"/>
      <c r="CI166" s="3">
        <f ca="1">IF(Table2[[#This Row],[occupation]]="clerk",Table2[[#This Row],[Income]],0)</f>
        <v>58747</v>
      </c>
      <c r="CJ166" s="3">
        <f ca="1">IF(Table2[[#This Row],[occupation]]="Doctor",Table2[[#This Row],[Income]],0)</f>
        <v>0</v>
      </c>
      <c r="CK166" s="3">
        <f ca="1">IF(Table2[[#This Row],[occupation]]="Data scientist",Table2[[#This Row],[Income]],0)</f>
        <v>0</v>
      </c>
      <c r="CL166" s="3">
        <f ca="1">IF(Table2[[#This Row],[occupation]]="Driver",Table2[[#This Row],[Income]],0)</f>
        <v>0</v>
      </c>
      <c r="CM166" s="3">
        <f ca="1">IF(Table2[[#This Row],[occupation]]="mechanical",Table2[[#This Row],[Income]],0)</f>
        <v>0</v>
      </c>
      <c r="CN166" s="3">
        <f ca="1">IF(Table2[[#This Row],[occupation]]="Field worker",Table2[[#This Row],[Income]],0)</f>
        <v>0</v>
      </c>
      <c r="CO166" s="3">
        <f ca="1">IF(Table2[[#This Row],[occupation]]="Scientist",Table2[[#This Row],[Income]],0)</f>
        <v>0</v>
      </c>
      <c r="CP166" s="4">
        <f ca="1">IF(Table2[[#This Row],[occupation]]="IT",Table2[[#This Row],[Income]],0)</f>
        <v>0</v>
      </c>
      <c r="CQ166" s="2">
        <f ca="1">IF(Table2[[#This Row],[Investment]]&gt;Table2[[#This Row],[Income]],1,0)</f>
        <v>1</v>
      </c>
      <c r="CR166" s="3"/>
      <c r="CS166" s="3"/>
      <c r="CT166" s="3"/>
      <c r="CU166" s="4"/>
      <c r="CV166" s="2">
        <f ca="1">IF(Table2[[#This Row],[Net Worth]]&gt;5500000,Table2[[#This Row],[Age]],0)</f>
        <v>0</v>
      </c>
      <c r="CW166" s="3">
        <f t="shared" ca="1" si="61"/>
        <v>0</v>
      </c>
      <c r="CX166" s="3"/>
      <c r="CY166" s="3"/>
      <c r="CZ166" s="3"/>
      <c r="DA166" s="4"/>
    </row>
    <row r="167" spans="1:105" x14ac:dyDescent="0.25">
      <c r="A167">
        <f t="shared" ca="1" si="46"/>
        <v>1</v>
      </c>
      <c r="B167" s="1" t="str">
        <f t="shared" ca="1" si="47"/>
        <v>Men</v>
      </c>
      <c r="C167">
        <f t="shared" ca="1" si="48"/>
        <v>42</v>
      </c>
      <c r="D167">
        <f t="shared" ca="1" si="49"/>
        <v>6</v>
      </c>
      <c r="E167" s="1" t="str">
        <f t="shared" ca="1" si="50"/>
        <v>Field worker</v>
      </c>
      <c r="F167">
        <f t="shared" ca="1" si="51"/>
        <v>5</v>
      </c>
      <c r="G167" s="1" t="str">
        <f t="shared" ca="1" si="52"/>
        <v>M.tech</v>
      </c>
      <c r="H167">
        <f t="shared" ca="1" si="65"/>
        <v>2</v>
      </c>
      <c r="I167">
        <f t="shared" ca="1" si="65"/>
        <v>1</v>
      </c>
      <c r="J167">
        <f t="shared" ca="1" si="53"/>
        <v>410550</v>
      </c>
      <c r="K167">
        <f t="shared" ca="1" si="54"/>
        <v>77553</v>
      </c>
      <c r="L167">
        <f t="shared" ca="1" si="55"/>
        <v>1</v>
      </c>
      <c r="M167" s="1" t="str">
        <f t="shared" ca="1" si="56"/>
        <v>Owned</v>
      </c>
      <c r="N167">
        <f t="shared" ca="1" si="62"/>
        <v>6514452</v>
      </c>
      <c r="O167">
        <f t="shared" ca="1" si="57"/>
        <v>6472874.0695498418</v>
      </c>
      <c r="P167">
        <f t="shared" ca="1" si="63"/>
        <v>66298.654191457812</v>
      </c>
      <c r="Q167">
        <f t="shared" ca="1" si="64"/>
        <v>43388.507519855862</v>
      </c>
      <c r="R167" s="25">
        <f t="shared" ca="1" si="58"/>
        <v>6557840.5075198561</v>
      </c>
      <c r="S167">
        <f t="shared" ca="1" si="59"/>
        <v>12</v>
      </c>
      <c r="T167" s="1" t="str">
        <f t="shared" ca="1" si="60"/>
        <v>Maldives</v>
      </c>
      <c r="AF167" s="2">
        <f ca="1">IF(Table2[[#This Row],[Gender]]="men",1,0)</f>
        <v>1</v>
      </c>
      <c r="AG167" s="3">
        <f ca="1">IF(Table2[[#This Row],[Gender]]="Men",0,1)</f>
        <v>0</v>
      </c>
      <c r="AH167" s="3"/>
      <c r="AI167" s="3"/>
      <c r="AJ167" s="4"/>
      <c r="AL167" s="2">
        <f ca="1">IF(Table2[[#This Row],[occupation]]="Clerk",1,0)</f>
        <v>0</v>
      </c>
      <c r="AM167" s="3">
        <f ca="1">IF(Table2[[#This Row],[occupation]]="Doctor",1,0)</f>
        <v>0</v>
      </c>
      <c r="AN167" s="3">
        <f ca="1">IF(Table2[[#This Row],[occupation]]="Data scientist",1,0)</f>
        <v>0</v>
      </c>
      <c r="AO167" s="3">
        <f ca="1">IF(Table2[[#This Row],[occupation]]="Driver",1,0)</f>
        <v>0</v>
      </c>
      <c r="AP167" s="3">
        <f ca="1">IF(Table2[[#This Row],[occupation]]="mechanical",1,0)</f>
        <v>0</v>
      </c>
      <c r="AQ167" s="3">
        <f ca="1">IF(Table2[[#This Row],[occupation]]="Field worker",1,0)</f>
        <v>1</v>
      </c>
      <c r="AR167" s="3">
        <f ca="1">IF(Table2[[#This Row],[occupation]]="Scientist",1,0)</f>
        <v>0</v>
      </c>
      <c r="AS167" s="3">
        <f ca="1">IF(Table2[[#This Row],[occupation]]="IT",1,0)</f>
        <v>0</v>
      </c>
      <c r="AT167" s="3"/>
      <c r="AU167" s="3"/>
      <c r="AV167" s="3"/>
      <c r="AW167" s="3"/>
      <c r="AX167" s="3"/>
      <c r="AY167" s="3"/>
      <c r="AZ167" s="3"/>
      <c r="BA167" s="4"/>
      <c r="BC167" s="18">
        <f ca="1">Table2[[#This Row],[Vehicles cost]]/Table2[[#This Row],[Vehicles]]</f>
        <v>410550</v>
      </c>
      <c r="BD167" s="4"/>
      <c r="BE167" s="2">
        <f ca="1">IF(Table2[[#This Row],[Depts]]&gt;20000,1,0)</f>
        <v>1</v>
      </c>
      <c r="BF167" s="3"/>
      <c r="BG167" s="4"/>
      <c r="BH167" s="2">
        <f ca="1">IF(Table2[[#This Row],[House]]="Owned",1,0)</f>
        <v>1</v>
      </c>
      <c r="BI167" s="4"/>
      <c r="BK167" s="2">
        <f ca="1">IF(Table2[[#This Row],[Country]]="Korea",Table2[[#This Row],[Income]],0)</f>
        <v>0</v>
      </c>
      <c r="BL167" s="3"/>
      <c r="BM167" s="3">
        <f ca="1">IF(Table2[[#This Row],[Country]]="India",Table2[[#This Row],[Income]],0)</f>
        <v>0</v>
      </c>
      <c r="BN167" s="3"/>
      <c r="BO167" s="3">
        <f ca="1">IF(Table2[[#This Row],[Country]]="Russia",Table2[[#This Row],[Income]],0)</f>
        <v>0</v>
      </c>
      <c r="BP167" s="3"/>
      <c r="BQ167" s="3">
        <f ca="1">IF(Table2[[#This Row],[Country]]="Maldives",Table2[[#This Row],[Income]],0)</f>
        <v>77553</v>
      </c>
      <c r="BR167" s="3"/>
      <c r="BS167" s="3">
        <f ca="1">IF(Table2[[#This Row],[Country]]="England",Table2[[#This Row],[Income]],0)</f>
        <v>0</v>
      </c>
      <c r="BT167" s="3"/>
      <c r="BU167" s="3">
        <f ca="1">IF(Table2[[#This Row],[Country]]="Pakistan",Table2[[#This Row],[Income]],0)</f>
        <v>0</v>
      </c>
      <c r="BV167" s="3"/>
      <c r="BW167" s="3">
        <f ca="1">IF(Table2[[#This Row],[Country]]="USA",Table2[[#This Row],[Income]],0)</f>
        <v>0</v>
      </c>
      <c r="BX167" s="3"/>
      <c r="BY167" s="3">
        <f ca="1">IF(Table2[[#This Row],[Country]]="New Zealand",Table2[[#This Row],[Income]],0)</f>
        <v>0</v>
      </c>
      <c r="BZ167" s="3"/>
      <c r="CA167" s="3">
        <f ca="1">IF(Table2[[#This Row],[Country]]="AUstralia",Table2[[#This Row],[Income]],0)</f>
        <v>0</v>
      </c>
      <c r="CB167" s="3"/>
      <c r="CC167" s="3">
        <f ca="1">IF(Table2[[#This Row],[Country]]="South Africa",Table2[[#This Row],[Income]],0)</f>
        <v>0</v>
      </c>
      <c r="CD167" s="3"/>
      <c r="CE167" s="3">
        <f ca="1">IF(Table2[[#This Row],[Country]]="Canada",Table2[[#This Row],[Income]],0)</f>
        <v>0</v>
      </c>
      <c r="CF167" s="4"/>
      <c r="CG167" s="2"/>
      <c r="CH167" s="3"/>
      <c r="CI167" s="3">
        <f ca="1">IF(Table2[[#This Row],[occupation]]="clerk",Table2[[#This Row],[Income]],0)</f>
        <v>0</v>
      </c>
      <c r="CJ167" s="3">
        <f ca="1">IF(Table2[[#This Row],[occupation]]="Doctor",Table2[[#This Row],[Income]],0)</f>
        <v>0</v>
      </c>
      <c r="CK167" s="3">
        <f ca="1">IF(Table2[[#This Row],[occupation]]="Data scientist",Table2[[#This Row],[Income]],0)</f>
        <v>0</v>
      </c>
      <c r="CL167" s="3">
        <f ca="1">IF(Table2[[#This Row],[occupation]]="Driver",Table2[[#This Row],[Income]],0)</f>
        <v>0</v>
      </c>
      <c r="CM167" s="3">
        <f ca="1">IF(Table2[[#This Row],[occupation]]="mechanical",Table2[[#This Row],[Income]],0)</f>
        <v>0</v>
      </c>
      <c r="CN167" s="3">
        <f ca="1">IF(Table2[[#This Row],[occupation]]="Field worker",Table2[[#This Row],[Income]],0)</f>
        <v>77553</v>
      </c>
      <c r="CO167" s="3">
        <f ca="1">IF(Table2[[#This Row],[occupation]]="Scientist",Table2[[#This Row],[Income]],0)</f>
        <v>0</v>
      </c>
      <c r="CP167" s="4">
        <f ca="1">IF(Table2[[#This Row],[occupation]]="IT",Table2[[#This Row],[Income]],0)</f>
        <v>0</v>
      </c>
      <c r="CQ167" s="2">
        <f ca="1">IF(Table2[[#This Row],[Investment]]&gt;Table2[[#This Row],[Income]],1,0)</f>
        <v>0</v>
      </c>
      <c r="CR167" s="3"/>
      <c r="CS167" s="3"/>
      <c r="CT167" s="3"/>
      <c r="CU167" s="4"/>
      <c r="CV167" s="2">
        <f ca="1">IF(Table2[[#This Row],[Net Worth]]&gt;5500000,Table2[[#This Row],[Age]],0)</f>
        <v>42</v>
      </c>
      <c r="CW167" s="3">
        <f t="shared" ca="1" si="61"/>
        <v>0</v>
      </c>
      <c r="CX167" s="3"/>
      <c r="CY167" s="3"/>
      <c r="CZ167" s="3"/>
      <c r="DA167" s="4"/>
    </row>
    <row r="168" spans="1:105" x14ac:dyDescent="0.25">
      <c r="A168">
        <f t="shared" ca="1" si="46"/>
        <v>1</v>
      </c>
      <c r="B168" s="1" t="str">
        <f t="shared" ca="1" si="47"/>
        <v>Men</v>
      </c>
      <c r="C168">
        <f t="shared" ca="1" si="48"/>
        <v>22</v>
      </c>
      <c r="D168">
        <f t="shared" ca="1" si="49"/>
        <v>6</v>
      </c>
      <c r="E168" s="1" t="str">
        <f t="shared" ca="1" si="50"/>
        <v>Field worker</v>
      </c>
      <c r="F168">
        <f t="shared" ca="1" si="51"/>
        <v>2</v>
      </c>
      <c r="G168" s="1" t="str">
        <f t="shared" ca="1" si="52"/>
        <v>12th</v>
      </c>
      <c r="H168">
        <f t="shared" ca="1" si="65"/>
        <v>3</v>
      </c>
      <c r="I168">
        <f t="shared" ca="1" si="65"/>
        <v>2</v>
      </c>
      <c r="J168">
        <f t="shared" ca="1" si="53"/>
        <v>638440</v>
      </c>
      <c r="K168">
        <f t="shared" ca="1" si="54"/>
        <v>88580</v>
      </c>
      <c r="L168">
        <f t="shared" ca="1" si="55"/>
        <v>1</v>
      </c>
      <c r="M168" s="1" t="str">
        <f t="shared" ca="1" si="56"/>
        <v>Owned</v>
      </c>
      <c r="N168">
        <f t="shared" ca="1" si="62"/>
        <v>5403380</v>
      </c>
      <c r="O168">
        <f t="shared" ca="1" si="57"/>
        <v>268840.90804434993</v>
      </c>
      <c r="P168">
        <f t="shared" ca="1" si="63"/>
        <v>122819.58603025023</v>
      </c>
      <c r="Q168">
        <f t="shared" ca="1" si="64"/>
        <v>56607.483794588035</v>
      </c>
      <c r="R168" s="25">
        <f t="shared" ca="1" si="58"/>
        <v>5459987.4837945877</v>
      </c>
      <c r="S168">
        <f t="shared" ca="1" si="59"/>
        <v>1</v>
      </c>
      <c r="T168" s="1" t="str">
        <f t="shared" ca="1" si="60"/>
        <v>India</v>
      </c>
      <c r="AF168" s="2">
        <f ca="1">IF(Table2[[#This Row],[Gender]]="men",1,0)</f>
        <v>1</v>
      </c>
      <c r="AG168" s="3">
        <f ca="1">IF(Table2[[#This Row],[Gender]]="Men",0,1)</f>
        <v>0</v>
      </c>
      <c r="AH168" s="3"/>
      <c r="AI168" s="3"/>
      <c r="AJ168" s="4"/>
      <c r="AL168" s="2">
        <f ca="1">IF(Table2[[#This Row],[occupation]]="Clerk",1,0)</f>
        <v>0</v>
      </c>
      <c r="AM168" s="3">
        <f ca="1">IF(Table2[[#This Row],[occupation]]="Doctor",1,0)</f>
        <v>0</v>
      </c>
      <c r="AN168" s="3">
        <f ca="1">IF(Table2[[#This Row],[occupation]]="Data scientist",1,0)</f>
        <v>0</v>
      </c>
      <c r="AO168" s="3">
        <f ca="1">IF(Table2[[#This Row],[occupation]]="Driver",1,0)</f>
        <v>0</v>
      </c>
      <c r="AP168" s="3">
        <f ca="1">IF(Table2[[#This Row],[occupation]]="mechanical",1,0)</f>
        <v>0</v>
      </c>
      <c r="AQ168" s="3">
        <f ca="1">IF(Table2[[#This Row],[occupation]]="Field worker",1,0)</f>
        <v>1</v>
      </c>
      <c r="AR168" s="3">
        <f ca="1">IF(Table2[[#This Row],[occupation]]="Scientist",1,0)</f>
        <v>0</v>
      </c>
      <c r="AS168" s="3">
        <f ca="1">IF(Table2[[#This Row],[occupation]]="IT",1,0)</f>
        <v>0</v>
      </c>
      <c r="AT168" s="3"/>
      <c r="AU168" s="3"/>
      <c r="AV168" s="3"/>
      <c r="AW168" s="3"/>
      <c r="AX168" s="3"/>
      <c r="AY168" s="3"/>
      <c r="AZ168" s="3"/>
      <c r="BA168" s="4"/>
      <c r="BC168" s="18">
        <f ca="1">Table2[[#This Row],[Vehicles cost]]/Table2[[#This Row],[Vehicles]]</f>
        <v>319220</v>
      </c>
      <c r="BD168" s="4"/>
      <c r="BE168" s="2">
        <f ca="1">IF(Table2[[#This Row],[Depts]]&gt;20000,1,0)</f>
        <v>1</v>
      </c>
      <c r="BF168" s="3"/>
      <c r="BG168" s="4"/>
      <c r="BH168" s="2">
        <f ca="1">IF(Table2[[#This Row],[House]]="Owned",1,0)</f>
        <v>1</v>
      </c>
      <c r="BI168" s="4"/>
      <c r="BK168" s="2">
        <f ca="1">IF(Table2[[#This Row],[Country]]="Korea",Table2[[#This Row],[Income]],0)</f>
        <v>0</v>
      </c>
      <c r="BL168" s="3"/>
      <c r="BM168" s="3">
        <f ca="1">IF(Table2[[#This Row],[Country]]="India",Table2[[#This Row],[Income]],0)</f>
        <v>88580</v>
      </c>
      <c r="BN168" s="3"/>
      <c r="BO168" s="3">
        <f ca="1">IF(Table2[[#This Row],[Country]]="Russia",Table2[[#This Row],[Income]],0)</f>
        <v>0</v>
      </c>
      <c r="BP168" s="3"/>
      <c r="BQ168" s="3">
        <f ca="1">IF(Table2[[#This Row],[Country]]="Maldives",Table2[[#This Row],[Income]],0)</f>
        <v>0</v>
      </c>
      <c r="BR168" s="3"/>
      <c r="BS168" s="3">
        <f ca="1">IF(Table2[[#This Row],[Country]]="England",Table2[[#This Row],[Income]],0)</f>
        <v>0</v>
      </c>
      <c r="BT168" s="3"/>
      <c r="BU168" s="3">
        <f ca="1">IF(Table2[[#This Row],[Country]]="Pakistan",Table2[[#This Row],[Income]],0)</f>
        <v>0</v>
      </c>
      <c r="BV168" s="3"/>
      <c r="BW168" s="3">
        <f ca="1">IF(Table2[[#This Row],[Country]]="USA",Table2[[#This Row],[Income]],0)</f>
        <v>0</v>
      </c>
      <c r="BX168" s="3"/>
      <c r="BY168" s="3">
        <f ca="1">IF(Table2[[#This Row],[Country]]="New Zealand",Table2[[#This Row],[Income]],0)</f>
        <v>0</v>
      </c>
      <c r="BZ168" s="3"/>
      <c r="CA168" s="3">
        <f ca="1">IF(Table2[[#This Row],[Country]]="AUstralia",Table2[[#This Row],[Income]],0)</f>
        <v>0</v>
      </c>
      <c r="CB168" s="3"/>
      <c r="CC168" s="3">
        <f ca="1">IF(Table2[[#This Row],[Country]]="South Africa",Table2[[#This Row],[Income]],0)</f>
        <v>0</v>
      </c>
      <c r="CD168" s="3"/>
      <c r="CE168" s="3">
        <f ca="1">IF(Table2[[#This Row],[Country]]="Canada",Table2[[#This Row],[Income]],0)</f>
        <v>0</v>
      </c>
      <c r="CF168" s="4"/>
      <c r="CG168" s="2"/>
      <c r="CH168" s="3"/>
      <c r="CI168" s="3">
        <f ca="1">IF(Table2[[#This Row],[occupation]]="clerk",Table2[[#This Row],[Income]],0)</f>
        <v>0</v>
      </c>
      <c r="CJ168" s="3">
        <f ca="1">IF(Table2[[#This Row],[occupation]]="Doctor",Table2[[#This Row],[Income]],0)</f>
        <v>0</v>
      </c>
      <c r="CK168" s="3">
        <f ca="1">IF(Table2[[#This Row],[occupation]]="Data scientist",Table2[[#This Row],[Income]],0)</f>
        <v>0</v>
      </c>
      <c r="CL168" s="3">
        <f ca="1">IF(Table2[[#This Row],[occupation]]="Driver",Table2[[#This Row],[Income]],0)</f>
        <v>0</v>
      </c>
      <c r="CM168" s="3">
        <f ca="1">IF(Table2[[#This Row],[occupation]]="mechanical",Table2[[#This Row],[Income]],0)</f>
        <v>0</v>
      </c>
      <c r="CN168" s="3">
        <f ca="1">IF(Table2[[#This Row],[occupation]]="Field worker",Table2[[#This Row],[Income]],0)</f>
        <v>88580</v>
      </c>
      <c r="CO168" s="3">
        <f ca="1">IF(Table2[[#This Row],[occupation]]="Scientist",Table2[[#This Row],[Income]],0)</f>
        <v>0</v>
      </c>
      <c r="CP168" s="4">
        <f ca="1">IF(Table2[[#This Row],[occupation]]="IT",Table2[[#This Row],[Income]],0)</f>
        <v>0</v>
      </c>
      <c r="CQ168" s="2">
        <f ca="1">IF(Table2[[#This Row],[Investment]]&gt;Table2[[#This Row],[Income]],1,0)</f>
        <v>0</v>
      </c>
      <c r="CR168" s="3"/>
      <c r="CS168" s="3"/>
      <c r="CT168" s="3"/>
      <c r="CU168" s="4"/>
      <c r="CV168" s="2">
        <f ca="1">IF(Table2[[#This Row],[Net Worth]]&gt;5500000,Table2[[#This Row],[Age]],0)</f>
        <v>0</v>
      </c>
      <c r="CW168" s="3">
        <f t="shared" ca="1" si="61"/>
        <v>0</v>
      </c>
      <c r="CX168" s="3"/>
      <c r="CY168" s="3"/>
      <c r="CZ168" s="3"/>
      <c r="DA168" s="4"/>
    </row>
    <row r="169" spans="1:105" x14ac:dyDescent="0.25">
      <c r="A169">
        <f t="shared" ca="1" si="46"/>
        <v>2</v>
      </c>
      <c r="B169" s="1" t="str">
        <f t="shared" ca="1" si="47"/>
        <v>Women</v>
      </c>
      <c r="C169">
        <f t="shared" ca="1" si="48"/>
        <v>31</v>
      </c>
      <c r="D169">
        <f t="shared" ca="1" si="49"/>
        <v>4</v>
      </c>
      <c r="E169" s="1" t="str">
        <f t="shared" ca="1" si="50"/>
        <v>Doctor</v>
      </c>
      <c r="F169">
        <f t="shared" ca="1" si="51"/>
        <v>7</v>
      </c>
      <c r="G169" s="1" t="str">
        <f t="shared" ca="1" si="52"/>
        <v>Mbbs</v>
      </c>
      <c r="H169">
        <f t="shared" ca="1" si="65"/>
        <v>3</v>
      </c>
      <c r="I169">
        <f t="shared" ca="1" si="65"/>
        <v>1</v>
      </c>
      <c r="J169">
        <f t="shared" ca="1" si="53"/>
        <v>177347</v>
      </c>
      <c r="K169">
        <f t="shared" ca="1" si="54"/>
        <v>51737</v>
      </c>
      <c r="L169">
        <f t="shared" ca="1" si="55"/>
        <v>1</v>
      </c>
      <c r="M169" s="1" t="str">
        <f t="shared" ca="1" si="56"/>
        <v>Owned</v>
      </c>
      <c r="N169">
        <f t="shared" ca="1" si="62"/>
        <v>5070226</v>
      </c>
      <c r="O169">
        <f t="shared" ca="1" si="57"/>
        <v>943785.3545016885</v>
      </c>
      <c r="P169">
        <f t="shared" ca="1" si="63"/>
        <v>74633.787394897037</v>
      </c>
      <c r="Q169">
        <f t="shared" ca="1" si="64"/>
        <v>46911.726304372707</v>
      </c>
      <c r="R169" s="25">
        <f t="shared" ca="1" si="58"/>
        <v>5117137.7263043728</v>
      </c>
      <c r="S169">
        <f t="shared" ca="1" si="59"/>
        <v>10</v>
      </c>
      <c r="T169" s="1" t="str">
        <f t="shared" ca="1" si="60"/>
        <v>New Zealand</v>
      </c>
      <c r="AF169" s="2">
        <f ca="1">IF(Table2[[#This Row],[Gender]]="men",1,0)</f>
        <v>0</v>
      </c>
      <c r="AG169" s="3">
        <f ca="1">IF(Table2[[#This Row],[Gender]]="Men",0,1)</f>
        <v>1</v>
      </c>
      <c r="AH169" s="3"/>
      <c r="AI169" s="3"/>
      <c r="AJ169" s="4"/>
      <c r="AL169" s="2">
        <f ca="1">IF(Table2[[#This Row],[occupation]]="Clerk",1,0)</f>
        <v>0</v>
      </c>
      <c r="AM169" s="3">
        <f ca="1">IF(Table2[[#This Row],[occupation]]="Doctor",1,0)</f>
        <v>1</v>
      </c>
      <c r="AN169" s="3">
        <f ca="1">IF(Table2[[#This Row],[occupation]]="Data scientist",1,0)</f>
        <v>0</v>
      </c>
      <c r="AO169" s="3">
        <f ca="1">IF(Table2[[#This Row],[occupation]]="Driver",1,0)</f>
        <v>0</v>
      </c>
      <c r="AP169" s="3">
        <f ca="1">IF(Table2[[#This Row],[occupation]]="mechanical",1,0)</f>
        <v>0</v>
      </c>
      <c r="AQ169" s="3">
        <f ca="1">IF(Table2[[#This Row],[occupation]]="Field worker",1,0)</f>
        <v>0</v>
      </c>
      <c r="AR169" s="3">
        <f ca="1">IF(Table2[[#This Row],[occupation]]="Scientist",1,0)</f>
        <v>0</v>
      </c>
      <c r="AS169" s="3">
        <f ca="1">IF(Table2[[#This Row],[occupation]]="IT",1,0)</f>
        <v>0</v>
      </c>
      <c r="AT169" s="3"/>
      <c r="AU169" s="3"/>
      <c r="AV169" s="3"/>
      <c r="AW169" s="3"/>
      <c r="AX169" s="3"/>
      <c r="AY169" s="3"/>
      <c r="AZ169" s="3"/>
      <c r="BA169" s="4"/>
      <c r="BC169" s="18">
        <f ca="1">Table2[[#This Row],[Vehicles cost]]/Table2[[#This Row],[Vehicles]]</f>
        <v>177347</v>
      </c>
      <c r="BD169" s="4"/>
      <c r="BE169" s="2">
        <f ca="1">IF(Table2[[#This Row],[Depts]]&gt;20000,1,0)</f>
        <v>1</v>
      </c>
      <c r="BF169" s="3"/>
      <c r="BG169" s="4"/>
      <c r="BH169" s="2">
        <f ca="1">IF(Table2[[#This Row],[House]]="Owned",1,0)</f>
        <v>1</v>
      </c>
      <c r="BI169" s="4"/>
      <c r="BK169" s="2">
        <f ca="1">IF(Table2[[#This Row],[Country]]="Korea",Table2[[#This Row],[Income]],0)</f>
        <v>0</v>
      </c>
      <c r="BL169" s="3"/>
      <c r="BM169" s="3">
        <f ca="1">IF(Table2[[#This Row],[Country]]="India",Table2[[#This Row],[Income]],0)</f>
        <v>0</v>
      </c>
      <c r="BN169" s="3"/>
      <c r="BO169" s="3">
        <f ca="1">IF(Table2[[#This Row],[Country]]="Russia",Table2[[#This Row],[Income]],0)</f>
        <v>0</v>
      </c>
      <c r="BP169" s="3"/>
      <c r="BQ169" s="3">
        <f ca="1">IF(Table2[[#This Row],[Country]]="Maldives",Table2[[#This Row],[Income]],0)</f>
        <v>0</v>
      </c>
      <c r="BR169" s="3"/>
      <c r="BS169" s="3">
        <f ca="1">IF(Table2[[#This Row],[Country]]="England",Table2[[#This Row],[Income]],0)</f>
        <v>0</v>
      </c>
      <c r="BT169" s="3"/>
      <c r="BU169" s="3">
        <f ca="1">IF(Table2[[#This Row],[Country]]="Pakistan",Table2[[#This Row],[Income]],0)</f>
        <v>0</v>
      </c>
      <c r="BV169" s="3"/>
      <c r="BW169" s="3">
        <f ca="1">IF(Table2[[#This Row],[Country]]="USA",Table2[[#This Row],[Income]],0)</f>
        <v>0</v>
      </c>
      <c r="BX169" s="3"/>
      <c r="BY169" s="3">
        <f ca="1">IF(Table2[[#This Row],[Country]]="New Zealand",Table2[[#This Row],[Income]],0)</f>
        <v>51737</v>
      </c>
      <c r="BZ169" s="3"/>
      <c r="CA169" s="3">
        <f ca="1">IF(Table2[[#This Row],[Country]]="AUstralia",Table2[[#This Row],[Income]],0)</f>
        <v>0</v>
      </c>
      <c r="CB169" s="3"/>
      <c r="CC169" s="3">
        <f ca="1">IF(Table2[[#This Row],[Country]]="South Africa",Table2[[#This Row],[Income]],0)</f>
        <v>0</v>
      </c>
      <c r="CD169" s="3"/>
      <c r="CE169" s="3">
        <f ca="1">IF(Table2[[#This Row],[Country]]="Canada",Table2[[#This Row],[Income]],0)</f>
        <v>0</v>
      </c>
      <c r="CF169" s="4"/>
      <c r="CG169" s="2"/>
      <c r="CH169" s="3"/>
      <c r="CI169" s="3">
        <f ca="1">IF(Table2[[#This Row],[occupation]]="clerk",Table2[[#This Row],[Income]],0)</f>
        <v>0</v>
      </c>
      <c r="CJ169" s="3">
        <f ca="1">IF(Table2[[#This Row],[occupation]]="Doctor",Table2[[#This Row],[Income]],0)</f>
        <v>51737</v>
      </c>
      <c r="CK169" s="3">
        <f ca="1">IF(Table2[[#This Row],[occupation]]="Data scientist",Table2[[#This Row],[Income]],0)</f>
        <v>0</v>
      </c>
      <c r="CL169" s="3">
        <f ca="1">IF(Table2[[#This Row],[occupation]]="Driver",Table2[[#This Row],[Income]],0)</f>
        <v>0</v>
      </c>
      <c r="CM169" s="3">
        <f ca="1">IF(Table2[[#This Row],[occupation]]="mechanical",Table2[[#This Row],[Income]],0)</f>
        <v>0</v>
      </c>
      <c r="CN169" s="3">
        <f ca="1">IF(Table2[[#This Row],[occupation]]="Field worker",Table2[[#This Row],[Income]],0)</f>
        <v>0</v>
      </c>
      <c r="CO169" s="3">
        <f ca="1">IF(Table2[[#This Row],[occupation]]="Scientist",Table2[[#This Row],[Income]],0)</f>
        <v>0</v>
      </c>
      <c r="CP169" s="4">
        <f ca="1">IF(Table2[[#This Row],[occupation]]="IT",Table2[[#This Row],[Income]],0)</f>
        <v>0</v>
      </c>
      <c r="CQ169" s="2">
        <f ca="1">IF(Table2[[#This Row],[Investment]]&gt;Table2[[#This Row],[Income]],1,0)</f>
        <v>0</v>
      </c>
      <c r="CR169" s="3"/>
      <c r="CS169" s="3"/>
      <c r="CT169" s="3"/>
      <c r="CU169" s="4"/>
      <c r="CV169" s="2">
        <f ca="1">IF(Table2[[#This Row],[Net Worth]]&gt;5500000,Table2[[#This Row],[Age]],0)</f>
        <v>0</v>
      </c>
      <c r="CW169" s="3">
        <f t="shared" ca="1" si="61"/>
        <v>0</v>
      </c>
      <c r="CX169" s="3"/>
      <c r="CY169" s="3"/>
      <c r="CZ169" s="3"/>
      <c r="DA169" s="4"/>
    </row>
    <row r="170" spans="1:105" x14ac:dyDescent="0.25">
      <c r="A170">
        <f t="shared" ca="1" si="46"/>
        <v>1</v>
      </c>
      <c r="B170" s="1" t="str">
        <f t="shared" ca="1" si="47"/>
        <v>Men</v>
      </c>
      <c r="C170">
        <f t="shared" ca="1" si="48"/>
        <v>48</v>
      </c>
      <c r="D170">
        <f t="shared" ca="1" si="49"/>
        <v>6</v>
      </c>
      <c r="E170" s="1" t="str">
        <f t="shared" ca="1" si="50"/>
        <v>Field worker</v>
      </c>
      <c r="F170">
        <f t="shared" ca="1" si="51"/>
        <v>7</v>
      </c>
      <c r="G170" s="1" t="str">
        <f t="shared" ca="1" si="52"/>
        <v>Mbbs</v>
      </c>
      <c r="H170">
        <f t="shared" ca="1" si="65"/>
        <v>1</v>
      </c>
      <c r="I170">
        <f t="shared" ca="1" si="65"/>
        <v>1</v>
      </c>
      <c r="J170">
        <f t="shared" ca="1" si="53"/>
        <v>227573</v>
      </c>
      <c r="K170">
        <f t="shared" ca="1" si="54"/>
        <v>56655</v>
      </c>
      <c r="L170">
        <f t="shared" ca="1" si="55"/>
        <v>1</v>
      </c>
      <c r="M170" s="1" t="str">
        <f t="shared" ca="1" si="56"/>
        <v>Owned</v>
      </c>
      <c r="N170">
        <f t="shared" ca="1" si="62"/>
        <v>3455955</v>
      </c>
      <c r="O170">
        <f t="shared" ca="1" si="57"/>
        <v>2453051.7130977232</v>
      </c>
      <c r="P170">
        <f t="shared" ca="1" si="63"/>
        <v>59652.242939197306</v>
      </c>
      <c r="Q170">
        <f t="shared" ca="1" si="64"/>
        <v>57084.842159901447</v>
      </c>
      <c r="R170" s="25">
        <f t="shared" ca="1" si="58"/>
        <v>3513039.8421599013</v>
      </c>
      <c r="S170">
        <f t="shared" ca="1" si="59"/>
        <v>9</v>
      </c>
      <c r="T170" s="1" t="str">
        <f t="shared" ca="1" si="60"/>
        <v>South Africa</v>
      </c>
      <c r="AF170" s="2">
        <f ca="1">IF(Table2[[#This Row],[Gender]]="men",1,0)</f>
        <v>1</v>
      </c>
      <c r="AG170" s="3">
        <f ca="1">IF(Table2[[#This Row],[Gender]]="Men",0,1)</f>
        <v>0</v>
      </c>
      <c r="AH170" s="3"/>
      <c r="AI170" s="3"/>
      <c r="AJ170" s="4"/>
      <c r="AL170" s="2">
        <f ca="1">IF(Table2[[#This Row],[occupation]]="Clerk",1,0)</f>
        <v>0</v>
      </c>
      <c r="AM170" s="3">
        <f ca="1">IF(Table2[[#This Row],[occupation]]="Doctor",1,0)</f>
        <v>0</v>
      </c>
      <c r="AN170" s="3">
        <f ca="1">IF(Table2[[#This Row],[occupation]]="Data scientist",1,0)</f>
        <v>0</v>
      </c>
      <c r="AO170" s="3">
        <f ca="1">IF(Table2[[#This Row],[occupation]]="Driver",1,0)</f>
        <v>0</v>
      </c>
      <c r="AP170" s="3">
        <f ca="1">IF(Table2[[#This Row],[occupation]]="mechanical",1,0)</f>
        <v>0</v>
      </c>
      <c r="AQ170" s="3">
        <f ca="1">IF(Table2[[#This Row],[occupation]]="Field worker",1,0)</f>
        <v>1</v>
      </c>
      <c r="AR170" s="3">
        <f ca="1">IF(Table2[[#This Row],[occupation]]="Scientist",1,0)</f>
        <v>0</v>
      </c>
      <c r="AS170" s="3">
        <f ca="1">IF(Table2[[#This Row],[occupation]]="IT",1,0)</f>
        <v>0</v>
      </c>
      <c r="AT170" s="3"/>
      <c r="AU170" s="3"/>
      <c r="AV170" s="3"/>
      <c r="AW170" s="3"/>
      <c r="AX170" s="3"/>
      <c r="AY170" s="3"/>
      <c r="AZ170" s="3"/>
      <c r="BA170" s="4"/>
      <c r="BC170" s="18">
        <f ca="1">Table2[[#This Row],[Vehicles cost]]/Table2[[#This Row],[Vehicles]]</f>
        <v>227573</v>
      </c>
      <c r="BD170" s="4"/>
      <c r="BE170" s="2">
        <f ca="1">IF(Table2[[#This Row],[Depts]]&gt;20000,1,0)</f>
        <v>1</v>
      </c>
      <c r="BF170" s="3"/>
      <c r="BG170" s="4"/>
      <c r="BH170" s="2">
        <f ca="1">IF(Table2[[#This Row],[House]]="Owned",1,0)</f>
        <v>1</v>
      </c>
      <c r="BI170" s="4"/>
      <c r="BK170" s="2">
        <f ca="1">IF(Table2[[#This Row],[Country]]="Korea",Table2[[#This Row],[Income]],0)</f>
        <v>0</v>
      </c>
      <c r="BL170" s="3"/>
      <c r="BM170" s="3">
        <f ca="1">IF(Table2[[#This Row],[Country]]="India",Table2[[#This Row],[Income]],0)</f>
        <v>0</v>
      </c>
      <c r="BN170" s="3"/>
      <c r="BO170" s="3">
        <f ca="1">IF(Table2[[#This Row],[Country]]="Russia",Table2[[#This Row],[Income]],0)</f>
        <v>0</v>
      </c>
      <c r="BP170" s="3"/>
      <c r="BQ170" s="3">
        <f ca="1">IF(Table2[[#This Row],[Country]]="Maldives",Table2[[#This Row],[Income]],0)</f>
        <v>0</v>
      </c>
      <c r="BR170" s="3"/>
      <c r="BS170" s="3">
        <f ca="1">IF(Table2[[#This Row],[Country]]="England",Table2[[#This Row],[Income]],0)</f>
        <v>0</v>
      </c>
      <c r="BT170" s="3"/>
      <c r="BU170" s="3">
        <f ca="1">IF(Table2[[#This Row],[Country]]="Pakistan",Table2[[#This Row],[Income]],0)</f>
        <v>0</v>
      </c>
      <c r="BV170" s="3"/>
      <c r="BW170" s="3">
        <f ca="1">IF(Table2[[#This Row],[Country]]="USA",Table2[[#This Row],[Income]],0)</f>
        <v>0</v>
      </c>
      <c r="BX170" s="3"/>
      <c r="BY170" s="3">
        <f ca="1">IF(Table2[[#This Row],[Country]]="New Zealand",Table2[[#This Row],[Income]],0)</f>
        <v>0</v>
      </c>
      <c r="BZ170" s="3"/>
      <c r="CA170" s="3">
        <f ca="1">IF(Table2[[#This Row],[Country]]="AUstralia",Table2[[#This Row],[Income]],0)</f>
        <v>0</v>
      </c>
      <c r="CB170" s="3"/>
      <c r="CC170" s="3">
        <f ca="1">IF(Table2[[#This Row],[Country]]="South Africa",Table2[[#This Row],[Income]],0)</f>
        <v>56655</v>
      </c>
      <c r="CD170" s="3"/>
      <c r="CE170" s="3">
        <f ca="1">IF(Table2[[#This Row],[Country]]="Canada",Table2[[#This Row],[Income]],0)</f>
        <v>0</v>
      </c>
      <c r="CF170" s="4"/>
      <c r="CG170" s="2"/>
      <c r="CH170" s="3"/>
      <c r="CI170" s="3">
        <f ca="1">IF(Table2[[#This Row],[occupation]]="clerk",Table2[[#This Row],[Income]],0)</f>
        <v>0</v>
      </c>
      <c r="CJ170" s="3">
        <f ca="1">IF(Table2[[#This Row],[occupation]]="Doctor",Table2[[#This Row],[Income]],0)</f>
        <v>0</v>
      </c>
      <c r="CK170" s="3">
        <f ca="1">IF(Table2[[#This Row],[occupation]]="Data scientist",Table2[[#This Row],[Income]],0)</f>
        <v>0</v>
      </c>
      <c r="CL170" s="3">
        <f ca="1">IF(Table2[[#This Row],[occupation]]="Driver",Table2[[#This Row],[Income]],0)</f>
        <v>0</v>
      </c>
      <c r="CM170" s="3">
        <f ca="1">IF(Table2[[#This Row],[occupation]]="mechanical",Table2[[#This Row],[Income]],0)</f>
        <v>0</v>
      </c>
      <c r="CN170" s="3">
        <f ca="1">IF(Table2[[#This Row],[occupation]]="Field worker",Table2[[#This Row],[Income]],0)</f>
        <v>56655</v>
      </c>
      <c r="CO170" s="3">
        <f ca="1">IF(Table2[[#This Row],[occupation]]="Scientist",Table2[[#This Row],[Income]],0)</f>
        <v>0</v>
      </c>
      <c r="CP170" s="4">
        <f ca="1">IF(Table2[[#This Row],[occupation]]="IT",Table2[[#This Row],[Income]],0)</f>
        <v>0</v>
      </c>
      <c r="CQ170" s="2">
        <f ca="1">IF(Table2[[#This Row],[Investment]]&gt;Table2[[#This Row],[Income]],1,0)</f>
        <v>1</v>
      </c>
      <c r="CR170" s="3"/>
      <c r="CS170" s="3"/>
      <c r="CT170" s="3"/>
      <c r="CU170" s="4"/>
      <c r="CV170" s="2">
        <f ca="1">IF(Table2[[#This Row],[Net Worth]]&gt;5500000,Table2[[#This Row],[Age]],0)</f>
        <v>0</v>
      </c>
      <c r="CW170" s="3">
        <f t="shared" ca="1" si="61"/>
        <v>0</v>
      </c>
      <c r="CX170" s="3"/>
      <c r="CY170" s="3"/>
      <c r="CZ170" s="3"/>
      <c r="DA170" s="4"/>
    </row>
    <row r="171" spans="1:105" x14ac:dyDescent="0.25">
      <c r="A171">
        <f t="shared" ca="1" si="46"/>
        <v>1</v>
      </c>
      <c r="B171" s="1" t="str">
        <f t="shared" ca="1" si="47"/>
        <v>Men</v>
      </c>
      <c r="C171">
        <f t="shared" ca="1" si="48"/>
        <v>21</v>
      </c>
      <c r="D171">
        <f t="shared" ca="1" si="49"/>
        <v>5</v>
      </c>
      <c r="E171" s="1" t="str">
        <f t="shared" ca="1" si="50"/>
        <v>Scientist</v>
      </c>
      <c r="F171">
        <f t="shared" ca="1" si="51"/>
        <v>1</v>
      </c>
      <c r="G171" s="1" t="str">
        <f t="shared" ca="1" si="52"/>
        <v>10th</v>
      </c>
      <c r="H171">
        <f t="shared" ca="1" si="65"/>
        <v>2</v>
      </c>
      <c r="I171">
        <f t="shared" ca="1" si="65"/>
        <v>1</v>
      </c>
      <c r="J171">
        <f t="shared" ca="1" si="53"/>
        <v>478690</v>
      </c>
      <c r="K171">
        <f t="shared" ca="1" si="54"/>
        <v>98672</v>
      </c>
      <c r="L171">
        <f t="shared" ca="1" si="55"/>
        <v>2</v>
      </c>
      <c r="M171" s="1" t="str">
        <f t="shared" ca="1" si="56"/>
        <v>Rent</v>
      </c>
      <c r="N171">
        <f t="shared" ca="1" si="62"/>
        <v>7005712</v>
      </c>
      <c r="O171">
        <f t="shared" ca="1" si="57"/>
        <v>2564419.8745103995</v>
      </c>
      <c r="P171">
        <f t="shared" ca="1" si="63"/>
        <v>131566.62793238636</v>
      </c>
      <c r="Q171">
        <f t="shared" ca="1" si="64"/>
        <v>1227.6835547567985</v>
      </c>
      <c r="R171" s="25">
        <f t="shared" ca="1" si="58"/>
        <v>7006939.6835547565</v>
      </c>
      <c r="S171">
        <f t="shared" ca="1" si="59"/>
        <v>2</v>
      </c>
      <c r="T171" s="1" t="str">
        <f t="shared" ca="1" si="60"/>
        <v>Usa</v>
      </c>
      <c r="AF171" s="2">
        <f ca="1">IF(Table2[[#This Row],[Gender]]="men",1,0)</f>
        <v>1</v>
      </c>
      <c r="AG171" s="3">
        <f ca="1">IF(Table2[[#This Row],[Gender]]="Men",0,1)</f>
        <v>0</v>
      </c>
      <c r="AH171" s="3"/>
      <c r="AI171" s="3"/>
      <c r="AJ171" s="4"/>
      <c r="AL171" s="2">
        <f ca="1">IF(Table2[[#This Row],[occupation]]="Clerk",1,0)</f>
        <v>0</v>
      </c>
      <c r="AM171" s="3">
        <f ca="1">IF(Table2[[#This Row],[occupation]]="Doctor",1,0)</f>
        <v>0</v>
      </c>
      <c r="AN171" s="3">
        <f ca="1">IF(Table2[[#This Row],[occupation]]="Data scientist",1,0)</f>
        <v>0</v>
      </c>
      <c r="AO171" s="3">
        <f ca="1">IF(Table2[[#This Row],[occupation]]="Driver",1,0)</f>
        <v>0</v>
      </c>
      <c r="AP171" s="3">
        <f ca="1">IF(Table2[[#This Row],[occupation]]="mechanical",1,0)</f>
        <v>0</v>
      </c>
      <c r="AQ171" s="3">
        <f ca="1">IF(Table2[[#This Row],[occupation]]="Field worker",1,0)</f>
        <v>0</v>
      </c>
      <c r="AR171" s="3">
        <f ca="1">IF(Table2[[#This Row],[occupation]]="Scientist",1,0)</f>
        <v>1</v>
      </c>
      <c r="AS171" s="3">
        <f ca="1">IF(Table2[[#This Row],[occupation]]="IT",1,0)</f>
        <v>0</v>
      </c>
      <c r="AT171" s="3"/>
      <c r="AU171" s="3"/>
      <c r="AV171" s="3"/>
      <c r="AW171" s="3"/>
      <c r="AX171" s="3"/>
      <c r="AY171" s="3"/>
      <c r="AZ171" s="3"/>
      <c r="BA171" s="4"/>
      <c r="BC171" s="18">
        <f ca="1">Table2[[#This Row],[Vehicles cost]]/Table2[[#This Row],[Vehicles]]</f>
        <v>478690</v>
      </c>
      <c r="BD171" s="4"/>
      <c r="BE171" s="2">
        <f ca="1">IF(Table2[[#This Row],[Depts]]&gt;20000,1,0)</f>
        <v>1</v>
      </c>
      <c r="BF171" s="3"/>
      <c r="BG171" s="4"/>
      <c r="BH171" s="2">
        <f ca="1">IF(Table2[[#This Row],[House]]="Owned",1,0)</f>
        <v>0</v>
      </c>
      <c r="BI171" s="4"/>
      <c r="BK171" s="2">
        <f ca="1">IF(Table2[[#This Row],[Country]]="Korea",Table2[[#This Row],[Income]],0)</f>
        <v>0</v>
      </c>
      <c r="BL171" s="3"/>
      <c r="BM171" s="3">
        <f ca="1">IF(Table2[[#This Row],[Country]]="India",Table2[[#This Row],[Income]],0)</f>
        <v>0</v>
      </c>
      <c r="BN171" s="3"/>
      <c r="BO171" s="3">
        <f ca="1">IF(Table2[[#This Row],[Country]]="Russia",Table2[[#This Row],[Income]],0)</f>
        <v>0</v>
      </c>
      <c r="BP171" s="3"/>
      <c r="BQ171" s="3">
        <f ca="1">IF(Table2[[#This Row],[Country]]="Maldives",Table2[[#This Row],[Income]],0)</f>
        <v>0</v>
      </c>
      <c r="BR171" s="3"/>
      <c r="BS171" s="3">
        <f ca="1">IF(Table2[[#This Row],[Country]]="England",Table2[[#This Row],[Income]],0)</f>
        <v>0</v>
      </c>
      <c r="BT171" s="3"/>
      <c r="BU171" s="3">
        <f ca="1">IF(Table2[[#This Row],[Country]]="Pakistan",Table2[[#This Row],[Income]],0)</f>
        <v>0</v>
      </c>
      <c r="BV171" s="3"/>
      <c r="BW171" s="3">
        <f ca="1">IF(Table2[[#This Row],[Country]]="USA",Table2[[#This Row],[Income]],0)</f>
        <v>98672</v>
      </c>
      <c r="BX171" s="3"/>
      <c r="BY171" s="3">
        <f ca="1">IF(Table2[[#This Row],[Country]]="New Zealand",Table2[[#This Row],[Income]],0)</f>
        <v>0</v>
      </c>
      <c r="BZ171" s="3"/>
      <c r="CA171" s="3">
        <f ca="1">IF(Table2[[#This Row],[Country]]="AUstralia",Table2[[#This Row],[Income]],0)</f>
        <v>0</v>
      </c>
      <c r="CB171" s="3"/>
      <c r="CC171" s="3">
        <f ca="1">IF(Table2[[#This Row],[Country]]="South Africa",Table2[[#This Row],[Income]],0)</f>
        <v>0</v>
      </c>
      <c r="CD171" s="3"/>
      <c r="CE171" s="3">
        <f ca="1">IF(Table2[[#This Row],[Country]]="Canada",Table2[[#This Row],[Income]],0)</f>
        <v>0</v>
      </c>
      <c r="CF171" s="4"/>
      <c r="CG171" s="2"/>
      <c r="CH171" s="3"/>
      <c r="CI171" s="3">
        <f ca="1">IF(Table2[[#This Row],[occupation]]="clerk",Table2[[#This Row],[Income]],0)</f>
        <v>0</v>
      </c>
      <c r="CJ171" s="3">
        <f ca="1">IF(Table2[[#This Row],[occupation]]="Doctor",Table2[[#This Row],[Income]],0)</f>
        <v>0</v>
      </c>
      <c r="CK171" s="3">
        <f ca="1">IF(Table2[[#This Row],[occupation]]="Data scientist",Table2[[#This Row],[Income]],0)</f>
        <v>0</v>
      </c>
      <c r="CL171" s="3">
        <f ca="1">IF(Table2[[#This Row],[occupation]]="Driver",Table2[[#This Row],[Income]],0)</f>
        <v>0</v>
      </c>
      <c r="CM171" s="3">
        <f ca="1">IF(Table2[[#This Row],[occupation]]="mechanical",Table2[[#This Row],[Income]],0)</f>
        <v>0</v>
      </c>
      <c r="CN171" s="3">
        <f ca="1">IF(Table2[[#This Row],[occupation]]="Field worker",Table2[[#This Row],[Income]],0)</f>
        <v>0</v>
      </c>
      <c r="CO171" s="3">
        <f ca="1">IF(Table2[[#This Row],[occupation]]="Scientist",Table2[[#This Row],[Income]],0)</f>
        <v>98672</v>
      </c>
      <c r="CP171" s="4">
        <f ca="1">IF(Table2[[#This Row],[occupation]]="IT",Table2[[#This Row],[Income]],0)</f>
        <v>0</v>
      </c>
      <c r="CQ171" s="2">
        <f ca="1">IF(Table2[[#This Row],[Investment]]&gt;Table2[[#This Row],[Income]],1,0)</f>
        <v>0</v>
      </c>
      <c r="CR171" s="3"/>
      <c r="CS171" s="3"/>
      <c r="CT171" s="3"/>
      <c r="CU171" s="4"/>
      <c r="CV171" s="2">
        <f ca="1">IF(Table2[[#This Row],[Net Worth]]&gt;5500000,Table2[[#This Row],[Age]],0)</f>
        <v>21</v>
      </c>
      <c r="CW171" s="3">
        <f t="shared" ca="1" si="61"/>
        <v>21</v>
      </c>
      <c r="CX171" s="3"/>
      <c r="CY171" s="3"/>
      <c r="CZ171" s="3"/>
      <c r="DA171" s="4"/>
    </row>
    <row r="172" spans="1:105" x14ac:dyDescent="0.25">
      <c r="A172">
        <f t="shared" ca="1" si="46"/>
        <v>1</v>
      </c>
      <c r="B172" s="1" t="str">
        <f t="shared" ca="1" si="47"/>
        <v>Men</v>
      </c>
      <c r="C172">
        <f t="shared" ca="1" si="48"/>
        <v>20</v>
      </c>
      <c r="D172">
        <f t="shared" ca="1" si="49"/>
        <v>5</v>
      </c>
      <c r="E172" s="1" t="str">
        <f t="shared" ca="1" si="50"/>
        <v>Scientist</v>
      </c>
      <c r="F172">
        <f t="shared" ca="1" si="51"/>
        <v>4</v>
      </c>
      <c r="G172" s="1" t="str">
        <f t="shared" ca="1" si="52"/>
        <v>Mba</v>
      </c>
      <c r="H172">
        <f t="shared" ca="1" si="65"/>
        <v>1</v>
      </c>
      <c r="I172">
        <f t="shared" ca="1" si="65"/>
        <v>1</v>
      </c>
      <c r="J172">
        <f t="shared" ca="1" si="53"/>
        <v>222122</v>
      </c>
      <c r="K172">
        <f t="shared" ca="1" si="54"/>
        <v>86301</v>
      </c>
      <c r="L172">
        <f t="shared" ca="1" si="55"/>
        <v>1</v>
      </c>
      <c r="M172" s="1" t="str">
        <f t="shared" ca="1" si="56"/>
        <v>Owned</v>
      </c>
      <c r="N172">
        <f t="shared" ca="1" si="62"/>
        <v>7162983</v>
      </c>
      <c r="O172">
        <f t="shared" ca="1" si="57"/>
        <v>3005252.677365372</v>
      </c>
      <c r="P172">
        <f t="shared" ca="1" si="63"/>
        <v>47366.08993969408</v>
      </c>
      <c r="Q172">
        <f t="shared" ca="1" si="64"/>
        <v>150817.41538178199</v>
      </c>
      <c r="R172" s="25">
        <f t="shared" ca="1" si="58"/>
        <v>7313800.4153817818</v>
      </c>
      <c r="S172">
        <f t="shared" ca="1" si="59"/>
        <v>10</v>
      </c>
      <c r="T172" s="1" t="str">
        <f t="shared" ca="1" si="60"/>
        <v>New Zealand</v>
      </c>
      <c r="AF172" s="2">
        <f ca="1">IF(Table2[[#This Row],[Gender]]="men",1,0)</f>
        <v>1</v>
      </c>
      <c r="AG172" s="3">
        <f ca="1">IF(Table2[[#This Row],[Gender]]="Men",0,1)</f>
        <v>0</v>
      </c>
      <c r="AH172" s="3"/>
      <c r="AI172" s="3"/>
      <c r="AJ172" s="4"/>
      <c r="AL172" s="2">
        <f ca="1">IF(Table2[[#This Row],[occupation]]="Clerk",1,0)</f>
        <v>0</v>
      </c>
      <c r="AM172" s="3">
        <f ca="1">IF(Table2[[#This Row],[occupation]]="Doctor",1,0)</f>
        <v>0</v>
      </c>
      <c r="AN172" s="3">
        <f ca="1">IF(Table2[[#This Row],[occupation]]="Data scientist",1,0)</f>
        <v>0</v>
      </c>
      <c r="AO172" s="3">
        <f ca="1">IF(Table2[[#This Row],[occupation]]="Driver",1,0)</f>
        <v>0</v>
      </c>
      <c r="AP172" s="3">
        <f ca="1">IF(Table2[[#This Row],[occupation]]="mechanical",1,0)</f>
        <v>0</v>
      </c>
      <c r="AQ172" s="3">
        <f ca="1">IF(Table2[[#This Row],[occupation]]="Field worker",1,0)</f>
        <v>0</v>
      </c>
      <c r="AR172" s="3">
        <f ca="1">IF(Table2[[#This Row],[occupation]]="Scientist",1,0)</f>
        <v>1</v>
      </c>
      <c r="AS172" s="3">
        <f ca="1">IF(Table2[[#This Row],[occupation]]="IT",1,0)</f>
        <v>0</v>
      </c>
      <c r="AT172" s="3"/>
      <c r="AU172" s="3"/>
      <c r="AV172" s="3"/>
      <c r="AW172" s="3"/>
      <c r="AX172" s="3"/>
      <c r="AY172" s="3"/>
      <c r="AZ172" s="3"/>
      <c r="BA172" s="4"/>
      <c r="BC172" s="18">
        <f ca="1">Table2[[#This Row],[Vehicles cost]]/Table2[[#This Row],[Vehicles]]</f>
        <v>222122</v>
      </c>
      <c r="BD172" s="4"/>
      <c r="BE172" s="2">
        <f ca="1">IF(Table2[[#This Row],[Depts]]&gt;20000,1,0)</f>
        <v>1</v>
      </c>
      <c r="BF172" s="3"/>
      <c r="BG172" s="4"/>
      <c r="BH172" s="2">
        <f ca="1">IF(Table2[[#This Row],[House]]="Owned",1,0)</f>
        <v>1</v>
      </c>
      <c r="BI172" s="4"/>
      <c r="BK172" s="2">
        <f ca="1">IF(Table2[[#This Row],[Country]]="Korea",Table2[[#This Row],[Income]],0)</f>
        <v>0</v>
      </c>
      <c r="BL172" s="3"/>
      <c r="BM172" s="3">
        <f ca="1">IF(Table2[[#This Row],[Country]]="India",Table2[[#This Row],[Income]],0)</f>
        <v>0</v>
      </c>
      <c r="BN172" s="3"/>
      <c r="BO172" s="3">
        <f ca="1">IF(Table2[[#This Row],[Country]]="Russia",Table2[[#This Row],[Income]],0)</f>
        <v>0</v>
      </c>
      <c r="BP172" s="3"/>
      <c r="BQ172" s="3">
        <f ca="1">IF(Table2[[#This Row],[Country]]="Maldives",Table2[[#This Row],[Income]],0)</f>
        <v>0</v>
      </c>
      <c r="BR172" s="3"/>
      <c r="BS172" s="3">
        <f ca="1">IF(Table2[[#This Row],[Country]]="England",Table2[[#This Row],[Income]],0)</f>
        <v>0</v>
      </c>
      <c r="BT172" s="3"/>
      <c r="BU172" s="3">
        <f ca="1">IF(Table2[[#This Row],[Country]]="Pakistan",Table2[[#This Row],[Income]],0)</f>
        <v>0</v>
      </c>
      <c r="BV172" s="3"/>
      <c r="BW172" s="3">
        <f ca="1">IF(Table2[[#This Row],[Country]]="USA",Table2[[#This Row],[Income]],0)</f>
        <v>0</v>
      </c>
      <c r="BX172" s="3"/>
      <c r="BY172" s="3">
        <f ca="1">IF(Table2[[#This Row],[Country]]="New Zealand",Table2[[#This Row],[Income]],0)</f>
        <v>86301</v>
      </c>
      <c r="BZ172" s="3"/>
      <c r="CA172" s="3">
        <f ca="1">IF(Table2[[#This Row],[Country]]="AUstralia",Table2[[#This Row],[Income]],0)</f>
        <v>0</v>
      </c>
      <c r="CB172" s="3"/>
      <c r="CC172" s="3">
        <f ca="1">IF(Table2[[#This Row],[Country]]="South Africa",Table2[[#This Row],[Income]],0)</f>
        <v>0</v>
      </c>
      <c r="CD172" s="3"/>
      <c r="CE172" s="3">
        <f ca="1">IF(Table2[[#This Row],[Country]]="Canada",Table2[[#This Row],[Income]],0)</f>
        <v>0</v>
      </c>
      <c r="CF172" s="4"/>
      <c r="CG172" s="2"/>
      <c r="CH172" s="3"/>
      <c r="CI172" s="3">
        <f ca="1">IF(Table2[[#This Row],[occupation]]="clerk",Table2[[#This Row],[Income]],0)</f>
        <v>0</v>
      </c>
      <c r="CJ172" s="3">
        <f ca="1">IF(Table2[[#This Row],[occupation]]="Doctor",Table2[[#This Row],[Income]],0)</f>
        <v>0</v>
      </c>
      <c r="CK172" s="3">
        <f ca="1">IF(Table2[[#This Row],[occupation]]="Data scientist",Table2[[#This Row],[Income]],0)</f>
        <v>0</v>
      </c>
      <c r="CL172" s="3">
        <f ca="1">IF(Table2[[#This Row],[occupation]]="Driver",Table2[[#This Row],[Income]],0)</f>
        <v>0</v>
      </c>
      <c r="CM172" s="3">
        <f ca="1">IF(Table2[[#This Row],[occupation]]="mechanical",Table2[[#This Row],[Income]],0)</f>
        <v>0</v>
      </c>
      <c r="CN172" s="3">
        <f ca="1">IF(Table2[[#This Row],[occupation]]="Field worker",Table2[[#This Row],[Income]],0)</f>
        <v>0</v>
      </c>
      <c r="CO172" s="3">
        <f ca="1">IF(Table2[[#This Row],[occupation]]="Scientist",Table2[[#This Row],[Income]],0)</f>
        <v>86301</v>
      </c>
      <c r="CP172" s="4">
        <f ca="1">IF(Table2[[#This Row],[occupation]]="IT",Table2[[#This Row],[Income]],0)</f>
        <v>0</v>
      </c>
      <c r="CQ172" s="2">
        <f ca="1">IF(Table2[[#This Row],[Investment]]&gt;Table2[[#This Row],[Income]],1,0)</f>
        <v>1</v>
      </c>
      <c r="CR172" s="3"/>
      <c r="CS172" s="3"/>
      <c r="CT172" s="3"/>
      <c r="CU172" s="4"/>
      <c r="CV172" s="2">
        <f ca="1">IF(Table2[[#This Row],[Net Worth]]&gt;5500000,Table2[[#This Row],[Age]],0)</f>
        <v>20</v>
      </c>
      <c r="CW172" s="3">
        <f t="shared" ca="1" si="61"/>
        <v>20</v>
      </c>
      <c r="CX172" s="3"/>
      <c r="CY172" s="3"/>
      <c r="CZ172" s="3"/>
      <c r="DA172" s="4"/>
    </row>
    <row r="173" spans="1:105" x14ac:dyDescent="0.25">
      <c r="A173">
        <f t="shared" ca="1" si="46"/>
        <v>1</v>
      </c>
      <c r="B173" s="1" t="str">
        <f t="shared" ca="1" si="47"/>
        <v>Men</v>
      </c>
      <c r="C173">
        <f t="shared" ca="1" si="48"/>
        <v>40</v>
      </c>
      <c r="D173">
        <f t="shared" ca="1" si="49"/>
        <v>2</v>
      </c>
      <c r="E173" s="1" t="str">
        <f t="shared" ca="1" si="50"/>
        <v>IT</v>
      </c>
      <c r="F173">
        <f t="shared" ca="1" si="51"/>
        <v>9</v>
      </c>
      <c r="G173" s="1" t="str">
        <f t="shared" ca="1" si="52"/>
        <v>Soldier</v>
      </c>
      <c r="H173">
        <f t="shared" ca="1" si="65"/>
        <v>1</v>
      </c>
      <c r="I173">
        <f t="shared" ca="1" si="65"/>
        <v>1</v>
      </c>
      <c r="J173">
        <f t="shared" ca="1" si="53"/>
        <v>821139</v>
      </c>
      <c r="K173">
        <f t="shared" ca="1" si="54"/>
        <v>97643</v>
      </c>
      <c r="L173">
        <f t="shared" ca="1" si="55"/>
        <v>1</v>
      </c>
      <c r="M173" s="1" t="str">
        <f t="shared" ca="1" si="56"/>
        <v>Owned</v>
      </c>
      <c r="N173">
        <f t="shared" ca="1" si="62"/>
        <v>8690227</v>
      </c>
      <c r="O173">
        <f t="shared" ca="1" si="57"/>
        <v>6630228.142806449</v>
      </c>
      <c r="P173">
        <f t="shared" ca="1" si="63"/>
        <v>40331.863542380852</v>
      </c>
      <c r="Q173">
        <f t="shared" ca="1" si="64"/>
        <v>6763.6193067207851</v>
      </c>
      <c r="R173" s="25">
        <f t="shared" ca="1" si="58"/>
        <v>8696990.6193067208</v>
      </c>
      <c r="S173">
        <f t="shared" ca="1" si="59"/>
        <v>1</v>
      </c>
      <c r="T173" s="1" t="str">
        <f t="shared" ca="1" si="60"/>
        <v>India</v>
      </c>
      <c r="AF173" s="2">
        <f ca="1">IF(Table2[[#This Row],[Gender]]="men",1,0)</f>
        <v>1</v>
      </c>
      <c r="AG173" s="3">
        <f ca="1">IF(Table2[[#This Row],[Gender]]="Men",0,1)</f>
        <v>0</v>
      </c>
      <c r="AH173" s="3"/>
      <c r="AI173" s="3"/>
      <c r="AJ173" s="4"/>
      <c r="AL173" s="2">
        <f ca="1">IF(Table2[[#This Row],[occupation]]="Clerk",1,0)</f>
        <v>0</v>
      </c>
      <c r="AM173" s="3">
        <f ca="1">IF(Table2[[#This Row],[occupation]]="Doctor",1,0)</f>
        <v>0</v>
      </c>
      <c r="AN173" s="3">
        <f ca="1">IF(Table2[[#This Row],[occupation]]="Data scientist",1,0)</f>
        <v>0</v>
      </c>
      <c r="AO173" s="3">
        <f ca="1">IF(Table2[[#This Row],[occupation]]="Driver",1,0)</f>
        <v>0</v>
      </c>
      <c r="AP173" s="3">
        <f ca="1">IF(Table2[[#This Row],[occupation]]="mechanical",1,0)</f>
        <v>0</v>
      </c>
      <c r="AQ173" s="3">
        <f ca="1">IF(Table2[[#This Row],[occupation]]="Field worker",1,0)</f>
        <v>0</v>
      </c>
      <c r="AR173" s="3">
        <f ca="1">IF(Table2[[#This Row],[occupation]]="Scientist",1,0)</f>
        <v>0</v>
      </c>
      <c r="AS173" s="3">
        <f ca="1">IF(Table2[[#This Row],[occupation]]="IT",1,0)</f>
        <v>1</v>
      </c>
      <c r="AT173" s="3"/>
      <c r="AU173" s="3"/>
      <c r="AV173" s="3"/>
      <c r="AW173" s="3"/>
      <c r="AX173" s="3"/>
      <c r="AY173" s="3"/>
      <c r="AZ173" s="3"/>
      <c r="BA173" s="4"/>
      <c r="BC173" s="18">
        <f ca="1">Table2[[#This Row],[Vehicles cost]]/Table2[[#This Row],[Vehicles]]</f>
        <v>821139</v>
      </c>
      <c r="BD173" s="4"/>
      <c r="BE173" s="2">
        <f ca="1">IF(Table2[[#This Row],[Depts]]&gt;20000,1,0)</f>
        <v>1</v>
      </c>
      <c r="BF173" s="3"/>
      <c r="BG173" s="4"/>
      <c r="BH173" s="2">
        <f ca="1">IF(Table2[[#This Row],[House]]="Owned",1,0)</f>
        <v>1</v>
      </c>
      <c r="BI173" s="4"/>
      <c r="BK173" s="2">
        <f ca="1">IF(Table2[[#This Row],[Country]]="Korea",Table2[[#This Row],[Income]],0)</f>
        <v>0</v>
      </c>
      <c r="BL173" s="3"/>
      <c r="BM173" s="3">
        <f ca="1">IF(Table2[[#This Row],[Country]]="India",Table2[[#This Row],[Income]],0)</f>
        <v>97643</v>
      </c>
      <c r="BN173" s="3"/>
      <c r="BO173" s="3">
        <f ca="1">IF(Table2[[#This Row],[Country]]="Russia",Table2[[#This Row],[Income]],0)</f>
        <v>0</v>
      </c>
      <c r="BP173" s="3"/>
      <c r="BQ173" s="3">
        <f ca="1">IF(Table2[[#This Row],[Country]]="Maldives",Table2[[#This Row],[Income]],0)</f>
        <v>0</v>
      </c>
      <c r="BR173" s="3"/>
      <c r="BS173" s="3">
        <f ca="1">IF(Table2[[#This Row],[Country]]="England",Table2[[#This Row],[Income]],0)</f>
        <v>0</v>
      </c>
      <c r="BT173" s="3"/>
      <c r="BU173" s="3">
        <f ca="1">IF(Table2[[#This Row],[Country]]="Pakistan",Table2[[#This Row],[Income]],0)</f>
        <v>0</v>
      </c>
      <c r="BV173" s="3"/>
      <c r="BW173" s="3">
        <f ca="1">IF(Table2[[#This Row],[Country]]="USA",Table2[[#This Row],[Income]],0)</f>
        <v>0</v>
      </c>
      <c r="BX173" s="3"/>
      <c r="BY173" s="3">
        <f ca="1">IF(Table2[[#This Row],[Country]]="New Zealand",Table2[[#This Row],[Income]],0)</f>
        <v>0</v>
      </c>
      <c r="BZ173" s="3"/>
      <c r="CA173" s="3">
        <f ca="1">IF(Table2[[#This Row],[Country]]="AUstralia",Table2[[#This Row],[Income]],0)</f>
        <v>0</v>
      </c>
      <c r="CB173" s="3"/>
      <c r="CC173" s="3">
        <f ca="1">IF(Table2[[#This Row],[Country]]="South Africa",Table2[[#This Row],[Income]],0)</f>
        <v>0</v>
      </c>
      <c r="CD173" s="3"/>
      <c r="CE173" s="3">
        <f ca="1">IF(Table2[[#This Row],[Country]]="Canada",Table2[[#This Row],[Income]],0)</f>
        <v>0</v>
      </c>
      <c r="CF173" s="4"/>
      <c r="CG173" s="2"/>
      <c r="CH173" s="3"/>
      <c r="CI173" s="3">
        <f ca="1">IF(Table2[[#This Row],[occupation]]="clerk",Table2[[#This Row],[Income]],0)</f>
        <v>0</v>
      </c>
      <c r="CJ173" s="3">
        <f ca="1">IF(Table2[[#This Row],[occupation]]="Doctor",Table2[[#This Row],[Income]],0)</f>
        <v>0</v>
      </c>
      <c r="CK173" s="3">
        <f ca="1">IF(Table2[[#This Row],[occupation]]="Data scientist",Table2[[#This Row],[Income]],0)</f>
        <v>0</v>
      </c>
      <c r="CL173" s="3">
        <f ca="1">IF(Table2[[#This Row],[occupation]]="Driver",Table2[[#This Row],[Income]],0)</f>
        <v>0</v>
      </c>
      <c r="CM173" s="3">
        <f ca="1">IF(Table2[[#This Row],[occupation]]="mechanical",Table2[[#This Row],[Income]],0)</f>
        <v>0</v>
      </c>
      <c r="CN173" s="3">
        <f ca="1">IF(Table2[[#This Row],[occupation]]="Field worker",Table2[[#This Row],[Income]],0)</f>
        <v>0</v>
      </c>
      <c r="CO173" s="3">
        <f ca="1">IF(Table2[[#This Row],[occupation]]="Scientist",Table2[[#This Row],[Income]],0)</f>
        <v>0</v>
      </c>
      <c r="CP173" s="4">
        <f ca="1">IF(Table2[[#This Row],[occupation]]="IT",Table2[[#This Row],[Income]],0)</f>
        <v>97643</v>
      </c>
      <c r="CQ173" s="2">
        <f ca="1">IF(Table2[[#This Row],[Investment]]&gt;Table2[[#This Row],[Income]],1,0)</f>
        <v>0</v>
      </c>
      <c r="CR173" s="3"/>
      <c r="CS173" s="3"/>
      <c r="CT173" s="3"/>
      <c r="CU173" s="4"/>
      <c r="CV173" s="2">
        <f ca="1">IF(Table2[[#This Row],[Net Worth]]&gt;5500000,Table2[[#This Row],[Age]],0)</f>
        <v>40</v>
      </c>
      <c r="CW173" s="3">
        <f t="shared" ca="1" si="61"/>
        <v>0</v>
      </c>
      <c r="CX173" s="3"/>
      <c r="CY173" s="3"/>
      <c r="CZ173" s="3"/>
      <c r="DA173" s="4"/>
    </row>
    <row r="174" spans="1:105" x14ac:dyDescent="0.25">
      <c r="A174">
        <f t="shared" ca="1" si="46"/>
        <v>1</v>
      </c>
      <c r="B174" s="1" t="str">
        <f t="shared" ca="1" si="47"/>
        <v>Men</v>
      </c>
      <c r="C174">
        <f t="shared" ca="1" si="48"/>
        <v>30</v>
      </c>
      <c r="D174">
        <f t="shared" ca="1" si="49"/>
        <v>5</v>
      </c>
      <c r="E174" s="1" t="str">
        <f t="shared" ca="1" si="50"/>
        <v>Scientist</v>
      </c>
      <c r="F174">
        <f t="shared" ca="1" si="51"/>
        <v>3</v>
      </c>
      <c r="G174" s="1" t="str">
        <f t="shared" ca="1" si="52"/>
        <v>Btech</v>
      </c>
      <c r="H174">
        <f t="shared" ca="1" si="65"/>
        <v>2</v>
      </c>
      <c r="I174">
        <f t="shared" ca="1" si="65"/>
        <v>3</v>
      </c>
      <c r="J174">
        <f t="shared" ca="1" si="53"/>
        <v>1832724</v>
      </c>
      <c r="K174">
        <f t="shared" ca="1" si="54"/>
        <v>74486</v>
      </c>
      <c r="L174">
        <f t="shared" ca="1" si="55"/>
        <v>1</v>
      </c>
      <c r="M174" s="1" t="str">
        <f t="shared" ca="1" si="56"/>
        <v>Owned</v>
      </c>
      <c r="N174">
        <f t="shared" ca="1" si="62"/>
        <v>6554768</v>
      </c>
      <c r="O174">
        <f t="shared" ca="1" si="57"/>
        <v>6306999.6753182365</v>
      </c>
      <c r="P174">
        <f t="shared" ca="1" si="63"/>
        <v>61358.811389387636</v>
      </c>
      <c r="Q174">
        <f t="shared" ca="1" si="64"/>
        <v>114868.838915901</v>
      </c>
      <c r="R174" s="25">
        <f t="shared" ca="1" si="58"/>
        <v>6669636.8389159013</v>
      </c>
      <c r="S174">
        <f t="shared" ca="1" si="59"/>
        <v>7</v>
      </c>
      <c r="T174" s="1" t="str">
        <f t="shared" ca="1" si="60"/>
        <v>China</v>
      </c>
      <c r="AF174" s="2">
        <f ca="1">IF(Table2[[#This Row],[Gender]]="men",1,0)</f>
        <v>1</v>
      </c>
      <c r="AG174" s="3">
        <f ca="1">IF(Table2[[#This Row],[Gender]]="Men",0,1)</f>
        <v>0</v>
      </c>
      <c r="AH174" s="3"/>
      <c r="AI174" s="3"/>
      <c r="AJ174" s="4"/>
      <c r="AL174" s="2">
        <f ca="1">IF(Table2[[#This Row],[occupation]]="Clerk",1,0)</f>
        <v>0</v>
      </c>
      <c r="AM174" s="3">
        <f ca="1">IF(Table2[[#This Row],[occupation]]="Doctor",1,0)</f>
        <v>0</v>
      </c>
      <c r="AN174" s="3">
        <f ca="1">IF(Table2[[#This Row],[occupation]]="Data scientist",1,0)</f>
        <v>0</v>
      </c>
      <c r="AO174" s="3">
        <f ca="1">IF(Table2[[#This Row],[occupation]]="Driver",1,0)</f>
        <v>0</v>
      </c>
      <c r="AP174" s="3">
        <f ca="1">IF(Table2[[#This Row],[occupation]]="mechanical",1,0)</f>
        <v>0</v>
      </c>
      <c r="AQ174" s="3">
        <f ca="1">IF(Table2[[#This Row],[occupation]]="Field worker",1,0)</f>
        <v>0</v>
      </c>
      <c r="AR174" s="3">
        <f ca="1">IF(Table2[[#This Row],[occupation]]="Scientist",1,0)</f>
        <v>1</v>
      </c>
      <c r="AS174" s="3">
        <f ca="1">IF(Table2[[#This Row],[occupation]]="IT",1,0)</f>
        <v>0</v>
      </c>
      <c r="AT174" s="3"/>
      <c r="AU174" s="3"/>
      <c r="AV174" s="3"/>
      <c r="AW174" s="3"/>
      <c r="AX174" s="3"/>
      <c r="AY174" s="3"/>
      <c r="AZ174" s="3"/>
      <c r="BA174" s="4"/>
      <c r="BC174" s="18">
        <f ca="1">Table2[[#This Row],[Vehicles cost]]/Table2[[#This Row],[Vehicles]]</f>
        <v>610908</v>
      </c>
      <c r="BD174" s="4"/>
      <c r="BE174" s="2">
        <f ca="1">IF(Table2[[#This Row],[Depts]]&gt;20000,1,0)</f>
        <v>1</v>
      </c>
      <c r="BF174" s="3"/>
      <c r="BG174" s="4"/>
      <c r="BH174" s="2">
        <f ca="1">IF(Table2[[#This Row],[House]]="Owned",1,0)</f>
        <v>1</v>
      </c>
      <c r="BI174" s="4"/>
      <c r="BK174" s="2">
        <f ca="1">IF(Table2[[#This Row],[Country]]="Korea",Table2[[#This Row],[Income]],0)</f>
        <v>0</v>
      </c>
      <c r="BL174" s="3"/>
      <c r="BM174" s="3">
        <f ca="1">IF(Table2[[#This Row],[Country]]="India",Table2[[#This Row],[Income]],0)</f>
        <v>0</v>
      </c>
      <c r="BN174" s="3"/>
      <c r="BO174" s="3">
        <f ca="1">IF(Table2[[#This Row],[Country]]="Russia",Table2[[#This Row],[Income]],0)</f>
        <v>0</v>
      </c>
      <c r="BP174" s="3"/>
      <c r="BQ174" s="3">
        <f ca="1">IF(Table2[[#This Row],[Country]]="Maldives",Table2[[#This Row],[Income]],0)</f>
        <v>0</v>
      </c>
      <c r="BR174" s="3"/>
      <c r="BS174" s="3">
        <f ca="1">IF(Table2[[#This Row],[Country]]="England",Table2[[#This Row],[Income]],0)</f>
        <v>0</v>
      </c>
      <c r="BT174" s="3"/>
      <c r="BU174" s="3">
        <f ca="1">IF(Table2[[#This Row],[Country]]="Pakistan",Table2[[#This Row],[Income]],0)</f>
        <v>0</v>
      </c>
      <c r="BV174" s="3"/>
      <c r="BW174" s="3">
        <f ca="1">IF(Table2[[#This Row],[Country]]="USA",Table2[[#This Row],[Income]],0)</f>
        <v>0</v>
      </c>
      <c r="BX174" s="3"/>
      <c r="BY174" s="3">
        <f ca="1">IF(Table2[[#This Row],[Country]]="New Zealand",Table2[[#This Row],[Income]],0)</f>
        <v>0</v>
      </c>
      <c r="BZ174" s="3"/>
      <c r="CA174" s="3">
        <f ca="1">IF(Table2[[#This Row],[Country]]="AUstralia",Table2[[#This Row],[Income]],0)</f>
        <v>0</v>
      </c>
      <c r="CB174" s="3"/>
      <c r="CC174" s="3">
        <f ca="1">IF(Table2[[#This Row],[Country]]="South Africa",Table2[[#This Row],[Income]],0)</f>
        <v>0</v>
      </c>
      <c r="CD174" s="3"/>
      <c r="CE174" s="3">
        <f ca="1">IF(Table2[[#This Row],[Country]]="Canada",Table2[[#This Row],[Income]],0)</f>
        <v>0</v>
      </c>
      <c r="CF174" s="4"/>
      <c r="CG174" s="2"/>
      <c r="CH174" s="3"/>
      <c r="CI174" s="3">
        <f ca="1">IF(Table2[[#This Row],[occupation]]="clerk",Table2[[#This Row],[Income]],0)</f>
        <v>0</v>
      </c>
      <c r="CJ174" s="3">
        <f ca="1">IF(Table2[[#This Row],[occupation]]="Doctor",Table2[[#This Row],[Income]],0)</f>
        <v>0</v>
      </c>
      <c r="CK174" s="3">
        <f ca="1">IF(Table2[[#This Row],[occupation]]="Data scientist",Table2[[#This Row],[Income]],0)</f>
        <v>0</v>
      </c>
      <c r="CL174" s="3">
        <f ca="1">IF(Table2[[#This Row],[occupation]]="Driver",Table2[[#This Row],[Income]],0)</f>
        <v>0</v>
      </c>
      <c r="CM174" s="3">
        <f ca="1">IF(Table2[[#This Row],[occupation]]="mechanical",Table2[[#This Row],[Income]],0)</f>
        <v>0</v>
      </c>
      <c r="CN174" s="3">
        <f ca="1">IF(Table2[[#This Row],[occupation]]="Field worker",Table2[[#This Row],[Income]],0)</f>
        <v>0</v>
      </c>
      <c r="CO174" s="3">
        <f ca="1">IF(Table2[[#This Row],[occupation]]="Scientist",Table2[[#This Row],[Income]],0)</f>
        <v>74486</v>
      </c>
      <c r="CP174" s="4">
        <f ca="1">IF(Table2[[#This Row],[occupation]]="IT",Table2[[#This Row],[Income]],0)</f>
        <v>0</v>
      </c>
      <c r="CQ174" s="2">
        <f ca="1">IF(Table2[[#This Row],[Investment]]&gt;Table2[[#This Row],[Income]],1,0)</f>
        <v>1</v>
      </c>
      <c r="CR174" s="3"/>
      <c r="CS174" s="3"/>
      <c r="CT174" s="3"/>
      <c r="CU174" s="4"/>
      <c r="CV174" s="2">
        <f ca="1">IF(Table2[[#This Row],[Net Worth]]&gt;5500000,Table2[[#This Row],[Age]],0)</f>
        <v>30</v>
      </c>
      <c r="CW174" s="3">
        <f t="shared" ca="1" si="61"/>
        <v>0</v>
      </c>
      <c r="CX174" s="3"/>
      <c r="CY174" s="3"/>
      <c r="CZ174" s="3"/>
      <c r="DA174" s="4"/>
    </row>
    <row r="175" spans="1:105" x14ac:dyDescent="0.25">
      <c r="A175">
        <f t="shared" ca="1" si="46"/>
        <v>1</v>
      </c>
      <c r="B175" s="1" t="str">
        <f t="shared" ca="1" si="47"/>
        <v>Men</v>
      </c>
      <c r="C175">
        <f t="shared" ca="1" si="48"/>
        <v>36</v>
      </c>
      <c r="D175">
        <f t="shared" ca="1" si="49"/>
        <v>7</v>
      </c>
      <c r="E175" s="1" t="str">
        <f t="shared" ca="1" si="50"/>
        <v>Driver</v>
      </c>
      <c r="F175">
        <f t="shared" ca="1" si="51"/>
        <v>8</v>
      </c>
      <c r="G175" s="1" t="str">
        <f t="shared" ca="1" si="52"/>
        <v>dropout</v>
      </c>
      <c r="H175">
        <f t="shared" ca="1" si="65"/>
        <v>1</v>
      </c>
      <c r="I175">
        <f t="shared" ca="1" si="65"/>
        <v>1</v>
      </c>
      <c r="J175">
        <f t="shared" ca="1" si="53"/>
        <v>201468</v>
      </c>
      <c r="K175">
        <f t="shared" ca="1" si="54"/>
        <v>85584</v>
      </c>
      <c r="L175">
        <f t="shared" ca="1" si="55"/>
        <v>1</v>
      </c>
      <c r="M175" s="1" t="str">
        <f t="shared" ca="1" si="56"/>
        <v>Owned</v>
      </c>
      <c r="N175">
        <f t="shared" ca="1" si="62"/>
        <v>5819712</v>
      </c>
      <c r="O175">
        <f t="shared" ca="1" si="57"/>
        <v>4010148.0650158338</v>
      </c>
      <c r="P175">
        <f t="shared" ca="1" si="63"/>
        <v>76602.081367617007</v>
      </c>
      <c r="Q175">
        <f t="shared" ca="1" si="64"/>
        <v>100318.24840782546</v>
      </c>
      <c r="R175" s="25">
        <f t="shared" ca="1" si="58"/>
        <v>5920030.2484078258</v>
      </c>
      <c r="S175">
        <f t="shared" ca="1" si="59"/>
        <v>5</v>
      </c>
      <c r="T175" s="1" t="str">
        <f t="shared" ca="1" si="60"/>
        <v>Canada</v>
      </c>
      <c r="AF175" s="2">
        <f ca="1">IF(Table2[[#This Row],[Gender]]="men",1,0)</f>
        <v>1</v>
      </c>
      <c r="AG175" s="3">
        <f ca="1">IF(Table2[[#This Row],[Gender]]="Men",0,1)</f>
        <v>0</v>
      </c>
      <c r="AH175" s="3"/>
      <c r="AI175" s="3"/>
      <c r="AJ175" s="4"/>
      <c r="AL175" s="2">
        <f ca="1">IF(Table2[[#This Row],[occupation]]="Clerk",1,0)</f>
        <v>0</v>
      </c>
      <c r="AM175" s="3">
        <f ca="1">IF(Table2[[#This Row],[occupation]]="Doctor",1,0)</f>
        <v>0</v>
      </c>
      <c r="AN175" s="3">
        <f ca="1">IF(Table2[[#This Row],[occupation]]="Data scientist",1,0)</f>
        <v>0</v>
      </c>
      <c r="AO175" s="3">
        <f ca="1">IF(Table2[[#This Row],[occupation]]="Driver",1,0)</f>
        <v>1</v>
      </c>
      <c r="AP175" s="3">
        <f ca="1">IF(Table2[[#This Row],[occupation]]="mechanical",1,0)</f>
        <v>0</v>
      </c>
      <c r="AQ175" s="3">
        <f ca="1">IF(Table2[[#This Row],[occupation]]="Field worker",1,0)</f>
        <v>0</v>
      </c>
      <c r="AR175" s="3">
        <f ca="1">IF(Table2[[#This Row],[occupation]]="Scientist",1,0)</f>
        <v>0</v>
      </c>
      <c r="AS175" s="3">
        <f ca="1">IF(Table2[[#This Row],[occupation]]="IT",1,0)</f>
        <v>0</v>
      </c>
      <c r="AT175" s="3"/>
      <c r="AU175" s="3"/>
      <c r="AV175" s="3"/>
      <c r="AW175" s="3"/>
      <c r="AX175" s="3"/>
      <c r="AY175" s="3"/>
      <c r="AZ175" s="3"/>
      <c r="BA175" s="4"/>
      <c r="BC175" s="18">
        <f ca="1">Table2[[#This Row],[Vehicles cost]]/Table2[[#This Row],[Vehicles]]</f>
        <v>201468</v>
      </c>
      <c r="BD175" s="4"/>
      <c r="BE175" s="2">
        <f ca="1">IF(Table2[[#This Row],[Depts]]&gt;20000,1,0)</f>
        <v>1</v>
      </c>
      <c r="BF175" s="3"/>
      <c r="BG175" s="4"/>
      <c r="BH175" s="2">
        <f ca="1">IF(Table2[[#This Row],[House]]="Owned",1,0)</f>
        <v>1</v>
      </c>
      <c r="BI175" s="4"/>
      <c r="BK175" s="2">
        <f ca="1">IF(Table2[[#This Row],[Country]]="Korea",Table2[[#This Row],[Income]],0)</f>
        <v>0</v>
      </c>
      <c r="BL175" s="3"/>
      <c r="BM175" s="3">
        <f ca="1">IF(Table2[[#This Row],[Country]]="India",Table2[[#This Row],[Income]],0)</f>
        <v>0</v>
      </c>
      <c r="BN175" s="3"/>
      <c r="BO175" s="3">
        <f ca="1">IF(Table2[[#This Row],[Country]]="Russia",Table2[[#This Row],[Income]],0)</f>
        <v>0</v>
      </c>
      <c r="BP175" s="3"/>
      <c r="BQ175" s="3">
        <f ca="1">IF(Table2[[#This Row],[Country]]="Maldives",Table2[[#This Row],[Income]],0)</f>
        <v>0</v>
      </c>
      <c r="BR175" s="3"/>
      <c r="BS175" s="3">
        <f ca="1">IF(Table2[[#This Row],[Country]]="England",Table2[[#This Row],[Income]],0)</f>
        <v>0</v>
      </c>
      <c r="BT175" s="3"/>
      <c r="BU175" s="3">
        <f ca="1">IF(Table2[[#This Row],[Country]]="Pakistan",Table2[[#This Row],[Income]],0)</f>
        <v>0</v>
      </c>
      <c r="BV175" s="3"/>
      <c r="BW175" s="3">
        <f ca="1">IF(Table2[[#This Row],[Country]]="USA",Table2[[#This Row],[Income]],0)</f>
        <v>0</v>
      </c>
      <c r="BX175" s="3"/>
      <c r="BY175" s="3">
        <f ca="1">IF(Table2[[#This Row],[Country]]="New Zealand",Table2[[#This Row],[Income]],0)</f>
        <v>0</v>
      </c>
      <c r="BZ175" s="3"/>
      <c r="CA175" s="3">
        <f ca="1">IF(Table2[[#This Row],[Country]]="AUstralia",Table2[[#This Row],[Income]],0)</f>
        <v>0</v>
      </c>
      <c r="CB175" s="3"/>
      <c r="CC175" s="3">
        <f ca="1">IF(Table2[[#This Row],[Country]]="South Africa",Table2[[#This Row],[Income]],0)</f>
        <v>0</v>
      </c>
      <c r="CD175" s="3"/>
      <c r="CE175" s="3">
        <f ca="1">IF(Table2[[#This Row],[Country]]="Canada",Table2[[#This Row],[Income]],0)</f>
        <v>85584</v>
      </c>
      <c r="CF175" s="4"/>
      <c r="CG175" s="2"/>
      <c r="CH175" s="3"/>
      <c r="CI175" s="3">
        <f ca="1">IF(Table2[[#This Row],[occupation]]="clerk",Table2[[#This Row],[Income]],0)</f>
        <v>0</v>
      </c>
      <c r="CJ175" s="3">
        <f ca="1">IF(Table2[[#This Row],[occupation]]="Doctor",Table2[[#This Row],[Income]],0)</f>
        <v>0</v>
      </c>
      <c r="CK175" s="3">
        <f ca="1">IF(Table2[[#This Row],[occupation]]="Data scientist",Table2[[#This Row],[Income]],0)</f>
        <v>0</v>
      </c>
      <c r="CL175" s="3">
        <f ca="1">IF(Table2[[#This Row],[occupation]]="Driver",Table2[[#This Row],[Income]],0)</f>
        <v>85584</v>
      </c>
      <c r="CM175" s="3">
        <f ca="1">IF(Table2[[#This Row],[occupation]]="mechanical",Table2[[#This Row],[Income]],0)</f>
        <v>0</v>
      </c>
      <c r="CN175" s="3">
        <f ca="1">IF(Table2[[#This Row],[occupation]]="Field worker",Table2[[#This Row],[Income]],0)</f>
        <v>0</v>
      </c>
      <c r="CO175" s="3">
        <f ca="1">IF(Table2[[#This Row],[occupation]]="Scientist",Table2[[#This Row],[Income]],0)</f>
        <v>0</v>
      </c>
      <c r="CP175" s="4">
        <f ca="1">IF(Table2[[#This Row],[occupation]]="IT",Table2[[#This Row],[Income]],0)</f>
        <v>0</v>
      </c>
      <c r="CQ175" s="2">
        <f ca="1">IF(Table2[[#This Row],[Investment]]&gt;Table2[[#This Row],[Income]],1,0)</f>
        <v>1</v>
      </c>
      <c r="CR175" s="3"/>
      <c r="CS175" s="3"/>
      <c r="CT175" s="3"/>
      <c r="CU175" s="4"/>
      <c r="CV175" s="2">
        <f ca="1">IF(Table2[[#This Row],[Net Worth]]&gt;5500000,Table2[[#This Row],[Age]],0)</f>
        <v>36</v>
      </c>
      <c r="CW175" s="3">
        <f t="shared" ca="1" si="61"/>
        <v>0</v>
      </c>
      <c r="CX175" s="3"/>
      <c r="CY175" s="3"/>
      <c r="CZ175" s="3"/>
      <c r="DA175" s="4"/>
    </row>
    <row r="176" spans="1:105" x14ac:dyDescent="0.25">
      <c r="A176">
        <f t="shared" ca="1" si="46"/>
        <v>1</v>
      </c>
      <c r="B176" s="1" t="str">
        <f t="shared" ca="1" si="47"/>
        <v>Men</v>
      </c>
      <c r="C176">
        <f t="shared" ca="1" si="48"/>
        <v>32</v>
      </c>
      <c r="D176">
        <f t="shared" ca="1" si="49"/>
        <v>7</v>
      </c>
      <c r="E176" s="1" t="str">
        <f t="shared" ca="1" si="50"/>
        <v>Driver</v>
      </c>
      <c r="F176">
        <f t="shared" ca="1" si="51"/>
        <v>7</v>
      </c>
      <c r="G176" s="1" t="str">
        <f t="shared" ca="1" si="52"/>
        <v>Mbbs</v>
      </c>
      <c r="H176">
        <f t="shared" ca="1" si="65"/>
        <v>1</v>
      </c>
      <c r="I176">
        <f t="shared" ca="1" si="65"/>
        <v>2</v>
      </c>
      <c r="J176">
        <f t="shared" ca="1" si="53"/>
        <v>455180</v>
      </c>
      <c r="K176">
        <f t="shared" ca="1" si="54"/>
        <v>56420</v>
      </c>
      <c r="L176">
        <f t="shared" ca="1" si="55"/>
        <v>2</v>
      </c>
      <c r="M176" s="1" t="str">
        <f t="shared" ca="1" si="56"/>
        <v>Rent</v>
      </c>
      <c r="N176">
        <f t="shared" ca="1" si="62"/>
        <v>3780140</v>
      </c>
      <c r="O176">
        <f t="shared" ca="1" si="57"/>
        <v>2172995.8081521825</v>
      </c>
      <c r="P176">
        <f t="shared" ca="1" si="63"/>
        <v>88674.502808734571</v>
      </c>
      <c r="Q176">
        <f t="shared" ca="1" si="64"/>
        <v>50897.355468542868</v>
      </c>
      <c r="R176" s="25">
        <f t="shared" ca="1" si="58"/>
        <v>3831037.3554685428</v>
      </c>
      <c r="S176">
        <f t="shared" ca="1" si="59"/>
        <v>11</v>
      </c>
      <c r="T176" s="1" t="str">
        <f t="shared" ca="1" si="60"/>
        <v>Pakistan</v>
      </c>
      <c r="AF176" s="2">
        <f ca="1">IF(Table2[[#This Row],[Gender]]="men",1,0)</f>
        <v>1</v>
      </c>
      <c r="AG176" s="3">
        <f ca="1">IF(Table2[[#This Row],[Gender]]="Men",0,1)</f>
        <v>0</v>
      </c>
      <c r="AH176" s="3"/>
      <c r="AI176" s="3"/>
      <c r="AJ176" s="4"/>
      <c r="AL176" s="2">
        <f ca="1">IF(Table2[[#This Row],[occupation]]="Clerk",1,0)</f>
        <v>0</v>
      </c>
      <c r="AM176" s="3">
        <f ca="1">IF(Table2[[#This Row],[occupation]]="Doctor",1,0)</f>
        <v>0</v>
      </c>
      <c r="AN176" s="3">
        <f ca="1">IF(Table2[[#This Row],[occupation]]="Data scientist",1,0)</f>
        <v>0</v>
      </c>
      <c r="AO176" s="3">
        <f ca="1">IF(Table2[[#This Row],[occupation]]="Driver",1,0)</f>
        <v>1</v>
      </c>
      <c r="AP176" s="3">
        <f ca="1">IF(Table2[[#This Row],[occupation]]="mechanical",1,0)</f>
        <v>0</v>
      </c>
      <c r="AQ176" s="3">
        <f ca="1">IF(Table2[[#This Row],[occupation]]="Field worker",1,0)</f>
        <v>0</v>
      </c>
      <c r="AR176" s="3">
        <f ca="1">IF(Table2[[#This Row],[occupation]]="Scientist",1,0)</f>
        <v>0</v>
      </c>
      <c r="AS176" s="3">
        <f ca="1">IF(Table2[[#This Row],[occupation]]="IT",1,0)</f>
        <v>0</v>
      </c>
      <c r="AT176" s="3"/>
      <c r="AU176" s="3"/>
      <c r="AV176" s="3"/>
      <c r="AW176" s="3"/>
      <c r="AX176" s="3"/>
      <c r="AY176" s="3"/>
      <c r="AZ176" s="3"/>
      <c r="BA176" s="4"/>
      <c r="BC176" s="18">
        <f ca="1">Table2[[#This Row],[Vehicles cost]]/Table2[[#This Row],[Vehicles]]</f>
        <v>227590</v>
      </c>
      <c r="BD176" s="4"/>
      <c r="BE176" s="2">
        <f ca="1">IF(Table2[[#This Row],[Depts]]&gt;20000,1,0)</f>
        <v>1</v>
      </c>
      <c r="BF176" s="3"/>
      <c r="BG176" s="4"/>
      <c r="BH176" s="2">
        <f ca="1">IF(Table2[[#This Row],[House]]="Owned",1,0)</f>
        <v>0</v>
      </c>
      <c r="BI176" s="4"/>
      <c r="BK176" s="2">
        <f ca="1">IF(Table2[[#This Row],[Country]]="Korea",Table2[[#This Row],[Income]],0)</f>
        <v>0</v>
      </c>
      <c r="BL176" s="3"/>
      <c r="BM176" s="3">
        <f ca="1">IF(Table2[[#This Row],[Country]]="India",Table2[[#This Row],[Income]],0)</f>
        <v>0</v>
      </c>
      <c r="BN176" s="3"/>
      <c r="BO176" s="3">
        <f ca="1">IF(Table2[[#This Row],[Country]]="Russia",Table2[[#This Row],[Income]],0)</f>
        <v>0</v>
      </c>
      <c r="BP176" s="3"/>
      <c r="BQ176" s="3">
        <f ca="1">IF(Table2[[#This Row],[Country]]="Maldives",Table2[[#This Row],[Income]],0)</f>
        <v>0</v>
      </c>
      <c r="BR176" s="3"/>
      <c r="BS176" s="3">
        <f ca="1">IF(Table2[[#This Row],[Country]]="England",Table2[[#This Row],[Income]],0)</f>
        <v>0</v>
      </c>
      <c r="BT176" s="3"/>
      <c r="BU176" s="3">
        <f ca="1">IF(Table2[[#This Row],[Country]]="Pakistan",Table2[[#This Row],[Income]],0)</f>
        <v>56420</v>
      </c>
      <c r="BV176" s="3"/>
      <c r="BW176" s="3">
        <f ca="1">IF(Table2[[#This Row],[Country]]="USA",Table2[[#This Row],[Income]],0)</f>
        <v>0</v>
      </c>
      <c r="BX176" s="3"/>
      <c r="BY176" s="3">
        <f ca="1">IF(Table2[[#This Row],[Country]]="New Zealand",Table2[[#This Row],[Income]],0)</f>
        <v>0</v>
      </c>
      <c r="BZ176" s="3"/>
      <c r="CA176" s="3">
        <f ca="1">IF(Table2[[#This Row],[Country]]="AUstralia",Table2[[#This Row],[Income]],0)</f>
        <v>0</v>
      </c>
      <c r="CB176" s="3"/>
      <c r="CC176" s="3">
        <f ca="1">IF(Table2[[#This Row],[Country]]="South Africa",Table2[[#This Row],[Income]],0)</f>
        <v>0</v>
      </c>
      <c r="CD176" s="3"/>
      <c r="CE176" s="3">
        <f ca="1">IF(Table2[[#This Row],[Country]]="Canada",Table2[[#This Row],[Income]],0)</f>
        <v>0</v>
      </c>
      <c r="CF176" s="4"/>
      <c r="CG176" s="2"/>
      <c r="CH176" s="3"/>
      <c r="CI176" s="3">
        <f ca="1">IF(Table2[[#This Row],[occupation]]="clerk",Table2[[#This Row],[Income]],0)</f>
        <v>0</v>
      </c>
      <c r="CJ176" s="3">
        <f ca="1">IF(Table2[[#This Row],[occupation]]="Doctor",Table2[[#This Row],[Income]],0)</f>
        <v>0</v>
      </c>
      <c r="CK176" s="3">
        <f ca="1">IF(Table2[[#This Row],[occupation]]="Data scientist",Table2[[#This Row],[Income]],0)</f>
        <v>0</v>
      </c>
      <c r="CL176" s="3">
        <f ca="1">IF(Table2[[#This Row],[occupation]]="Driver",Table2[[#This Row],[Income]],0)</f>
        <v>56420</v>
      </c>
      <c r="CM176" s="3">
        <f ca="1">IF(Table2[[#This Row],[occupation]]="mechanical",Table2[[#This Row],[Income]],0)</f>
        <v>0</v>
      </c>
      <c r="CN176" s="3">
        <f ca="1">IF(Table2[[#This Row],[occupation]]="Field worker",Table2[[#This Row],[Income]],0)</f>
        <v>0</v>
      </c>
      <c r="CO176" s="3">
        <f ca="1">IF(Table2[[#This Row],[occupation]]="Scientist",Table2[[#This Row],[Income]],0)</f>
        <v>0</v>
      </c>
      <c r="CP176" s="4">
        <f ca="1">IF(Table2[[#This Row],[occupation]]="IT",Table2[[#This Row],[Income]],0)</f>
        <v>0</v>
      </c>
      <c r="CQ176" s="2">
        <f ca="1">IF(Table2[[#This Row],[Investment]]&gt;Table2[[#This Row],[Income]],1,0)</f>
        <v>0</v>
      </c>
      <c r="CR176" s="3"/>
      <c r="CS176" s="3"/>
      <c r="CT176" s="3"/>
      <c r="CU176" s="4"/>
      <c r="CV176" s="2">
        <f ca="1">IF(Table2[[#This Row],[Net Worth]]&gt;5500000,Table2[[#This Row],[Age]],0)</f>
        <v>0</v>
      </c>
      <c r="CW176" s="3">
        <f t="shared" ca="1" si="61"/>
        <v>0</v>
      </c>
      <c r="CX176" s="3"/>
      <c r="CY176" s="3"/>
      <c r="CZ176" s="3"/>
      <c r="DA176" s="4"/>
    </row>
    <row r="177" spans="1:105" x14ac:dyDescent="0.25">
      <c r="A177">
        <f t="shared" ca="1" si="46"/>
        <v>2</v>
      </c>
      <c r="B177" s="1" t="str">
        <f t="shared" ca="1" si="47"/>
        <v>Women</v>
      </c>
      <c r="C177">
        <f t="shared" ca="1" si="48"/>
        <v>32</v>
      </c>
      <c r="D177">
        <f t="shared" ca="1" si="49"/>
        <v>7</v>
      </c>
      <c r="E177" s="1" t="str">
        <f t="shared" ca="1" si="50"/>
        <v>Driver</v>
      </c>
      <c r="F177">
        <f t="shared" ca="1" si="51"/>
        <v>2</v>
      </c>
      <c r="G177" s="1" t="str">
        <f t="shared" ca="1" si="52"/>
        <v>12th</v>
      </c>
      <c r="H177">
        <f t="shared" ca="1" si="65"/>
        <v>3</v>
      </c>
      <c r="I177">
        <f t="shared" ca="1" si="65"/>
        <v>1</v>
      </c>
      <c r="J177">
        <f t="shared" ca="1" si="53"/>
        <v>946376</v>
      </c>
      <c r="K177">
        <f t="shared" ca="1" si="54"/>
        <v>51762</v>
      </c>
      <c r="L177">
        <f t="shared" ca="1" si="55"/>
        <v>2</v>
      </c>
      <c r="M177" s="1" t="str">
        <f t="shared" ca="1" si="56"/>
        <v>Rent</v>
      </c>
      <c r="N177">
        <f t="shared" ca="1" si="62"/>
        <v>4658580</v>
      </c>
      <c r="O177">
        <f t="shared" ca="1" si="57"/>
        <v>2106851.6584843118</v>
      </c>
      <c r="P177">
        <f t="shared" ca="1" si="63"/>
        <v>1411.2154893490087</v>
      </c>
      <c r="Q177">
        <f t="shared" ca="1" si="64"/>
        <v>87586.317714736084</v>
      </c>
      <c r="R177" s="25">
        <f t="shared" ca="1" si="58"/>
        <v>4746166.3177147359</v>
      </c>
      <c r="S177">
        <f t="shared" ca="1" si="59"/>
        <v>5</v>
      </c>
      <c r="T177" s="1" t="str">
        <f t="shared" ca="1" si="60"/>
        <v>Canada</v>
      </c>
      <c r="AF177" s="2">
        <f ca="1">IF(Table2[[#This Row],[Gender]]="men",1,0)</f>
        <v>0</v>
      </c>
      <c r="AG177" s="3">
        <f ca="1">IF(Table2[[#This Row],[Gender]]="Men",0,1)</f>
        <v>1</v>
      </c>
      <c r="AH177" s="3"/>
      <c r="AI177" s="3"/>
      <c r="AJ177" s="4"/>
      <c r="AL177" s="2">
        <f ca="1">IF(Table2[[#This Row],[occupation]]="Clerk",1,0)</f>
        <v>0</v>
      </c>
      <c r="AM177" s="3">
        <f ca="1">IF(Table2[[#This Row],[occupation]]="Doctor",1,0)</f>
        <v>0</v>
      </c>
      <c r="AN177" s="3">
        <f ca="1">IF(Table2[[#This Row],[occupation]]="Data scientist",1,0)</f>
        <v>0</v>
      </c>
      <c r="AO177" s="3">
        <f ca="1">IF(Table2[[#This Row],[occupation]]="Driver",1,0)</f>
        <v>1</v>
      </c>
      <c r="AP177" s="3">
        <f ca="1">IF(Table2[[#This Row],[occupation]]="mechanical",1,0)</f>
        <v>0</v>
      </c>
      <c r="AQ177" s="3">
        <f ca="1">IF(Table2[[#This Row],[occupation]]="Field worker",1,0)</f>
        <v>0</v>
      </c>
      <c r="AR177" s="3">
        <f ca="1">IF(Table2[[#This Row],[occupation]]="Scientist",1,0)</f>
        <v>0</v>
      </c>
      <c r="AS177" s="3">
        <f ca="1">IF(Table2[[#This Row],[occupation]]="IT",1,0)</f>
        <v>0</v>
      </c>
      <c r="AT177" s="3"/>
      <c r="AU177" s="3"/>
      <c r="AV177" s="3"/>
      <c r="AW177" s="3"/>
      <c r="AX177" s="3"/>
      <c r="AY177" s="3"/>
      <c r="AZ177" s="3"/>
      <c r="BA177" s="4"/>
      <c r="BC177" s="18">
        <f ca="1">Table2[[#This Row],[Vehicles cost]]/Table2[[#This Row],[Vehicles]]</f>
        <v>946376</v>
      </c>
      <c r="BD177" s="4"/>
      <c r="BE177" s="2">
        <f ca="1">IF(Table2[[#This Row],[Depts]]&gt;20000,1,0)</f>
        <v>0</v>
      </c>
      <c r="BF177" s="3"/>
      <c r="BG177" s="4"/>
      <c r="BH177" s="2">
        <f ca="1">IF(Table2[[#This Row],[House]]="Owned",1,0)</f>
        <v>0</v>
      </c>
      <c r="BI177" s="4"/>
      <c r="BK177" s="2">
        <f ca="1">IF(Table2[[#This Row],[Country]]="Korea",Table2[[#This Row],[Income]],0)</f>
        <v>0</v>
      </c>
      <c r="BL177" s="3"/>
      <c r="BM177" s="3">
        <f ca="1">IF(Table2[[#This Row],[Country]]="India",Table2[[#This Row],[Income]],0)</f>
        <v>0</v>
      </c>
      <c r="BN177" s="3"/>
      <c r="BO177" s="3">
        <f ca="1">IF(Table2[[#This Row],[Country]]="Russia",Table2[[#This Row],[Income]],0)</f>
        <v>0</v>
      </c>
      <c r="BP177" s="3"/>
      <c r="BQ177" s="3">
        <f ca="1">IF(Table2[[#This Row],[Country]]="Maldives",Table2[[#This Row],[Income]],0)</f>
        <v>0</v>
      </c>
      <c r="BR177" s="3"/>
      <c r="BS177" s="3">
        <f ca="1">IF(Table2[[#This Row],[Country]]="England",Table2[[#This Row],[Income]],0)</f>
        <v>0</v>
      </c>
      <c r="BT177" s="3"/>
      <c r="BU177" s="3">
        <f ca="1">IF(Table2[[#This Row],[Country]]="Pakistan",Table2[[#This Row],[Income]],0)</f>
        <v>0</v>
      </c>
      <c r="BV177" s="3"/>
      <c r="BW177" s="3">
        <f ca="1">IF(Table2[[#This Row],[Country]]="USA",Table2[[#This Row],[Income]],0)</f>
        <v>0</v>
      </c>
      <c r="BX177" s="3"/>
      <c r="BY177" s="3">
        <f ca="1">IF(Table2[[#This Row],[Country]]="New Zealand",Table2[[#This Row],[Income]],0)</f>
        <v>0</v>
      </c>
      <c r="BZ177" s="3"/>
      <c r="CA177" s="3">
        <f ca="1">IF(Table2[[#This Row],[Country]]="AUstralia",Table2[[#This Row],[Income]],0)</f>
        <v>0</v>
      </c>
      <c r="CB177" s="3"/>
      <c r="CC177" s="3">
        <f ca="1">IF(Table2[[#This Row],[Country]]="South Africa",Table2[[#This Row],[Income]],0)</f>
        <v>0</v>
      </c>
      <c r="CD177" s="3"/>
      <c r="CE177" s="3">
        <f ca="1">IF(Table2[[#This Row],[Country]]="Canada",Table2[[#This Row],[Income]],0)</f>
        <v>51762</v>
      </c>
      <c r="CF177" s="4"/>
      <c r="CG177" s="2"/>
      <c r="CH177" s="3"/>
      <c r="CI177" s="3">
        <f ca="1">IF(Table2[[#This Row],[occupation]]="clerk",Table2[[#This Row],[Income]],0)</f>
        <v>0</v>
      </c>
      <c r="CJ177" s="3">
        <f ca="1">IF(Table2[[#This Row],[occupation]]="Doctor",Table2[[#This Row],[Income]],0)</f>
        <v>0</v>
      </c>
      <c r="CK177" s="3">
        <f ca="1">IF(Table2[[#This Row],[occupation]]="Data scientist",Table2[[#This Row],[Income]],0)</f>
        <v>0</v>
      </c>
      <c r="CL177" s="3">
        <f ca="1">IF(Table2[[#This Row],[occupation]]="Driver",Table2[[#This Row],[Income]],0)</f>
        <v>51762</v>
      </c>
      <c r="CM177" s="3">
        <f ca="1">IF(Table2[[#This Row],[occupation]]="mechanical",Table2[[#This Row],[Income]],0)</f>
        <v>0</v>
      </c>
      <c r="CN177" s="3">
        <f ca="1">IF(Table2[[#This Row],[occupation]]="Field worker",Table2[[#This Row],[Income]],0)</f>
        <v>0</v>
      </c>
      <c r="CO177" s="3">
        <f ca="1">IF(Table2[[#This Row],[occupation]]="Scientist",Table2[[#This Row],[Income]],0)</f>
        <v>0</v>
      </c>
      <c r="CP177" s="4">
        <f ca="1">IF(Table2[[#This Row],[occupation]]="IT",Table2[[#This Row],[Income]],0)</f>
        <v>0</v>
      </c>
      <c r="CQ177" s="2">
        <f ca="1">IF(Table2[[#This Row],[Investment]]&gt;Table2[[#This Row],[Income]],1,0)</f>
        <v>1</v>
      </c>
      <c r="CR177" s="3"/>
      <c r="CS177" s="3"/>
      <c r="CT177" s="3"/>
      <c r="CU177" s="4"/>
      <c r="CV177" s="2">
        <f ca="1">IF(Table2[[#This Row],[Net Worth]]&gt;5500000,Table2[[#This Row],[Age]],0)</f>
        <v>0</v>
      </c>
      <c r="CW177" s="3">
        <f t="shared" ca="1" si="61"/>
        <v>0</v>
      </c>
      <c r="CX177" s="3"/>
      <c r="CY177" s="3"/>
      <c r="CZ177" s="3"/>
      <c r="DA177" s="4"/>
    </row>
    <row r="178" spans="1:105" x14ac:dyDescent="0.25">
      <c r="A178">
        <f t="shared" ca="1" si="46"/>
        <v>1</v>
      </c>
      <c r="B178" s="1" t="str">
        <f t="shared" ca="1" si="47"/>
        <v>Men</v>
      </c>
      <c r="C178">
        <f t="shared" ca="1" si="48"/>
        <v>31</v>
      </c>
      <c r="D178">
        <f t="shared" ca="1" si="49"/>
        <v>3</v>
      </c>
      <c r="E178" s="1" t="str">
        <f t="shared" ca="1" si="50"/>
        <v>mechanical</v>
      </c>
      <c r="F178">
        <f t="shared" ca="1" si="51"/>
        <v>4</v>
      </c>
      <c r="G178" s="1" t="str">
        <f t="shared" ca="1" si="52"/>
        <v>Mba</v>
      </c>
      <c r="H178">
        <f t="shared" ca="1" si="65"/>
        <v>1</v>
      </c>
      <c r="I178">
        <f t="shared" ca="1" si="65"/>
        <v>3</v>
      </c>
      <c r="J178">
        <f t="shared" ca="1" si="53"/>
        <v>2329707</v>
      </c>
      <c r="K178">
        <f t="shared" ca="1" si="54"/>
        <v>59629</v>
      </c>
      <c r="L178">
        <f t="shared" ca="1" si="55"/>
        <v>2</v>
      </c>
      <c r="M178" s="1" t="str">
        <f t="shared" ca="1" si="56"/>
        <v>Rent</v>
      </c>
      <c r="N178">
        <f t="shared" ca="1" si="62"/>
        <v>4293288</v>
      </c>
      <c r="O178">
        <f t="shared" ca="1" si="57"/>
        <v>3284315.6697626058</v>
      </c>
      <c r="P178">
        <f t="shared" ca="1" si="63"/>
        <v>104099.22395988824</v>
      </c>
      <c r="Q178">
        <f t="shared" ca="1" si="64"/>
        <v>56854.583544420246</v>
      </c>
      <c r="R178" s="25">
        <f t="shared" ca="1" si="58"/>
        <v>4350142.5835444201</v>
      </c>
      <c r="S178">
        <f t="shared" ca="1" si="59"/>
        <v>8</v>
      </c>
      <c r="T178" s="1" t="str">
        <f t="shared" ca="1" si="60"/>
        <v>Korea</v>
      </c>
      <c r="AF178" s="2">
        <f ca="1">IF(Table2[[#This Row],[Gender]]="men",1,0)</f>
        <v>1</v>
      </c>
      <c r="AG178" s="3">
        <f ca="1">IF(Table2[[#This Row],[Gender]]="Men",0,1)</f>
        <v>0</v>
      </c>
      <c r="AH178" s="3"/>
      <c r="AI178" s="3"/>
      <c r="AJ178" s="4"/>
      <c r="AL178" s="2">
        <f ca="1">IF(Table2[[#This Row],[occupation]]="Clerk",1,0)</f>
        <v>0</v>
      </c>
      <c r="AM178" s="3">
        <f ca="1">IF(Table2[[#This Row],[occupation]]="Doctor",1,0)</f>
        <v>0</v>
      </c>
      <c r="AN178" s="3">
        <f ca="1">IF(Table2[[#This Row],[occupation]]="Data scientist",1,0)</f>
        <v>0</v>
      </c>
      <c r="AO178" s="3">
        <f ca="1">IF(Table2[[#This Row],[occupation]]="Driver",1,0)</f>
        <v>0</v>
      </c>
      <c r="AP178" s="3">
        <f ca="1">IF(Table2[[#This Row],[occupation]]="mechanical",1,0)</f>
        <v>1</v>
      </c>
      <c r="AQ178" s="3">
        <f ca="1">IF(Table2[[#This Row],[occupation]]="Field worker",1,0)</f>
        <v>0</v>
      </c>
      <c r="AR178" s="3">
        <f ca="1">IF(Table2[[#This Row],[occupation]]="Scientist",1,0)</f>
        <v>0</v>
      </c>
      <c r="AS178" s="3">
        <f ca="1">IF(Table2[[#This Row],[occupation]]="IT",1,0)</f>
        <v>0</v>
      </c>
      <c r="AT178" s="3"/>
      <c r="AU178" s="3"/>
      <c r="AV178" s="3"/>
      <c r="AW178" s="3"/>
      <c r="AX178" s="3"/>
      <c r="AY178" s="3"/>
      <c r="AZ178" s="3"/>
      <c r="BA178" s="4"/>
      <c r="BC178" s="18">
        <f ca="1">Table2[[#This Row],[Vehicles cost]]/Table2[[#This Row],[Vehicles]]</f>
        <v>776569</v>
      </c>
      <c r="BD178" s="4"/>
      <c r="BE178" s="2">
        <f ca="1">IF(Table2[[#This Row],[Depts]]&gt;20000,1,0)</f>
        <v>1</v>
      </c>
      <c r="BF178" s="3"/>
      <c r="BG178" s="4"/>
      <c r="BH178" s="2">
        <f ca="1">IF(Table2[[#This Row],[House]]="Owned",1,0)</f>
        <v>0</v>
      </c>
      <c r="BI178" s="4"/>
      <c r="BK178" s="2">
        <f ca="1">IF(Table2[[#This Row],[Country]]="Korea",Table2[[#This Row],[Income]],0)</f>
        <v>59629</v>
      </c>
      <c r="BL178" s="3"/>
      <c r="BM178" s="3">
        <f ca="1">IF(Table2[[#This Row],[Country]]="India",Table2[[#This Row],[Income]],0)</f>
        <v>0</v>
      </c>
      <c r="BN178" s="3"/>
      <c r="BO178" s="3">
        <f ca="1">IF(Table2[[#This Row],[Country]]="Russia",Table2[[#This Row],[Income]],0)</f>
        <v>0</v>
      </c>
      <c r="BP178" s="3"/>
      <c r="BQ178" s="3">
        <f ca="1">IF(Table2[[#This Row],[Country]]="Maldives",Table2[[#This Row],[Income]],0)</f>
        <v>0</v>
      </c>
      <c r="BR178" s="3"/>
      <c r="BS178" s="3">
        <f ca="1">IF(Table2[[#This Row],[Country]]="England",Table2[[#This Row],[Income]],0)</f>
        <v>0</v>
      </c>
      <c r="BT178" s="3"/>
      <c r="BU178" s="3">
        <f ca="1">IF(Table2[[#This Row],[Country]]="Pakistan",Table2[[#This Row],[Income]],0)</f>
        <v>0</v>
      </c>
      <c r="BV178" s="3"/>
      <c r="BW178" s="3">
        <f ca="1">IF(Table2[[#This Row],[Country]]="USA",Table2[[#This Row],[Income]],0)</f>
        <v>0</v>
      </c>
      <c r="BX178" s="3"/>
      <c r="BY178" s="3">
        <f ca="1">IF(Table2[[#This Row],[Country]]="New Zealand",Table2[[#This Row],[Income]],0)</f>
        <v>0</v>
      </c>
      <c r="BZ178" s="3"/>
      <c r="CA178" s="3">
        <f ca="1">IF(Table2[[#This Row],[Country]]="AUstralia",Table2[[#This Row],[Income]],0)</f>
        <v>0</v>
      </c>
      <c r="CB178" s="3"/>
      <c r="CC178" s="3">
        <f ca="1">IF(Table2[[#This Row],[Country]]="South Africa",Table2[[#This Row],[Income]],0)</f>
        <v>0</v>
      </c>
      <c r="CD178" s="3"/>
      <c r="CE178" s="3">
        <f ca="1">IF(Table2[[#This Row],[Country]]="Canada",Table2[[#This Row],[Income]],0)</f>
        <v>0</v>
      </c>
      <c r="CF178" s="4"/>
      <c r="CG178" s="2"/>
      <c r="CH178" s="3"/>
      <c r="CI178" s="3">
        <f ca="1">IF(Table2[[#This Row],[occupation]]="clerk",Table2[[#This Row],[Income]],0)</f>
        <v>0</v>
      </c>
      <c r="CJ178" s="3">
        <f ca="1">IF(Table2[[#This Row],[occupation]]="Doctor",Table2[[#This Row],[Income]],0)</f>
        <v>0</v>
      </c>
      <c r="CK178" s="3">
        <f ca="1">IF(Table2[[#This Row],[occupation]]="Data scientist",Table2[[#This Row],[Income]],0)</f>
        <v>0</v>
      </c>
      <c r="CL178" s="3">
        <f ca="1">IF(Table2[[#This Row],[occupation]]="Driver",Table2[[#This Row],[Income]],0)</f>
        <v>0</v>
      </c>
      <c r="CM178" s="3">
        <f ca="1">IF(Table2[[#This Row],[occupation]]="mechanical",Table2[[#This Row],[Income]],0)</f>
        <v>59629</v>
      </c>
      <c r="CN178" s="3">
        <f ca="1">IF(Table2[[#This Row],[occupation]]="Field worker",Table2[[#This Row],[Income]],0)</f>
        <v>0</v>
      </c>
      <c r="CO178" s="3">
        <f ca="1">IF(Table2[[#This Row],[occupation]]="Scientist",Table2[[#This Row],[Income]],0)</f>
        <v>0</v>
      </c>
      <c r="CP178" s="4">
        <f ca="1">IF(Table2[[#This Row],[occupation]]="IT",Table2[[#This Row],[Income]],0)</f>
        <v>0</v>
      </c>
      <c r="CQ178" s="2">
        <f ca="1">IF(Table2[[#This Row],[Investment]]&gt;Table2[[#This Row],[Income]],1,0)</f>
        <v>0</v>
      </c>
      <c r="CR178" s="3"/>
      <c r="CS178" s="3"/>
      <c r="CT178" s="3"/>
      <c r="CU178" s="4"/>
      <c r="CV178" s="2">
        <f ca="1">IF(Table2[[#This Row],[Net Worth]]&gt;5500000,Table2[[#This Row],[Age]],0)</f>
        <v>0</v>
      </c>
      <c r="CW178" s="3">
        <f t="shared" ca="1" si="61"/>
        <v>0</v>
      </c>
      <c r="CX178" s="3"/>
      <c r="CY178" s="3"/>
      <c r="CZ178" s="3"/>
      <c r="DA178" s="4"/>
    </row>
    <row r="179" spans="1:105" x14ac:dyDescent="0.25">
      <c r="A179">
        <f t="shared" ca="1" si="46"/>
        <v>1</v>
      </c>
      <c r="B179" s="1" t="str">
        <f t="shared" ca="1" si="47"/>
        <v>Men</v>
      </c>
      <c r="C179">
        <f t="shared" ca="1" si="48"/>
        <v>44</v>
      </c>
      <c r="D179">
        <f t="shared" ca="1" si="49"/>
        <v>6</v>
      </c>
      <c r="E179" s="1" t="str">
        <f t="shared" ca="1" si="50"/>
        <v>Field worker</v>
      </c>
      <c r="F179">
        <f t="shared" ca="1" si="51"/>
        <v>5</v>
      </c>
      <c r="G179" s="1" t="str">
        <f t="shared" ca="1" si="52"/>
        <v>M.tech</v>
      </c>
      <c r="H179">
        <f t="shared" ca="1" si="65"/>
        <v>1</v>
      </c>
      <c r="I179">
        <f t="shared" ca="1" si="65"/>
        <v>3</v>
      </c>
      <c r="J179">
        <f t="shared" ca="1" si="53"/>
        <v>1941081</v>
      </c>
      <c r="K179">
        <f t="shared" ca="1" si="54"/>
        <v>57223</v>
      </c>
      <c r="L179">
        <f t="shared" ca="1" si="55"/>
        <v>1</v>
      </c>
      <c r="M179" s="1" t="str">
        <f t="shared" ca="1" si="56"/>
        <v>Owned</v>
      </c>
      <c r="N179">
        <f t="shared" ca="1" si="62"/>
        <v>5092847</v>
      </c>
      <c r="O179">
        <f t="shared" ca="1" si="57"/>
        <v>3357110.3705339674</v>
      </c>
      <c r="P179">
        <f t="shared" ca="1" si="63"/>
        <v>91829.025119853482</v>
      </c>
      <c r="Q179">
        <f t="shared" ca="1" si="64"/>
        <v>35432.30957720842</v>
      </c>
      <c r="R179" s="25">
        <f t="shared" ca="1" si="58"/>
        <v>5128279.309577208</v>
      </c>
      <c r="S179">
        <f t="shared" ca="1" si="59"/>
        <v>2</v>
      </c>
      <c r="T179" s="1" t="str">
        <f t="shared" ca="1" si="60"/>
        <v>Usa</v>
      </c>
      <c r="AF179" s="2">
        <f ca="1">IF(Table2[[#This Row],[Gender]]="men",1,0)</f>
        <v>1</v>
      </c>
      <c r="AG179" s="3">
        <f ca="1">IF(Table2[[#This Row],[Gender]]="Men",0,1)</f>
        <v>0</v>
      </c>
      <c r="AH179" s="3"/>
      <c r="AI179" s="3"/>
      <c r="AJ179" s="4"/>
      <c r="AL179" s="2">
        <f ca="1">IF(Table2[[#This Row],[occupation]]="Clerk",1,0)</f>
        <v>0</v>
      </c>
      <c r="AM179" s="3">
        <f ca="1">IF(Table2[[#This Row],[occupation]]="Doctor",1,0)</f>
        <v>0</v>
      </c>
      <c r="AN179" s="3">
        <f ca="1">IF(Table2[[#This Row],[occupation]]="Data scientist",1,0)</f>
        <v>0</v>
      </c>
      <c r="AO179" s="3">
        <f ca="1">IF(Table2[[#This Row],[occupation]]="Driver",1,0)</f>
        <v>0</v>
      </c>
      <c r="AP179" s="3">
        <f ca="1">IF(Table2[[#This Row],[occupation]]="mechanical",1,0)</f>
        <v>0</v>
      </c>
      <c r="AQ179" s="3">
        <f ca="1">IF(Table2[[#This Row],[occupation]]="Field worker",1,0)</f>
        <v>1</v>
      </c>
      <c r="AR179" s="3">
        <f ca="1">IF(Table2[[#This Row],[occupation]]="Scientist",1,0)</f>
        <v>0</v>
      </c>
      <c r="AS179" s="3">
        <f ca="1">IF(Table2[[#This Row],[occupation]]="IT",1,0)</f>
        <v>0</v>
      </c>
      <c r="AT179" s="3"/>
      <c r="AU179" s="3"/>
      <c r="AV179" s="3"/>
      <c r="AW179" s="3"/>
      <c r="AX179" s="3"/>
      <c r="AY179" s="3"/>
      <c r="AZ179" s="3"/>
      <c r="BA179" s="4"/>
      <c r="BC179" s="18">
        <f ca="1">Table2[[#This Row],[Vehicles cost]]/Table2[[#This Row],[Vehicles]]</f>
        <v>647027</v>
      </c>
      <c r="BD179" s="4"/>
      <c r="BE179" s="2">
        <f ca="1">IF(Table2[[#This Row],[Depts]]&gt;20000,1,0)</f>
        <v>1</v>
      </c>
      <c r="BF179" s="3"/>
      <c r="BG179" s="4"/>
      <c r="BH179" s="2">
        <f ca="1">IF(Table2[[#This Row],[House]]="Owned",1,0)</f>
        <v>1</v>
      </c>
      <c r="BI179" s="4"/>
      <c r="BK179" s="2">
        <f ca="1">IF(Table2[[#This Row],[Country]]="Korea",Table2[[#This Row],[Income]],0)</f>
        <v>0</v>
      </c>
      <c r="BL179" s="3"/>
      <c r="BM179" s="3">
        <f ca="1">IF(Table2[[#This Row],[Country]]="India",Table2[[#This Row],[Income]],0)</f>
        <v>0</v>
      </c>
      <c r="BN179" s="3"/>
      <c r="BO179" s="3">
        <f ca="1">IF(Table2[[#This Row],[Country]]="Russia",Table2[[#This Row],[Income]],0)</f>
        <v>0</v>
      </c>
      <c r="BP179" s="3"/>
      <c r="BQ179" s="3">
        <f ca="1">IF(Table2[[#This Row],[Country]]="Maldives",Table2[[#This Row],[Income]],0)</f>
        <v>0</v>
      </c>
      <c r="BR179" s="3"/>
      <c r="BS179" s="3">
        <f ca="1">IF(Table2[[#This Row],[Country]]="England",Table2[[#This Row],[Income]],0)</f>
        <v>0</v>
      </c>
      <c r="BT179" s="3"/>
      <c r="BU179" s="3">
        <f ca="1">IF(Table2[[#This Row],[Country]]="Pakistan",Table2[[#This Row],[Income]],0)</f>
        <v>0</v>
      </c>
      <c r="BV179" s="3"/>
      <c r="BW179" s="3">
        <f ca="1">IF(Table2[[#This Row],[Country]]="USA",Table2[[#This Row],[Income]],0)</f>
        <v>57223</v>
      </c>
      <c r="BX179" s="3"/>
      <c r="BY179" s="3">
        <f ca="1">IF(Table2[[#This Row],[Country]]="New Zealand",Table2[[#This Row],[Income]],0)</f>
        <v>0</v>
      </c>
      <c r="BZ179" s="3"/>
      <c r="CA179" s="3">
        <f ca="1">IF(Table2[[#This Row],[Country]]="AUstralia",Table2[[#This Row],[Income]],0)</f>
        <v>0</v>
      </c>
      <c r="CB179" s="3"/>
      <c r="CC179" s="3">
        <f ca="1">IF(Table2[[#This Row],[Country]]="South Africa",Table2[[#This Row],[Income]],0)</f>
        <v>0</v>
      </c>
      <c r="CD179" s="3"/>
      <c r="CE179" s="3">
        <f ca="1">IF(Table2[[#This Row],[Country]]="Canada",Table2[[#This Row],[Income]],0)</f>
        <v>0</v>
      </c>
      <c r="CF179" s="4"/>
      <c r="CG179" s="2"/>
      <c r="CH179" s="3"/>
      <c r="CI179" s="3">
        <f ca="1">IF(Table2[[#This Row],[occupation]]="clerk",Table2[[#This Row],[Income]],0)</f>
        <v>0</v>
      </c>
      <c r="CJ179" s="3">
        <f ca="1">IF(Table2[[#This Row],[occupation]]="Doctor",Table2[[#This Row],[Income]],0)</f>
        <v>0</v>
      </c>
      <c r="CK179" s="3">
        <f ca="1">IF(Table2[[#This Row],[occupation]]="Data scientist",Table2[[#This Row],[Income]],0)</f>
        <v>0</v>
      </c>
      <c r="CL179" s="3">
        <f ca="1">IF(Table2[[#This Row],[occupation]]="Driver",Table2[[#This Row],[Income]],0)</f>
        <v>0</v>
      </c>
      <c r="CM179" s="3">
        <f ca="1">IF(Table2[[#This Row],[occupation]]="mechanical",Table2[[#This Row],[Income]],0)</f>
        <v>0</v>
      </c>
      <c r="CN179" s="3">
        <f ca="1">IF(Table2[[#This Row],[occupation]]="Field worker",Table2[[#This Row],[Income]],0)</f>
        <v>57223</v>
      </c>
      <c r="CO179" s="3">
        <f ca="1">IF(Table2[[#This Row],[occupation]]="Scientist",Table2[[#This Row],[Income]],0)</f>
        <v>0</v>
      </c>
      <c r="CP179" s="4">
        <f ca="1">IF(Table2[[#This Row],[occupation]]="IT",Table2[[#This Row],[Income]],0)</f>
        <v>0</v>
      </c>
      <c r="CQ179" s="2">
        <f ca="1">IF(Table2[[#This Row],[Investment]]&gt;Table2[[#This Row],[Income]],1,0)</f>
        <v>0</v>
      </c>
      <c r="CR179" s="3"/>
      <c r="CS179" s="3"/>
      <c r="CT179" s="3"/>
      <c r="CU179" s="4"/>
      <c r="CV179" s="2">
        <f ca="1">IF(Table2[[#This Row],[Net Worth]]&gt;5500000,Table2[[#This Row],[Age]],0)</f>
        <v>0</v>
      </c>
      <c r="CW179" s="3">
        <f t="shared" ca="1" si="61"/>
        <v>0</v>
      </c>
      <c r="CX179" s="3"/>
      <c r="CY179" s="3"/>
      <c r="CZ179" s="3"/>
      <c r="DA179" s="4"/>
    </row>
    <row r="180" spans="1:105" x14ac:dyDescent="0.25">
      <c r="A180">
        <f t="shared" ca="1" si="46"/>
        <v>1</v>
      </c>
      <c r="B180" s="1" t="str">
        <f t="shared" ca="1" si="47"/>
        <v>Men</v>
      </c>
      <c r="C180">
        <f t="shared" ca="1" si="48"/>
        <v>36</v>
      </c>
      <c r="D180">
        <f t="shared" ca="1" si="49"/>
        <v>7</v>
      </c>
      <c r="E180" s="1" t="str">
        <f t="shared" ca="1" si="50"/>
        <v>Driver</v>
      </c>
      <c r="F180">
        <f t="shared" ca="1" si="51"/>
        <v>6</v>
      </c>
      <c r="G180" s="1" t="str">
        <f t="shared" ca="1" si="52"/>
        <v>Masters</v>
      </c>
      <c r="H180">
        <f t="shared" ca="1" si="65"/>
        <v>3</v>
      </c>
      <c r="I180">
        <f t="shared" ca="1" si="65"/>
        <v>3</v>
      </c>
      <c r="J180">
        <f t="shared" ca="1" si="53"/>
        <v>1559109</v>
      </c>
      <c r="K180">
        <f t="shared" ca="1" si="54"/>
        <v>89760</v>
      </c>
      <c r="L180">
        <f t="shared" ca="1" si="55"/>
        <v>1</v>
      </c>
      <c r="M180" s="1" t="str">
        <f t="shared" ca="1" si="56"/>
        <v>Owned</v>
      </c>
      <c r="N180">
        <f t="shared" ca="1" si="62"/>
        <v>7539840</v>
      </c>
      <c r="O180">
        <f t="shared" ca="1" si="57"/>
        <v>2376692.1585366949</v>
      </c>
      <c r="P180">
        <f t="shared" ca="1" si="63"/>
        <v>168702.88903264061</v>
      </c>
      <c r="Q180">
        <f t="shared" ca="1" si="64"/>
        <v>89451.760096270693</v>
      </c>
      <c r="R180" s="25">
        <f t="shared" ca="1" si="58"/>
        <v>7629291.7600962706</v>
      </c>
      <c r="S180">
        <f t="shared" ca="1" si="59"/>
        <v>2</v>
      </c>
      <c r="T180" s="1" t="str">
        <f t="shared" ca="1" si="60"/>
        <v>Usa</v>
      </c>
      <c r="AF180" s="2">
        <f ca="1">IF(Table2[[#This Row],[Gender]]="men",1,0)</f>
        <v>1</v>
      </c>
      <c r="AG180" s="3">
        <f ca="1">IF(Table2[[#This Row],[Gender]]="Men",0,1)</f>
        <v>0</v>
      </c>
      <c r="AH180" s="3"/>
      <c r="AI180" s="3"/>
      <c r="AJ180" s="4"/>
      <c r="AL180" s="2">
        <f ca="1">IF(Table2[[#This Row],[occupation]]="Clerk",1,0)</f>
        <v>0</v>
      </c>
      <c r="AM180" s="3">
        <f ca="1">IF(Table2[[#This Row],[occupation]]="Doctor",1,0)</f>
        <v>0</v>
      </c>
      <c r="AN180" s="3">
        <f ca="1">IF(Table2[[#This Row],[occupation]]="Data scientist",1,0)</f>
        <v>0</v>
      </c>
      <c r="AO180" s="3">
        <f ca="1">IF(Table2[[#This Row],[occupation]]="Driver",1,0)</f>
        <v>1</v>
      </c>
      <c r="AP180" s="3">
        <f ca="1">IF(Table2[[#This Row],[occupation]]="mechanical",1,0)</f>
        <v>0</v>
      </c>
      <c r="AQ180" s="3">
        <f ca="1">IF(Table2[[#This Row],[occupation]]="Field worker",1,0)</f>
        <v>0</v>
      </c>
      <c r="AR180" s="3">
        <f ca="1">IF(Table2[[#This Row],[occupation]]="Scientist",1,0)</f>
        <v>0</v>
      </c>
      <c r="AS180" s="3">
        <f ca="1">IF(Table2[[#This Row],[occupation]]="IT",1,0)</f>
        <v>0</v>
      </c>
      <c r="AT180" s="3"/>
      <c r="AU180" s="3"/>
      <c r="AV180" s="3"/>
      <c r="AW180" s="3"/>
      <c r="AX180" s="3"/>
      <c r="AY180" s="3"/>
      <c r="AZ180" s="3"/>
      <c r="BA180" s="4"/>
      <c r="BC180" s="18">
        <f ca="1">Table2[[#This Row],[Vehicles cost]]/Table2[[#This Row],[Vehicles]]</f>
        <v>519703</v>
      </c>
      <c r="BD180" s="4"/>
      <c r="BE180" s="2">
        <f ca="1">IF(Table2[[#This Row],[Depts]]&gt;20000,1,0)</f>
        <v>1</v>
      </c>
      <c r="BF180" s="3"/>
      <c r="BG180" s="4"/>
      <c r="BH180" s="2">
        <f ca="1">IF(Table2[[#This Row],[House]]="Owned",1,0)</f>
        <v>1</v>
      </c>
      <c r="BI180" s="4"/>
      <c r="BK180" s="2">
        <f ca="1">IF(Table2[[#This Row],[Country]]="Korea",Table2[[#This Row],[Income]],0)</f>
        <v>0</v>
      </c>
      <c r="BL180" s="3"/>
      <c r="BM180" s="3">
        <f ca="1">IF(Table2[[#This Row],[Country]]="India",Table2[[#This Row],[Income]],0)</f>
        <v>0</v>
      </c>
      <c r="BN180" s="3"/>
      <c r="BO180" s="3">
        <f ca="1">IF(Table2[[#This Row],[Country]]="Russia",Table2[[#This Row],[Income]],0)</f>
        <v>0</v>
      </c>
      <c r="BP180" s="3"/>
      <c r="BQ180" s="3">
        <f ca="1">IF(Table2[[#This Row],[Country]]="Maldives",Table2[[#This Row],[Income]],0)</f>
        <v>0</v>
      </c>
      <c r="BR180" s="3"/>
      <c r="BS180" s="3">
        <f ca="1">IF(Table2[[#This Row],[Country]]="England",Table2[[#This Row],[Income]],0)</f>
        <v>0</v>
      </c>
      <c r="BT180" s="3"/>
      <c r="BU180" s="3">
        <f ca="1">IF(Table2[[#This Row],[Country]]="Pakistan",Table2[[#This Row],[Income]],0)</f>
        <v>0</v>
      </c>
      <c r="BV180" s="3"/>
      <c r="BW180" s="3">
        <f ca="1">IF(Table2[[#This Row],[Country]]="USA",Table2[[#This Row],[Income]],0)</f>
        <v>89760</v>
      </c>
      <c r="BX180" s="3"/>
      <c r="BY180" s="3">
        <f ca="1">IF(Table2[[#This Row],[Country]]="New Zealand",Table2[[#This Row],[Income]],0)</f>
        <v>0</v>
      </c>
      <c r="BZ180" s="3"/>
      <c r="CA180" s="3">
        <f ca="1">IF(Table2[[#This Row],[Country]]="AUstralia",Table2[[#This Row],[Income]],0)</f>
        <v>0</v>
      </c>
      <c r="CB180" s="3"/>
      <c r="CC180" s="3">
        <f ca="1">IF(Table2[[#This Row],[Country]]="South Africa",Table2[[#This Row],[Income]],0)</f>
        <v>0</v>
      </c>
      <c r="CD180" s="3"/>
      <c r="CE180" s="3">
        <f ca="1">IF(Table2[[#This Row],[Country]]="Canada",Table2[[#This Row],[Income]],0)</f>
        <v>0</v>
      </c>
      <c r="CF180" s="4"/>
      <c r="CG180" s="2"/>
      <c r="CH180" s="3"/>
      <c r="CI180" s="3">
        <f ca="1">IF(Table2[[#This Row],[occupation]]="clerk",Table2[[#This Row],[Income]],0)</f>
        <v>0</v>
      </c>
      <c r="CJ180" s="3">
        <f ca="1">IF(Table2[[#This Row],[occupation]]="Doctor",Table2[[#This Row],[Income]],0)</f>
        <v>0</v>
      </c>
      <c r="CK180" s="3">
        <f ca="1">IF(Table2[[#This Row],[occupation]]="Data scientist",Table2[[#This Row],[Income]],0)</f>
        <v>0</v>
      </c>
      <c r="CL180" s="3">
        <f ca="1">IF(Table2[[#This Row],[occupation]]="Driver",Table2[[#This Row],[Income]],0)</f>
        <v>89760</v>
      </c>
      <c r="CM180" s="3">
        <f ca="1">IF(Table2[[#This Row],[occupation]]="mechanical",Table2[[#This Row],[Income]],0)</f>
        <v>0</v>
      </c>
      <c r="CN180" s="3">
        <f ca="1">IF(Table2[[#This Row],[occupation]]="Field worker",Table2[[#This Row],[Income]],0)</f>
        <v>0</v>
      </c>
      <c r="CO180" s="3">
        <f ca="1">IF(Table2[[#This Row],[occupation]]="Scientist",Table2[[#This Row],[Income]],0)</f>
        <v>0</v>
      </c>
      <c r="CP180" s="4">
        <f ca="1">IF(Table2[[#This Row],[occupation]]="IT",Table2[[#This Row],[Income]],0)</f>
        <v>0</v>
      </c>
      <c r="CQ180" s="2">
        <f ca="1">IF(Table2[[#This Row],[Investment]]&gt;Table2[[#This Row],[Income]],1,0)</f>
        <v>0</v>
      </c>
      <c r="CR180" s="3"/>
      <c r="CS180" s="3"/>
      <c r="CT180" s="3"/>
      <c r="CU180" s="4"/>
      <c r="CV180" s="2">
        <f ca="1">IF(Table2[[#This Row],[Net Worth]]&gt;5500000,Table2[[#This Row],[Age]],0)</f>
        <v>36</v>
      </c>
      <c r="CW180" s="3">
        <f t="shared" ca="1" si="61"/>
        <v>0</v>
      </c>
      <c r="CX180" s="3"/>
      <c r="CY180" s="3"/>
      <c r="CZ180" s="3"/>
      <c r="DA180" s="4"/>
    </row>
    <row r="181" spans="1:105" x14ac:dyDescent="0.25">
      <c r="A181">
        <f t="shared" ca="1" si="46"/>
        <v>1</v>
      </c>
      <c r="B181" s="1" t="str">
        <f t="shared" ca="1" si="47"/>
        <v>Men</v>
      </c>
      <c r="C181">
        <f t="shared" ca="1" si="48"/>
        <v>26</v>
      </c>
      <c r="D181">
        <f t="shared" ca="1" si="49"/>
        <v>3</v>
      </c>
      <c r="E181" s="1" t="str">
        <f t="shared" ca="1" si="50"/>
        <v>mechanical</v>
      </c>
      <c r="F181">
        <f t="shared" ca="1" si="51"/>
        <v>7</v>
      </c>
      <c r="G181" s="1" t="str">
        <f t="shared" ca="1" si="52"/>
        <v>Mbbs</v>
      </c>
      <c r="H181">
        <f t="shared" ca="1" si="65"/>
        <v>2</v>
      </c>
      <c r="I181">
        <f t="shared" ca="1" si="65"/>
        <v>1</v>
      </c>
      <c r="J181">
        <f t="shared" ca="1" si="53"/>
        <v>400463</v>
      </c>
      <c r="K181">
        <f t="shared" ca="1" si="54"/>
        <v>54933</v>
      </c>
      <c r="L181">
        <f t="shared" ca="1" si="55"/>
        <v>1</v>
      </c>
      <c r="M181" s="1" t="str">
        <f t="shared" ca="1" si="56"/>
        <v>Owned</v>
      </c>
      <c r="N181">
        <f t="shared" ca="1" si="62"/>
        <v>4339707</v>
      </c>
      <c r="O181">
        <f t="shared" ca="1" si="57"/>
        <v>1385754.5678128609</v>
      </c>
      <c r="P181">
        <f t="shared" ca="1" si="63"/>
        <v>82369.066555001235</v>
      </c>
      <c r="Q181">
        <f t="shared" ca="1" si="64"/>
        <v>18083.068180279719</v>
      </c>
      <c r="R181" s="25">
        <f t="shared" ca="1" si="58"/>
        <v>4357790.0681802798</v>
      </c>
      <c r="S181">
        <f t="shared" ca="1" si="59"/>
        <v>12</v>
      </c>
      <c r="T181" s="1" t="str">
        <f t="shared" ca="1" si="60"/>
        <v>Maldives</v>
      </c>
      <c r="AF181" s="2">
        <f ca="1">IF(Table2[[#This Row],[Gender]]="men",1,0)</f>
        <v>1</v>
      </c>
      <c r="AG181" s="3">
        <f ca="1">IF(Table2[[#This Row],[Gender]]="Men",0,1)</f>
        <v>0</v>
      </c>
      <c r="AH181" s="3"/>
      <c r="AI181" s="3"/>
      <c r="AJ181" s="4"/>
      <c r="AL181" s="2">
        <f ca="1">IF(Table2[[#This Row],[occupation]]="Clerk",1,0)</f>
        <v>0</v>
      </c>
      <c r="AM181" s="3">
        <f ca="1">IF(Table2[[#This Row],[occupation]]="Doctor",1,0)</f>
        <v>0</v>
      </c>
      <c r="AN181" s="3">
        <f ca="1">IF(Table2[[#This Row],[occupation]]="Data scientist",1,0)</f>
        <v>0</v>
      </c>
      <c r="AO181" s="3">
        <f ca="1">IF(Table2[[#This Row],[occupation]]="Driver",1,0)</f>
        <v>0</v>
      </c>
      <c r="AP181" s="3">
        <f ca="1">IF(Table2[[#This Row],[occupation]]="mechanical",1,0)</f>
        <v>1</v>
      </c>
      <c r="AQ181" s="3">
        <f ca="1">IF(Table2[[#This Row],[occupation]]="Field worker",1,0)</f>
        <v>0</v>
      </c>
      <c r="AR181" s="3">
        <f ca="1">IF(Table2[[#This Row],[occupation]]="Scientist",1,0)</f>
        <v>0</v>
      </c>
      <c r="AS181" s="3">
        <f ca="1">IF(Table2[[#This Row],[occupation]]="IT",1,0)</f>
        <v>0</v>
      </c>
      <c r="AT181" s="3"/>
      <c r="AU181" s="3"/>
      <c r="AV181" s="3"/>
      <c r="AW181" s="3"/>
      <c r="AX181" s="3"/>
      <c r="AY181" s="3"/>
      <c r="AZ181" s="3"/>
      <c r="BA181" s="4"/>
      <c r="BC181" s="18">
        <f ca="1">Table2[[#This Row],[Vehicles cost]]/Table2[[#This Row],[Vehicles]]</f>
        <v>400463</v>
      </c>
      <c r="BD181" s="4"/>
      <c r="BE181" s="2">
        <f ca="1">IF(Table2[[#This Row],[Depts]]&gt;20000,1,0)</f>
        <v>1</v>
      </c>
      <c r="BF181" s="3"/>
      <c r="BG181" s="4"/>
      <c r="BH181" s="2">
        <f ca="1">IF(Table2[[#This Row],[House]]="Owned",1,0)</f>
        <v>1</v>
      </c>
      <c r="BI181" s="4"/>
      <c r="BK181" s="2">
        <f ca="1">IF(Table2[[#This Row],[Country]]="Korea",Table2[[#This Row],[Income]],0)</f>
        <v>0</v>
      </c>
      <c r="BL181" s="3"/>
      <c r="BM181" s="3">
        <f ca="1">IF(Table2[[#This Row],[Country]]="India",Table2[[#This Row],[Income]],0)</f>
        <v>0</v>
      </c>
      <c r="BN181" s="3"/>
      <c r="BO181" s="3">
        <f ca="1">IF(Table2[[#This Row],[Country]]="Russia",Table2[[#This Row],[Income]],0)</f>
        <v>0</v>
      </c>
      <c r="BP181" s="3"/>
      <c r="BQ181" s="3">
        <f ca="1">IF(Table2[[#This Row],[Country]]="Maldives",Table2[[#This Row],[Income]],0)</f>
        <v>54933</v>
      </c>
      <c r="BR181" s="3"/>
      <c r="BS181" s="3">
        <f ca="1">IF(Table2[[#This Row],[Country]]="England",Table2[[#This Row],[Income]],0)</f>
        <v>0</v>
      </c>
      <c r="BT181" s="3"/>
      <c r="BU181" s="3">
        <f ca="1">IF(Table2[[#This Row],[Country]]="Pakistan",Table2[[#This Row],[Income]],0)</f>
        <v>0</v>
      </c>
      <c r="BV181" s="3"/>
      <c r="BW181" s="3">
        <f ca="1">IF(Table2[[#This Row],[Country]]="USA",Table2[[#This Row],[Income]],0)</f>
        <v>0</v>
      </c>
      <c r="BX181" s="3"/>
      <c r="BY181" s="3">
        <f ca="1">IF(Table2[[#This Row],[Country]]="New Zealand",Table2[[#This Row],[Income]],0)</f>
        <v>0</v>
      </c>
      <c r="BZ181" s="3"/>
      <c r="CA181" s="3">
        <f ca="1">IF(Table2[[#This Row],[Country]]="AUstralia",Table2[[#This Row],[Income]],0)</f>
        <v>0</v>
      </c>
      <c r="CB181" s="3"/>
      <c r="CC181" s="3">
        <f ca="1">IF(Table2[[#This Row],[Country]]="South Africa",Table2[[#This Row],[Income]],0)</f>
        <v>0</v>
      </c>
      <c r="CD181" s="3"/>
      <c r="CE181" s="3">
        <f ca="1">IF(Table2[[#This Row],[Country]]="Canada",Table2[[#This Row],[Income]],0)</f>
        <v>0</v>
      </c>
      <c r="CF181" s="4"/>
      <c r="CG181" s="2"/>
      <c r="CH181" s="3"/>
      <c r="CI181" s="3">
        <f ca="1">IF(Table2[[#This Row],[occupation]]="clerk",Table2[[#This Row],[Income]],0)</f>
        <v>0</v>
      </c>
      <c r="CJ181" s="3">
        <f ca="1">IF(Table2[[#This Row],[occupation]]="Doctor",Table2[[#This Row],[Income]],0)</f>
        <v>0</v>
      </c>
      <c r="CK181" s="3">
        <f ca="1">IF(Table2[[#This Row],[occupation]]="Data scientist",Table2[[#This Row],[Income]],0)</f>
        <v>0</v>
      </c>
      <c r="CL181" s="3">
        <f ca="1">IF(Table2[[#This Row],[occupation]]="Driver",Table2[[#This Row],[Income]],0)</f>
        <v>0</v>
      </c>
      <c r="CM181" s="3">
        <f ca="1">IF(Table2[[#This Row],[occupation]]="mechanical",Table2[[#This Row],[Income]],0)</f>
        <v>54933</v>
      </c>
      <c r="CN181" s="3">
        <f ca="1">IF(Table2[[#This Row],[occupation]]="Field worker",Table2[[#This Row],[Income]],0)</f>
        <v>0</v>
      </c>
      <c r="CO181" s="3">
        <f ca="1">IF(Table2[[#This Row],[occupation]]="Scientist",Table2[[#This Row],[Income]],0)</f>
        <v>0</v>
      </c>
      <c r="CP181" s="4">
        <f ca="1">IF(Table2[[#This Row],[occupation]]="IT",Table2[[#This Row],[Income]],0)</f>
        <v>0</v>
      </c>
      <c r="CQ181" s="2">
        <f ca="1">IF(Table2[[#This Row],[Investment]]&gt;Table2[[#This Row],[Income]],1,0)</f>
        <v>0</v>
      </c>
      <c r="CR181" s="3"/>
      <c r="CS181" s="3"/>
      <c r="CT181" s="3"/>
      <c r="CU181" s="4"/>
      <c r="CV181" s="2">
        <f ca="1">IF(Table2[[#This Row],[Net Worth]]&gt;5500000,Table2[[#This Row],[Age]],0)</f>
        <v>0</v>
      </c>
      <c r="CW181" s="3">
        <f t="shared" ca="1" si="61"/>
        <v>0</v>
      </c>
      <c r="CX181" s="3"/>
      <c r="CY181" s="3"/>
      <c r="CZ181" s="3"/>
      <c r="DA181" s="4"/>
    </row>
    <row r="182" spans="1:105" x14ac:dyDescent="0.25">
      <c r="A182">
        <f t="shared" ca="1" si="46"/>
        <v>2</v>
      </c>
      <c r="B182" s="1" t="str">
        <f t="shared" ca="1" si="47"/>
        <v>Women</v>
      </c>
      <c r="C182">
        <f t="shared" ca="1" si="48"/>
        <v>39</v>
      </c>
      <c r="D182">
        <f t="shared" ca="1" si="49"/>
        <v>2</v>
      </c>
      <c r="E182" s="1" t="str">
        <f t="shared" ca="1" si="50"/>
        <v>IT</v>
      </c>
      <c r="F182">
        <f t="shared" ca="1" si="51"/>
        <v>7</v>
      </c>
      <c r="G182" s="1" t="str">
        <f t="shared" ca="1" si="52"/>
        <v>Mbbs</v>
      </c>
      <c r="H182">
        <f t="shared" ca="1" si="65"/>
        <v>3</v>
      </c>
      <c r="I182">
        <f t="shared" ca="1" si="65"/>
        <v>2</v>
      </c>
      <c r="J182">
        <f t="shared" ca="1" si="53"/>
        <v>1629088</v>
      </c>
      <c r="K182">
        <f t="shared" ca="1" si="54"/>
        <v>65866</v>
      </c>
      <c r="L182">
        <f t="shared" ca="1" si="55"/>
        <v>1</v>
      </c>
      <c r="M182" s="1" t="str">
        <f t="shared" ca="1" si="56"/>
        <v>Owned</v>
      </c>
      <c r="N182">
        <f t="shared" ca="1" si="62"/>
        <v>6454868</v>
      </c>
      <c r="O182">
        <f t="shared" ca="1" si="57"/>
        <v>5039036.0459443564</v>
      </c>
      <c r="P182">
        <f t="shared" ca="1" si="63"/>
        <v>67943.514320388043</v>
      </c>
      <c r="Q182">
        <f t="shared" ca="1" si="64"/>
        <v>4060.9743035759307</v>
      </c>
      <c r="R182" s="25">
        <f t="shared" ca="1" si="58"/>
        <v>6458928.9743035762</v>
      </c>
      <c r="S182">
        <f t="shared" ca="1" si="59"/>
        <v>1</v>
      </c>
      <c r="T182" s="1" t="str">
        <f t="shared" ca="1" si="60"/>
        <v>India</v>
      </c>
      <c r="AF182" s="2">
        <f ca="1">IF(Table2[[#This Row],[Gender]]="men",1,0)</f>
        <v>0</v>
      </c>
      <c r="AG182" s="3">
        <f ca="1">IF(Table2[[#This Row],[Gender]]="Men",0,1)</f>
        <v>1</v>
      </c>
      <c r="AH182" s="3"/>
      <c r="AI182" s="3"/>
      <c r="AJ182" s="4"/>
      <c r="AL182" s="2">
        <f ca="1">IF(Table2[[#This Row],[occupation]]="Clerk",1,0)</f>
        <v>0</v>
      </c>
      <c r="AM182" s="3">
        <f ca="1">IF(Table2[[#This Row],[occupation]]="Doctor",1,0)</f>
        <v>0</v>
      </c>
      <c r="AN182" s="3">
        <f ca="1">IF(Table2[[#This Row],[occupation]]="Data scientist",1,0)</f>
        <v>0</v>
      </c>
      <c r="AO182" s="3">
        <f ca="1">IF(Table2[[#This Row],[occupation]]="Driver",1,0)</f>
        <v>0</v>
      </c>
      <c r="AP182" s="3">
        <f ca="1">IF(Table2[[#This Row],[occupation]]="mechanical",1,0)</f>
        <v>0</v>
      </c>
      <c r="AQ182" s="3">
        <f ca="1">IF(Table2[[#This Row],[occupation]]="Field worker",1,0)</f>
        <v>0</v>
      </c>
      <c r="AR182" s="3">
        <f ca="1">IF(Table2[[#This Row],[occupation]]="Scientist",1,0)</f>
        <v>0</v>
      </c>
      <c r="AS182" s="3">
        <f ca="1">IF(Table2[[#This Row],[occupation]]="IT",1,0)</f>
        <v>1</v>
      </c>
      <c r="AT182" s="3"/>
      <c r="AU182" s="3"/>
      <c r="AV182" s="3"/>
      <c r="AW182" s="3"/>
      <c r="AX182" s="3"/>
      <c r="AY182" s="3"/>
      <c r="AZ182" s="3"/>
      <c r="BA182" s="4"/>
      <c r="BC182" s="18">
        <f ca="1">Table2[[#This Row],[Vehicles cost]]/Table2[[#This Row],[Vehicles]]</f>
        <v>814544</v>
      </c>
      <c r="BD182" s="4"/>
      <c r="BE182" s="2">
        <f ca="1">IF(Table2[[#This Row],[Depts]]&gt;20000,1,0)</f>
        <v>1</v>
      </c>
      <c r="BF182" s="3"/>
      <c r="BG182" s="4"/>
      <c r="BH182" s="2">
        <f ca="1">IF(Table2[[#This Row],[House]]="Owned",1,0)</f>
        <v>1</v>
      </c>
      <c r="BI182" s="4"/>
      <c r="BK182" s="2">
        <f ca="1">IF(Table2[[#This Row],[Country]]="Korea",Table2[[#This Row],[Income]],0)</f>
        <v>0</v>
      </c>
      <c r="BL182" s="3"/>
      <c r="BM182" s="3">
        <f ca="1">IF(Table2[[#This Row],[Country]]="India",Table2[[#This Row],[Income]],0)</f>
        <v>65866</v>
      </c>
      <c r="BN182" s="3"/>
      <c r="BO182" s="3">
        <f ca="1">IF(Table2[[#This Row],[Country]]="Russia",Table2[[#This Row],[Income]],0)</f>
        <v>0</v>
      </c>
      <c r="BP182" s="3"/>
      <c r="BQ182" s="3">
        <f ca="1">IF(Table2[[#This Row],[Country]]="Maldives",Table2[[#This Row],[Income]],0)</f>
        <v>0</v>
      </c>
      <c r="BR182" s="3"/>
      <c r="BS182" s="3">
        <f ca="1">IF(Table2[[#This Row],[Country]]="England",Table2[[#This Row],[Income]],0)</f>
        <v>0</v>
      </c>
      <c r="BT182" s="3"/>
      <c r="BU182" s="3">
        <f ca="1">IF(Table2[[#This Row],[Country]]="Pakistan",Table2[[#This Row],[Income]],0)</f>
        <v>0</v>
      </c>
      <c r="BV182" s="3"/>
      <c r="BW182" s="3">
        <f ca="1">IF(Table2[[#This Row],[Country]]="USA",Table2[[#This Row],[Income]],0)</f>
        <v>0</v>
      </c>
      <c r="BX182" s="3"/>
      <c r="BY182" s="3">
        <f ca="1">IF(Table2[[#This Row],[Country]]="New Zealand",Table2[[#This Row],[Income]],0)</f>
        <v>0</v>
      </c>
      <c r="BZ182" s="3"/>
      <c r="CA182" s="3">
        <f ca="1">IF(Table2[[#This Row],[Country]]="AUstralia",Table2[[#This Row],[Income]],0)</f>
        <v>0</v>
      </c>
      <c r="CB182" s="3"/>
      <c r="CC182" s="3">
        <f ca="1">IF(Table2[[#This Row],[Country]]="South Africa",Table2[[#This Row],[Income]],0)</f>
        <v>0</v>
      </c>
      <c r="CD182" s="3"/>
      <c r="CE182" s="3">
        <f ca="1">IF(Table2[[#This Row],[Country]]="Canada",Table2[[#This Row],[Income]],0)</f>
        <v>0</v>
      </c>
      <c r="CF182" s="4"/>
      <c r="CG182" s="2"/>
      <c r="CH182" s="3"/>
      <c r="CI182" s="3">
        <f ca="1">IF(Table2[[#This Row],[occupation]]="clerk",Table2[[#This Row],[Income]],0)</f>
        <v>0</v>
      </c>
      <c r="CJ182" s="3">
        <f ca="1">IF(Table2[[#This Row],[occupation]]="Doctor",Table2[[#This Row],[Income]],0)</f>
        <v>0</v>
      </c>
      <c r="CK182" s="3">
        <f ca="1">IF(Table2[[#This Row],[occupation]]="Data scientist",Table2[[#This Row],[Income]],0)</f>
        <v>0</v>
      </c>
      <c r="CL182" s="3">
        <f ca="1">IF(Table2[[#This Row],[occupation]]="Driver",Table2[[#This Row],[Income]],0)</f>
        <v>0</v>
      </c>
      <c r="CM182" s="3">
        <f ca="1">IF(Table2[[#This Row],[occupation]]="mechanical",Table2[[#This Row],[Income]],0)</f>
        <v>0</v>
      </c>
      <c r="CN182" s="3">
        <f ca="1">IF(Table2[[#This Row],[occupation]]="Field worker",Table2[[#This Row],[Income]],0)</f>
        <v>0</v>
      </c>
      <c r="CO182" s="3">
        <f ca="1">IF(Table2[[#This Row],[occupation]]="Scientist",Table2[[#This Row],[Income]],0)</f>
        <v>0</v>
      </c>
      <c r="CP182" s="4">
        <f ca="1">IF(Table2[[#This Row],[occupation]]="IT",Table2[[#This Row],[Income]],0)</f>
        <v>65866</v>
      </c>
      <c r="CQ182" s="2">
        <f ca="1">IF(Table2[[#This Row],[Investment]]&gt;Table2[[#This Row],[Income]],1,0)</f>
        <v>0</v>
      </c>
      <c r="CR182" s="3"/>
      <c r="CS182" s="3"/>
      <c r="CT182" s="3"/>
      <c r="CU182" s="4"/>
      <c r="CV182" s="2">
        <f ca="1">IF(Table2[[#This Row],[Net Worth]]&gt;5500000,Table2[[#This Row],[Age]],0)</f>
        <v>39</v>
      </c>
      <c r="CW182" s="3">
        <f t="shared" ca="1" si="61"/>
        <v>0</v>
      </c>
      <c r="CX182" s="3"/>
      <c r="CY182" s="3"/>
      <c r="CZ182" s="3"/>
      <c r="DA182" s="4"/>
    </row>
    <row r="183" spans="1:105" x14ac:dyDescent="0.25">
      <c r="A183">
        <f t="shared" ca="1" si="46"/>
        <v>1</v>
      </c>
      <c r="B183" s="1" t="str">
        <f t="shared" ca="1" si="47"/>
        <v>Men</v>
      </c>
      <c r="C183">
        <f t="shared" ca="1" si="48"/>
        <v>21</v>
      </c>
      <c r="D183">
        <f t="shared" ca="1" si="49"/>
        <v>4</v>
      </c>
      <c r="E183" s="1" t="str">
        <f t="shared" ca="1" si="50"/>
        <v>Doctor</v>
      </c>
      <c r="F183">
        <f t="shared" ca="1" si="51"/>
        <v>6</v>
      </c>
      <c r="G183" s="1" t="str">
        <f t="shared" ca="1" si="52"/>
        <v>Masters</v>
      </c>
      <c r="H183">
        <f t="shared" ca="1" si="65"/>
        <v>3</v>
      </c>
      <c r="I183">
        <f t="shared" ca="1" si="65"/>
        <v>3</v>
      </c>
      <c r="J183">
        <f t="shared" ca="1" si="53"/>
        <v>2810601</v>
      </c>
      <c r="K183">
        <f t="shared" ca="1" si="54"/>
        <v>65768</v>
      </c>
      <c r="L183">
        <f t="shared" ca="1" si="55"/>
        <v>1</v>
      </c>
      <c r="M183" s="1" t="str">
        <f t="shared" ca="1" si="56"/>
        <v>Owned</v>
      </c>
      <c r="N183">
        <f t="shared" ca="1" si="62"/>
        <v>6182192</v>
      </c>
      <c r="O183">
        <f t="shared" ca="1" si="57"/>
        <v>4344679.6582310954</v>
      </c>
      <c r="P183">
        <f t="shared" ca="1" si="63"/>
        <v>100845.97524862607</v>
      </c>
      <c r="Q183">
        <f t="shared" ca="1" si="64"/>
        <v>97680.168151400168</v>
      </c>
      <c r="R183" s="25">
        <f t="shared" ca="1" si="58"/>
        <v>6279872.1681514001</v>
      </c>
      <c r="S183">
        <f t="shared" ca="1" si="59"/>
        <v>4</v>
      </c>
      <c r="T183" s="1" t="str">
        <f t="shared" ca="1" si="60"/>
        <v>England</v>
      </c>
      <c r="AF183" s="2">
        <f ca="1">IF(Table2[[#This Row],[Gender]]="men",1,0)</f>
        <v>1</v>
      </c>
      <c r="AG183" s="3">
        <f ca="1">IF(Table2[[#This Row],[Gender]]="Men",0,1)</f>
        <v>0</v>
      </c>
      <c r="AH183" s="3"/>
      <c r="AI183" s="3"/>
      <c r="AJ183" s="4"/>
      <c r="AL183" s="2">
        <f ca="1">IF(Table2[[#This Row],[occupation]]="Clerk",1,0)</f>
        <v>0</v>
      </c>
      <c r="AM183" s="3">
        <f ca="1">IF(Table2[[#This Row],[occupation]]="Doctor",1,0)</f>
        <v>1</v>
      </c>
      <c r="AN183" s="3">
        <f ca="1">IF(Table2[[#This Row],[occupation]]="Data scientist",1,0)</f>
        <v>0</v>
      </c>
      <c r="AO183" s="3">
        <f ca="1">IF(Table2[[#This Row],[occupation]]="Driver",1,0)</f>
        <v>0</v>
      </c>
      <c r="AP183" s="3">
        <f ca="1">IF(Table2[[#This Row],[occupation]]="mechanical",1,0)</f>
        <v>0</v>
      </c>
      <c r="AQ183" s="3">
        <f ca="1">IF(Table2[[#This Row],[occupation]]="Field worker",1,0)</f>
        <v>0</v>
      </c>
      <c r="AR183" s="3">
        <f ca="1">IF(Table2[[#This Row],[occupation]]="Scientist",1,0)</f>
        <v>0</v>
      </c>
      <c r="AS183" s="3">
        <f ca="1">IF(Table2[[#This Row],[occupation]]="IT",1,0)</f>
        <v>0</v>
      </c>
      <c r="AT183" s="3"/>
      <c r="AU183" s="3"/>
      <c r="AV183" s="3"/>
      <c r="AW183" s="3"/>
      <c r="AX183" s="3"/>
      <c r="AY183" s="3"/>
      <c r="AZ183" s="3"/>
      <c r="BA183" s="4"/>
      <c r="BC183" s="18">
        <f ca="1">Table2[[#This Row],[Vehicles cost]]/Table2[[#This Row],[Vehicles]]</f>
        <v>936867</v>
      </c>
      <c r="BD183" s="4"/>
      <c r="BE183" s="2">
        <f ca="1">IF(Table2[[#This Row],[Depts]]&gt;20000,1,0)</f>
        <v>1</v>
      </c>
      <c r="BF183" s="3"/>
      <c r="BG183" s="4"/>
      <c r="BH183" s="2">
        <f ca="1">IF(Table2[[#This Row],[House]]="Owned",1,0)</f>
        <v>1</v>
      </c>
      <c r="BI183" s="4"/>
      <c r="BK183" s="2">
        <f ca="1">IF(Table2[[#This Row],[Country]]="Korea",Table2[[#This Row],[Income]],0)</f>
        <v>0</v>
      </c>
      <c r="BL183" s="3"/>
      <c r="BM183" s="3">
        <f ca="1">IF(Table2[[#This Row],[Country]]="India",Table2[[#This Row],[Income]],0)</f>
        <v>0</v>
      </c>
      <c r="BN183" s="3"/>
      <c r="BO183" s="3">
        <f ca="1">IF(Table2[[#This Row],[Country]]="Russia",Table2[[#This Row],[Income]],0)</f>
        <v>0</v>
      </c>
      <c r="BP183" s="3"/>
      <c r="BQ183" s="3">
        <f ca="1">IF(Table2[[#This Row],[Country]]="Maldives",Table2[[#This Row],[Income]],0)</f>
        <v>0</v>
      </c>
      <c r="BR183" s="3"/>
      <c r="BS183" s="3">
        <f ca="1">IF(Table2[[#This Row],[Country]]="England",Table2[[#This Row],[Income]],0)</f>
        <v>65768</v>
      </c>
      <c r="BT183" s="3"/>
      <c r="BU183" s="3">
        <f ca="1">IF(Table2[[#This Row],[Country]]="Pakistan",Table2[[#This Row],[Income]],0)</f>
        <v>0</v>
      </c>
      <c r="BV183" s="3"/>
      <c r="BW183" s="3">
        <f ca="1">IF(Table2[[#This Row],[Country]]="USA",Table2[[#This Row],[Income]],0)</f>
        <v>0</v>
      </c>
      <c r="BX183" s="3"/>
      <c r="BY183" s="3">
        <f ca="1">IF(Table2[[#This Row],[Country]]="New Zealand",Table2[[#This Row],[Income]],0)</f>
        <v>0</v>
      </c>
      <c r="BZ183" s="3"/>
      <c r="CA183" s="3">
        <f ca="1">IF(Table2[[#This Row],[Country]]="AUstralia",Table2[[#This Row],[Income]],0)</f>
        <v>0</v>
      </c>
      <c r="CB183" s="3"/>
      <c r="CC183" s="3">
        <f ca="1">IF(Table2[[#This Row],[Country]]="South Africa",Table2[[#This Row],[Income]],0)</f>
        <v>0</v>
      </c>
      <c r="CD183" s="3"/>
      <c r="CE183" s="3">
        <f ca="1">IF(Table2[[#This Row],[Country]]="Canada",Table2[[#This Row],[Income]],0)</f>
        <v>0</v>
      </c>
      <c r="CF183" s="4"/>
      <c r="CG183" s="2"/>
      <c r="CH183" s="3"/>
      <c r="CI183" s="3">
        <f ca="1">IF(Table2[[#This Row],[occupation]]="clerk",Table2[[#This Row],[Income]],0)</f>
        <v>0</v>
      </c>
      <c r="CJ183" s="3">
        <f ca="1">IF(Table2[[#This Row],[occupation]]="Doctor",Table2[[#This Row],[Income]],0)</f>
        <v>65768</v>
      </c>
      <c r="CK183" s="3">
        <f ca="1">IF(Table2[[#This Row],[occupation]]="Data scientist",Table2[[#This Row],[Income]],0)</f>
        <v>0</v>
      </c>
      <c r="CL183" s="3">
        <f ca="1">IF(Table2[[#This Row],[occupation]]="Driver",Table2[[#This Row],[Income]],0)</f>
        <v>0</v>
      </c>
      <c r="CM183" s="3">
        <f ca="1">IF(Table2[[#This Row],[occupation]]="mechanical",Table2[[#This Row],[Income]],0)</f>
        <v>0</v>
      </c>
      <c r="CN183" s="3">
        <f ca="1">IF(Table2[[#This Row],[occupation]]="Field worker",Table2[[#This Row],[Income]],0)</f>
        <v>0</v>
      </c>
      <c r="CO183" s="3">
        <f ca="1">IF(Table2[[#This Row],[occupation]]="Scientist",Table2[[#This Row],[Income]],0)</f>
        <v>0</v>
      </c>
      <c r="CP183" s="4">
        <f ca="1">IF(Table2[[#This Row],[occupation]]="IT",Table2[[#This Row],[Income]],0)</f>
        <v>0</v>
      </c>
      <c r="CQ183" s="2">
        <f ca="1">IF(Table2[[#This Row],[Investment]]&gt;Table2[[#This Row],[Income]],1,0)</f>
        <v>1</v>
      </c>
      <c r="CR183" s="3"/>
      <c r="CS183" s="3"/>
      <c r="CT183" s="3"/>
      <c r="CU183" s="4"/>
      <c r="CV183" s="2">
        <f ca="1">IF(Table2[[#This Row],[Net Worth]]&gt;5500000,Table2[[#This Row],[Age]],0)</f>
        <v>21</v>
      </c>
      <c r="CW183" s="3">
        <f t="shared" ca="1" si="61"/>
        <v>21</v>
      </c>
      <c r="CX183" s="3"/>
      <c r="CY183" s="3"/>
      <c r="CZ183" s="3"/>
      <c r="DA183" s="4"/>
    </row>
    <row r="184" spans="1:105" x14ac:dyDescent="0.25">
      <c r="A184">
        <f t="shared" ca="1" si="46"/>
        <v>1</v>
      </c>
      <c r="B184" s="1" t="str">
        <f t="shared" ca="1" si="47"/>
        <v>Men</v>
      </c>
      <c r="C184">
        <f t="shared" ca="1" si="48"/>
        <v>27</v>
      </c>
      <c r="D184">
        <f t="shared" ca="1" si="49"/>
        <v>7</v>
      </c>
      <c r="E184" s="1" t="str">
        <f t="shared" ca="1" si="50"/>
        <v>Driver</v>
      </c>
      <c r="F184">
        <f t="shared" ca="1" si="51"/>
        <v>4</v>
      </c>
      <c r="G184" s="1" t="str">
        <f t="shared" ca="1" si="52"/>
        <v>Mba</v>
      </c>
      <c r="H184">
        <f t="shared" ca="1" si="65"/>
        <v>1</v>
      </c>
      <c r="I184">
        <f t="shared" ca="1" si="65"/>
        <v>1</v>
      </c>
      <c r="J184">
        <f t="shared" ca="1" si="53"/>
        <v>430836</v>
      </c>
      <c r="K184">
        <f t="shared" ca="1" si="54"/>
        <v>73914</v>
      </c>
      <c r="L184">
        <f t="shared" ca="1" si="55"/>
        <v>1</v>
      </c>
      <c r="M184" s="1" t="str">
        <f t="shared" ca="1" si="56"/>
        <v>Owned</v>
      </c>
      <c r="N184">
        <f t="shared" ca="1" si="62"/>
        <v>6208776</v>
      </c>
      <c r="O184">
        <f t="shared" ca="1" si="57"/>
        <v>4650715.6290855613</v>
      </c>
      <c r="P184">
        <f t="shared" ca="1" si="63"/>
        <v>106414.49943995835</v>
      </c>
      <c r="Q184">
        <f t="shared" ca="1" si="64"/>
        <v>128545.47503697038</v>
      </c>
      <c r="R184" s="25">
        <f t="shared" ca="1" si="58"/>
        <v>6337321.4750369703</v>
      </c>
      <c r="S184">
        <f t="shared" ca="1" si="59"/>
        <v>6</v>
      </c>
      <c r="T184" s="1" t="str">
        <f t="shared" ca="1" si="60"/>
        <v>Russia</v>
      </c>
      <c r="AF184" s="2">
        <f ca="1">IF(Table2[[#This Row],[Gender]]="men",1,0)</f>
        <v>1</v>
      </c>
      <c r="AG184" s="3">
        <f ca="1">IF(Table2[[#This Row],[Gender]]="Men",0,1)</f>
        <v>0</v>
      </c>
      <c r="AH184" s="3"/>
      <c r="AI184" s="3"/>
      <c r="AJ184" s="4"/>
      <c r="AL184" s="2">
        <f ca="1">IF(Table2[[#This Row],[occupation]]="Clerk",1,0)</f>
        <v>0</v>
      </c>
      <c r="AM184" s="3">
        <f ca="1">IF(Table2[[#This Row],[occupation]]="Doctor",1,0)</f>
        <v>0</v>
      </c>
      <c r="AN184" s="3">
        <f ca="1">IF(Table2[[#This Row],[occupation]]="Data scientist",1,0)</f>
        <v>0</v>
      </c>
      <c r="AO184" s="3">
        <f ca="1">IF(Table2[[#This Row],[occupation]]="Driver",1,0)</f>
        <v>1</v>
      </c>
      <c r="AP184" s="3">
        <f ca="1">IF(Table2[[#This Row],[occupation]]="mechanical",1,0)</f>
        <v>0</v>
      </c>
      <c r="AQ184" s="3">
        <f ca="1">IF(Table2[[#This Row],[occupation]]="Field worker",1,0)</f>
        <v>0</v>
      </c>
      <c r="AR184" s="3">
        <f ca="1">IF(Table2[[#This Row],[occupation]]="Scientist",1,0)</f>
        <v>0</v>
      </c>
      <c r="AS184" s="3">
        <f ca="1">IF(Table2[[#This Row],[occupation]]="IT",1,0)</f>
        <v>0</v>
      </c>
      <c r="AT184" s="3"/>
      <c r="AU184" s="3"/>
      <c r="AV184" s="3"/>
      <c r="AW184" s="3"/>
      <c r="AX184" s="3"/>
      <c r="AY184" s="3"/>
      <c r="AZ184" s="3"/>
      <c r="BA184" s="4"/>
      <c r="BC184" s="18">
        <f ca="1">Table2[[#This Row],[Vehicles cost]]/Table2[[#This Row],[Vehicles]]</f>
        <v>430836</v>
      </c>
      <c r="BD184" s="4"/>
      <c r="BE184" s="2">
        <f ca="1">IF(Table2[[#This Row],[Depts]]&gt;20000,1,0)</f>
        <v>1</v>
      </c>
      <c r="BF184" s="3"/>
      <c r="BG184" s="4"/>
      <c r="BH184" s="2">
        <f ca="1">IF(Table2[[#This Row],[House]]="Owned",1,0)</f>
        <v>1</v>
      </c>
      <c r="BI184" s="4"/>
      <c r="BK184" s="2">
        <f ca="1">IF(Table2[[#This Row],[Country]]="Korea",Table2[[#This Row],[Income]],0)</f>
        <v>0</v>
      </c>
      <c r="BL184" s="3"/>
      <c r="BM184" s="3">
        <f ca="1">IF(Table2[[#This Row],[Country]]="India",Table2[[#This Row],[Income]],0)</f>
        <v>0</v>
      </c>
      <c r="BN184" s="3"/>
      <c r="BO184" s="3">
        <f ca="1">IF(Table2[[#This Row],[Country]]="Russia",Table2[[#This Row],[Income]],0)</f>
        <v>73914</v>
      </c>
      <c r="BP184" s="3"/>
      <c r="BQ184" s="3">
        <f ca="1">IF(Table2[[#This Row],[Country]]="Maldives",Table2[[#This Row],[Income]],0)</f>
        <v>0</v>
      </c>
      <c r="BR184" s="3"/>
      <c r="BS184" s="3">
        <f ca="1">IF(Table2[[#This Row],[Country]]="England",Table2[[#This Row],[Income]],0)</f>
        <v>0</v>
      </c>
      <c r="BT184" s="3"/>
      <c r="BU184" s="3">
        <f ca="1">IF(Table2[[#This Row],[Country]]="Pakistan",Table2[[#This Row],[Income]],0)</f>
        <v>0</v>
      </c>
      <c r="BV184" s="3"/>
      <c r="BW184" s="3">
        <f ca="1">IF(Table2[[#This Row],[Country]]="USA",Table2[[#This Row],[Income]],0)</f>
        <v>0</v>
      </c>
      <c r="BX184" s="3"/>
      <c r="BY184" s="3">
        <f ca="1">IF(Table2[[#This Row],[Country]]="New Zealand",Table2[[#This Row],[Income]],0)</f>
        <v>0</v>
      </c>
      <c r="BZ184" s="3"/>
      <c r="CA184" s="3">
        <f ca="1">IF(Table2[[#This Row],[Country]]="AUstralia",Table2[[#This Row],[Income]],0)</f>
        <v>0</v>
      </c>
      <c r="CB184" s="3"/>
      <c r="CC184" s="3">
        <f ca="1">IF(Table2[[#This Row],[Country]]="South Africa",Table2[[#This Row],[Income]],0)</f>
        <v>0</v>
      </c>
      <c r="CD184" s="3"/>
      <c r="CE184" s="3">
        <f ca="1">IF(Table2[[#This Row],[Country]]="Canada",Table2[[#This Row],[Income]],0)</f>
        <v>0</v>
      </c>
      <c r="CF184" s="4"/>
      <c r="CG184" s="2"/>
      <c r="CH184" s="3"/>
      <c r="CI184" s="3">
        <f ca="1">IF(Table2[[#This Row],[occupation]]="clerk",Table2[[#This Row],[Income]],0)</f>
        <v>0</v>
      </c>
      <c r="CJ184" s="3">
        <f ca="1">IF(Table2[[#This Row],[occupation]]="Doctor",Table2[[#This Row],[Income]],0)</f>
        <v>0</v>
      </c>
      <c r="CK184" s="3">
        <f ca="1">IF(Table2[[#This Row],[occupation]]="Data scientist",Table2[[#This Row],[Income]],0)</f>
        <v>0</v>
      </c>
      <c r="CL184" s="3">
        <f ca="1">IF(Table2[[#This Row],[occupation]]="Driver",Table2[[#This Row],[Income]],0)</f>
        <v>73914</v>
      </c>
      <c r="CM184" s="3">
        <f ca="1">IF(Table2[[#This Row],[occupation]]="mechanical",Table2[[#This Row],[Income]],0)</f>
        <v>0</v>
      </c>
      <c r="CN184" s="3">
        <f ca="1">IF(Table2[[#This Row],[occupation]]="Field worker",Table2[[#This Row],[Income]],0)</f>
        <v>0</v>
      </c>
      <c r="CO184" s="3">
        <f ca="1">IF(Table2[[#This Row],[occupation]]="Scientist",Table2[[#This Row],[Income]],0)</f>
        <v>0</v>
      </c>
      <c r="CP184" s="4">
        <f ca="1">IF(Table2[[#This Row],[occupation]]="IT",Table2[[#This Row],[Income]],0)</f>
        <v>0</v>
      </c>
      <c r="CQ184" s="2">
        <f ca="1">IF(Table2[[#This Row],[Investment]]&gt;Table2[[#This Row],[Income]],1,0)</f>
        <v>1</v>
      </c>
      <c r="CR184" s="3"/>
      <c r="CS184" s="3"/>
      <c r="CT184" s="3"/>
      <c r="CU184" s="4"/>
      <c r="CV184" s="2">
        <f ca="1">IF(Table2[[#This Row],[Net Worth]]&gt;5500000,Table2[[#This Row],[Age]],0)</f>
        <v>27</v>
      </c>
      <c r="CW184" s="3">
        <f t="shared" ca="1" si="61"/>
        <v>27</v>
      </c>
      <c r="CX184" s="3"/>
      <c r="CY184" s="3"/>
      <c r="CZ184" s="3"/>
      <c r="DA184" s="4"/>
    </row>
    <row r="185" spans="1:105" x14ac:dyDescent="0.25">
      <c r="A185">
        <f t="shared" ca="1" si="46"/>
        <v>1</v>
      </c>
      <c r="B185" s="1" t="str">
        <f t="shared" ca="1" si="47"/>
        <v>Men</v>
      </c>
      <c r="C185">
        <f t="shared" ca="1" si="48"/>
        <v>36</v>
      </c>
      <c r="D185">
        <f t="shared" ca="1" si="49"/>
        <v>6</v>
      </c>
      <c r="E185" s="1" t="str">
        <f t="shared" ca="1" si="50"/>
        <v>Field worker</v>
      </c>
      <c r="F185">
        <f t="shared" ca="1" si="51"/>
        <v>2</v>
      </c>
      <c r="G185" s="1" t="str">
        <f t="shared" ca="1" si="52"/>
        <v>12th</v>
      </c>
      <c r="H185">
        <f t="shared" ca="1" si="65"/>
        <v>1</v>
      </c>
      <c r="I185">
        <f t="shared" ca="1" si="65"/>
        <v>3</v>
      </c>
      <c r="J185">
        <f t="shared" ca="1" si="53"/>
        <v>1473228</v>
      </c>
      <c r="K185">
        <f t="shared" ca="1" si="54"/>
        <v>62828</v>
      </c>
      <c r="L185">
        <f t="shared" ca="1" si="55"/>
        <v>2</v>
      </c>
      <c r="M185" s="1" t="str">
        <f t="shared" ca="1" si="56"/>
        <v>Rent</v>
      </c>
      <c r="N185">
        <f t="shared" ca="1" si="62"/>
        <v>4523616</v>
      </c>
      <c r="O185">
        <f t="shared" ca="1" si="57"/>
        <v>2533591.6561861285</v>
      </c>
      <c r="P185">
        <f t="shared" ca="1" si="63"/>
        <v>74286.114937581035</v>
      </c>
      <c r="Q185">
        <f t="shared" ca="1" si="64"/>
        <v>56047.037471972937</v>
      </c>
      <c r="R185" s="25">
        <f t="shared" ca="1" si="58"/>
        <v>4579663.0374719733</v>
      </c>
      <c r="S185">
        <f t="shared" ca="1" si="59"/>
        <v>8</v>
      </c>
      <c r="T185" s="1" t="str">
        <f t="shared" ca="1" si="60"/>
        <v>Korea</v>
      </c>
      <c r="AF185" s="2">
        <f ca="1">IF(Table2[[#This Row],[Gender]]="men",1,0)</f>
        <v>1</v>
      </c>
      <c r="AG185" s="3">
        <f ca="1">IF(Table2[[#This Row],[Gender]]="Men",0,1)</f>
        <v>0</v>
      </c>
      <c r="AH185" s="3"/>
      <c r="AI185" s="3"/>
      <c r="AJ185" s="4"/>
      <c r="AL185" s="2">
        <f ca="1">IF(Table2[[#This Row],[occupation]]="Clerk",1,0)</f>
        <v>0</v>
      </c>
      <c r="AM185" s="3">
        <f ca="1">IF(Table2[[#This Row],[occupation]]="Doctor",1,0)</f>
        <v>0</v>
      </c>
      <c r="AN185" s="3">
        <f ca="1">IF(Table2[[#This Row],[occupation]]="Data scientist",1,0)</f>
        <v>0</v>
      </c>
      <c r="AO185" s="3">
        <f ca="1">IF(Table2[[#This Row],[occupation]]="Driver",1,0)</f>
        <v>0</v>
      </c>
      <c r="AP185" s="3">
        <f ca="1">IF(Table2[[#This Row],[occupation]]="mechanical",1,0)</f>
        <v>0</v>
      </c>
      <c r="AQ185" s="3">
        <f ca="1">IF(Table2[[#This Row],[occupation]]="Field worker",1,0)</f>
        <v>1</v>
      </c>
      <c r="AR185" s="3">
        <f ca="1">IF(Table2[[#This Row],[occupation]]="Scientist",1,0)</f>
        <v>0</v>
      </c>
      <c r="AS185" s="3">
        <f ca="1">IF(Table2[[#This Row],[occupation]]="IT",1,0)</f>
        <v>0</v>
      </c>
      <c r="AT185" s="3"/>
      <c r="AU185" s="3"/>
      <c r="AV185" s="3"/>
      <c r="AW185" s="3"/>
      <c r="AX185" s="3"/>
      <c r="AY185" s="3"/>
      <c r="AZ185" s="3"/>
      <c r="BA185" s="4"/>
      <c r="BC185" s="18">
        <f ca="1">Table2[[#This Row],[Vehicles cost]]/Table2[[#This Row],[Vehicles]]</f>
        <v>491076</v>
      </c>
      <c r="BD185" s="4"/>
      <c r="BE185" s="2">
        <f ca="1">IF(Table2[[#This Row],[Depts]]&gt;20000,1,0)</f>
        <v>1</v>
      </c>
      <c r="BF185" s="3"/>
      <c r="BG185" s="4"/>
      <c r="BH185" s="2">
        <f ca="1">IF(Table2[[#This Row],[House]]="Owned",1,0)</f>
        <v>0</v>
      </c>
      <c r="BI185" s="4"/>
      <c r="BK185" s="2">
        <f ca="1">IF(Table2[[#This Row],[Country]]="Korea",Table2[[#This Row],[Income]],0)</f>
        <v>62828</v>
      </c>
      <c r="BL185" s="3"/>
      <c r="BM185" s="3">
        <f ca="1">IF(Table2[[#This Row],[Country]]="India",Table2[[#This Row],[Income]],0)</f>
        <v>0</v>
      </c>
      <c r="BN185" s="3"/>
      <c r="BO185" s="3">
        <f ca="1">IF(Table2[[#This Row],[Country]]="Russia",Table2[[#This Row],[Income]],0)</f>
        <v>0</v>
      </c>
      <c r="BP185" s="3"/>
      <c r="BQ185" s="3">
        <f ca="1">IF(Table2[[#This Row],[Country]]="Maldives",Table2[[#This Row],[Income]],0)</f>
        <v>0</v>
      </c>
      <c r="BR185" s="3"/>
      <c r="BS185" s="3">
        <f ca="1">IF(Table2[[#This Row],[Country]]="England",Table2[[#This Row],[Income]],0)</f>
        <v>0</v>
      </c>
      <c r="BT185" s="3"/>
      <c r="BU185" s="3">
        <f ca="1">IF(Table2[[#This Row],[Country]]="Pakistan",Table2[[#This Row],[Income]],0)</f>
        <v>0</v>
      </c>
      <c r="BV185" s="3"/>
      <c r="BW185" s="3">
        <f ca="1">IF(Table2[[#This Row],[Country]]="USA",Table2[[#This Row],[Income]],0)</f>
        <v>0</v>
      </c>
      <c r="BX185" s="3"/>
      <c r="BY185" s="3">
        <f ca="1">IF(Table2[[#This Row],[Country]]="New Zealand",Table2[[#This Row],[Income]],0)</f>
        <v>0</v>
      </c>
      <c r="BZ185" s="3"/>
      <c r="CA185" s="3">
        <f ca="1">IF(Table2[[#This Row],[Country]]="AUstralia",Table2[[#This Row],[Income]],0)</f>
        <v>0</v>
      </c>
      <c r="CB185" s="3"/>
      <c r="CC185" s="3">
        <f ca="1">IF(Table2[[#This Row],[Country]]="South Africa",Table2[[#This Row],[Income]],0)</f>
        <v>0</v>
      </c>
      <c r="CD185" s="3"/>
      <c r="CE185" s="3">
        <f ca="1">IF(Table2[[#This Row],[Country]]="Canada",Table2[[#This Row],[Income]],0)</f>
        <v>0</v>
      </c>
      <c r="CF185" s="4"/>
      <c r="CG185" s="2"/>
      <c r="CH185" s="3"/>
      <c r="CI185" s="3">
        <f ca="1">IF(Table2[[#This Row],[occupation]]="clerk",Table2[[#This Row],[Income]],0)</f>
        <v>0</v>
      </c>
      <c r="CJ185" s="3">
        <f ca="1">IF(Table2[[#This Row],[occupation]]="Doctor",Table2[[#This Row],[Income]],0)</f>
        <v>0</v>
      </c>
      <c r="CK185" s="3">
        <f ca="1">IF(Table2[[#This Row],[occupation]]="Data scientist",Table2[[#This Row],[Income]],0)</f>
        <v>0</v>
      </c>
      <c r="CL185" s="3">
        <f ca="1">IF(Table2[[#This Row],[occupation]]="Driver",Table2[[#This Row],[Income]],0)</f>
        <v>0</v>
      </c>
      <c r="CM185" s="3">
        <f ca="1">IF(Table2[[#This Row],[occupation]]="mechanical",Table2[[#This Row],[Income]],0)</f>
        <v>0</v>
      </c>
      <c r="CN185" s="3">
        <f ca="1">IF(Table2[[#This Row],[occupation]]="Field worker",Table2[[#This Row],[Income]],0)</f>
        <v>62828</v>
      </c>
      <c r="CO185" s="3">
        <f ca="1">IF(Table2[[#This Row],[occupation]]="Scientist",Table2[[#This Row],[Income]],0)</f>
        <v>0</v>
      </c>
      <c r="CP185" s="4">
        <f ca="1">IF(Table2[[#This Row],[occupation]]="IT",Table2[[#This Row],[Income]],0)</f>
        <v>0</v>
      </c>
      <c r="CQ185" s="2">
        <f ca="1">IF(Table2[[#This Row],[Investment]]&gt;Table2[[#This Row],[Income]],1,0)</f>
        <v>0</v>
      </c>
      <c r="CR185" s="3"/>
      <c r="CS185" s="3"/>
      <c r="CT185" s="3"/>
      <c r="CU185" s="4"/>
      <c r="CV185" s="2">
        <f ca="1">IF(Table2[[#This Row],[Net Worth]]&gt;5500000,Table2[[#This Row],[Age]],0)</f>
        <v>0</v>
      </c>
      <c r="CW185" s="3">
        <f t="shared" ca="1" si="61"/>
        <v>0</v>
      </c>
      <c r="CX185" s="3"/>
      <c r="CY185" s="3"/>
      <c r="CZ185" s="3"/>
      <c r="DA185" s="4"/>
    </row>
    <row r="186" spans="1:105" x14ac:dyDescent="0.25">
      <c r="A186">
        <f t="shared" ca="1" si="46"/>
        <v>2</v>
      </c>
      <c r="B186" s="1" t="str">
        <f t="shared" ca="1" si="47"/>
        <v>Women</v>
      </c>
      <c r="C186">
        <f t="shared" ca="1" si="48"/>
        <v>40</v>
      </c>
      <c r="D186">
        <f t="shared" ca="1" si="49"/>
        <v>1</v>
      </c>
      <c r="E186" s="1" t="str">
        <f t="shared" ca="1" si="50"/>
        <v>clerk</v>
      </c>
      <c r="F186">
        <f t="shared" ca="1" si="51"/>
        <v>1</v>
      </c>
      <c r="G186" s="1" t="str">
        <f t="shared" ca="1" si="52"/>
        <v>10th</v>
      </c>
      <c r="H186">
        <f t="shared" ca="1" si="65"/>
        <v>2</v>
      </c>
      <c r="I186">
        <f t="shared" ca="1" si="65"/>
        <v>1</v>
      </c>
      <c r="J186">
        <f t="shared" ca="1" si="53"/>
        <v>221351</v>
      </c>
      <c r="K186">
        <f t="shared" ca="1" si="54"/>
        <v>56227</v>
      </c>
      <c r="L186">
        <f t="shared" ca="1" si="55"/>
        <v>2</v>
      </c>
      <c r="M186" s="1" t="str">
        <f t="shared" ca="1" si="56"/>
        <v>Rent</v>
      </c>
      <c r="N186">
        <f t="shared" ca="1" si="62"/>
        <v>3598528</v>
      </c>
      <c r="O186">
        <f t="shared" ca="1" si="57"/>
        <v>2946704.5219341335</v>
      </c>
      <c r="P186">
        <f t="shared" ca="1" si="63"/>
        <v>34888.600626124324</v>
      </c>
      <c r="Q186">
        <f t="shared" ca="1" si="64"/>
        <v>22572.355963659753</v>
      </c>
      <c r="R186" s="25">
        <f t="shared" ca="1" si="58"/>
        <v>3621100.3559636599</v>
      </c>
      <c r="S186">
        <f t="shared" ca="1" si="59"/>
        <v>8</v>
      </c>
      <c r="T186" s="1" t="str">
        <f t="shared" ca="1" si="60"/>
        <v>Korea</v>
      </c>
      <c r="AF186" s="2">
        <f ca="1">IF(Table2[[#This Row],[Gender]]="men",1,0)</f>
        <v>0</v>
      </c>
      <c r="AG186" s="3">
        <f ca="1">IF(Table2[[#This Row],[Gender]]="Men",0,1)</f>
        <v>1</v>
      </c>
      <c r="AH186" s="3"/>
      <c r="AI186" s="3"/>
      <c r="AJ186" s="4"/>
      <c r="AL186" s="2">
        <f ca="1">IF(Table2[[#This Row],[occupation]]="Clerk",1,0)</f>
        <v>1</v>
      </c>
      <c r="AM186" s="3">
        <f ca="1">IF(Table2[[#This Row],[occupation]]="Doctor",1,0)</f>
        <v>0</v>
      </c>
      <c r="AN186" s="3">
        <f ca="1">IF(Table2[[#This Row],[occupation]]="Data scientist",1,0)</f>
        <v>0</v>
      </c>
      <c r="AO186" s="3">
        <f ca="1">IF(Table2[[#This Row],[occupation]]="Driver",1,0)</f>
        <v>0</v>
      </c>
      <c r="AP186" s="3">
        <f ca="1">IF(Table2[[#This Row],[occupation]]="mechanical",1,0)</f>
        <v>0</v>
      </c>
      <c r="AQ186" s="3">
        <f ca="1">IF(Table2[[#This Row],[occupation]]="Field worker",1,0)</f>
        <v>0</v>
      </c>
      <c r="AR186" s="3">
        <f ca="1">IF(Table2[[#This Row],[occupation]]="Scientist",1,0)</f>
        <v>0</v>
      </c>
      <c r="AS186" s="3">
        <f ca="1">IF(Table2[[#This Row],[occupation]]="IT",1,0)</f>
        <v>0</v>
      </c>
      <c r="AT186" s="3"/>
      <c r="AU186" s="3"/>
      <c r="AV186" s="3"/>
      <c r="AW186" s="3"/>
      <c r="AX186" s="3"/>
      <c r="AY186" s="3"/>
      <c r="AZ186" s="3"/>
      <c r="BA186" s="4"/>
      <c r="BC186" s="18">
        <f ca="1">Table2[[#This Row],[Vehicles cost]]/Table2[[#This Row],[Vehicles]]</f>
        <v>221351</v>
      </c>
      <c r="BD186" s="4"/>
      <c r="BE186" s="2">
        <f ca="1">IF(Table2[[#This Row],[Depts]]&gt;20000,1,0)</f>
        <v>1</v>
      </c>
      <c r="BF186" s="3"/>
      <c r="BG186" s="4"/>
      <c r="BH186" s="2">
        <f ca="1">IF(Table2[[#This Row],[House]]="Owned",1,0)</f>
        <v>0</v>
      </c>
      <c r="BI186" s="4"/>
      <c r="BK186" s="2">
        <f ca="1">IF(Table2[[#This Row],[Country]]="Korea",Table2[[#This Row],[Income]],0)</f>
        <v>56227</v>
      </c>
      <c r="BL186" s="3"/>
      <c r="BM186" s="3">
        <f ca="1">IF(Table2[[#This Row],[Country]]="India",Table2[[#This Row],[Income]],0)</f>
        <v>0</v>
      </c>
      <c r="BN186" s="3"/>
      <c r="BO186" s="3">
        <f ca="1">IF(Table2[[#This Row],[Country]]="Russia",Table2[[#This Row],[Income]],0)</f>
        <v>0</v>
      </c>
      <c r="BP186" s="3"/>
      <c r="BQ186" s="3">
        <f ca="1">IF(Table2[[#This Row],[Country]]="Maldives",Table2[[#This Row],[Income]],0)</f>
        <v>0</v>
      </c>
      <c r="BR186" s="3"/>
      <c r="BS186" s="3">
        <f ca="1">IF(Table2[[#This Row],[Country]]="England",Table2[[#This Row],[Income]],0)</f>
        <v>0</v>
      </c>
      <c r="BT186" s="3"/>
      <c r="BU186" s="3">
        <f ca="1">IF(Table2[[#This Row],[Country]]="Pakistan",Table2[[#This Row],[Income]],0)</f>
        <v>0</v>
      </c>
      <c r="BV186" s="3"/>
      <c r="BW186" s="3">
        <f ca="1">IF(Table2[[#This Row],[Country]]="USA",Table2[[#This Row],[Income]],0)</f>
        <v>0</v>
      </c>
      <c r="BX186" s="3"/>
      <c r="BY186" s="3">
        <f ca="1">IF(Table2[[#This Row],[Country]]="New Zealand",Table2[[#This Row],[Income]],0)</f>
        <v>0</v>
      </c>
      <c r="BZ186" s="3"/>
      <c r="CA186" s="3">
        <f ca="1">IF(Table2[[#This Row],[Country]]="AUstralia",Table2[[#This Row],[Income]],0)</f>
        <v>0</v>
      </c>
      <c r="CB186" s="3"/>
      <c r="CC186" s="3">
        <f ca="1">IF(Table2[[#This Row],[Country]]="South Africa",Table2[[#This Row],[Income]],0)</f>
        <v>0</v>
      </c>
      <c r="CD186" s="3"/>
      <c r="CE186" s="3">
        <f ca="1">IF(Table2[[#This Row],[Country]]="Canada",Table2[[#This Row],[Income]],0)</f>
        <v>0</v>
      </c>
      <c r="CF186" s="4"/>
      <c r="CG186" s="2"/>
      <c r="CH186" s="3"/>
      <c r="CI186" s="3">
        <f ca="1">IF(Table2[[#This Row],[occupation]]="clerk",Table2[[#This Row],[Income]],0)</f>
        <v>56227</v>
      </c>
      <c r="CJ186" s="3">
        <f ca="1">IF(Table2[[#This Row],[occupation]]="Doctor",Table2[[#This Row],[Income]],0)</f>
        <v>0</v>
      </c>
      <c r="CK186" s="3">
        <f ca="1">IF(Table2[[#This Row],[occupation]]="Data scientist",Table2[[#This Row],[Income]],0)</f>
        <v>0</v>
      </c>
      <c r="CL186" s="3">
        <f ca="1">IF(Table2[[#This Row],[occupation]]="Driver",Table2[[#This Row],[Income]],0)</f>
        <v>0</v>
      </c>
      <c r="CM186" s="3">
        <f ca="1">IF(Table2[[#This Row],[occupation]]="mechanical",Table2[[#This Row],[Income]],0)</f>
        <v>0</v>
      </c>
      <c r="CN186" s="3">
        <f ca="1">IF(Table2[[#This Row],[occupation]]="Field worker",Table2[[#This Row],[Income]],0)</f>
        <v>0</v>
      </c>
      <c r="CO186" s="3">
        <f ca="1">IF(Table2[[#This Row],[occupation]]="Scientist",Table2[[#This Row],[Income]],0)</f>
        <v>0</v>
      </c>
      <c r="CP186" s="4">
        <f ca="1">IF(Table2[[#This Row],[occupation]]="IT",Table2[[#This Row],[Income]],0)</f>
        <v>0</v>
      </c>
      <c r="CQ186" s="2">
        <f ca="1">IF(Table2[[#This Row],[Investment]]&gt;Table2[[#This Row],[Income]],1,0)</f>
        <v>0</v>
      </c>
      <c r="CR186" s="3"/>
      <c r="CS186" s="3"/>
      <c r="CT186" s="3"/>
      <c r="CU186" s="4"/>
      <c r="CV186" s="2">
        <f ca="1">IF(Table2[[#This Row],[Net Worth]]&gt;5500000,Table2[[#This Row],[Age]],0)</f>
        <v>0</v>
      </c>
      <c r="CW186" s="3">
        <f t="shared" ca="1" si="61"/>
        <v>0</v>
      </c>
      <c r="CX186" s="3"/>
      <c r="CY186" s="3"/>
      <c r="CZ186" s="3"/>
      <c r="DA186" s="4"/>
    </row>
    <row r="187" spans="1:105" x14ac:dyDescent="0.25">
      <c r="A187">
        <f t="shared" ca="1" si="46"/>
        <v>1</v>
      </c>
      <c r="B187" s="1" t="str">
        <f t="shared" ca="1" si="47"/>
        <v>Men</v>
      </c>
      <c r="C187">
        <f t="shared" ca="1" si="48"/>
        <v>39</v>
      </c>
      <c r="D187">
        <f t="shared" ca="1" si="49"/>
        <v>6</v>
      </c>
      <c r="E187" s="1" t="str">
        <f t="shared" ca="1" si="50"/>
        <v>Field worker</v>
      </c>
      <c r="F187">
        <f t="shared" ca="1" si="51"/>
        <v>4</v>
      </c>
      <c r="G187" s="1" t="str">
        <f t="shared" ca="1" si="52"/>
        <v>Mba</v>
      </c>
      <c r="H187">
        <f t="shared" ca="1" si="65"/>
        <v>2</v>
      </c>
      <c r="I187">
        <f t="shared" ca="1" si="65"/>
        <v>2</v>
      </c>
      <c r="J187">
        <f t="shared" ca="1" si="53"/>
        <v>1047650</v>
      </c>
      <c r="K187">
        <f t="shared" ca="1" si="54"/>
        <v>64439</v>
      </c>
      <c r="L187">
        <f t="shared" ca="1" si="55"/>
        <v>2</v>
      </c>
      <c r="M187" s="1" t="str">
        <f t="shared" ca="1" si="56"/>
        <v>Rent</v>
      </c>
      <c r="N187">
        <f t="shared" ca="1" si="62"/>
        <v>4704047</v>
      </c>
      <c r="O187">
        <f t="shared" ca="1" si="57"/>
        <v>1365920.8804216869</v>
      </c>
      <c r="P187">
        <f t="shared" ca="1" si="63"/>
        <v>6284.8297034596244</v>
      </c>
      <c r="Q187">
        <f t="shared" ca="1" si="64"/>
        <v>65418.649889355067</v>
      </c>
      <c r="R187" s="25">
        <f t="shared" ca="1" si="58"/>
        <v>4769465.6498893555</v>
      </c>
      <c r="S187">
        <f t="shared" ca="1" si="59"/>
        <v>6</v>
      </c>
      <c r="T187" s="1" t="str">
        <f t="shared" ca="1" si="60"/>
        <v>Russia</v>
      </c>
      <c r="AF187" s="2">
        <f ca="1">IF(Table2[[#This Row],[Gender]]="men",1,0)</f>
        <v>1</v>
      </c>
      <c r="AG187" s="3">
        <f ca="1">IF(Table2[[#This Row],[Gender]]="Men",0,1)</f>
        <v>0</v>
      </c>
      <c r="AH187" s="3"/>
      <c r="AI187" s="3"/>
      <c r="AJ187" s="4"/>
      <c r="AL187" s="2">
        <f ca="1">IF(Table2[[#This Row],[occupation]]="Clerk",1,0)</f>
        <v>0</v>
      </c>
      <c r="AM187" s="3">
        <f ca="1">IF(Table2[[#This Row],[occupation]]="Doctor",1,0)</f>
        <v>0</v>
      </c>
      <c r="AN187" s="3">
        <f ca="1">IF(Table2[[#This Row],[occupation]]="Data scientist",1,0)</f>
        <v>0</v>
      </c>
      <c r="AO187" s="3">
        <f ca="1">IF(Table2[[#This Row],[occupation]]="Driver",1,0)</f>
        <v>0</v>
      </c>
      <c r="AP187" s="3">
        <f ca="1">IF(Table2[[#This Row],[occupation]]="mechanical",1,0)</f>
        <v>0</v>
      </c>
      <c r="AQ187" s="3">
        <f ca="1">IF(Table2[[#This Row],[occupation]]="Field worker",1,0)</f>
        <v>1</v>
      </c>
      <c r="AR187" s="3">
        <f ca="1">IF(Table2[[#This Row],[occupation]]="Scientist",1,0)</f>
        <v>0</v>
      </c>
      <c r="AS187" s="3">
        <f ca="1">IF(Table2[[#This Row],[occupation]]="IT",1,0)</f>
        <v>0</v>
      </c>
      <c r="AT187" s="3"/>
      <c r="AU187" s="3"/>
      <c r="AV187" s="3"/>
      <c r="AW187" s="3"/>
      <c r="AX187" s="3"/>
      <c r="AY187" s="3"/>
      <c r="AZ187" s="3"/>
      <c r="BA187" s="4"/>
      <c r="BC187" s="18">
        <f ca="1">Table2[[#This Row],[Vehicles cost]]/Table2[[#This Row],[Vehicles]]</f>
        <v>523825</v>
      </c>
      <c r="BD187" s="4"/>
      <c r="BE187" s="2">
        <f ca="1">IF(Table2[[#This Row],[Depts]]&gt;20000,1,0)</f>
        <v>0</v>
      </c>
      <c r="BF187" s="3"/>
      <c r="BG187" s="4"/>
      <c r="BH187" s="2">
        <f ca="1">IF(Table2[[#This Row],[House]]="Owned",1,0)</f>
        <v>0</v>
      </c>
      <c r="BI187" s="4"/>
      <c r="BK187" s="2">
        <f ca="1">IF(Table2[[#This Row],[Country]]="Korea",Table2[[#This Row],[Income]],0)</f>
        <v>0</v>
      </c>
      <c r="BL187" s="3"/>
      <c r="BM187" s="3">
        <f ca="1">IF(Table2[[#This Row],[Country]]="India",Table2[[#This Row],[Income]],0)</f>
        <v>0</v>
      </c>
      <c r="BN187" s="3"/>
      <c r="BO187" s="3">
        <f ca="1">IF(Table2[[#This Row],[Country]]="Russia",Table2[[#This Row],[Income]],0)</f>
        <v>64439</v>
      </c>
      <c r="BP187" s="3"/>
      <c r="BQ187" s="3">
        <f ca="1">IF(Table2[[#This Row],[Country]]="Maldives",Table2[[#This Row],[Income]],0)</f>
        <v>0</v>
      </c>
      <c r="BR187" s="3"/>
      <c r="BS187" s="3">
        <f ca="1">IF(Table2[[#This Row],[Country]]="England",Table2[[#This Row],[Income]],0)</f>
        <v>0</v>
      </c>
      <c r="BT187" s="3"/>
      <c r="BU187" s="3">
        <f ca="1">IF(Table2[[#This Row],[Country]]="Pakistan",Table2[[#This Row],[Income]],0)</f>
        <v>0</v>
      </c>
      <c r="BV187" s="3"/>
      <c r="BW187" s="3">
        <f ca="1">IF(Table2[[#This Row],[Country]]="USA",Table2[[#This Row],[Income]],0)</f>
        <v>0</v>
      </c>
      <c r="BX187" s="3"/>
      <c r="BY187" s="3">
        <f ca="1">IF(Table2[[#This Row],[Country]]="New Zealand",Table2[[#This Row],[Income]],0)</f>
        <v>0</v>
      </c>
      <c r="BZ187" s="3"/>
      <c r="CA187" s="3">
        <f ca="1">IF(Table2[[#This Row],[Country]]="AUstralia",Table2[[#This Row],[Income]],0)</f>
        <v>0</v>
      </c>
      <c r="CB187" s="3"/>
      <c r="CC187" s="3">
        <f ca="1">IF(Table2[[#This Row],[Country]]="South Africa",Table2[[#This Row],[Income]],0)</f>
        <v>0</v>
      </c>
      <c r="CD187" s="3"/>
      <c r="CE187" s="3">
        <f ca="1">IF(Table2[[#This Row],[Country]]="Canada",Table2[[#This Row],[Income]],0)</f>
        <v>0</v>
      </c>
      <c r="CF187" s="4"/>
      <c r="CG187" s="2"/>
      <c r="CH187" s="3"/>
      <c r="CI187" s="3">
        <f ca="1">IF(Table2[[#This Row],[occupation]]="clerk",Table2[[#This Row],[Income]],0)</f>
        <v>0</v>
      </c>
      <c r="CJ187" s="3">
        <f ca="1">IF(Table2[[#This Row],[occupation]]="Doctor",Table2[[#This Row],[Income]],0)</f>
        <v>0</v>
      </c>
      <c r="CK187" s="3">
        <f ca="1">IF(Table2[[#This Row],[occupation]]="Data scientist",Table2[[#This Row],[Income]],0)</f>
        <v>0</v>
      </c>
      <c r="CL187" s="3">
        <f ca="1">IF(Table2[[#This Row],[occupation]]="Driver",Table2[[#This Row],[Income]],0)</f>
        <v>0</v>
      </c>
      <c r="CM187" s="3">
        <f ca="1">IF(Table2[[#This Row],[occupation]]="mechanical",Table2[[#This Row],[Income]],0)</f>
        <v>0</v>
      </c>
      <c r="CN187" s="3">
        <f ca="1">IF(Table2[[#This Row],[occupation]]="Field worker",Table2[[#This Row],[Income]],0)</f>
        <v>64439</v>
      </c>
      <c r="CO187" s="3">
        <f ca="1">IF(Table2[[#This Row],[occupation]]="Scientist",Table2[[#This Row],[Income]],0)</f>
        <v>0</v>
      </c>
      <c r="CP187" s="4">
        <f ca="1">IF(Table2[[#This Row],[occupation]]="IT",Table2[[#This Row],[Income]],0)</f>
        <v>0</v>
      </c>
      <c r="CQ187" s="2">
        <f ca="1">IF(Table2[[#This Row],[Investment]]&gt;Table2[[#This Row],[Income]],1,0)</f>
        <v>1</v>
      </c>
      <c r="CR187" s="3"/>
      <c r="CS187" s="3"/>
      <c r="CT187" s="3"/>
      <c r="CU187" s="4"/>
      <c r="CV187" s="2">
        <f ca="1">IF(Table2[[#This Row],[Net Worth]]&gt;5500000,Table2[[#This Row],[Age]],0)</f>
        <v>0</v>
      </c>
      <c r="CW187" s="3">
        <f t="shared" ca="1" si="61"/>
        <v>0</v>
      </c>
      <c r="CX187" s="3"/>
      <c r="CY187" s="3"/>
      <c r="CZ187" s="3"/>
      <c r="DA187" s="4"/>
    </row>
    <row r="188" spans="1:105" x14ac:dyDescent="0.25">
      <c r="A188">
        <f t="shared" ca="1" si="46"/>
        <v>1</v>
      </c>
      <c r="B188" s="1" t="str">
        <f t="shared" ca="1" si="47"/>
        <v>Men</v>
      </c>
      <c r="C188">
        <f t="shared" ca="1" si="48"/>
        <v>44</v>
      </c>
      <c r="D188">
        <f t="shared" ca="1" si="49"/>
        <v>5</v>
      </c>
      <c r="E188" s="1" t="str">
        <f t="shared" ca="1" si="50"/>
        <v>Scientist</v>
      </c>
      <c r="F188">
        <f t="shared" ca="1" si="51"/>
        <v>6</v>
      </c>
      <c r="G188" s="1" t="str">
        <f t="shared" ca="1" si="52"/>
        <v>Masters</v>
      </c>
      <c r="H188">
        <f t="shared" ca="1" si="65"/>
        <v>3</v>
      </c>
      <c r="I188">
        <f t="shared" ca="1" si="65"/>
        <v>3</v>
      </c>
      <c r="J188">
        <f t="shared" ca="1" si="53"/>
        <v>2028264</v>
      </c>
      <c r="K188">
        <f t="shared" ca="1" si="54"/>
        <v>92179</v>
      </c>
      <c r="L188">
        <f t="shared" ca="1" si="55"/>
        <v>1</v>
      </c>
      <c r="M188" s="1" t="str">
        <f t="shared" ca="1" si="56"/>
        <v>Owned</v>
      </c>
      <c r="N188">
        <f t="shared" ca="1" si="62"/>
        <v>5991635</v>
      </c>
      <c r="O188">
        <f t="shared" ca="1" si="57"/>
        <v>3199519.3514138982</v>
      </c>
      <c r="P188">
        <f t="shared" ca="1" si="63"/>
        <v>94019.608181195697</v>
      </c>
      <c r="Q188">
        <f t="shared" ca="1" si="64"/>
        <v>39811.432362191663</v>
      </c>
      <c r="R188" s="25">
        <f t="shared" ca="1" si="58"/>
        <v>6031446.4323621914</v>
      </c>
      <c r="S188">
        <f t="shared" ca="1" si="59"/>
        <v>5</v>
      </c>
      <c r="T188" s="1" t="str">
        <f t="shared" ca="1" si="60"/>
        <v>Canada</v>
      </c>
      <c r="AF188" s="2">
        <f ca="1">IF(Table2[[#This Row],[Gender]]="men",1,0)</f>
        <v>1</v>
      </c>
      <c r="AG188" s="3">
        <f ca="1">IF(Table2[[#This Row],[Gender]]="Men",0,1)</f>
        <v>0</v>
      </c>
      <c r="AH188" s="3"/>
      <c r="AI188" s="3"/>
      <c r="AJ188" s="4"/>
      <c r="AL188" s="2">
        <f ca="1">IF(Table2[[#This Row],[occupation]]="Clerk",1,0)</f>
        <v>0</v>
      </c>
      <c r="AM188" s="3">
        <f ca="1">IF(Table2[[#This Row],[occupation]]="Doctor",1,0)</f>
        <v>0</v>
      </c>
      <c r="AN188" s="3">
        <f ca="1">IF(Table2[[#This Row],[occupation]]="Data scientist",1,0)</f>
        <v>0</v>
      </c>
      <c r="AO188" s="3">
        <f ca="1">IF(Table2[[#This Row],[occupation]]="Driver",1,0)</f>
        <v>0</v>
      </c>
      <c r="AP188" s="3">
        <f ca="1">IF(Table2[[#This Row],[occupation]]="mechanical",1,0)</f>
        <v>0</v>
      </c>
      <c r="AQ188" s="3">
        <f ca="1">IF(Table2[[#This Row],[occupation]]="Field worker",1,0)</f>
        <v>0</v>
      </c>
      <c r="AR188" s="3">
        <f ca="1">IF(Table2[[#This Row],[occupation]]="Scientist",1,0)</f>
        <v>1</v>
      </c>
      <c r="AS188" s="3">
        <f ca="1">IF(Table2[[#This Row],[occupation]]="IT",1,0)</f>
        <v>0</v>
      </c>
      <c r="AT188" s="3"/>
      <c r="AU188" s="3"/>
      <c r="AV188" s="3"/>
      <c r="AW188" s="3"/>
      <c r="AX188" s="3"/>
      <c r="AY188" s="3"/>
      <c r="AZ188" s="3"/>
      <c r="BA188" s="4"/>
      <c r="BC188" s="18">
        <f ca="1">Table2[[#This Row],[Vehicles cost]]/Table2[[#This Row],[Vehicles]]</f>
        <v>676088</v>
      </c>
      <c r="BD188" s="4"/>
      <c r="BE188" s="2">
        <f ca="1">IF(Table2[[#This Row],[Depts]]&gt;20000,1,0)</f>
        <v>1</v>
      </c>
      <c r="BF188" s="3"/>
      <c r="BG188" s="4"/>
      <c r="BH188" s="2">
        <f ca="1">IF(Table2[[#This Row],[House]]="Owned",1,0)</f>
        <v>1</v>
      </c>
      <c r="BI188" s="4"/>
      <c r="BK188" s="2">
        <f ca="1">IF(Table2[[#This Row],[Country]]="Korea",Table2[[#This Row],[Income]],0)</f>
        <v>0</v>
      </c>
      <c r="BL188" s="3"/>
      <c r="BM188" s="3">
        <f ca="1">IF(Table2[[#This Row],[Country]]="India",Table2[[#This Row],[Income]],0)</f>
        <v>0</v>
      </c>
      <c r="BN188" s="3"/>
      <c r="BO188" s="3">
        <f ca="1">IF(Table2[[#This Row],[Country]]="Russia",Table2[[#This Row],[Income]],0)</f>
        <v>0</v>
      </c>
      <c r="BP188" s="3"/>
      <c r="BQ188" s="3">
        <f ca="1">IF(Table2[[#This Row],[Country]]="Maldives",Table2[[#This Row],[Income]],0)</f>
        <v>0</v>
      </c>
      <c r="BR188" s="3"/>
      <c r="BS188" s="3">
        <f ca="1">IF(Table2[[#This Row],[Country]]="England",Table2[[#This Row],[Income]],0)</f>
        <v>0</v>
      </c>
      <c r="BT188" s="3"/>
      <c r="BU188" s="3">
        <f ca="1">IF(Table2[[#This Row],[Country]]="Pakistan",Table2[[#This Row],[Income]],0)</f>
        <v>0</v>
      </c>
      <c r="BV188" s="3"/>
      <c r="BW188" s="3">
        <f ca="1">IF(Table2[[#This Row],[Country]]="USA",Table2[[#This Row],[Income]],0)</f>
        <v>0</v>
      </c>
      <c r="BX188" s="3"/>
      <c r="BY188" s="3">
        <f ca="1">IF(Table2[[#This Row],[Country]]="New Zealand",Table2[[#This Row],[Income]],0)</f>
        <v>0</v>
      </c>
      <c r="BZ188" s="3"/>
      <c r="CA188" s="3">
        <f ca="1">IF(Table2[[#This Row],[Country]]="AUstralia",Table2[[#This Row],[Income]],0)</f>
        <v>0</v>
      </c>
      <c r="CB188" s="3"/>
      <c r="CC188" s="3">
        <f ca="1">IF(Table2[[#This Row],[Country]]="South Africa",Table2[[#This Row],[Income]],0)</f>
        <v>0</v>
      </c>
      <c r="CD188" s="3"/>
      <c r="CE188" s="3">
        <f ca="1">IF(Table2[[#This Row],[Country]]="Canada",Table2[[#This Row],[Income]],0)</f>
        <v>92179</v>
      </c>
      <c r="CF188" s="4"/>
      <c r="CG188" s="2"/>
      <c r="CH188" s="3"/>
      <c r="CI188" s="3">
        <f ca="1">IF(Table2[[#This Row],[occupation]]="clerk",Table2[[#This Row],[Income]],0)</f>
        <v>0</v>
      </c>
      <c r="CJ188" s="3">
        <f ca="1">IF(Table2[[#This Row],[occupation]]="Doctor",Table2[[#This Row],[Income]],0)</f>
        <v>0</v>
      </c>
      <c r="CK188" s="3">
        <f ca="1">IF(Table2[[#This Row],[occupation]]="Data scientist",Table2[[#This Row],[Income]],0)</f>
        <v>0</v>
      </c>
      <c r="CL188" s="3">
        <f ca="1">IF(Table2[[#This Row],[occupation]]="Driver",Table2[[#This Row],[Income]],0)</f>
        <v>0</v>
      </c>
      <c r="CM188" s="3">
        <f ca="1">IF(Table2[[#This Row],[occupation]]="mechanical",Table2[[#This Row],[Income]],0)</f>
        <v>0</v>
      </c>
      <c r="CN188" s="3">
        <f ca="1">IF(Table2[[#This Row],[occupation]]="Field worker",Table2[[#This Row],[Income]],0)</f>
        <v>0</v>
      </c>
      <c r="CO188" s="3">
        <f ca="1">IF(Table2[[#This Row],[occupation]]="Scientist",Table2[[#This Row],[Income]],0)</f>
        <v>92179</v>
      </c>
      <c r="CP188" s="4">
        <f ca="1">IF(Table2[[#This Row],[occupation]]="IT",Table2[[#This Row],[Income]],0)</f>
        <v>0</v>
      </c>
      <c r="CQ188" s="2">
        <f ca="1">IF(Table2[[#This Row],[Investment]]&gt;Table2[[#This Row],[Income]],1,0)</f>
        <v>0</v>
      </c>
      <c r="CR188" s="3"/>
      <c r="CS188" s="3"/>
      <c r="CT188" s="3"/>
      <c r="CU188" s="4"/>
      <c r="CV188" s="2">
        <f ca="1">IF(Table2[[#This Row],[Net Worth]]&gt;5500000,Table2[[#This Row],[Age]],0)</f>
        <v>44</v>
      </c>
      <c r="CW188" s="3">
        <f t="shared" ca="1" si="61"/>
        <v>0</v>
      </c>
      <c r="CX188" s="3"/>
      <c r="CY188" s="3"/>
      <c r="CZ188" s="3"/>
      <c r="DA188" s="4"/>
    </row>
    <row r="189" spans="1:105" x14ac:dyDescent="0.25">
      <c r="A189">
        <f t="shared" ca="1" si="46"/>
        <v>2</v>
      </c>
      <c r="B189" s="1" t="str">
        <f t="shared" ca="1" si="47"/>
        <v>Women</v>
      </c>
      <c r="C189">
        <f t="shared" ca="1" si="48"/>
        <v>36</v>
      </c>
      <c r="D189">
        <f t="shared" ca="1" si="49"/>
        <v>3</v>
      </c>
      <c r="E189" s="1" t="str">
        <f t="shared" ca="1" si="50"/>
        <v>mechanical</v>
      </c>
      <c r="F189">
        <f t="shared" ca="1" si="51"/>
        <v>7</v>
      </c>
      <c r="G189" s="1" t="str">
        <f t="shared" ca="1" si="52"/>
        <v>Mbbs</v>
      </c>
      <c r="H189">
        <f t="shared" ca="1" si="65"/>
        <v>3</v>
      </c>
      <c r="I189">
        <f t="shared" ca="1" si="65"/>
        <v>2</v>
      </c>
      <c r="J189">
        <f t="shared" ca="1" si="53"/>
        <v>865248</v>
      </c>
      <c r="K189">
        <f t="shared" ca="1" si="54"/>
        <v>51888</v>
      </c>
      <c r="L189">
        <f t="shared" ca="1" si="55"/>
        <v>2</v>
      </c>
      <c r="M189" s="1" t="str">
        <f t="shared" ca="1" si="56"/>
        <v>Rent</v>
      </c>
      <c r="N189">
        <f t="shared" ca="1" si="62"/>
        <v>4981248</v>
      </c>
      <c r="O189">
        <f t="shared" ca="1" si="57"/>
        <v>2902062.9205564046</v>
      </c>
      <c r="P189">
        <f t="shared" ca="1" si="63"/>
        <v>1533.3968174297627</v>
      </c>
      <c r="Q189">
        <f t="shared" ca="1" si="64"/>
        <v>19008.164430519751</v>
      </c>
      <c r="R189" s="25">
        <f t="shared" ca="1" si="58"/>
        <v>5000256.1644305196</v>
      </c>
      <c r="S189">
        <f t="shared" ca="1" si="59"/>
        <v>10</v>
      </c>
      <c r="T189" s="1" t="str">
        <f t="shared" ca="1" si="60"/>
        <v>New Zealand</v>
      </c>
      <c r="AF189" s="2">
        <f ca="1">IF(Table2[[#This Row],[Gender]]="men",1,0)</f>
        <v>0</v>
      </c>
      <c r="AG189" s="3">
        <f ca="1">IF(Table2[[#This Row],[Gender]]="Men",0,1)</f>
        <v>1</v>
      </c>
      <c r="AH189" s="3"/>
      <c r="AI189" s="3"/>
      <c r="AJ189" s="4"/>
      <c r="AL189" s="2">
        <f ca="1">IF(Table2[[#This Row],[occupation]]="Clerk",1,0)</f>
        <v>0</v>
      </c>
      <c r="AM189" s="3">
        <f ca="1">IF(Table2[[#This Row],[occupation]]="Doctor",1,0)</f>
        <v>0</v>
      </c>
      <c r="AN189" s="3">
        <f ca="1">IF(Table2[[#This Row],[occupation]]="Data scientist",1,0)</f>
        <v>0</v>
      </c>
      <c r="AO189" s="3">
        <f ca="1">IF(Table2[[#This Row],[occupation]]="Driver",1,0)</f>
        <v>0</v>
      </c>
      <c r="AP189" s="3">
        <f ca="1">IF(Table2[[#This Row],[occupation]]="mechanical",1,0)</f>
        <v>1</v>
      </c>
      <c r="AQ189" s="3">
        <f ca="1">IF(Table2[[#This Row],[occupation]]="Field worker",1,0)</f>
        <v>0</v>
      </c>
      <c r="AR189" s="3">
        <f ca="1">IF(Table2[[#This Row],[occupation]]="Scientist",1,0)</f>
        <v>0</v>
      </c>
      <c r="AS189" s="3">
        <f ca="1">IF(Table2[[#This Row],[occupation]]="IT",1,0)</f>
        <v>0</v>
      </c>
      <c r="AT189" s="3"/>
      <c r="AU189" s="3"/>
      <c r="AV189" s="3"/>
      <c r="AW189" s="3"/>
      <c r="AX189" s="3"/>
      <c r="AY189" s="3"/>
      <c r="AZ189" s="3"/>
      <c r="BA189" s="4"/>
      <c r="BC189" s="18">
        <f ca="1">Table2[[#This Row],[Vehicles cost]]/Table2[[#This Row],[Vehicles]]</f>
        <v>432624</v>
      </c>
      <c r="BD189" s="4"/>
      <c r="BE189" s="2">
        <f ca="1">IF(Table2[[#This Row],[Depts]]&gt;20000,1,0)</f>
        <v>0</v>
      </c>
      <c r="BF189" s="3"/>
      <c r="BG189" s="4"/>
      <c r="BH189" s="2">
        <f ca="1">IF(Table2[[#This Row],[House]]="Owned",1,0)</f>
        <v>0</v>
      </c>
      <c r="BI189" s="4"/>
      <c r="BK189" s="2">
        <f ca="1">IF(Table2[[#This Row],[Country]]="Korea",Table2[[#This Row],[Income]],0)</f>
        <v>0</v>
      </c>
      <c r="BL189" s="3"/>
      <c r="BM189" s="3">
        <f ca="1">IF(Table2[[#This Row],[Country]]="India",Table2[[#This Row],[Income]],0)</f>
        <v>0</v>
      </c>
      <c r="BN189" s="3"/>
      <c r="BO189" s="3">
        <f ca="1">IF(Table2[[#This Row],[Country]]="Russia",Table2[[#This Row],[Income]],0)</f>
        <v>0</v>
      </c>
      <c r="BP189" s="3"/>
      <c r="BQ189" s="3">
        <f ca="1">IF(Table2[[#This Row],[Country]]="Maldives",Table2[[#This Row],[Income]],0)</f>
        <v>0</v>
      </c>
      <c r="BR189" s="3"/>
      <c r="BS189" s="3">
        <f ca="1">IF(Table2[[#This Row],[Country]]="England",Table2[[#This Row],[Income]],0)</f>
        <v>0</v>
      </c>
      <c r="BT189" s="3"/>
      <c r="BU189" s="3">
        <f ca="1">IF(Table2[[#This Row],[Country]]="Pakistan",Table2[[#This Row],[Income]],0)</f>
        <v>0</v>
      </c>
      <c r="BV189" s="3"/>
      <c r="BW189" s="3">
        <f ca="1">IF(Table2[[#This Row],[Country]]="USA",Table2[[#This Row],[Income]],0)</f>
        <v>0</v>
      </c>
      <c r="BX189" s="3"/>
      <c r="BY189" s="3">
        <f ca="1">IF(Table2[[#This Row],[Country]]="New Zealand",Table2[[#This Row],[Income]],0)</f>
        <v>51888</v>
      </c>
      <c r="BZ189" s="3"/>
      <c r="CA189" s="3">
        <f ca="1">IF(Table2[[#This Row],[Country]]="AUstralia",Table2[[#This Row],[Income]],0)</f>
        <v>0</v>
      </c>
      <c r="CB189" s="3"/>
      <c r="CC189" s="3">
        <f ca="1">IF(Table2[[#This Row],[Country]]="South Africa",Table2[[#This Row],[Income]],0)</f>
        <v>0</v>
      </c>
      <c r="CD189" s="3"/>
      <c r="CE189" s="3">
        <f ca="1">IF(Table2[[#This Row],[Country]]="Canada",Table2[[#This Row],[Income]],0)</f>
        <v>0</v>
      </c>
      <c r="CF189" s="4"/>
      <c r="CG189" s="2"/>
      <c r="CH189" s="3"/>
      <c r="CI189" s="3">
        <f ca="1">IF(Table2[[#This Row],[occupation]]="clerk",Table2[[#This Row],[Income]],0)</f>
        <v>0</v>
      </c>
      <c r="CJ189" s="3">
        <f ca="1">IF(Table2[[#This Row],[occupation]]="Doctor",Table2[[#This Row],[Income]],0)</f>
        <v>0</v>
      </c>
      <c r="CK189" s="3">
        <f ca="1">IF(Table2[[#This Row],[occupation]]="Data scientist",Table2[[#This Row],[Income]],0)</f>
        <v>0</v>
      </c>
      <c r="CL189" s="3">
        <f ca="1">IF(Table2[[#This Row],[occupation]]="Driver",Table2[[#This Row],[Income]],0)</f>
        <v>0</v>
      </c>
      <c r="CM189" s="3">
        <f ca="1">IF(Table2[[#This Row],[occupation]]="mechanical",Table2[[#This Row],[Income]],0)</f>
        <v>51888</v>
      </c>
      <c r="CN189" s="3">
        <f ca="1">IF(Table2[[#This Row],[occupation]]="Field worker",Table2[[#This Row],[Income]],0)</f>
        <v>0</v>
      </c>
      <c r="CO189" s="3">
        <f ca="1">IF(Table2[[#This Row],[occupation]]="Scientist",Table2[[#This Row],[Income]],0)</f>
        <v>0</v>
      </c>
      <c r="CP189" s="4">
        <f ca="1">IF(Table2[[#This Row],[occupation]]="IT",Table2[[#This Row],[Income]],0)</f>
        <v>0</v>
      </c>
      <c r="CQ189" s="2">
        <f ca="1">IF(Table2[[#This Row],[Investment]]&gt;Table2[[#This Row],[Income]],1,0)</f>
        <v>0</v>
      </c>
      <c r="CR189" s="3"/>
      <c r="CS189" s="3"/>
      <c r="CT189" s="3"/>
      <c r="CU189" s="4"/>
      <c r="CV189" s="2">
        <f ca="1">IF(Table2[[#This Row],[Net Worth]]&gt;5500000,Table2[[#This Row],[Age]],0)</f>
        <v>0</v>
      </c>
      <c r="CW189" s="3">
        <f t="shared" ca="1" si="61"/>
        <v>0</v>
      </c>
      <c r="CX189" s="3"/>
      <c r="CY189" s="3"/>
      <c r="CZ189" s="3"/>
      <c r="DA189" s="4"/>
    </row>
    <row r="190" spans="1:105" x14ac:dyDescent="0.25">
      <c r="A190">
        <f t="shared" ca="1" si="46"/>
        <v>1</v>
      </c>
      <c r="B190" s="1" t="str">
        <f t="shared" ca="1" si="47"/>
        <v>Men</v>
      </c>
      <c r="C190">
        <f t="shared" ca="1" si="48"/>
        <v>34</v>
      </c>
      <c r="D190">
        <f t="shared" ca="1" si="49"/>
        <v>7</v>
      </c>
      <c r="E190" s="1" t="str">
        <f t="shared" ca="1" si="50"/>
        <v>Driver</v>
      </c>
      <c r="F190">
        <f t="shared" ca="1" si="51"/>
        <v>6</v>
      </c>
      <c r="G190" s="1" t="str">
        <f t="shared" ca="1" si="52"/>
        <v>Masters</v>
      </c>
      <c r="H190">
        <f t="shared" ca="1" si="65"/>
        <v>3</v>
      </c>
      <c r="I190">
        <f t="shared" ca="1" si="65"/>
        <v>3</v>
      </c>
      <c r="J190">
        <f t="shared" ca="1" si="53"/>
        <v>2301684</v>
      </c>
      <c r="K190">
        <f t="shared" ca="1" si="54"/>
        <v>51670</v>
      </c>
      <c r="L190">
        <f t="shared" ca="1" si="55"/>
        <v>2</v>
      </c>
      <c r="M190" s="1" t="str">
        <f t="shared" ca="1" si="56"/>
        <v>Rent</v>
      </c>
      <c r="N190">
        <f t="shared" ca="1" si="62"/>
        <v>4443620</v>
      </c>
      <c r="O190">
        <f t="shared" ca="1" si="57"/>
        <v>74189.66865956648</v>
      </c>
      <c r="P190">
        <f t="shared" ca="1" si="63"/>
        <v>48201.723620715893</v>
      </c>
      <c r="Q190">
        <f t="shared" ca="1" si="64"/>
        <v>32852.460174206222</v>
      </c>
      <c r="R190" s="25">
        <f t="shared" ca="1" si="58"/>
        <v>4476472.4601742066</v>
      </c>
      <c r="S190">
        <f t="shared" ca="1" si="59"/>
        <v>7</v>
      </c>
      <c r="T190" s="1" t="str">
        <f t="shared" ca="1" si="60"/>
        <v>China</v>
      </c>
      <c r="AF190" s="2">
        <f ca="1">IF(Table2[[#This Row],[Gender]]="men",1,0)</f>
        <v>1</v>
      </c>
      <c r="AG190" s="3">
        <f ca="1">IF(Table2[[#This Row],[Gender]]="Men",0,1)</f>
        <v>0</v>
      </c>
      <c r="AH190" s="3"/>
      <c r="AI190" s="3"/>
      <c r="AJ190" s="4"/>
      <c r="AL190" s="2">
        <f ca="1">IF(Table2[[#This Row],[occupation]]="Clerk",1,0)</f>
        <v>0</v>
      </c>
      <c r="AM190" s="3">
        <f ca="1">IF(Table2[[#This Row],[occupation]]="Doctor",1,0)</f>
        <v>0</v>
      </c>
      <c r="AN190" s="3">
        <f ca="1">IF(Table2[[#This Row],[occupation]]="Data scientist",1,0)</f>
        <v>0</v>
      </c>
      <c r="AO190" s="3">
        <f ca="1">IF(Table2[[#This Row],[occupation]]="Driver",1,0)</f>
        <v>1</v>
      </c>
      <c r="AP190" s="3">
        <f ca="1">IF(Table2[[#This Row],[occupation]]="mechanical",1,0)</f>
        <v>0</v>
      </c>
      <c r="AQ190" s="3">
        <f ca="1">IF(Table2[[#This Row],[occupation]]="Field worker",1,0)</f>
        <v>0</v>
      </c>
      <c r="AR190" s="3">
        <f ca="1">IF(Table2[[#This Row],[occupation]]="Scientist",1,0)</f>
        <v>0</v>
      </c>
      <c r="AS190" s="3">
        <f ca="1">IF(Table2[[#This Row],[occupation]]="IT",1,0)</f>
        <v>0</v>
      </c>
      <c r="AT190" s="3"/>
      <c r="AU190" s="3"/>
      <c r="AV190" s="3"/>
      <c r="AW190" s="3"/>
      <c r="AX190" s="3"/>
      <c r="AY190" s="3"/>
      <c r="AZ190" s="3"/>
      <c r="BA190" s="4"/>
      <c r="BC190" s="18">
        <f ca="1">Table2[[#This Row],[Vehicles cost]]/Table2[[#This Row],[Vehicles]]</f>
        <v>767228</v>
      </c>
      <c r="BD190" s="4"/>
      <c r="BE190" s="2">
        <f ca="1">IF(Table2[[#This Row],[Depts]]&gt;20000,1,0)</f>
        <v>1</v>
      </c>
      <c r="BF190" s="3"/>
      <c r="BG190" s="4"/>
      <c r="BH190" s="2">
        <f ca="1">IF(Table2[[#This Row],[House]]="Owned",1,0)</f>
        <v>0</v>
      </c>
      <c r="BI190" s="4"/>
      <c r="BK190" s="2">
        <f ca="1">IF(Table2[[#This Row],[Country]]="Korea",Table2[[#This Row],[Income]],0)</f>
        <v>0</v>
      </c>
      <c r="BL190" s="3"/>
      <c r="BM190" s="3">
        <f ca="1">IF(Table2[[#This Row],[Country]]="India",Table2[[#This Row],[Income]],0)</f>
        <v>0</v>
      </c>
      <c r="BN190" s="3"/>
      <c r="BO190" s="3">
        <f ca="1">IF(Table2[[#This Row],[Country]]="Russia",Table2[[#This Row],[Income]],0)</f>
        <v>0</v>
      </c>
      <c r="BP190" s="3"/>
      <c r="BQ190" s="3">
        <f ca="1">IF(Table2[[#This Row],[Country]]="Maldives",Table2[[#This Row],[Income]],0)</f>
        <v>0</v>
      </c>
      <c r="BR190" s="3"/>
      <c r="BS190" s="3">
        <f ca="1">IF(Table2[[#This Row],[Country]]="England",Table2[[#This Row],[Income]],0)</f>
        <v>0</v>
      </c>
      <c r="BT190" s="3"/>
      <c r="BU190" s="3">
        <f ca="1">IF(Table2[[#This Row],[Country]]="Pakistan",Table2[[#This Row],[Income]],0)</f>
        <v>0</v>
      </c>
      <c r="BV190" s="3"/>
      <c r="BW190" s="3">
        <f ca="1">IF(Table2[[#This Row],[Country]]="USA",Table2[[#This Row],[Income]],0)</f>
        <v>0</v>
      </c>
      <c r="BX190" s="3"/>
      <c r="BY190" s="3">
        <f ca="1">IF(Table2[[#This Row],[Country]]="New Zealand",Table2[[#This Row],[Income]],0)</f>
        <v>0</v>
      </c>
      <c r="BZ190" s="3"/>
      <c r="CA190" s="3">
        <f ca="1">IF(Table2[[#This Row],[Country]]="AUstralia",Table2[[#This Row],[Income]],0)</f>
        <v>0</v>
      </c>
      <c r="CB190" s="3"/>
      <c r="CC190" s="3">
        <f ca="1">IF(Table2[[#This Row],[Country]]="South Africa",Table2[[#This Row],[Income]],0)</f>
        <v>0</v>
      </c>
      <c r="CD190" s="3"/>
      <c r="CE190" s="3">
        <f ca="1">IF(Table2[[#This Row],[Country]]="Canada",Table2[[#This Row],[Income]],0)</f>
        <v>0</v>
      </c>
      <c r="CF190" s="4"/>
      <c r="CG190" s="2"/>
      <c r="CH190" s="3"/>
      <c r="CI190" s="3">
        <f ca="1">IF(Table2[[#This Row],[occupation]]="clerk",Table2[[#This Row],[Income]],0)</f>
        <v>0</v>
      </c>
      <c r="CJ190" s="3">
        <f ca="1">IF(Table2[[#This Row],[occupation]]="Doctor",Table2[[#This Row],[Income]],0)</f>
        <v>0</v>
      </c>
      <c r="CK190" s="3">
        <f ca="1">IF(Table2[[#This Row],[occupation]]="Data scientist",Table2[[#This Row],[Income]],0)</f>
        <v>0</v>
      </c>
      <c r="CL190" s="3">
        <f ca="1">IF(Table2[[#This Row],[occupation]]="Driver",Table2[[#This Row],[Income]],0)</f>
        <v>51670</v>
      </c>
      <c r="CM190" s="3">
        <f ca="1">IF(Table2[[#This Row],[occupation]]="mechanical",Table2[[#This Row],[Income]],0)</f>
        <v>0</v>
      </c>
      <c r="CN190" s="3">
        <f ca="1">IF(Table2[[#This Row],[occupation]]="Field worker",Table2[[#This Row],[Income]],0)</f>
        <v>0</v>
      </c>
      <c r="CO190" s="3">
        <f ca="1">IF(Table2[[#This Row],[occupation]]="Scientist",Table2[[#This Row],[Income]],0)</f>
        <v>0</v>
      </c>
      <c r="CP190" s="4">
        <f ca="1">IF(Table2[[#This Row],[occupation]]="IT",Table2[[#This Row],[Income]],0)</f>
        <v>0</v>
      </c>
      <c r="CQ190" s="2">
        <f ca="1">IF(Table2[[#This Row],[Investment]]&gt;Table2[[#This Row],[Income]],1,0)</f>
        <v>0</v>
      </c>
      <c r="CR190" s="3"/>
      <c r="CS190" s="3"/>
      <c r="CT190" s="3"/>
      <c r="CU190" s="4"/>
      <c r="CV190" s="2">
        <f ca="1">IF(Table2[[#This Row],[Net Worth]]&gt;5500000,Table2[[#This Row],[Age]],0)</f>
        <v>0</v>
      </c>
      <c r="CW190" s="3">
        <f t="shared" ca="1" si="61"/>
        <v>0</v>
      </c>
      <c r="CX190" s="3"/>
      <c r="CY190" s="3"/>
      <c r="CZ190" s="3"/>
      <c r="DA190" s="4"/>
    </row>
    <row r="191" spans="1:105" x14ac:dyDescent="0.25">
      <c r="A191">
        <f t="shared" ca="1" si="46"/>
        <v>2</v>
      </c>
      <c r="B191" s="1" t="str">
        <f t="shared" ca="1" si="47"/>
        <v>Women</v>
      </c>
      <c r="C191">
        <f t="shared" ca="1" si="48"/>
        <v>43</v>
      </c>
      <c r="D191">
        <f t="shared" ca="1" si="49"/>
        <v>6</v>
      </c>
      <c r="E191" s="1" t="str">
        <f t="shared" ca="1" si="50"/>
        <v>Field worker</v>
      </c>
      <c r="F191">
        <f t="shared" ca="1" si="51"/>
        <v>4</v>
      </c>
      <c r="G191" s="1" t="str">
        <f t="shared" ca="1" si="52"/>
        <v>Mba</v>
      </c>
      <c r="H191">
        <f t="shared" ca="1" si="65"/>
        <v>3</v>
      </c>
      <c r="I191">
        <f t="shared" ca="1" si="65"/>
        <v>2</v>
      </c>
      <c r="J191">
        <f t="shared" ca="1" si="53"/>
        <v>1656882</v>
      </c>
      <c r="K191">
        <f t="shared" ca="1" si="54"/>
        <v>88013</v>
      </c>
      <c r="L191">
        <f t="shared" ca="1" si="55"/>
        <v>1</v>
      </c>
      <c r="M191" s="1" t="str">
        <f t="shared" ca="1" si="56"/>
        <v>Owned</v>
      </c>
      <c r="N191">
        <f t="shared" ca="1" si="62"/>
        <v>5544819</v>
      </c>
      <c r="O191">
        <f t="shared" ca="1" si="57"/>
        <v>2369890.4496211926</v>
      </c>
      <c r="P191">
        <f t="shared" ca="1" si="63"/>
        <v>22954.367271934148</v>
      </c>
      <c r="Q191">
        <f t="shared" ca="1" si="64"/>
        <v>80815.974222245844</v>
      </c>
      <c r="R191" s="25">
        <f t="shared" ca="1" si="58"/>
        <v>5625634.9742222456</v>
      </c>
      <c r="S191">
        <f t="shared" ca="1" si="59"/>
        <v>1</v>
      </c>
      <c r="T191" s="1" t="str">
        <f t="shared" ca="1" si="60"/>
        <v>India</v>
      </c>
      <c r="AF191" s="2">
        <f ca="1">IF(Table2[[#This Row],[Gender]]="men",1,0)</f>
        <v>0</v>
      </c>
      <c r="AG191" s="3">
        <f ca="1">IF(Table2[[#This Row],[Gender]]="Men",0,1)</f>
        <v>1</v>
      </c>
      <c r="AH191" s="3"/>
      <c r="AI191" s="3"/>
      <c r="AJ191" s="4"/>
      <c r="AL191" s="2">
        <f ca="1">IF(Table2[[#This Row],[occupation]]="Clerk",1,0)</f>
        <v>0</v>
      </c>
      <c r="AM191" s="3">
        <f ca="1">IF(Table2[[#This Row],[occupation]]="Doctor",1,0)</f>
        <v>0</v>
      </c>
      <c r="AN191" s="3">
        <f ca="1">IF(Table2[[#This Row],[occupation]]="Data scientist",1,0)</f>
        <v>0</v>
      </c>
      <c r="AO191" s="3">
        <f ca="1">IF(Table2[[#This Row],[occupation]]="Driver",1,0)</f>
        <v>0</v>
      </c>
      <c r="AP191" s="3">
        <f ca="1">IF(Table2[[#This Row],[occupation]]="mechanical",1,0)</f>
        <v>0</v>
      </c>
      <c r="AQ191" s="3">
        <f ca="1">IF(Table2[[#This Row],[occupation]]="Field worker",1,0)</f>
        <v>1</v>
      </c>
      <c r="AR191" s="3">
        <f ca="1">IF(Table2[[#This Row],[occupation]]="Scientist",1,0)</f>
        <v>0</v>
      </c>
      <c r="AS191" s="3">
        <f ca="1">IF(Table2[[#This Row],[occupation]]="IT",1,0)</f>
        <v>0</v>
      </c>
      <c r="AT191" s="3"/>
      <c r="AU191" s="3"/>
      <c r="AV191" s="3"/>
      <c r="AW191" s="3"/>
      <c r="AX191" s="3"/>
      <c r="AY191" s="3"/>
      <c r="AZ191" s="3"/>
      <c r="BA191" s="4"/>
      <c r="BC191" s="18">
        <f ca="1">Table2[[#This Row],[Vehicles cost]]/Table2[[#This Row],[Vehicles]]</f>
        <v>828441</v>
      </c>
      <c r="BD191" s="4"/>
      <c r="BE191" s="2">
        <f ca="1">IF(Table2[[#This Row],[Depts]]&gt;20000,1,0)</f>
        <v>1</v>
      </c>
      <c r="BF191" s="3"/>
      <c r="BG191" s="4"/>
      <c r="BH191" s="2">
        <f ca="1">IF(Table2[[#This Row],[House]]="Owned",1,0)</f>
        <v>1</v>
      </c>
      <c r="BI191" s="4"/>
      <c r="BK191" s="2">
        <f ca="1">IF(Table2[[#This Row],[Country]]="Korea",Table2[[#This Row],[Income]],0)</f>
        <v>0</v>
      </c>
      <c r="BL191" s="3"/>
      <c r="BM191" s="3">
        <f ca="1">IF(Table2[[#This Row],[Country]]="India",Table2[[#This Row],[Income]],0)</f>
        <v>88013</v>
      </c>
      <c r="BN191" s="3"/>
      <c r="BO191" s="3">
        <f ca="1">IF(Table2[[#This Row],[Country]]="Russia",Table2[[#This Row],[Income]],0)</f>
        <v>0</v>
      </c>
      <c r="BP191" s="3"/>
      <c r="BQ191" s="3">
        <f ca="1">IF(Table2[[#This Row],[Country]]="Maldives",Table2[[#This Row],[Income]],0)</f>
        <v>0</v>
      </c>
      <c r="BR191" s="3"/>
      <c r="BS191" s="3">
        <f ca="1">IF(Table2[[#This Row],[Country]]="England",Table2[[#This Row],[Income]],0)</f>
        <v>0</v>
      </c>
      <c r="BT191" s="3"/>
      <c r="BU191" s="3">
        <f ca="1">IF(Table2[[#This Row],[Country]]="Pakistan",Table2[[#This Row],[Income]],0)</f>
        <v>0</v>
      </c>
      <c r="BV191" s="3"/>
      <c r="BW191" s="3">
        <f ca="1">IF(Table2[[#This Row],[Country]]="USA",Table2[[#This Row],[Income]],0)</f>
        <v>0</v>
      </c>
      <c r="BX191" s="3"/>
      <c r="BY191" s="3">
        <f ca="1">IF(Table2[[#This Row],[Country]]="New Zealand",Table2[[#This Row],[Income]],0)</f>
        <v>0</v>
      </c>
      <c r="BZ191" s="3"/>
      <c r="CA191" s="3">
        <f ca="1">IF(Table2[[#This Row],[Country]]="AUstralia",Table2[[#This Row],[Income]],0)</f>
        <v>0</v>
      </c>
      <c r="CB191" s="3"/>
      <c r="CC191" s="3">
        <f ca="1">IF(Table2[[#This Row],[Country]]="South Africa",Table2[[#This Row],[Income]],0)</f>
        <v>0</v>
      </c>
      <c r="CD191" s="3"/>
      <c r="CE191" s="3">
        <f ca="1">IF(Table2[[#This Row],[Country]]="Canada",Table2[[#This Row],[Income]],0)</f>
        <v>0</v>
      </c>
      <c r="CF191" s="4"/>
      <c r="CG191" s="2"/>
      <c r="CH191" s="3"/>
      <c r="CI191" s="3">
        <f ca="1">IF(Table2[[#This Row],[occupation]]="clerk",Table2[[#This Row],[Income]],0)</f>
        <v>0</v>
      </c>
      <c r="CJ191" s="3">
        <f ca="1">IF(Table2[[#This Row],[occupation]]="Doctor",Table2[[#This Row],[Income]],0)</f>
        <v>0</v>
      </c>
      <c r="CK191" s="3">
        <f ca="1">IF(Table2[[#This Row],[occupation]]="Data scientist",Table2[[#This Row],[Income]],0)</f>
        <v>0</v>
      </c>
      <c r="CL191" s="3">
        <f ca="1">IF(Table2[[#This Row],[occupation]]="Driver",Table2[[#This Row],[Income]],0)</f>
        <v>0</v>
      </c>
      <c r="CM191" s="3">
        <f ca="1">IF(Table2[[#This Row],[occupation]]="mechanical",Table2[[#This Row],[Income]],0)</f>
        <v>0</v>
      </c>
      <c r="CN191" s="3">
        <f ca="1">IF(Table2[[#This Row],[occupation]]="Field worker",Table2[[#This Row],[Income]],0)</f>
        <v>88013</v>
      </c>
      <c r="CO191" s="3">
        <f ca="1">IF(Table2[[#This Row],[occupation]]="Scientist",Table2[[#This Row],[Income]],0)</f>
        <v>0</v>
      </c>
      <c r="CP191" s="4">
        <f ca="1">IF(Table2[[#This Row],[occupation]]="IT",Table2[[#This Row],[Income]],0)</f>
        <v>0</v>
      </c>
      <c r="CQ191" s="2">
        <f ca="1">IF(Table2[[#This Row],[Investment]]&gt;Table2[[#This Row],[Income]],1,0)</f>
        <v>0</v>
      </c>
      <c r="CR191" s="3"/>
      <c r="CS191" s="3"/>
      <c r="CT191" s="3"/>
      <c r="CU191" s="4"/>
      <c r="CV191" s="2">
        <f ca="1">IF(Table2[[#This Row],[Net Worth]]&gt;5500000,Table2[[#This Row],[Age]],0)</f>
        <v>43</v>
      </c>
      <c r="CW191" s="3">
        <f t="shared" ca="1" si="61"/>
        <v>0</v>
      </c>
      <c r="CX191" s="3"/>
      <c r="CY191" s="3"/>
      <c r="CZ191" s="3"/>
      <c r="DA191" s="4"/>
    </row>
    <row r="192" spans="1:105" x14ac:dyDescent="0.25">
      <c r="A192">
        <f t="shared" ca="1" si="46"/>
        <v>2</v>
      </c>
      <c r="B192" s="1" t="str">
        <f t="shared" ca="1" si="47"/>
        <v>Women</v>
      </c>
      <c r="C192">
        <f t="shared" ca="1" si="48"/>
        <v>35</v>
      </c>
      <c r="D192">
        <f t="shared" ca="1" si="49"/>
        <v>1</v>
      </c>
      <c r="E192" s="1" t="str">
        <f t="shared" ca="1" si="50"/>
        <v>clerk</v>
      </c>
      <c r="F192">
        <f t="shared" ca="1" si="51"/>
        <v>3</v>
      </c>
      <c r="G192" s="1" t="str">
        <f t="shared" ca="1" si="52"/>
        <v>Btech</v>
      </c>
      <c r="H192">
        <f t="shared" ca="1" si="65"/>
        <v>3</v>
      </c>
      <c r="I192">
        <f t="shared" ca="1" si="65"/>
        <v>3</v>
      </c>
      <c r="J192">
        <f t="shared" ca="1" si="53"/>
        <v>2291820</v>
      </c>
      <c r="K192">
        <f t="shared" ca="1" si="54"/>
        <v>66169</v>
      </c>
      <c r="L192">
        <f t="shared" ca="1" si="55"/>
        <v>1</v>
      </c>
      <c r="M192" s="1" t="str">
        <f t="shared" ca="1" si="56"/>
        <v>Owned</v>
      </c>
      <c r="N192">
        <f t="shared" ca="1" si="62"/>
        <v>6616900</v>
      </c>
      <c r="O192">
        <f t="shared" ca="1" si="57"/>
        <v>1461258.3186321524</v>
      </c>
      <c r="P192">
        <f t="shared" ca="1" si="63"/>
        <v>71665.267034062112</v>
      </c>
      <c r="Q192">
        <f t="shared" ca="1" si="64"/>
        <v>109918.19841779553</v>
      </c>
      <c r="R192" s="25">
        <f t="shared" ca="1" si="58"/>
        <v>6726818.1984177958</v>
      </c>
      <c r="S192">
        <f t="shared" ca="1" si="59"/>
        <v>12</v>
      </c>
      <c r="T192" s="1" t="str">
        <f t="shared" ca="1" si="60"/>
        <v>Maldives</v>
      </c>
      <c r="AF192" s="2">
        <f ca="1">IF(Table2[[#This Row],[Gender]]="men",1,0)</f>
        <v>0</v>
      </c>
      <c r="AG192" s="3">
        <f ca="1">IF(Table2[[#This Row],[Gender]]="Men",0,1)</f>
        <v>1</v>
      </c>
      <c r="AH192" s="3"/>
      <c r="AI192" s="3"/>
      <c r="AJ192" s="4"/>
      <c r="AL192" s="2">
        <f ca="1">IF(Table2[[#This Row],[occupation]]="Clerk",1,0)</f>
        <v>1</v>
      </c>
      <c r="AM192" s="3">
        <f ca="1">IF(Table2[[#This Row],[occupation]]="Doctor",1,0)</f>
        <v>0</v>
      </c>
      <c r="AN192" s="3">
        <f ca="1">IF(Table2[[#This Row],[occupation]]="Data scientist",1,0)</f>
        <v>0</v>
      </c>
      <c r="AO192" s="3">
        <f ca="1">IF(Table2[[#This Row],[occupation]]="Driver",1,0)</f>
        <v>0</v>
      </c>
      <c r="AP192" s="3">
        <f ca="1">IF(Table2[[#This Row],[occupation]]="mechanical",1,0)</f>
        <v>0</v>
      </c>
      <c r="AQ192" s="3">
        <f ca="1">IF(Table2[[#This Row],[occupation]]="Field worker",1,0)</f>
        <v>0</v>
      </c>
      <c r="AR192" s="3">
        <f ca="1">IF(Table2[[#This Row],[occupation]]="Scientist",1,0)</f>
        <v>0</v>
      </c>
      <c r="AS192" s="3">
        <f ca="1">IF(Table2[[#This Row],[occupation]]="IT",1,0)</f>
        <v>0</v>
      </c>
      <c r="AT192" s="3"/>
      <c r="AU192" s="3"/>
      <c r="AV192" s="3"/>
      <c r="AW192" s="3"/>
      <c r="AX192" s="3"/>
      <c r="AY192" s="3"/>
      <c r="AZ192" s="3"/>
      <c r="BA192" s="4"/>
      <c r="BC192" s="18">
        <f ca="1">Table2[[#This Row],[Vehicles cost]]/Table2[[#This Row],[Vehicles]]</f>
        <v>763940</v>
      </c>
      <c r="BD192" s="4"/>
      <c r="BE192" s="2">
        <f ca="1">IF(Table2[[#This Row],[Depts]]&gt;20000,1,0)</f>
        <v>1</v>
      </c>
      <c r="BF192" s="3"/>
      <c r="BG192" s="4"/>
      <c r="BH192" s="2">
        <f ca="1">IF(Table2[[#This Row],[House]]="Owned",1,0)</f>
        <v>1</v>
      </c>
      <c r="BI192" s="4"/>
      <c r="BK192" s="2">
        <f ca="1">IF(Table2[[#This Row],[Country]]="Korea",Table2[[#This Row],[Income]],0)</f>
        <v>0</v>
      </c>
      <c r="BL192" s="3"/>
      <c r="BM192" s="3">
        <f ca="1">IF(Table2[[#This Row],[Country]]="India",Table2[[#This Row],[Income]],0)</f>
        <v>0</v>
      </c>
      <c r="BN192" s="3"/>
      <c r="BO192" s="3">
        <f ca="1">IF(Table2[[#This Row],[Country]]="Russia",Table2[[#This Row],[Income]],0)</f>
        <v>0</v>
      </c>
      <c r="BP192" s="3"/>
      <c r="BQ192" s="3">
        <f ca="1">IF(Table2[[#This Row],[Country]]="Maldives",Table2[[#This Row],[Income]],0)</f>
        <v>66169</v>
      </c>
      <c r="BR192" s="3"/>
      <c r="BS192" s="3">
        <f ca="1">IF(Table2[[#This Row],[Country]]="England",Table2[[#This Row],[Income]],0)</f>
        <v>0</v>
      </c>
      <c r="BT192" s="3"/>
      <c r="BU192" s="3">
        <f ca="1">IF(Table2[[#This Row],[Country]]="Pakistan",Table2[[#This Row],[Income]],0)</f>
        <v>0</v>
      </c>
      <c r="BV192" s="3"/>
      <c r="BW192" s="3">
        <f ca="1">IF(Table2[[#This Row],[Country]]="USA",Table2[[#This Row],[Income]],0)</f>
        <v>0</v>
      </c>
      <c r="BX192" s="3"/>
      <c r="BY192" s="3">
        <f ca="1">IF(Table2[[#This Row],[Country]]="New Zealand",Table2[[#This Row],[Income]],0)</f>
        <v>0</v>
      </c>
      <c r="BZ192" s="3"/>
      <c r="CA192" s="3">
        <f ca="1">IF(Table2[[#This Row],[Country]]="AUstralia",Table2[[#This Row],[Income]],0)</f>
        <v>0</v>
      </c>
      <c r="CB192" s="3"/>
      <c r="CC192" s="3">
        <f ca="1">IF(Table2[[#This Row],[Country]]="South Africa",Table2[[#This Row],[Income]],0)</f>
        <v>0</v>
      </c>
      <c r="CD192" s="3"/>
      <c r="CE192" s="3">
        <f ca="1">IF(Table2[[#This Row],[Country]]="Canada",Table2[[#This Row],[Income]],0)</f>
        <v>0</v>
      </c>
      <c r="CF192" s="4"/>
      <c r="CG192" s="2"/>
      <c r="CH192" s="3"/>
      <c r="CI192" s="3">
        <f ca="1">IF(Table2[[#This Row],[occupation]]="clerk",Table2[[#This Row],[Income]],0)</f>
        <v>66169</v>
      </c>
      <c r="CJ192" s="3">
        <f ca="1">IF(Table2[[#This Row],[occupation]]="Doctor",Table2[[#This Row],[Income]],0)</f>
        <v>0</v>
      </c>
      <c r="CK192" s="3">
        <f ca="1">IF(Table2[[#This Row],[occupation]]="Data scientist",Table2[[#This Row],[Income]],0)</f>
        <v>0</v>
      </c>
      <c r="CL192" s="3">
        <f ca="1">IF(Table2[[#This Row],[occupation]]="Driver",Table2[[#This Row],[Income]],0)</f>
        <v>0</v>
      </c>
      <c r="CM192" s="3">
        <f ca="1">IF(Table2[[#This Row],[occupation]]="mechanical",Table2[[#This Row],[Income]],0)</f>
        <v>0</v>
      </c>
      <c r="CN192" s="3">
        <f ca="1">IF(Table2[[#This Row],[occupation]]="Field worker",Table2[[#This Row],[Income]],0)</f>
        <v>0</v>
      </c>
      <c r="CO192" s="3">
        <f ca="1">IF(Table2[[#This Row],[occupation]]="Scientist",Table2[[#This Row],[Income]],0)</f>
        <v>0</v>
      </c>
      <c r="CP192" s="4">
        <f ca="1">IF(Table2[[#This Row],[occupation]]="IT",Table2[[#This Row],[Income]],0)</f>
        <v>0</v>
      </c>
      <c r="CQ192" s="2">
        <f ca="1">IF(Table2[[#This Row],[Investment]]&gt;Table2[[#This Row],[Income]],1,0)</f>
        <v>1</v>
      </c>
      <c r="CR192" s="3"/>
      <c r="CS192" s="3"/>
      <c r="CT192" s="3"/>
      <c r="CU192" s="4"/>
      <c r="CV192" s="2">
        <f ca="1">IF(Table2[[#This Row],[Net Worth]]&gt;5500000,Table2[[#This Row],[Age]],0)</f>
        <v>35</v>
      </c>
      <c r="CW192" s="3">
        <f t="shared" ca="1" si="61"/>
        <v>0</v>
      </c>
      <c r="CX192" s="3"/>
      <c r="CY192" s="3"/>
      <c r="CZ192" s="3"/>
      <c r="DA192" s="4"/>
    </row>
    <row r="193" spans="1:105" x14ac:dyDescent="0.25">
      <c r="A193">
        <f t="shared" ca="1" si="46"/>
        <v>1</v>
      </c>
      <c r="B193" s="1" t="str">
        <f t="shared" ca="1" si="47"/>
        <v>Men</v>
      </c>
      <c r="C193">
        <f t="shared" ca="1" si="48"/>
        <v>48</v>
      </c>
      <c r="D193">
        <f t="shared" ca="1" si="49"/>
        <v>8</v>
      </c>
      <c r="E193" s="1" t="str">
        <f t="shared" ca="1" si="50"/>
        <v>Data scientist</v>
      </c>
      <c r="F193">
        <f t="shared" ca="1" si="51"/>
        <v>9</v>
      </c>
      <c r="G193" s="1" t="str">
        <f t="shared" ca="1" si="52"/>
        <v>Soldier</v>
      </c>
      <c r="H193">
        <f t="shared" ca="1" si="65"/>
        <v>1</v>
      </c>
      <c r="I193">
        <f t="shared" ca="1" si="65"/>
        <v>2</v>
      </c>
      <c r="J193">
        <f t="shared" ca="1" si="53"/>
        <v>1611198</v>
      </c>
      <c r="K193">
        <f t="shared" ca="1" si="54"/>
        <v>72640</v>
      </c>
      <c r="L193">
        <f t="shared" ca="1" si="55"/>
        <v>2</v>
      </c>
      <c r="M193" s="1" t="str">
        <f t="shared" ca="1" si="56"/>
        <v>Rent</v>
      </c>
      <c r="N193">
        <f t="shared" ca="1" si="62"/>
        <v>5375360</v>
      </c>
      <c r="O193">
        <f t="shared" ca="1" si="57"/>
        <v>3415451.0755437384</v>
      </c>
      <c r="P193">
        <f t="shared" ca="1" si="63"/>
        <v>93226.927854031994</v>
      </c>
      <c r="Q193">
        <f t="shared" ca="1" si="64"/>
        <v>105407.1560306113</v>
      </c>
      <c r="R193" s="25">
        <f t="shared" ca="1" si="58"/>
        <v>5480767.1560306111</v>
      </c>
      <c r="S193">
        <f t="shared" ca="1" si="59"/>
        <v>12</v>
      </c>
      <c r="T193" s="1" t="str">
        <f t="shared" ca="1" si="60"/>
        <v>Maldives</v>
      </c>
      <c r="AF193" s="2">
        <f ca="1">IF(Table2[[#This Row],[Gender]]="men",1,0)</f>
        <v>1</v>
      </c>
      <c r="AG193" s="3">
        <f ca="1">IF(Table2[[#This Row],[Gender]]="Men",0,1)</f>
        <v>0</v>
      </c>
      <c r="AH193" s="3"/>
      <c r="AI193" s="3"/>
      <c r="AJ193" s="4"/>
      <c r="AL193" s="2">
        <f ca="1">IF(Table2[[#This Row],[occupation]]="Clerk",1,0)</f>
        <v>0</v>
      </c>
      <c r="AM193" s="3">
        <f ca="1">IF(Table2[[#This Row],[occupation]]="Doctor",1,0)</f>
        <v>0</v>
      </c>
      <c r="AN193" s="3">
        <f ca="1">IF(Table2[[#This Row],[occupation]]="Data scientist",1,0)</f>
        <v>1</v>
      </c>
      <c r="AO193" s="3">
        <f ca="1">IF(Table2[[#This Row],[occupation]]="Driver",1,0)</f>
        <v>0</v>
      </c>
      <c r="AP193" s="3">
        <f ca="1">IF(Table2[[#This Row],[occupation]]="mechanical",1,0)</f>
        <v>0</v>
      </c>
      <c r="AQ193" s="3">
        <f ca="1">IF(Table2[[#This Row],[occupation]]="Field worker",1,0)</f>
        <v>0</v>
      </c>
      <c r="AR193" s="3">
        <f ca="1">IF(Table2[[#This Row],[occupation]]="Scientist",1,0)</f>
        <v>0</v>
      </c>
      <c r="AS193" s="3">
        <f ca="1">IF(Table2[[#This Row],[occupation]]="IT",1,0)</f>
        <v>0</v>
      </c>
      <c r="AT193" s="3"/>
      <c r="AU193" s="3"/>
      <c r="AV193" s="3"/>
      <c r="AW193" s="3"/>
      <c r="AX193" s="3"/>
      <c r="AY193" s="3"/>
      <c r="AZ193" s="3"/>
      <c r="BA193" s="4"/>
      <c r="BC193" s="18">
        <f ca="1">Table2[[#This Row],[Vehicles cost]]/Table2[[#This Row],[Vehicles]]</f>
        <v>805599</v>
      </c>
      <c r="BD193" s="4"/>
      <c r="BE193" s="2">
        <f ca="1">IF(Table2[[#This Row],[Depts]]&gt;20000,1,0)</f>
        <v>1</v>
      </c>
      <c r="BF193" s="3"/>
      <c r="BG193" s="4"/>
      <c r="BH193" s="2">
        <f ca="1">IF(Table2[[#This Row],[House]]="Owned",1,0)</f>
        <v>0</v>
      </c>
      <c r="BI193" s="4"/>
      <c r="BK193" s="2">
        <f ca="1">IF(Table2[[#This Row],[Country]]="Korea",Table2[[#This Row],[Income]],0)</f>
        <v>0</v>
      </c>
      <c r="BL193" s="3"/>
      <c r="BM193" s="3">
        <f ca="1">IF(Table2[[#This Row],[Country]]="India",Table2[[#This Row],[Income]],0)</f>
        <v>0</v>
      </c>
      <c r="BN193" s="3"/>
      <c r="BO193" s="3">
        <f ca="1">IF(Table2[[#This Row],[Country]]="Russia",Table2[[#This Row],[Income]],0)</f>
        <v>0</v>
      </c>
      <c r="BP193" s="3"/>
      <c r="BQ193" s="3">
        <f ca="1">IF(Table2[[#This Row],[Country]]="Maldives",Table2[[#This Row],[Income]],0)</f>
        <v>72640</v>
      </c>
      <c r="BR193" s="3"/>
      <c r="BS193" s="3">
        <f ca="1">IF(Table2[[#This Row],[Country]]="England",Table2[[#This Row],[Income]],0)</f>
        <v>0</v>
      </c>
      <c r="BT193" s="3"/>
      <c r="BU193" s="3">
        <f ca="1">IF(Table2[[#This Row],[Country]]="Pakistan",Table2[[#This Row],[Income]],0)</f>
        <v>0</v>
      </c>
      <c r="BV193" s="3"/>
      <c r="BW193" s="3">
        <f ca="1">IF(Table2[[#This Row],[Country]]="USA",Table2[[#This Row],[Income]],0)</f>
        <v>0</v>
      </c>
      <c r="BX193" s="3"/>
      <c r="BY193" s="3">
        <f ca="1">IF(Table2[[#This Row],[Country]]="New Zealand",Table2[[#This Row],[Income]],0)</f>
        <v>0</v>
      </c>
      <c r="BZ193" s="3"/>
      <c r="CA193" s="3">
        <f ca="1">IF(Table2[[#This Row],[Country]]="AUstralia",Table2[[#This Row],[Income]],0)</f>
        <v>0</v>
      </c>
      <c r="CB193" s="3"/>
      <c r="CC193" s="3">
        <f ca="1">IF(Table2[[#This Row],[Country]]="South Africa",Table2[[#This Row],[Income]],0)</f>
        <v>0</v>
      </c>
      <c r="CD193" s="3"/>
      <c r="CE193" s="3">
        <f ca="1">IF(Table2[[#This Row],[Country]]="Canada",Table2[[#This Row],[Income]],0)</f>
        <v>0</v>
      </c>
      <c r="CF193" s="4"/>
      <c r="CG193" s="2"/>
      <c r="CH193" s="3"/>
      <c r="CI193" s="3">
        <f ca="1">IF(Table2[[#This Row],[occupation]]="clerk",Table2[[#This Row],[Income]],0)</f>
        <v>0</v>
      </c>
      <c r="CJ193" s="3">
        <f ca="1">IF(Table2[[#This Row],[occupation]]="Doctor",Table2[[#This Row],[Income]],0)</f>
        <v>0</v>
      </c>
      <c r="CK193" s="3">
        <f ca="1">IF(Table2[[#This Row],[occupation]]="Data scientist",Table2[[#This Row],[Income]],0)</f>
        <v>72640</v>
      </c>
      <c r="CL193" s="3">
        <f ca="1">IF(Table2[[#This Row],[occupation]]="Driver",Table2[[#This Row],[Income]],0)</f>
        <v>0</v>
      </c>
      <c r="CM193" s="3">
        <f ca="1">IF(Table2[[#This Row],[occupation]]="mechanical",Table2[[#This Row],[Income]],0)</f>
        <v>0</v>
      </c>
      <c r="CN193" s="3">
        <f ca="1">IF(Table2[[#This Row],[occupation]]="Field worker",Table2[[#This Row],[Income]],0)</f>
        <v>0</v>
      </c>
      <c r="CO193" s="3">
        <f ca="1">IF(Table2[[#This Row],[occupation]]="Scientist",Table2[[#This Row],[Income]],0)</f>
        <v>0</v>
      </c>
      <c r="CP193" s="4">
        <f ca="1">IF(Table2[[#This Row],[occupation]]="IT",Table2[[#This Row],[Income]],0)</f>
        <v>0</v>
      </c>
      <c r="CQ193" s="2">
        <f ca="1">IF(Table2[[#This Row],[Investment]]&gt;Table2[[#This Row],[Income]],1,0)</f>
        <v>1</v>
      </c>
      <c r="CR193" s="3"/>
      <c r="CS193" s="3"/>
      <c r="CT193" s="3"/>
      <c r="CU193" s="4"/>
      <c r="CV193" s="2">
        <f ca="1">IF(Table2[[#This Row],[Net Worth]]&gt;5500000,Table2[[#This Row],[Age]],0)</f>
        <v>0</v>
      </c>
      <c r="CW193" s="3">
        <f t="shared" ca="1" si="61"/>
        <v>0</v>
      </c>
      <c r="CX193" s="3"/>
      <c r="CY193" s="3"/>
      <c r="CZ193" s="3"/>
      <c r="DA193" s="4"/>
    </row>
    <row r="194" spans="1:105" x14ac:dyDescent="0.25">
      <c r="A194">
        <f t="shared" ca="1" si="46"/>
        <v>2</v>
      </c>
      <c r="B194" s="1" t="str">
        <f t="shared" ca="1" si="47"/>
        <v>Women</v>
      </c>
      <c r="C194">
        <f t="shared" ca="1" si="48"/>
        <v>40</v>
      </c>
      <c r="D194">
        <f t="shared" ca="1" si="49"/>
        <v>4</v>
      </c>
      <c r="E194" s="1" t="str">
        <f t="shared" ca="1" si="50"/>
        <v>Doctor</v>
      </c>
      <c r="F194">
        <f t="shared" ca="1" si="51"/>
        <v>2</v>
      </c>
      <c r="G194" s="1" t="str">
        <f t="shared" ca="1" si="52"/>
        <v>12th</v>
      </c>
      <c r="H194">
        <f t="shared" ca="1" si="65"/>
        <v>1</v>
      </c>
      <c r="I194">
        <f t="shared" ca="1" si="65"/>
        <v>2</v>
      </c>
      <c r="J194">
        <f t="shared" ca="1" si="53"/>
        <v>331022</v>
      </c>
      <c r="K194">
        <f t="shared" ca="1" si="54"/>
        <v>71037</v>
      </c>
      <c r="L194">
        <f t="shared" ca="1" si="55"/>
        <v>2</v>
      </c>
      <c r="M194" s="1" t="str">
        <f t="shared" ca="1" si="56"/>
        <v>Rent</v>
      </c>
      <c r="N194">
        <f t="shared" ca="1" si="62"/>
        <v>5469849</v>
      </c>
      <c r="O194">
        <f t="shared" ca="1" si="57"/>
        <v>1320925.3752675126</v>
      </c>
      <c r="P194">
        <f t="shared" ca="1" si="63"/>
        <v>46322.381104328029</v>
      </c>
      <c r="Q194">
        <f t="shared" ca="1" si="64"/>
        <v>108788.68062169102</v>
      </c>
      <c r="R194" s="25">
        <f t="shared" ca="1" si="58"/>
        <v>5578637.680621691</v>
      </c>
      <c r="S194">
        <f t="shared" ca="1" si="59"/>
        <v>7</v>
      </c>
      <c r="T194" s="1" t="str">
        <f t="shared" ca="1" si="60"/>
        <v>China</v>
      </c>
      <c r="AF194" s="2">
        <f ca="1">IF(Table2[[#This Row],[Gender]]="men",1,0)</f>
        <v>0</v>
      </c>
      <c r="AG194" s="3">
        <f ca="1">IF(Table2[[#This Row],[Gender]]="Men",0,1)</f>
        <v>1</v>
      </c>
      <c r="AH194" s="3"/>
      <c r="AI194" s="3"/>
      <c r="AJ194" s="4"/>
      <c r="AL194" s="2">
        <f ca="1">IF(Table2[[#This Row],[occupation]]="Clerk",1,0)</f>
        <v>0</v>
      </c>
      <c r="AM194" s="3">
        <f ca="1">IF(Table2[[#This Row],[occupation]]="Doctor",1,0)</f>
        <v>1</v>
      </c>
      <c r="AN194" s="3">
        <f ca="1">IF(Table2[[#This Row],[occupation]]="Data scientist",1,0)</f>
        <v>0</v>
      </c>
      <c r="AO194" s="3">
        <f ca="1">IF(Table2[[#This Row],[occupation]]="Driver",1,0)</f>
        <v>0</v>
      </c>
      <c r="AP194" s="3">
        <f ca="1">IF(Table2[[#This Row],[occupation]]="mechanical",1,0)</f>
        <v>0</v>
      </c>
      <c r="AQ194" s="3">
        <f ca="1">IF(Table2[[#This Row],[occupation]]="Field worker",1,0)</f>
        <v>0</v>
      </c>
      <c r="AR194" s="3">
        <f ca="1">IF(Table2[[#This Row],[occupation]]="Scientist",1,0)</f>
        <v>0</v>
      </c>
      <c r="AS194" s="3">
        <f ca="1">IF(Table2[[#This Row],[occupation]]="IT",1,0)</f>
        <v>0</v>
      </c>
      <c r="AT194" s="3"/>
      <c r="AU194" s="3"/>
      <c r="AV194" s="3"/>
      <c r="AW194" s="3"/>
      <c r="AX194" s="3"/>
      <c r="AY194" s="3"/>
      <c r="AZ194" s="3"/>
      <c r="BA194" s="4"/>
      <c r="BC194" s="18">
        <f ca="1">Table2[[#This Row],[Vehicles cost]]/Table2[[#This Row],[Vehicles]]</f>
        <v>165511</v>
      </c>
      <c r="BD194" s="4"/>
      <c r="BE194" s="2">
        <f ca="1">IF(Table2[[#This Row],[Depts]]&gt;20000,1,0)</f>
        <v>1</v>
      </c>
      <c r="BF194" s="3"/>
      <c r="BG194" s="4"/>
      <c r="BH194" s="2">
        <f ca="1">IF(Table2[[#This Row],[House]]="Owned",1,0)</f>
        <v>0</v>
      </c>
      <c r="BI194" s="4"/>
      <c r="BK194" s="2">
        <f ca="1">IF(Table2[[#This Row],[Country]]="Korea",Table2[[#This Row],[Income]],0)</f>
        <v>0</v>
      </c>
      <c r="BL194" s="3"/>
      <c r="BM194" s="3">
        <f ca="1">IF(Table2[[#This Row],[Country]]="India",Table2[[#This Row],[Income]],0)</f>
        <v>0</v>
      </c>
      <c r="BN194" s="3"/>
      <c r="BO194" s="3">
        <f ca="1">IF(Table2[[#This Row],[Country]]="Russia",Table2[[#This Row],[Income]],0)</f>
        <v>0</v>
      </c>
      <c r="BP194" s="3"/>
      <c r="BQ194" s="3">
        <f ca="1">IF(Table2[[#This Row],[Country]]="Maldives",Table2[[#This Row],[Income]],0)</f>
        <v>0</v>
      </c>
      <c r="BR194" s="3"/>
      <c r="BS194" s="3">
        <f ca="1">IF(Table2[[#This Row],[Country]]="England",Table2[[#This Row],[Income]],0)</f>
        <v>0</v>
      </c>
      <c r="BT194" s="3"/>
      <c r="BU194" s="3">
        <f ca="1">IF(Table2[[#This Row],[Country]]="Pakistan",Table2[[#This Row],[Income]],0)</f>
        <v>0</v>
      </c>
      <c r="BV194" s="3"/>
      <c r="BW194" s="3">
        <f ca="1">IF(Table2[[#This Row],[Country]]="USA",Table2[[#This Row],[Income]],0)</f>
        <v>0</v>
      </c>
      <c r="BX194" s="3"/>
      <c r="BY194" s="3">
        <f ca="1">IF(Table2[[#This Row],[Country]]="New Zealand",Table2[[#This Row],[Income]],0)</f>
        <v>0</v>
      </c>
      <c r="BZ194" s="3"/>
      <c r="CA194" s="3">
        <f ca="1">IF(Table2[[#This Row],[Country]]="AUstralia",Table2[[#This Row],[Income]],0)</f>
        <v>0</v>
      </c>
      <c r="CB194" s="3"/>
      <c r="CC194" s="3">
        <f ca="1">IF(Table2[[#This Row],[Country]]="South Africa",Table2[[#This Row],[Income]],0)</f>
        <v>0</v>
      </c>
      <c r="CD194" s="3"/>
      <c r="CE194" s="3">
        <f ca="1">IF(Table2[[#This Row],[Country]]="Canada",Table2[[#This Row],[Income]],0)</f>
        <v>0</v>
      </c>
      <c r="CF194" s="4"/>
      <c r="CG194" s="2"/>
      <c r="CH194" s="3"/>
      <c r="CI194" s="3">
        <f ca="1">IF(Table2[[#This Row],[occupation]]="clerk",Table2[[#This Row],[Income]],0)</f>
        <v>0</v>
      </c>
      <c r="CJ194" s="3">
        <f ca="1">IF(Table2[[#This Row],[occupation]]="Doctor",Table2[[#This Row],[Income]],0)</f>
        <v>71037</v>
      </c>
      <c r="CK194" s="3">
        <f ca="1">IF(Table2[[#This Row],[occupation]]="Data scientist",Table2[[#This Row],[Income]],0)</f>
        <v>0</v>
      </c>
      <c r="CL194" s="3">
        <f ca="1">IF(Table2[[#This Row],[occupation]]="Driver",Table2[[#This Row],[Income]],0)</f>
        <v>0</v>
      </c>
      <c r="CM194" s="3">
        <f ca="1">IF(Table2[[#This Row],[occupation]]="mechanical",Table2[[#This Row],[Income]],0)</f>
        <v>0</v>
      </c>
      <c r="CN194" s="3">
        <f ca="1">IF(Table2[[#This Row],[occupation]]="Field worker",Table2[[#This Row],[Income]],0)</f>
        <v>0</v>
      </c>
      <c r="CO194" s="3">
        <f ca="1">IF(Table2[[#This Row],[occupation]]="Scientist",Table2[[#This Row],[Income]],0)</f>
        <v>0</v>
      </c>
      <c r="CP194" s="4">
        <f ca="1">IF(Table2[[#This Row],[occupation]]="IT",Table2[[#This Row],[Income]],0)</f>
        <v>0</v>
      </c>
      <c r="CQ194" s="2">
        <f ca="1">IF(Table2[[#This Row],[Investment]]&gt;Table2[[#This Row],[Income]],1,0)</f>
        <v>1</v>
      </c>
      <c r="CR194" s="3"/>
      <c r="CS194" s="3"/>
      <c r="CT194" s="3"/>
      <c r="CU194" s="4"/>
      <c r="CV194" s="2">
        <f ca="1">IF(Table2[[#This Row],[Net Worth]]&gt;5500000,Table2[[#This Row],[Age]],0)</f>
        <v>40</v>
      </c>
      <c r="CW194" s="3">
        <f t="shared" ca="1" si="61"/>
        <v>0</v>
      </c>
      <c r="CX194" s="3"/>
      <c r="CY194" s="3"/>
      <c r="CZ194" s="3"/>
      <c r="DA194" s="4"/>
    </row>
    <row r="195" spans="1:105" x14ac:dyDescent="0.25">
      <c r="A195">
        <f t="shared" ca="1" si="46"/>
        <v>1</v>
      </c>
      <c r="B195" s="1" t="str">
        <f t="shared" ca="1" si="47"/>
        <v>Men</v>
      </c>
      <c r="C195">
        <f t="shared" ca="1" si="48"/>
        <v>47</v>
      </c>
      <c r="D195">
        <f t="shared" ca="1" si="49"/>
        <v>5</v>
      </c>
      <c r="E195" s="1" t="str">
        <f t="shared" ca="1" si="50"/>
        <v>Scientist</v>
      </c>
      <c r="F195">
        <f t="shared" ca="1" si="51"/>
        <v>7</v>
      </c>
      <c r="G195" s="1" t="str">
        <f t="shared" ca="1" si="52"/>
        <v>Mbbs</v>
      </c>
      <c r="H195">
        <f t="shared" ca="1" si="65"/>
        <v>1</v>
      </c>
      <c r="I195">
        <f t="shared" ca="1" si="65"/>
        <v>1</v>
      </c>
      <c r="J195">
        <f t="shared" ca="1" si="53"/>
        <v>283195</v>
      </c>
      <c r="K195">
        <f t="shared" ca="1" si="54"/>
        <v>99871</v>
      </c>
      <c r="L195">
        <f t="shared" ca="1" si="55"/>
        <v>1</v>
      </c>
      <c r="M195" s="1" t="str">
        <f t="shared" ca="1" si="56"/>
        <v>Owned</v>
      </c>
      <c r="N195">
        <f t="shared" ca="1" si="62"/>
        <v>8988390</v>
      </c>
      <c r="O195">
        <f t="shared" ca="1" si="57"/>
        <v>1085695.1906396863</v>
      </c>
      <c r="P195">
        <f t="shared" ca="1" si="63"/>
        <v>152286.4478636749</v>
      </c>
      <c r="Q195">
        <f t="shared" ca="1" si="64"/>
        <v>37160.773713859628</v>
      </c>
      <c r="R195" s="25">
        <f t="shared" ca="1" si="58"/>
        <v>9025550.7737138588</v>
      </c>
      <c r="S195">
        <f t="shared" ca="1" si="59"/>
        <v>11</v>
      </c>
      <c r="T195" s="1" t="str">
        <f t="shared" ca="1" si="60"/>
        <v>Pakistan</v>
      </c>
      <c r="AF195" s="2">
        <f ca="1">IF(Table2[[#This Row],[Gender]]="men",1,0)</f>
        <v>1</v>
      </c>
      <c r="AG195" s="3">
        <f ca="1">IF(Table2[[#This Row],[Gender]]="Men",0,1)</f>
        <v>0</v>
      </c>
      <c r="AH195" s="3"/>
      <c r="AI195" s="3"/>
      <c r="AJ195" s="4"/>
      <c r="AL195" s="2">
        <f ca="1">IF(Table2[[#This Row],[occupation]]="Clerk",1,0)</f>
        <v>0</v>
      </c>
      <c r="AM195" s="3">
        <f ca="1">IF(Table2[[#This Row],[occupation]]="Doctor",1,0)</f>
        <v>0</v>
      </c>
      <c r="AN195" s="3">
        <f ca="1">IF(Table2[[#This Row],[occupation]]="Data scientist",1,0)</f>
        <v>0</v>
      </c>
      <c r="AO195" s="3">
        <f ca="1">IF(Table2[[#This Row],[occupation]]="Driver",1,0)</f>
        <v>0</v>
      </c>
      <c r="AP195" s="3">
        <f ca="1">IF(Table2[[#This Row],[occupation]]="mechanical",1,0)</f>
        <v>0</v>
      </c>
      <c r="AQ195" s="3">
        <f ca="1">IF(Table2[[#This Row],[occupation]]="Field worker",1,0)</f>
        <v>0</v>
      </c>
      <c r="AR195" s="3">
        <f ca="1">IF(Table2[[#This Row],[occupation]]="Scientist",1,0)</f>
        <v>1</v>
      </c>
      <c r="AS195" s="3">
        <f ca="1">IF(Table2[[#This Row],[occupation]]="IT",1,0)</f>
        <v>0</v>
      </c>
      <c r="AT195" s="3"/>
      <c r="AU195" s="3"/>
      <c r="AV195" s="3"/>
      <c r="AW195" s="3"/>
      <c r="AX195" s="3"/>
      <c r="AY195" s="3"/>
      <c r="AZ195" s="3"/>
      <c r="BA195" s="4"/>
      <c r="BC195" s="18">
        <f ca="1">Table2[[#This Row],[Vehicles cost]]/Table2[[#This Row],[Vehicles]]</f>
        <v>283195</v>
      </c>
      <c r="BD195" s="4"/>
      <c r="BE195" s="2">
        <f ca="1">IF(Table2[[#This Row],[Depts]]&gt;20000,1,0)</f>
        <v>1</v>
      </c>
      <c r="BF195" s="3"/>
      <c r="BG195" s="4"/>
      <c r="BH195" s="2">
        <f ca="1">IF(Table2[[#This Row],[House]]="Owned",1,0)</f>
        <v>1</v>
      </c>
      <c r="BI195" s="4"/>
      <c r="BK195" s="2">
        <f ca="1">IF(Table2[[#This Row],[Country]]="Korea",Table2[[#This Row],[Income]],0)</f>
        <v>0</v>
      </c>
      <c r="BL195" s="3"/>
      <c r="BM195" s="3">
        <f ca="1">IF(Table2[[#This Row],[Country]]="India",Table2[[#This Row],[Income]],0)</f>
        <v>0</v>
      </c>
      <c r="BN195" s="3"/>
      <c r="BO195" s="3">
        <f ca="1">IF(Table2[[#This Row],[Country]]="Russia",Table2[[#This Row],[Income]],0)</f>
        <v>0</v>
      </c>
      <c r="BP195" s="3"/>
      <c r="BQ195" s="3">
        <f ca="1">IF(Table2[[#This Row],[Country]]="Maldives",Table2[[#This Row],[Income]],0)</f>
        <v>0</v>
      </c>
      <c r="BR195" s="3"/>
      <c r="BS195" s="3">
        <f ca="1">IF(Table2[[#This Row],[Country]]="England",Table2[[#This Row],[Income]],0)</f>
        <v>0</v>
      </c>
      <c r="BT195" s="3"/>
      <c r="BU195" s="3">
        <f ca="1">IF(Table2[[#This Row],[Country]]="Pakistan",Table2[[#This Row],[Income]],0)</f>
        <v>99871</v>
      </c>
      <c r="BV195" s="3"/>
      <c r="BW195" s="3">
        <f ca="1">IF(Table2[[#This Row],[Country]]="USA",Table2[[#This Row],[Income]],0)</f>
        <v>0</v>
      </c>
      <c r="BX195" s="3"/>
      <c r="BY195" s="3">
        <f ca="1">IF(Table2[[#This Row],[Country]]="New Zealand",Table2[[#This Row],[Income]],0)</f>
        <v>0</v>
      </c>
      <c r="BZ195" s="3"/>
      <c r="CA195" s="3">
        <f ca="1">IF(Table2[[#This Row],[Country]]="AUstralia",Table2[[#This Row],[Income]],0)</f>
        <v>0</v>
      </c>
      <c r="CB195" s="3"/>
      <c r="CC195" s="3">
        <f ca="1">IF(Table2[[#This Row],[Country]]="South Africa",Table2[[#This Row],[Income]],0)</f>
        <v>0</v>
      </c>
      <c r="CD195" s="3"/>
      <c r="CE195" s="3">
        <f ca="1">IF(Table2[[#This Row],[Country]]="Canada",Table2[[#This Row],[Income]],0)</f>
        <v>0</v>
      </c>
      <c r="CF195" s="4"/>
      <c r="CG195" s="2"/>
      <c r="CH195" s="3"/>
      <c r="CI195" s="3">
        <f ca="1">IF(Table2[[#This Row],[occupation]]="clerk",Table2[[#This Row],[Income]],0)</f>
        <v>0</v>
      </c>
      <c r="CJ195" s="3">
        <f ca="1">IF(Table2[[#This Row],[occupation]]="Doctor",Table2[[#This Row],[Income]],0)</f>
        <v>0</v>
      </c>
      <c r="CK195" s="3">
        <f ca="1">IF(Table2[[#This Row],[occupation]]="Data scientist",Table2[[#This Row],[Income]],0)</f>
        <v>0</v>
      </c>
      <c r="CL195" s="3">
        <f ca="1">IF(Table2[[#This Row],[occupation]]="Driver",Table2[[#This Row],[Income]],0)</f>
        <v>0</v>
      </c>
      <c r="CM195" s="3">
        <f ca="1">IF(Table2[[#This Row],[occupation]]="mechanical",Table2[[#This Row],[Income]],0)</f>
        <v>0</v>
      </c>
      <c r="CN195" s="3">
        <f ca="1">IF(Table2[[#This Row],[occupation]]="Field worker",Table2[[#This Row],[Income]],0)</f>
        <v>0</v>
      </c>
      <c r="CO195" s="3">
        <f ca="1">IF(Table2[[#This Row],[occupation]]="Scientist",Table2[[#This Row],[Income]],0)</f>
        <v>99871</v>
      </c>
      <c r="CP195" s="4">
        <f ca="1">IF(Table2[[#This Row],[occupation]]="IT",Table2[[#This Row],[Income]],0)</f>
        <v>0</v>
      </c>
      <c r="CQ195" s="2">
        <f ca="1">IF(Table2[[#This Row],[Investment]]&gt;Table2[[#This Row],[Income]],1,0)</f>
        <v>0</v>
      </c>
      <c r="CR195" s="3"/>
      <c r="CS195" s="3"/>
      <c r="CT195" s="3"/>
      <c r="CU195" s="4"/>
      <c r="CV195" s="2">
        <f ca="1">IF(Table2[[#This Row],[Net Worth]]&gt;5500000,Table2[[#This Row],[Age]],0)</f>
        <v>47</v>
      </c>
      <c r="CW195" s="3">
        <f t="shared" ca="1" si="61"/>
        <v>0</v>
      </c>
      <c r="CX195" s="3"/>
      <c r="CY195" s="3"/>
      <c r="CZ195" s="3"/>
      <c r="DA195" s="4"/>
    </row>
    <row r="196" spans="1:105" x14ac:dyDescent="0.25">
      <c r="A196">
        <f t="shared" ca="1" si="46"/>
        <v>1</v>
      </c>
      <c r="B196" s="1" t="str">
        <f t="shared" ca="1" si="47"/>
        <v>Men</v>
      </c>
      <c r="C196">
        <f t="shared" ca="1" si="48"/>
        <v>39</v>
      </c>
      <c r="D196">
        <f t="shared" ca="1" si="49"/>
        <v>1</v>
      </c>
      <c r="E196" s="1" t="str">
        <f t="shared" ca="1" si="50"/>
        <v>clerk</v>
      </c>
      <c r="F196">
        <f t="shared" ca="1" si="51"/>
        <v>5</v>
      </c>
      <c r="G196" s="1" t="str">
        <f t="shared" ca="1" si="52"/>
        <v>M.tech</v>
      </c>
      <c r="H196">
        <f t="shared" ca="1" si="65"/>
        <v>2</v>
      </c>
      <c r="I196">
        <f t="shared" ca="1" si="65"/>
        <v>2</v>
      </c>
      <c r="J196">
        <f t="shared" ca="1" si="53"/>
        <v>1815554</v>
      </c>
      <c r="K196">
        <f t="shared" ca="1" si="54"/>
        <v>59020</v>
      </c>
      <c r="L196">
        <f t="shared" ca="1" si="55"/>
        <v>2</v>
      </c>
      <c r="M196" s="1" t="str">
        <f t="shared" ca="1" si="56"/>
        <v>Rent</v>
      </c>
      <c r="N196">
        <f t="shared" ca="1" si="62"/>
        <v>5075720</v>
      </c>
      <c r="O196">
        <f t="shared" ca="1" si="57"/>
        <v>4196548.0890675755</v>
      </c>
      <c r="P196">
        <f t="shared" ca="1" si="63"/>
        <v>29818.866226697697</v>
      </c>
      <c r="Q196">
        <f t="shared" ca="1" si="64"/>
        <v>95176.581878014607</v>
      </c>
      <c r="R196" s="25">
        <f t="shared" ca="1" si="58"/>
        <v>5170896.5818780148</v>
      </c>
      <c r="S196">
        <f t="shared" ca="1" si="59"/>
        <v>6</v>
      </c>
      <c r="T196" s="1" t="str">
        <f t="shared" ca="1" si="60"/>
        <v>Russia</v>
      </c>
      <c r="AF196" s="2">
        <f ca="1">IF(Table2[[#This Row],[Gender]]="men",1,0)</f>
        <v>1</v>
      </c>
      <c r="AG196" s="3">
        <f ca="1">IF(Table2[[#This Row],[Gender]]="Men",0,1)</f>
        <v>0</v>
      </c>
      <c r="AH196" s="3"/>
      <c r="AI196" s="3"/>
      <c r="AJ196" s="4"/>
      <c r="AL196" s="2">
        <f ca="1">IF(Table2[[#This Row],[occupation]]="Clerk",1,0)</f>
        <v>1</v>
      </c>
      <c r="AM196" s="3">
        <f ca="1">IF(Table2[[#This Row],[occupation]]="Doctor",1,0)</f>
        <v>0</v>
      </c>
      <c r="AN196" s="3">
        <f ca="1">IF(Table2[[#This Row],[occupation]]="Data scientist",1,0)</f>
        <v>0</v>
      </c>
      <c r="AO196" s="3">
        <f ca="1">IF(Table2[[#This Row],[occupation]]="Driver",1,0)</f>
        <v>0</v>
      </c>
      <c r="AP196" s="3">
        <f ca="1">IF(Table2[[#This Row],[occupation]]="mechanical",1,0)</f>
        <v>0</v>
      </c>
      <c r="AQ196" s="3">
        <f ca="1">IF(Table2[[#This Row],[occupation]]="Field worker",1,0)</f>
        <v>0</v>
      </c>
      <c r="AR196" s="3">
        <f ca="1">IF(Table2[[#This Row],[occupation]]="Scientist",1,0)</f>
        <v>0</v>
      </c>
      <c r="AS196" s="3">
        <f ca="1">IF(Table2[[#This Row],[occupation]]="IT",1,0)</f>
        <v>0</v>
      </c>
      <c r="AT196" s="3"/>
      <c r="AU196" s="3"/>
      <c r="AV196" s="3"/>
      <c r="AW196" s="3"/>
      <c r="AX196" s="3"/>
      <c r="AY196" s="3"/>
      <c r="AZ196" s="3"/>
      <c r="BA196" s="4"/>
      <c r="BC196" s="18">
        <f ca="1">Table2[[#This Row],[Vehicles cost]]/Table2[[#This Row],[Vehicles]]</f>
        <v>907777</v>
      </c>
      <c r="BD196" s="4"/>
      <c r="BE196" s="2">
        <f ca="1">IF(Table2[[#This Row],[Depts]]&gt;20000,1,0)</f>
        <v>1</v>
      </c>
      <c r="BF196" s="3"/>
      <c r="BG196" s="4"/>
      <c r="BH196" s="2">
        <f ca="1">IF(Table2[[#This Row],[House]]="Owned",1,0)</f>
        <v>0</v>
      </c>
      <c r="BI196" s="4"/>
      <c r="BK196" s="2">
        <f ca="1">IF(Table2[[#This Row],[Country]]="Korea",Table2[[#This Row],[Income]],0)</f>
        <v>0</v>
      </c>
      <c r="BL196" s="3"/>
      <c r="BM196" s="3">
        <f ca="1">IF(Table2[[#This Row],[Country]]="India",Table2[[#This Row],[Income]],0)</f>
        <v>0</v>
      </c>
      <c r="BN196" s="3"/>
      <c r="BO196" s="3">
        <f ca="1">IF(Table2[[#This Row],[Country]]="Russia",Table2[[#This Row],[Income]],0)</f>
        <v>59020</v>
      </c>
      <c r="BP196" s="3"/>
      <c r="BQ196" s="3">
        <f ca="1">IF(Table2[[#This Row],[Country]]="Maldives",Table2[[#This Row],[Income]],0)</f>
        <v>0</v>
      </c>
      <c r="BR196" s="3"/>
      <c r="BS196" s="3">
        <f ca="1">IF(Table2[[#This Row],[Country]]="England",Table2[[#This Row],[Income]],0)</f>
        <v>0</v>
      </c>
      <c r="BT196" s="3"/>
      <c r="BU196" s="3">
        <f ca="1">IF(Table2[[#This Row],[Country]]="Pakistan",Table2[[#This Row],[Income]],0)</f>
        <v>0</v>
      </c>
      <c r="BV196" s="3"/>
      <c r="BW196" s="3">
        <f ca="1">IF(Table2[[#This Row],[Country]]="USA",Table2[[#This Row],[Income]],0)</f>
        <v>0</v>
      </c>
      <c r="BX196" s="3"/>
      <c r="BY196" s="3">
        <f ca="1">IF(Table2[[#This Row],[Country]]="New Zealand",Table2[[#This Row],[Income]],0)</f>
        <v>0</v>
      </c>
      <c r="BZ196" s="3"/>
      <c r="CA196" s="3">
        <f ca="1">IF(Table2[[#This Row],[Country]]="AUstralia",Table2[[#This Row],[Income]],0)</f>
        <v>0</v>
      </c>
      <c r="CB196" s="3"/>
      <c r="CC196" s="3">
        <f ca="1">IF(Table2[[#This Row],[Country]]="South Africa",Table2[[#This Row],[Income]],0)</f>
        <v>0</v>
      </c>
      <c r="CD196" s="3"/>
      <c r="CE196" s="3">
        <f ca="1">IF(Table2[[#This Row],[Country]]="Canada",Table2[[#This Row],[Income]],0)</f>
        <v>0</v>
      </c>
      <c r="CF196" s="4"/>
      <c r="CG196" s="2"/>
      <c r="CH196" s="3"/>
      <c r="CI196" s="3">
        <f ca="1">IF(Table2[[#This Row],[occupation]]="clerk",Table2[[#This Row],[Income]],0)</f>
        <v>59020</v>
      </c>
      <c r="CJ196" s="3">
        <f ca="1">IF(Table2[[#This Row],[occupation]]="Doctor",Table2[[#This Row],[Income]],0)</f>
        <v>0</v>
      </c>
      <c r="CK196" s="3">
        <f ca="1">IF(Table2[[#This Row],[occupation]]="Data scientist",Table2[[#This Row],[Income]],0)</f>
        <v>0</v>
      </c>
      <c r="CL196" s="3">
        <f ca="1">IF(Table2[[#This Row],[occupation]]="Driver",Table2[[#This Row],[Income]],0)</f>
        <v>0</v>
      </c>
      <c r="CM196" s="3">
        <f ca="1">IF(Table2[[#This Row],[occupation]]="mechanical",Table2[[#This Row],[Income]],0)</f>
        <v>0</v>
      </c>
      <c r="CN196" s="3">
        <f ca="1">IF(Table2[[#This Row],[occupation]]="Field worker",Table2[[#This Row],[Income]],0)</f>
        <v>0</v>
      </c>
      <c r="CO196" s="3">
        <f ca="1">IF(Table2[[#This Row],[occupation]]="Scientist",Table2[[#This Row],[Income]],0)</f>
        <v>0</v>
      </c>
      <c r="CP196" s="4">
        <f ca="1">IF(Table2[[#This Row],[occupation]]="IT",Table2[[#This Row],[Income]],0)</f>
        <v>0</v>
      </c>
      <c r="CQ196" s="2">
        <f ca="1">IF(Table2[[#This Row],[Investment]]&gt;Table2[[#This Row],[Income]],1,0)</f>
        <v>1</v>
      </c>
      <c r="CR196" s="3"/>
      <c r="CS196" s="3"/>
      <c r="CT196" s="3"/>
      <c r="CU196" s="4"/>
      <c r="CV196" s="2">
        <f ca="1">IF(Table2[[#This Row],[Net Worth]]&gt;5500000,Table2[[#This Row],[Age]],0)</f>
        <v>0</v>
      </c>
      <c r="CW196" s="3">
        <f t="shared" ca="1" si="61"/>
        <v>0</v>
      </c>
      <c r="CX196" s="3"/>
      <c r="CY196" s="3"/>
      <c r="CZ196" s="3"/>
      <c r="DA196" s="4"/>
    </row>
    <row r="197" spans="1:105" x14ac:dyDescent="0.25">
      <c r="A197">
        <f t="shared" ref="A197:A260" ca="1" si="66">RANDBETWEEN(1,2)</f>
        <v>2</v>
      </c>
      <c r="B197" s="1" t="str">
        <f t="shared" ref="B197:B260" ca="1" si="67">IF(A197=1,"Men","Women")</f>
        <v>Women</v>
      </c>
      <c r="C197">
        <f t="shared" ref="C197:C260" ca="1" si="68">RANDBETWEEN(20,48)</f>
        <v>23</v>
      </c>
      <c r="D197">
        <f t="shared" ref="D197:D260" ca="1" si="69">RANDBETWEEN(1,8)</f>
        <v>4</v>
      </c>
      <c r="E197" s="1" t="str">
        <f t="shared" ref="E197:E260" ca="1" si="70">VLOOKUP(D197,$U$5:$V$12,2)</f>
        <v>Doctor</v>
      </c>
      <c r="F197">
        <f t="shared" ref="F197:F260" ca="1" si="71">RANDBETWEEN(1,9)</f>
        <v>4</v>
      </c>
      <c r="G197" s="1" t="str">
        <f t="shared" ref="G197:G260" ca="1" si="72">VLOOKUP(F197,$Y$5:$Z$13,2)</f>
        <v>Mba</v>
      </c>
      <c r="H197">
        <f t="shared" ca="1" si="65"/>
        <v>2</v>
      </c>
      <c r="I197">
        <f t="shared" ca="1" si="65"/>
        <v>1</v>
      </c>
      <c r="J197">
        <f t="shared" ref="J197:J260" ca="1" si="73">I197*RANDBETWEEN(90000,1000000)</f>
        <v>183674</v>
      </c>
      <c r="K197">
        <f t="shared" ref="K197:K260" ca="1" si="74">RANDBETWEEN(50000,100000)</f>
        <v>91779</v>
      </c>
      <c r="L197">
        <f t="shared" ref="L197:L260" ca="1" si="75">RANDBETWEEN(1,2)</f>
        <v>2</v>
      </c>
      <c r="M197" s="1" t="str">
        <f t="shared" ref="M197:M260" ca="1" si="76">VLOOKUP(L197,$W$5:$X$6,2)</f>
        <v>Rent</v>
      </c>
      <c r="N197">
        <f t="shared" ca="1" si="62"/>
        <v>8168331</v>
      </c>
      <c r="O197">
        <f t="shared" ref="O197:O260" ca="1" si="77">RAND()*N197</f>
        <v>6267055.5127542317</v>
      </c>
      <c r="P197">
        <f t="shared" ca="1" si="63"/>
        <v>83944.799386786675</v>
      </c>
      <c r="Q197">
        <f t="shared" ca="1" si="64"/>
        <v>60351.40913037776</v>
      </c>
      <c r="R197" s="25">
        <f t="shared" ref="R197:R260" ca="1" si="78">(N197+Q197)</f>
        <v>8228682.4091303777</v>
      </c>
      <c r="S197">
        <f t="shared" ref="S197:S260" ca="1" si="79">RANDBETWEEN(1,12)</f>
        <v>2</v>
      </c>
      <c r="T197" s="1" t="str">
        <f t="shared" ref="T197:T260" ca="1" si="80">VLOOKUP(S197,$AA$5:$AB$16,2)</f>
        <v>Usa</v>
      </c>
      <c r="AF197" s="2">
        <f ca="1">IF(Table2[[#This Row],[Gender]]="men",1,0)</f>
        <v>0</v>
      </c>
      <c r="AG197" s="3">
        <f ca="1">IF(Table2[[#This Row],[Gender]]="Men",0,1)</f>
        <v>1</v>
      </c>
      <c r="AH197" s="3"/>
      <c r="AI197" s="3"/>
      <c r="AJ197" s="4"/>
      <c r="AL197" s="2">
        <f ca="1">IF(Table2[[#This Row],[occupation]]="Clerk",1,0)</f>
        <v>0</v>
      </c>
      <c r="AM197" s="3">
        <f ca="1">IF(Table2[[#This Row],[occupation]]="Doctor",1,0)</f>
        <v>1</v>
      </c>
      <c r="AN197" s="3">
        <f ca="1">IF(Table2[[#This Row],[occupation]]="Data scientist",1,0)</f>
        <v>0</v>
      </c>
      <c r="AO197" s="3">
        <f ca="1">IF(Table2[[#This Row],[occupation]]="Driver",1,0)</f>
        <v>0</v>
      </c>
      <c r="AP197" s="3">
        <f ca="1">IF(Table2[[#This Row],[occupation]]="mechanical",1,0)</f>
        <v>0</v>
      </c>
      <c r="AQ197" s="3">
        <f ca="1">IF(Table2[[#This Row],[occupation]]="Field worker",1,0)</f>
        <v>0</v>
      </c>
      <c r="AR197" s="3">
        <f ca="1">IF(Table2[[#This Row],[occupation]]="Scientist",1,0)</f>
        <v>0</v>
      </c>
      <c r="AS197" s="3">
        <f ca="1">IF(Table2[[#This Row],[occupation]]="IT",1,0)</f>
        <v>0</v>
      </c>
      <c r="AT197" s="3"/>
      <c r="AU197" s="3"/>
      <c r="AV197" s="3"/>
      <c r="AW197" s="3"/>
      <c r="AX197" s="3"/>
      <c r="AY197" s="3"/>
      <c r="AZ197" s="3"/>
      <c r="BA197" s="4"/>
      <c r="BC197" s="18">
        <f ca="1">Table2[[#This Row],[Vehicles cost]]/Table2[[#This Row],[Vehicles]]</f>
        <v>183674</v>
      </c>
      <c r="BD197" s="4"/>
      <c r="BE197" s="2">
        <f ca="1">IF(Table2[[#This Row],[Depts]]&gt;20000,1,0)</f>
        <v>1</v>
      </c>
      <c r="BF197" s="3"/>
      <c r="BG197" s="4"/>
      <c r="BH197" s="2">
        <f ca="1">IF(Table2[[#This Row],[House]]="Owned",1,0)</f>
        <v>0</v>
      </c>
      <c r="BI197" s="4"/>
      <c r="BK197" s="2">
        <f ca="1">IF(Table2[[#This Row],[Country]]="Korea",Table2[[#This Row],[Income]],0)</f>
        <v>0</v>
      </c>
      <c r="BL197" s="3"/>
      <c r="BM197" s="3">
        <f ca="1">IF(Table2[[#This Row],[Country]]="India",Table2[[#This Row],[Income]],0)</f>
        <v>0</v>
      </c>
      <c r="BN197" s="3"/>
      <c r="BO197" s="3">
        <f ca="1">IF(Table2[[#This Row],[Country]]="Russia",Table2[[#This Row],[Income]],0)</f>
        <v>0</v>
      </c>
      <c r="BP197" s="3"/>
      <c r="BQ197" s="3">
        <f ca="1">IF(Table2[[#This Row],[Country]]="Maldives",Table2[[#This Row],[Income]],0)</f>
        <v>0</v>
      </c>
      <c r="BR197" s="3"/>
      <c r="BS197" s="3">
        <f ca="1">IF(Table2[[#This Row],[Country]]="England",Table2[[#This Row],[Income]],0)</f>
        <v>0</v>
      </c>
      <c r="BT197" s="3"/>
      <c r="BU197" s="3">
        <f ca="1">IF(Table2[[#This Row],[Country]]="Pakistan",Table2[[#This Row],[Income]],0)</f>
        <v>0</v>
      </c>
      <c r="BV197" s="3"/>
      <c r="BW197" s="3">
        <f ca="1">IF(Table2[[#This Row],[Country]]="USA",Table2[[#This Row],[Income]],0)</f>
        <v>91779</v>
      </c>
      <c r="BX197" s="3"/>
      <c r="BY197" s="3">
        <f ca="1">IF(Table2[[#This Row],[Country]]="New Zealand",Table2[[#This Row],[Income]],0)</f>
        <v>0</v>
      </c>
      <c r="BZ197" s="3"/>
      <c r="CA197" s="3">
        <f ca="1">IF(Table2[[#This Row],[Country]]="AUstralia",Table2[[#This Row],[Income]],0)</f>
        <v>0</v>
      </c>
      <c r="CB197" s="3"/>
      <c r="CC197" s="3">
        <f ca="1">IF(Table2[[#This Row],[Country]]="South Africa",Table2[[#This Row],[Income]],0)</f>
        <v>0</v>
      </c>
      <c r="CD197" s="3"/>
      <c r="CE197" s="3">
        <f ca="1">IF(Table2[[#This Row],[Country]]="Canada",Table2[[#This Row],[Income]],0)</f>
        <v>0</v>
      </c>
      <c r="CF197" s="4"/>
      <c r="CG197" s="2"/>
      <c r="CH197" s="3"/>
      <c r="CI197" s="3">
        <f ca="1">IF(Table2[[#This Row],[occupation]]="clerk",Table2[[#This Row],[Income]],0)</f>
        <v>0</v>
      </c>
      <c r="CJ197" s="3">
        <f ca="1">IF(Table2[[#This Row],[occupation]]="Doctor",Table2[[#This Row],[Income]],0)</f>
        <v>91779</v>
      </c>
      <c r="CK197" s="3">
        <f ca="1">IF(Table2[[#This Row],[occupation]]="Data scientist",Table2[[#This Row],[Income]],0)</f>
        <v>0</v>
      </c>
      <c r="CL197" s="3">
        <f ca="1">IF(Table2[[#This Row],[occupation]]="Driver",Table2[[#This Row],[Income]],0)</f>
        <v>0</v>
      </c>
      <c r="CM197" s="3">
        <f ca="1">IF(Table2[[#This Row],[occupation]]="mechanical",Table2[[#This Row],[Income]],0)</f>
        <v>0</v>
      </c>
      <c r="CN197" s="3">
        <f ca="1">IF(Table2[[#This Row],[occupation]]="Field worker",Table2[[#This Row],[Income]],0)</f>
        <v>0</v>
      </c>
      <c r="CO197" s="3">
        <f ca="1">IF(Table2[[#This Row],[occupation]]="Scientist",Table2[[#This Row],[Income]],0)</f>
        <v>0</v>
      </c>
      <c r="CP197" s="4">
        <f ca="1">IF(Table2[[#This Row],[occupation]]="IT",Table2[[#This Row],[Income]],0)</f>
        <v>0</v>
      </c>
      <c r="CQ197" s="2">
        <f ca="1">IF(Table2[[#This Row],[Investment]]&gt;Table2[[#This Row],[Income]],1,0)</f>
        <v>0</v>
      </c>
      <c r="CR197" s="3"/>
      <c r="CS197" s="3"/>
      <c r="CT197" s="3"/>
      <c r="CU197" s="4"/>
      <c r="CV197" s="2">
        <f ca="1">IF(Table2[[#This Row],[Net Worth]]&gt;5500000,Table2[[#This Row],[Age]],0)</f>
        <v>23</v>
      </c>
      <c r="CW197" s="3">
        <f t="shared" ref="CW197:CW260" ca="1" si="81">IF(CV197:CV693&lt;28,CV197:CV693,0)</f>
        <v>23</v>
      </c>
      <c r="CX197" s="3"/>
      <c r="CY197" s="3"/>
      <c r="CZ197" s="3"/>
      <c r="DA197" s="4"/>
    </row>
    <row r="198" spans="1:105" x14ac:dyDescent="0.25">
      <c r="A198">
        <f t="shared" ca="1" si="66"/>
        <v>1</v>
      </c>
      <c r="B198" s="1" t="str">
        <f t="shared" ca="1" si="67"/>
        <v>Men</v>
      </c>
      <c r="C198">
        <f t="shared" ca="1" si="68"/>
        <v>42</v>
      </c>
      <c r="D198">
        <f t="shared" ca="1" si="69"/>
        <v>8</v>
      </c>
      <c r="E198" s="1" t="str">
        <f t="shared" ca="1" si="70"/>
        <v>Data scientist</v>
      </c>
      <c r="F198">
        <f t="shared" ca="1" si="71"/>
        <v>3</v>
      </c>
      <c r="G198" s="1" t="str">
        <f t="shared" ca="1" si="72"/>
        <v>Btech</v>
      </c>
      <c r="H198">
        <f t="shared" ca="1" si="65"/>
        <v>1</v>
      </c>
      <c r="I198">
        <f t="shared" ca="1" si="65"/>
        <v>1</v>
      </c>
      <c r="J198">
        <f t="shared" ca="1" si="73"/>
        <v>850054</v>
      </c>
      <c r="K198">
        <f t="shared" ca="1" si="74"/>
        <v>53719</v>
      </c>
      <c r="L198">
        <f t="shared" ca="1" si="75"/>
        <v>2</v>
      </c>
      <c r="M198" s="1" t="str">
        <f t="shared" ca="1" si="76"/>
        <v>Rent</v>
      </c>
      <c r="N198">
        <f t="shared" ca="1" si="62"/>
        <v>4780991</v>
      </c>
      <c r="O198">
        <f t="shared" ca="1" si="77"/>
        <v>4579350.1137356283</v>
      </c>
      <c r="P198">
        <f t="shared" ca="1" si="63"/>
        <v>68757.255777032376</v>
      </c>
      <c r="Q198">
        <f t="shared" ca="1" si="64"/>
        <v>57353.658283540281</v>
      </c>
      <c r="R198" s="25">
        <f t="shared" ca="1" si="78"/>
        <v>4838344.65828354</v>
      </c>
      <c r="S198">
        <f t="shared" ca="1" si="79"/>
        <v>2</v>
      </c>
      <c r="T198" s="1" t="str">
        <f t="shared" ca="1" si="80"/>
        <v>Usa</v>
      </c>
      <c r="AF198" s="2">
        <f ca="1">IF(Table2[[#This Row],[Gender]]="men",1,0)</f>
        <v>1</v>
      </c>
      <c r="AG198" s="3">
        <f ca="1">IF(Table2[[#This Row],[Gender]]="Men",0,1)</f>
        <v>0</v>
      </c>
      <c r="AH198" s="3"/>
      <c r="AI198" s="3"/>
      <c r="AJ198" s="4"/>
      <c r="AL198" s="2">
        <f ca="1">IF(Table2[[#This Row],[occupation]]="Clerk",1,0)</f>
        <v>0</v>
      </c>
      <c r="AM198" s="3">
        <f ca="1">IF(Table2[[#This Row],[occupation]]="Doctor",1,0)</f>
        <v>0</v>
      </c>
      <c r="AN198" s="3">
        <f ca="1">IF(Table2[[#This Row],[occupation]]="Data scientist",1,0)</f>
        <v>1</v>
      </c>
      <c r="AO198" s="3">
        <f ca="1">IF(Table2[[#This Row],[occupation]]="Driver",1,0)</f>
        <v>0</v>
      </c>
      <c r="AP198" s="3">
        <f ca="1">IF(Table2[[#This Row],[occupation]]="mechanical",1,0)</f>
        <v>0</v>
      </c>
      <c r="AQ198" s="3">
        <f ca="1">IF(Table2[[#This Row],[occupation]]="Field worker",1,0)</f>
        <v>0</v>
      </c>
      <c r="AR198" s="3">
        <f ca="1">IF(Table2[[#This Row],[occupation]]="Scientist",1,0)</f>
        <v>0</v>
      </c>
      <c r="AS198" s="3">
        <f ca="1">IF(Table2[[#This Row],[occupation]]="IT",1,0)</f>
        <v>0</v>
      </c>
      <c r="AT198" s="3"/>
      <c r="AU198" s="3"/>
      <c r="AV198" s="3"/>
      <c r="AW198" s="3"/>
      <c r="AX198" s="3"/>
      <c r="AY198" s="3"/>
      <c r="AZ198" s="3"/>
      <c r="BA198" s="4"/>
      <c r="BC198" s="18">
        <f ca="1">Table2[[#This Row],[Vehicles cost]]/Table2[[#This Row],[Vehicles]]</f>
        <v>850054</v>
      </c>
      <c r="BD198" s="4"/>
      <c r="BE198" s="2">
        <f ca="1">IF(Table2[[#This Row],[Depts]]&gt;20000,1,0)</f>
        <v>1</v>
      </c>
      <c r="BF198" s="3"/>
      <c r="BG198" s="4"/>
      <c r="BH198" s="2">
        <f ca="1">IF(Table2[[#This Row],[House]]="Owned",1,0)</f>
        <v>0</v>
      </c>
      <c r="BI198" s="4"/>
      <c r="BK198" s="2">
        <f ca="1">IF(Table2[[#This Row],[Country]]="Korea",Table2[[#This Row],[Income]],0)</f>
        <v>0</v>
      </c>
      <c r="BL198" s="3"/>
      <c r="BM198" s="3">
        <f ca="1">IF(Table2[[#This Row],[Country]]="India",Table2[[#This Row],[Income]],0)</f>
        <v>0</v>
      </c>
      <c r="BN198" s="3"/>
      <c r="BO198" s="3">
        <f ca="1">IF(Table2[[#This Row],[Country]]="Russia",Table2[[#This Row],[Income]],0)</f>
        <v>0</v>
      </c>
      <c r="BP198" s="3"/>
      <c r="BQ198" s="3">
        <f ca="1">IF(Table2[[#This Row],[Country]]="Maldives",Table2[[#This Row],[Income]],0)</f>
        <v>0</v>
      </c>
      <c r="BR198" s="3"/>
      <c r="BS198" s="3">
        <f ca="1">IF(Table2[[#This Row],[Country]]="England",Table2[[#This Row],[Income]],0)</f>
        <v>0</v>
      </c>
      <c r="BT198" s="3"/>
      <c r="BU198" s="3">
        <f ca="1">IF(Table2[[#This Row],[Country]]="Pakistan",Table2[[#This Row],[Income]],0)</f>
        <v>0</v>
      </c>
      <c r="BV198" s="3"/>
      <c r="BW198" s="3">
        <f ca="1">IF(Table2[[#This Row],[Country]]="USA",Table2[[#This Row],[Income]],0)</f>
        <v>53719</v>
      </c>
      <c r="BX198" s="3"/>
      <c r="BY198" s="3">
        <f ca="1">IF(Table2[[#This Row],[Country]]="New Zealand",Table2[[#This Row],[Income]],0)</f>
        <v>0</v>
      </c>
      <c r="BZ198" s="3"/>
      <c r="CA198" s="3">
        <f ca="1">IF(Table2[[#This Row],[Country]]="AUstralia",Table2[[#This Row],[Income]],0)</f>
        <v>0</v>
      </c>
      <c r="CB198" s="3"/>
      <c r="CC198" s="3">
        <f ca="1">IF(Table2[[#This Row],[Country]]="South Africa",Table2[[#This Row],[Income]],0)</f>
        <v>0</v>
      </c>
      <c r="CD198" s="3"/>
      <c r="CE198" s="3">
        <f ca="1">IF(Table2[[#This Row],[Country]]="Canada",Table2[[#This Row],[Income]],0)</f>
        <v>0</v>
      </c>
      <c r="CF198" s="4"/>
      <c r="CG198" s="2"/>
      <c r="CH198" s="3"/>
      <c r="CI198" s="3">
        <f ca="1">IF(Table2[[#This Row],[occupation]]="clerk",Table2[[#This Row],[Income]],0)</f>
        <v>0</v>
      </c>
      <c r="CJ198" s="3">
        <f ca="1">IF(Table2[[#This Row],[occupation]]="Doctor",Table2[[#This Row],[Income]],0)</f>
        <v>0</v>
      </c>
      <c r="CK198" s="3">
        <f ca="1">IF(Table2[[#This Row],[occupation]]="Data scientist",Table2[[#This Row],[Income]],0)</f>
        <v>53719</v>
      </c>
      <c r="CL198" s="3">
        <f ca="1">IF(Table2[[#This Row],[occupation]]="Driver",Table2[[#This Row],[Income]],0)</f>
        <v>0</v>
      </c>
      <c r="CM198" s="3">
        <f ca="1">IF(Table2[[#This Row],[occupation]]="mechanical",Table2[[#This Row],[Income]],0)</f>
        <v>0</v>
      </c>
      <c r="CN198" s="3">
        <f ca="1">IF(Table2[[#This Row],[occupation]]="Field worker",Table2[[#This Row],[Income]],0)</f>
        <v>0</v>
      </c>
      <c r="CO198" s="3">
        <f ca="1">IF(Table2[[#This Row],[occupation]]="Scientist",Table2[[#This Row],[Income]],0)</f>
        <v>0</v>
      </c>
      <c r="CP198" s="4">
        <f ca="1">IF(Table2[[#This Row],[occupation]]="IT",Table2[[#This Row],[Income]],0)</f>
        <v>0</v>
      </c>
      <c r="CQ198" s="2">
        <f ca="1">IF(Table2[[#This Row],[Investment]]&gt;Table2[[#This Row],[Income]],1,0)</f>
        <v>1</v>
      </c>
      <c r="CR198" s="3"/>
      <c r="CS198" s="3"/>
      <c r="CT198" s="3"/>
      <c r="CU198" s="4"/>
      <c r="CV198" s="2">
        <f ca="1">IF(Table2[[#This Row],[Net Worth]]&gt;5500000,Table2[[#This Row],[Age]],0)</f>
        <v>0</v>
      </c>
      <c r="CW198" s="3">
        <f t="shared" ca="1" si="81"/>
        <v>0</v>
      </c>
      <c r="CX198" s="3"/>
      <c r="CY198" s="3"/>
      <c r="CZ198" s="3"/>
      <c r="DA198" s="4"/>
    </row>
    <row r="199" spans="1:105" x14ac:dyDescent="0.25">
      <c r="A199">
        <f t="shared" ca="1" si="66"/>
        <v>1</v>
      </c>
      <c r="B199" s="1" t="str">
        <f t="shared" ca="1" si="67"/>
        <v>Men</v>
      </c>
      <c r="C199">
        <f t="shared" ca="1" si="68"/>
        <v>37</v>
      </c>
      <c r="D199">
        <f t="shared" ca="1" si="69"/>
        <v>6</v>
      </c>
      <c r="E199" s="1" t="str">
        <f t="shared" ca="1" si="70"/>
        <v>Field worker</v>
      </c>
      <c r="F199">
        <f t="shared" ca="1" si="71"/>
        <v>8</v>
      </c>
      <c r="G199" s="1" t="str">
        <f t="shared" ca="1" si="72"/>
        <v>dropout</v>
      </c>
      <c r="H199">
        <f t="shared" ca="1" si="65"/>
        <v>2</v>
      </c>
      <c r="I199">
        <f t="shared" ca="1" si="65"/>
        <v>1</v>
      </c>
      <c r="J199">
        <f t="shared" ca="1" si="73"/>
        <v>792031</v>
      </c>
      <c r="K199">
        <f t="shared" ca="1" si="74"/>
        <v>84346</v>
      </c>
      <c r="L199">
        <f t="shared" ca="1" si="75"/>
        <v>1</v>
      </c>
      <c r="M199" s="1" t="str">
        <f t="shared" ca="1" si="76"/>
        <v>Owned</v>
      </c>
      <c r="N199">
        <f t="shared" ca="1" si="62"/>
        <v>7169410</v>
      </c>
      <c r="O199">
        <f t="shared" ca="1" si="77"/>
        <v>3007160.9914811011</v>
      </c>
      <c r="P199">
        <f t="shared" ca="1" si="63"/>
        <v>160055.41330213807</v>
      </c>
      <c r="Q199">
        <f t="shared" ca="1" si="64"/>
        <v>65799.504201848365</v>
      </c>
      <c r="R199" s="25">
        <f t="shared" ca="1" si="78"/>
        <v>7235209.5042018481</v>
      </c>
      <c r="S199">
        <f t="shared" ca="1" si="79"/>
        <v>2</v>
      </c>
      <c r="T199" s="1" t="str">
        <f t="shared" ca="1" si="80"/>
        <v>Usa</v>
      </c>
      <c r="AF199" s="2">
        <f ca="1">IF(Table2[[#This Row],[Gender]]="men",1,0)</f>
        <v>1</v>
      </c>
      <c r="AG199" s="3">
        <f ca="1">IF(Table2[[#This Row],[Gender]]="Men",0,1)</f>
        <v>0</v>
      </c>
      <c r="AH199" s="3"/>
      <c r="AI199" s="3"/>
      <c r="AJ199" s="4"/>
      <c r="AL199" s="2">
        <f ca="1">IF(Table2[[#This Row],[occupation]]="Clerk",1,0)</f>
        <v>0</v>
      </c>
      <c r="AM199" s="3">
        <f ca="1">IF(Table2[[#This Row],[occupation]]="Doctor",1,0)</f>
        <v>0</v>
      </c>
      <c r="AN199" s="3">
        <f ca="1">IF(Table2[[#This Row],[occupation]]="Data scientist",1,0)</f>
        <v>0</v>
      </c>
      <c r="AO199" s="3">
        <f ca="1">IF(Table2[[#This Row],[occupation]]="Driver",1,0)</f>
        <v>0</v>
      </c>
      <c r="AP199" s="3">
        <f ca="1">IF(Table2[[#This Row],[occupation]]="mechanical",1,0)</f>
        <v>0</v>
      </c>
      <c r="AQ199" s="3">
        <f ca="1">IF(Table2[[#This Row],[occupation]]="Field worker",1,0)</f>
        <v>1</v>
      </c>
      <c r="AR199" s="3">
        <f ca="1">IF(Table2[[#This Row],[occupation]]="Scientist",1,0)</f>
        <v>0</v>
      </c>
      <c r="AS199" s="3">
        <f ca="1">IF(Table2[[#This Row],[occupation]]="IT",1,0)</f>
        <v>0</v>
      </c>
      <c r="AT199" s="3"/>
      <c r="AU199" s="3"/>
      <c r="AV199" s="3"/>
      <c r="AW199" s="3"/>
      <c r="AX199" s="3"/>
      <c r="AY199" s="3"/>
      <c r="AZ199" s="3"/>
      <c r="BA199" s="4"/>
      <c r="BC199" s="18">
        <f ca="1">Table2[[#This Row],[Vehicles cost]]/Table2[[#This Row],[Vehicles]]</f>
        <v>792031</v>
      </c>
      <c r="BD199" s="4"/>
      <c r="BE199" s="2">
        <f ca="1">IF(Table2[[#This Row],[Depts]]&gt;20000,1,0)</f>
        <v>1</v>
      </c>
      <c r="BF199" s="3"/>
      <c r="BG199" s="4"/>
      <c r="BH199" s="2">
        <f ca="1">IF(Table2[[#This Row],[House]]="Owned",1,0)</f>
        <v>1</v>
      </c>
      <c r="BI199" s="4"/>
      <c r="BK199" s="2">
        <f ca="1">IF(Table2[[#This Row],[Country]]="Korea",Table2[[#This Row],[Income]],0)</f>
        <v>0</v>
      </c>
      <c r="BL199" s="3"/>
      <c r="BM199" s="3">
        <f ca="1">IF(Table2[[#This Row],[Country]]="India",Table2[[#This Row],[Income]],0)</f>
        <v>0</v>
      </c>
      <c r="BN199" s="3"/>
      <c r="BO199" s="3">
        <f ca="1">IF(Table2[[#This Row],[Country]]="Russia",Table2[[#This Row],[Income]],0)</f>
        <v>0</v>
      </c>
      <c r="BP199" s="3"/>
      <c r="BQ199" s="3">
        <f ca="1">IF(Table2[[#This Row],[Country]]="Maldives",Table2[[#This Row],[Income]],0)</f>
        <v>0</v>
      </c>
      <c r="BR199" s="3"/>
      <c r="BS199" s="3">
        <f ca="1">IF(Table2[[#This Row],[Country]]="England",Table2[[#This Row],[Income]],0)</f>
        <v>0</v>
      </c>
      <c r="BT199" s="3"/>
      <c r="BU199" s="3">
        <f ca="1">IF(Table2[[#This Row],[Country]]="Pakistan",Table2[[#This Row],[Income]],0)</f>
        <v>0</v>
      </c>
      <c r="BV199" s="3"/>
      <c r="BW199" s="3">
        <f ca="1">IF(Table2[[#This Row],[Country]]="USA",Table2[[#This Row],[Income]],0)</f>
        <v>84346</v>
      </c>
      <c r="BX199" s="3"/>
      <c r="BY199" s="3">
        <f ca="1">IF(Table2[[#This Row],[Country]]="New Zealand",Table2[[#This Row],[Income]],0)</f>
        <v>0</v>
      </c>
      <c r="BZ199" s="3"/>
      <c r="CA199" s="3">
        <f ca="1">IF(Table2[[#This Row],[Country]]="AUstralia",Table2[[#This Row],[Income]],0)</f>
        <v>0</v>
      </c>
      <c r="CB199" s="3"/>
      <c r="CC199" s="3">
        <f ca="1">IF(Table2[[#This Row],[Country]]="South Africa",Table2[[#This Row],[Income]],0)</f>
        <v>0</v>
      </c>
      <c r="CD199" s="3"/>
      <c r="CE199" s="3">
        <f ca="1">IF(Table2[[#This Row],[Country]]="Canada",Table2[[#This Row],[Income]],0)</f>
        <v>0</v>
      </c>
      <c r="CF199" s="4"/>
      <c r="CG199" s="2"/>
      <c r="CH199" s="3"/>
      <c r="CI199" s="3">
        <f ca="1">IF(Table2[[#This Row],[occupation]]="clerk",Table2[[#This Row],[Income]],0)</f>
        <v>0</v>
      </c>
      <c r="CJ199" s="3">
        <f ca="1">IF(Table2[[#This Row],[occupation]]="Doctor",Table2[[#This Row],[Income]],0)</f>
        <v>0</v>
      </c>
      <c r="CK199" s="3">
        <f ca="1">IF(Table2[[#This Row],[occupation]]="Data scientist",Table2[[#This Row],[Income]],0)</f>
        <v>0</v>
      </c>
      <c r="CL199" s="3">
        <f ca="1">IF(Table2[[#This Row],[occupation]]="Driver",Table2[[#This Row],[Income]],0)</f>
        <v>0</v>
      </c>
      <c r="CM199" s="3">
        <f ca="1">IF(Table2[[#This Row],[occupation]]="mechanical",Table2[[#This Row],[Income]],0)</f>
        <v>0</v>
      </c>
      <c r="CN199" s="3">
        <f ca="1">IF(Table2[[#This Row],[occupation]]="Field worker",Table2[[#This Row],[Income]],0)</f>
        <v>84346</v>
      </c>
      <c r="CO199" s="3">
        <f ca="1">IF(Table2[[#This Row],[occupation]]="Scientist",Table2[[#This Row],[Income]],0)</f>
        <v>0</v>
      </c>
      <c r="CP199" s="4">
        <f ca="1">IF(Table2[[#This Row],[occupation]]="IT",Table2[[#This Row],[Income]],0)</f>
        <v>0</v>
      </c>
      <c r="CQ199" s="2">
        <f ca="1">IF(Table2[[#This Row],[Investment]]&gt;Table2[[#This Row],[Income]],1,0)</f>
        <v>0</v>
      </c>
      <c r="CR199" s="3"/>
      <c r="CS199" s="3"/>
      <c r="CT199" s="3"/>
      <c r="CU199" s="4"/>
      <c r="CV199" s="2">
        <f ca="1">IF(Table2[[#This Row],[Net Worth]]&gt;5500000,Table2[[#This Row],[Age]],0)</f>
        <v>37</v>
      </c>
      <c r="CW199" s="3">
        <f t="shared" ca="1" si="81"/>
        <v>0</v>
      </c>
      <c r="CX199" s="3"/>
      <c r="CY199" s="3"/>
      <c r="CZ199" s="3"/>
      <c r="DA199" s="4"/>
    </row>
    <row r="200" spans="1:105" x14ac:dyDescent="0.25">
      <c r="A200">
        <f t="shared" ca="1" si="66"/>
        <v>2</v>
      </c>
      <c r="B200" s="1" t="str">
        <f t="shared" ca="1" si="67"/>
        <v>Women</v>
      </c>
      <c r="C200">
        <f t="shared" ca="1" si="68"/>
        <v>32</v>
      </c>
      <c r="D200">
        <f t="shared" ca="1" si="69"/>
        <v>6</v>
      </c>
      <c r="E200" s="1" t="str">
        <f t="shared" ca="1" si="70"/>
        <v>Field worker</v>
      </c>
      <c r="F200">
        <f t="shared" ca="1" si="71"/>
        <v>1</v>
      </c>
      <c r="G200" s="1" t="str">
        <f t="shared" ca="1" si="72"/>
        <v>10th</v>
      </c>
      <c r="H200">
        <f t="shared" ca="1" si="65"/>
        <v>3</v>
      </c>
      <c r="I200">
        <f t="shared" ca="1" si="65"/>
        <v>1</v>
      </c>
      <c r="J200">
        <f t="shared" ca="1" si="73"/>
        <v>826952</v>
      </c>
      <c r="K200">
        <f t="shared" ca="1" si="74"/>
        <v>57550</v>
      </c>
      <c r="L200">
        <f t="shared" ca="1" si="75"/>
        <v>2</v>
      </c>
      <c r="M200" s="1" t="str">
        <f t="shared" ca="1" si="76"/>
        <v>Rent</v>
      </c>
      <c r="N200">
        <f t="shared" ca="1" si="62"/>
        <v>4028500</v>
      </c>
      <c r="O200">
        <f t="shared" ca="1" si="77"/>
        <v>998136.89665891079</v>
      </c>
      <c r="P200">
        <f t="shared" ca="1" si="63"/>
        <v>33012.709484229126</v>
      </c>
      <c r="Q200">
        <f t="shared" ca="1" si="64"/>
        <v>74515.940671344448</v>
      </c>
      <c r="R200" s="25">
        <f t="shared" ca="1" si="78"/>
        <v>4103015.9406713443</v>
      </c>
      <c r="S200">
        <f t="shared" ca="1" si="79"/>
        <v>1</v>
      </c>
      <c r="T200" s="1" t="str">
        <f t="shared" ca="1" si="80"/>
        <v>India</v>
      </c>
      <c r="AF200" s="2">
        <f ca="1">IF(Table2[[#This Row],[Gender]]="men",1,0)</f>
        <v>0</v>
      </c>
      <c r="AG200" s="3">
        <f ca="1">IF(Table2[[#This Row],[Gender]]="Men",0,1)</f>
        <v>1</v>
      </c>
      <c r="AH200" s="3"/>
      <c r="AI200" s="3"/>
      <c r="AJ200" s="4"/>
      <c r="AL200" s="2">
        <f ca="1">IF(Table2[[#This Row],[occupation]]="Clerk",1,0)</f>
        <v>0</v>
      </c>
      <c r="AM200" s="3">
        <f ca="1">IF(Table2[[#This Row],[occupation]]="Doctor",1,0)</f>
        <v>0</v>
      </c>
      <c r="AN200" s="3">
        <f ca="1">IF(Table2[[#This Row],[occupation]]="Data scientist",1,0)</f>
        <v>0</v>
      </c>
      <c r="AO200" s="3">
        <f ca="1">IF(Table2[[#This Row],[occupation]]="Driver",1,0)</f>
        <v>0</v>
      </c>
      <c r="AP200" s="3">
        <f ca="1">IF(Table2[[#This Row],[occupation]]="mechanical",1,0)</f>
        <v>0</v>
      </c>
      <c r="AQ200" s="3">
        <f ca="1">IF(Table2[[#This Row],[occupation]]="Field worker",1,0)</f>
        <v>1</v>
      </c>
      <c r="AR200" s="3">
        <f ca="1">IF(Table2[[#This Row],[occupation]]="Scientist",1,0)</f>
        <v>0</v>
      </c>
      <c r="AS200" s="3">
        <f ca="1">IF(Table2[[#This Row],[occupation]]="IT",1,0)</f>
        <v>0</v>
      </c>
      <c r="AT200" s="3"/>
      <c r="AU200" s="3"/>
      <c r="AV200" s="3"/>
      <c r="AW200" s="3"/>
      <c r="AX200" s="3"/>
      <c r="AY200" s="3"/>
      <c r="AZ200" s="3"/>
      <c r="BA200" s="4"/>
      <c r="BC200" s="18">
        <f ca="1">Table2[[#This Row],[Vehicles cost]]/Table2[[#This Row],[Vehicles]]</f>
        <v>826952</v>
      </c>
      <c r="BD200" s="4"/>
      <c r="BE200" s="2">
        <f ca="1">IF(Table2[[#This Row],[Depts]]&gt;20000,1,0)</f>
        <v>1</v>
      </c>
      <c r="BF200" s="3"/>
      <c r="BG200" s="4"/>
      <c r="BH200" s="2">
        <f ca="1">IF(Table2[[#This Row],[House]]="Owned",1,0)</f>
        <v>0</v>
      </c>
      <c r="BI200" s="4"/>
      <c r="BK200" s="2">
        <f ca="1">IF(Table2[[#This Row],[Country]]="Korea",Table2[[#This Row],[Income]],0)</f>
        <v>0</v>
      </c>
      <c r="BL200" s="3"/>
      <c r="BM200" s="3">
        <f ca="1">IF(Table2[[#This Row],[Country]]="India",Table2[[#This Row],[Income]],0)</f>
        <v>57550</v>
      </c>
      <c r="BN200" s="3"/>
      <c r="BO200" s="3">
        <f ca="1">IF(Table2[[#This Row],[Country]]="Russia",Table2[[#This Row],[Income]],0)</f>
        <v>0</v>
      </c>
      <c r="BP200" s="3"/>
      <c r="BQ200" s="3">
        <f ca="1">IF(Table2[[#This Row],[Country]]="Maldives",Table2[[#This Row],[Income]],0)</f>
        <v>0</v>
      </c>
      <c r="BR200" s="3"/>
      <c r="BS200" s="3">
        <f ca="1">IF(Table2[[#This Row],[Country]]="England",Table2[[#This Row],[Income]],0)</f>
        <v>0</v>
      </c>
      <c r="BT200" s="3"/>
      <c r="BU200" s="3">
        <f ca="1">IF(Table2[[#This Row],[Country]]="Pakistan",Table2[[#This Row],[Income]],0)</f>
        <v>0</v>
      </c>
      <c r="BV200" s="3"/>
      <c r="BW200" s="3">
        <f ca="1">IF(Table2[[#This Row],[Country]]="USA",Table2[[#This Row],[Income]],0)</f>
        <v>0</v>
      </c>
      <c r="BX200" s="3"/>
      <c r="BY200" s="3">
        <f ca="1">IF(Table2[[#This Row],[Country]]="New Zealand",Table2[[#This Row],[Income]],0)</f>
        <v>0</v>
      </c>
      <c r="BZ200" s="3"/>
      <c r="CA200" s="3">
        <f ca="1">IF(Table2[[#This Row],[Country]]="AUstralia",Table2[[#This Row],[Income]],0)</f>
        <v>0</v>
      </c>
      <c r="CB200" s="3"/>
      <c r="CC200" s="3">
        <f ca="1">IF(Table2[[#This Row],[Country]]="South Africa",Table2[[#This Row],[Income]],0)</f>
        <v>0</v>
      </c>
      <c r="CD200" s="3"/>
      <c r="CE200" s="3">
        <f ca="1">IF(Table2[[#This Row],[Country]]="Canada",Table2[[#This Row],[Income]],0)</f>
        <v>0</v>
      </c>
      <c r="CF200" s="4"/>
      <c r="CG200" s="2"/>
      <c r="CH200" s="3"/>
      <c r="CI200" s="3">
        <f ca="1">IF(Table2[[#This Row],[occupation]]="clerk",Table2[[#This Row],[Income]],0)</f>
        <v>0</v>
      </c>
      <c r="CJ200" s="3">
        <f ca="1">IF(Table2[[#This Row],[occupation]]="Doctor",Table2[[#This Row],[Income]],0)</f>
        <v>0</v>
      </c>
      <c r="CK200" s="3">
        <f ca="1">IF(Table2[[#This Row],[occupation]]="Data scientist",Table2[[#This Row],[Income]],0)</f>
        <v>0</v>
      </c>
      <c r="CL200" s="3">
        <f ca="1">IF(Table2[[#This Row],[occupation]]="Driver",Table2[[#This Row],[Income]],0)</f>
        <v>0</v>
      </c>
      <c r="CM200" s="3">
        <f ca="1">IF(Table2[[#This Row],[occupation]]="mechanical",Table2[[#This Row],[Income]],0)</f>
        <v>0</v>
      </c>
      <c r="CN200" s="3">
        <f ca="1">IF(Table2[[#This Row],[occupation]]="Field worker",Table2[[#This Row],[Income]],0)</f>
        <v>57550</v>
      </c>
      <c r="CO200" s="3">
        <f ca="1">IF(Table2[[#This Row],[occupation]]="Scientist",Table2[[#This Row],[Income]],0)</f>
        <v>0</v>
      </c>
      <c r="CP200" s="4">
        <f ca="1">IF(Table2[[#This Row],[occupation]]="IT",Table2[[#This Row],[Income]],0)</f>
        <v>0</v>
      </c>
      <c r="CQ200" s="2">
        <f ca="1">IF(Table2[[#This Row],[Investment]]&gt;Table2[[#This Row],[Income]],1,0)</f>
        <v>1</v>
      </c>
      <c r="CR200" s="3"/>
      <c r="CS200" s="3"/>
      <c r="CT200" s="3"/>
      <c r="CU200" s="4"/>
      <c r="CV200" s="2">
        <f ca="1">IF(Table2[[#This Row],[Net Worth]]&gt;5500000,Table2[[#This Row],[Age]],0)</f>
        <v>0</v>
      </c>
      <c r="CW200" s="3">
        <f t="shared" ca="1" si="81"/>
        <v>0</v>
      </c>
      <c r="CX200" s="3"/>
      <c r="CY200" s="3"/>
      <c r="CZ200" s="3"/>
      <c r="DA200" s="4"/>
    </row>
    <row r="201" spans="1:105" x14ac:dyDescent="0.25">
      <c r="A201">
        <f t="shared" ca="1" si="66"/>
        <v>2</v>
      </c>
      <c r="B201" s="1" t="str">
        <f t="shared" ca="1" si="67"/>
        <v>Women</v>
      </c>
      <c r="C201">
        <f t="shared" ca="1" si="68"/>
        <v>43</v>
      </c>
      <c r="D201">
        <f t="shared" ca="1" si="69"/>
        <v>2</v>
      </c>
      <c r="E201" s="1" t="str">
        <f t="shared" ca="1" si="70"/>
        <v>IT</v>
      </c>
      <c r="F201">
        <f t="shared" ca="1" si="71"/>
        <v>1</v>
      </c>
      <c r="G201" s="1" t="str">
        <f t="shared" ca="1" si="72"/>
        <v>10th</v>
      </c>
      <c r="H201">
        <f t="shared" ca="1" si="65"/>
        <v>1</v>
      </c>
      <c r="I201">
        <f t="shared" ca="1" si="65"/>
        <v>2</v>
      </c>
      <c r="J201">
        <f t="shared" ca="1" si="73"/>
        <v>1088508</v>
      </c>
      <c r="K201">
        <f t="shared" ca="1" si="74"/>
        <v>60141</v>
      </c>
      <c r="L201">
        <f t="shared" ca="1" si="75"/>
        <v>2</v>
      </c>
      <c r="M201" s="1" t="str">
        <f t="shared" ca="1" si="76"/>
        <v>Rent</v>
      </c>
      <c r="N201">
        <f t="shared" ca="1" si="62"/>
        <v>3728742</v>
      </c>
      <c r="O201">
        <f t="shared" ca="1" si="77"/>
        <v>2649965.9509771895</v>
      </c>
      <c r="P201">
        <f t="shared" ca="1" si="63"/>
        <v>111778.86074665426</v>
      </c>
      <c r="Q201">
        <f t="shared" ca="1" si="64"/>
        <v>6586.548557063893</v>
      </c>
      <c r="R201" s="25">
        <f t="shared" ca="1" si="78"/>
        <v>3735328.548557064</v>
      </c>
      <c r="S201">
        <f t="shared" ca="1" si="79"/>
        <v>6</v>
      </c>
      <c r="T201" s="1" t="str">
        <f t="shared" ca="1" si="80"/>
        <v>Russia</v>
      </c>
      <c r="AF201" s="2">
        <f ca="1">IF(Table2[[#This Row],[Gender]]="men",1,0)</f>
        <v>0</v>
      </c>
      <c r="AG201" s="3">
        <f ca="1">IF(Table2[[#This Row],[Gender]]="Men",0,1)</f>
        <v>1</v>
      </c>
      <c r="AH201" s="3"/>
      <c r="AI201" s="3"/>
      <c r="AJ201" s="4"/>
      <c r="AL201" s="2">
        <f ca="1">IF(Table2[[#This Row],[occupation]]="Clerk",1,0)</f>
        <v>0</v>
      </c>
      <c r="AM201" s="3">
        <f ca="1">IF(Table2[[#This Row],[occupation]]="Doctor",1,0)</f>
        <v>0</v>
      </c>
      <c r="AN201" s="3">
        <f ca="1">IF(Table2[[#This Row],[occupation]]="Data scientist",1,0)</f>
        <v>0</v>
      </c>
      <c r="AO201" s="3">
        <f ca="1">IF(Table2[[#This Row],[occupation]]="Driver",1,0)</f>
        <v>0</v>
      </c>
      <c r="AP201" s="3">
        <f ca="1">IF(Table2[[#This Row],[occupation]]="mechanical",1,0)</f>
        <v>0</v>
      </c>
      <c r="AQ201" s="3">
        <f ca="1">IF(Table2[[#This Row],[occupation]]="Field worker",1,0)</f>
        <v>0</v>
      </c>
      <c r="AR201" s="3">
        <f ca="1">IF(Table2[[#This Row],[occupation]]="Scientist",1,0)</f>
        <v>0</v>
      </c>
      <c r="AS201" s="3">
        <f ca="1">IF(Table2[[#This Row],[occupation]]="IT",1,0)</f>
        <v>1</v>
      </c>
      <c r="AT201" s="3"/>
      <c r="AU201" s="3"/>
      <c r="AV201" s="3"/>
      <c r="AW201" s="3"/>
      <c r="AX201" s="3"/>
      <c r="AY201" s="3"/>
      <c r="AZ201" s="3"/>
      <c r="BA201" s="4"/>
      <c r="BC201" s="18">
        <f ca="1">Table2[[#This Row],[Vehicles cost]]/Table2[[#This Row],[Vehicles]]</f>
        <v>544254</v>
      </c>
      <c r="BD201" s="4"/>
      <c r="BE201" s="2">
        <f ca="1">IF(Table2[[#This Row],[Depts]]&gt;20000,1,0)</f>
        <v>1</v>
      </c>
      <c r="BF201" s="3"/>
      <c r="BG201" s="4"/>
      <c r="BH201" s="2">
        <f ca="1">IF(Table2[[#This Row],[House]]="Owned",1,0)</f>
        <v>0</v>
      </c>
      <c r="BI201" s="4"/>
      <c r="BK201" s="2">
        <f ca="1">IF(Table2[[#This Row],[Country]]="Korea",Table2[[#This Row],[Income]],0)</f>
        <v>0</v>
      </c>
      <c r="BL201" s="3"/>
      <c r="BM201" s="3">
        <f ca="1">IF(Table2[[#This Row],[Country]]="India",Table2[[#This Row],[Income]],0)</f>
        <v>0</v>
      </c>
      <c r="BN201" s="3"/>
      <c r="BO201" s="3">
        <f ca="1">IF(Table2[[#This Row],[Country]]="Russia",Table2[[#This Row],[Income]],0)</f>
        <v>60141</v>
      </c>
      <c r="BP201" s="3"/>
      <c r="BQ201" s="3">
        <f ca="1">IF(Table2[[#This Row],[Country]]="Maldives",Table2[[#This Row],[Income]],0)</f>
        <v>0</v>
      </c>
      <c r="BR201" s="3"/>
      <c r="BS201" s="3">
        <f ca="1">IF(Table2[[#This Row],[Country]]="England",Table2[[#This Row],[Income]],0)</f>
        <v>0</v>
      </c>
      <c r="BT201" s="3"/>
      <c r="BU201" s="3">
        <f ca="1">IF(Table2[[#This Row],[Country]]="Pakistan",Table2[[#This Row],[Income]],0)</f>
        <v>0</v>
      </c>
      <c r="BV201" s="3"/>
      <c r="BW201" s="3">
        <f ca="1">IF(Table2[[#This Row],[Country]]="USA",Table2[[#This Row],[Income]],0)</f>
        <v>0</v>
      </c>
      <c r="BX201" s="3"/>
      <c r="BY201" s="3">
        <f ca="1">IF(Table2[[#This Row],[Country]]="New Zealand",Table2[[#This Row],[Income]],0)</f>
        <v>0</v>
      </c>
      <c r="BZ201" s="3"/>
      <c r="CA201" s="3">
        <f ca="1">IF(Table2[[#This Row],[Country]]="AUstralia",Table2[[#This Row],[Income]],0)</f>
        <v>0</v>
      </c>
      <c r="CB201" s="3"/>
      <c r="CC201" s="3">
        <f ca="1">IF(Table2[[#This Row],[Country]]="South Africa",Table2[[#This Row],[Income]],0)</f>
        <v>0</v>
      </c>
      <c r="CD201" s="3"/>
      <c r="CE201" s="3">
        <f ca="1">IF(Table2[[#This Row],[Country]]="Canada",Table2[[#This Row],[Income]],0)</f>
        <v>0</v>
      </c>
      <c r="CF201" s="4"/>
      <c r="CG201" s="2"/>
      <c r="CH201" s="3"/>
      <c r="CI201" s="3">
        <f ca="1">IF(Table2[[#This Row],[occupation]]="clerk",Table2[[#This Row],[Income]],0)</f>
        <v>0</v>
      </c>
      <c r="CJ201" s="3">
        <f ca="1">IF(Table2[[#This Row],[occupation]]="Doctor",Table2[[#This Row],[Income]],0)</f>
        <v>0</v>
      </c>
      <c r="CK201" s="3">
        <f ca="1">IF(Table2[[#This Row],[occupation]]="Data scientist",Table2[[#This Row],[Income]],0)</f>
        <v>0</v>
      </c>
      <c r="CL201" s="3">
        <f ca="1">IF(Table2[[#This Row],[occupation]]="Driver",Table2[[#This Row],[Income]],0)</f>
        <v>0</v>
      </c>
      <c r="CM201" s="3">
        <f ca="1">IF(Table2[[#This Row],[occupation]]="mechanical",Table2[[#This Row],[Income]],0)</f>
        <v>0</v>
      </c>
      <c r="CN201" s="3">
        <f ca="1">IF(Table2[[#This Row],[occupation]]="Field worker",Table2[[#This Row],[Income]],0)</f>
        <v>0</v>
      </c>
      <c r="CO201" s="3">
        <f ca="1">IF(Table2[[#This Row],[occupation]]="Scientist",Table2[[#This Row],[Income]],0)</f>
        <v>0</v>
      </c>
      <c r="CP201" s="4">
        <f ca="1">IF(Table2[[#This Row],[occupation]]="IT",Table2[[#This Row],[Income]],0)</f>
        <v>60141</v>
      </c>
      <c r="CQ201" s="2">
        <f ca="1">IF(Table2[[#This Row],[Investment]]&gt;Table2[[#This Row],[Income]],1,0)</f>
        <v>0</v>
      </c>
      <c r="CR201" s="3"/>
      <c r="CS201" s="3"/>
      <c r="CT201" s="3"/>
      <c r="CU201" s="4"/>
      <c r="CV201" s="2">
        <f ca="1">IF(Table2[[#This Row],[Net Worth]]&gt;5500000,Table2[[#This Row],[Age]],0)</f>
        <v>0</v>
      </c>
      <c r="CW201" s="3">
        <f t="shared" ca="1" si="81"/>
        <v>0</v>
      </c>
      <c r="CX201" s="3"/>
      <c r="CY201" s="3"/>
      <c r="CZ201" s="3"/>
      <c r="DA201" s="4"/>
    </row>
    <row r="202" spans="1:105" x14ac:dyDescent="0.25">
      <c r="A202">
        <f t="shared" ca="1" si="66"/>
        <v>2</v>
      </c>
      <c r="B202" s="1" t="str">
        <f t="shared" ca="1" si="67"/>
        <v>Women</v>
      </c>
      <c r="C202">
        <f t="shared" ca="1" si="68"/>
        <v>20</v>
      </c>
      <c r="D202">
        <f t="shared" ca="1" si="69"/>
        <v>5</v>
      </c>
      <c r="E202" s="1" t="str">
        <f t="shared" ca="1" si="70"/>
        <v>Scientist</v>
      </c>
      <c r="F202">
        <f t="shared" ca="1" si="71"/>
        <v>8</v>
      </c>
      <c r="G202" s="1" t="str">
        <f t="shared" ca="1" si="72"/>
        <v>dropout</v>
      </c>
      <c r="H202">
        <f t="shared" ca="1" si="65"/>
        <v>2</v>
      </c>
      <c r="I202">
        <f t="shared" ca="1" si="65"/>
        <v>2</v>
      </c>
      <c r="J202">
        <f t="shared" ca="1" si="73"/>
        <v>473092</v>
      </c>
      <c r="K202">
        <f t="shared" ca="1" si="74"/>
        <v>88795</v>
      </c>
      <c r="L202">
        <f t="shared" ca="1" si="75"/>
        <v>1</v>
      </c>
      <c r="M202" s="1" t="str">
        <f t="shared" ca="1" si="76"/>
        <v>Owned</v>
      </c>
      <c r="N202">
        <f t="shared" ca="1" si="62"/>
        <v>7281190</v>
      </c>
      <c r="O202">
        <f t="shared" ca="1" si="77"/>
        <v>4947712.1967314845</v>
      </c>
      <c r="P202">
        <f t="shared" ca="1" si="63"/>
        <v>92622.248904044711</v>
      </c>
      <c r="Q202">
        <f t="shared" ca="1" si="64"/>
        <v>30513.773051025568</v>
      </c>
      <c r="R202" s="25">
        <f t="shared" ca="1" si="78"/>
        <v>7311703.7730510253</v>
      </c>
      <c r="S202">
        <f t="shared" ca="1" si="79"/>
        <v>9</v>
      </c>
      <c r="T202" s="1" t="str">
        <f t="shared" ca="1" si="80"/>
        <v>South Africa</v>
      </c>
      <c r="AF202" s="2">
        <f ca="1">IF(Table2[[#This Row],[Gender]]="men",1,0)</f>
        <v>0</v>
      </c>
      <c r="AG202" s="3">
        <f ca="1">IF(Table2[[#This Row],[Gender]]="Men",0,1)</f>
        <v>1</v>
      </c>
      <c r="AH202" s="3"/>
      <c r="AI202" s="3"/>
      <c r="AJ202" s="4"/>
      <c r="AL202" s="2">
        <f ca="1">IF(Table2[[#This Row],[occupation]]="Clerk",1,0)</f>
        <v>0</v>
      </c>
      <c r="AM202" s="3">
        <f ca="1">IF(Table2[[#This Row],[occupation]]="Doctor",1,0)</f>
        <v>0</v>
      </c>
      <c r="AN202" s="3">
        <f ca="1">IF(Table2[[#This Row],[occupation]]="Data scientist",1,0)</f>
        <v>0</v>
      </c>
      <c r="AO202" s="3">
        <f ca="1">IF(Table2[[#This Row],[occupation]]="Driver",1,0)</f>
        <v>0</v>
      </c>
      <c r="AP202" s="3">
        <f ca="1">IF(Table2[[#This Row],[occupation]]="mechanical",1,0)</f>
        <v>0</v>
      </c>
      <c r="AQ202" s="3">
        <f ca="1">IF(Table2[[#This Row],[occupation]]="Field worker",1,0)</f>
        <v>0</v>
      </c>
      <c r="AR202" s="3">
        <f ca="1">IF(Table2[[#This Row],[occupation]]="Scientist",1,0)</f>
        <v>1</v>
      </c>
      <c r="AS202" s="3">
        <f ca="1">IF(Table2[[#This Row],[occupation]]="IT",1,0)</f>
        <v>0</v>
      </c>
      <c r="AT202" s="3"/>
      <c r="AU202" s="3"/>
      <c r="AV202" s="3"/>
      <c r="AW202" s="3"/>
      <c r="AX202" s="3"/>
      <c r="AY202" s="3"/>
      <c r="AZ202" s="3"/>
      <c r="BA202" s="4"/>
      <c r="BC202" s="18">
        <f ca="1">Table2[[#This Row],[Vehicles cost]]/Table2[[#This Row],[Vehicles]]</f>
        <v>236546</v>
      </c>
      <c r="BD202" s="4"/>
      <c r="BE202" s="2">
        <f ca="1">IF(Table2[[#This Row],[Depts]]&gt;20000,1,0)</f>
        <v>1</v>
      </c>
      <c r="BF202" s="3"/>
      <c r="BG202" s="4"/>
      <c r="BH202" s="2">
        <f ca="1">IF(Table2[[#This Row],[House]]="Owned",1,0)</f>
        <v>1</v>
      </c>
      <c r="BI202" s="4"/>
      <c r="BK202" s="2">
        <f ca="1">IF(Table2[[#This Row],[Country]]="Korea",Table2[[#This Row],[Income]],0)</f>
        <v>0</v>
      </c>
      <c r="BL202" s="3"/>
      <c r="BM202" s="3">
        <f ca="1">IF(Table2[[#This Row],[Country]]="India",Table2[[#This Row],[Income]],0)</f>
        <v>0</v>
      </c>
      <c r="BN202" s="3"/>
      <c r="BO202" s="3">
        <f ca="1">IF(Table2[[#This Row],[Country]]="Russia",Table2[[#This Row],[Income]],0)</f>
        <v>0</v>
      </c>
      <c r="BP202" s="3"/>
      <c r="BQ202" s="3">
        <f ca="1">IF(Table2[[#This Row],[Country]]="Maldives",Table2[[#This Row],[Income]],0)</f>
        <v>0</v>
      </c>
      <c r="BR202" s="3"/>
      <c r="BS202" s="3">
        <f ca="1">IF(Table2[[#This Row],[Country]]="England",Table2[[#This Row],[Income]],0)</f>
        <v>0</v>
      </c>
      <c r="BT202" s="3"/>
      <c r="BU202" s="3">
        <f ca="1">IF(Table2[[#This Row],[Country]]="Pakistan",Table2[[#This Row],[Income]],0)</f>
        <v>0</v>
      </c>
      <c r="BV202" s="3"/>
      <c r="BW202" s="3">
        <f ca="1">IF(Table2[[#This Row],[Country]]="USA",Table2[[#This Row],[Income]],0)</f>
        <v>0</v>
      </c>
      <c r="BX202" s="3"/>
      <c r="BY202" s="3">
        <f ca="1">IF(Table2[[#This Row],[Country]]="New Zealand",Table2[[#This Row],[Income]],0)</f>
        <v>0</v>
      </c>
      <c r="BZ202" s="3"/>
      <c r="CA202" s="3">
        <f ca="1">IF(Table2[[#This Row],[Country]]="AUstralia",Table2[[#This Row],[Income]],0)</f>
        <v>0</v>
      </c>
      <c r="CB202" s="3"/>
      <c r="CC202" s="3">
        <f ca="1">IF(Table2[[#This Row],[Country]]="South Africa",Table2[[#This Row],[Income]],0)</f>
        <v>88795</v>
      </c>
      <c r="CD202" s="3"/>
      <c r="CE202" s="3">
        <f ca="1">IF(Table2[[#This Row],[Country]]="Canada",Table2[[#This Row],[Income]],0)</f>
        <v>0</v>
      </c>
      <c r="CF202" s="4"/>
      <c r="CG202" s="2"/>
      <c r="CH202" s="3"/>
      <c r="CI202" s="3">
        <f ca="1">IF(Table2[[#This Row],[occupation]]="clerk",Table2[[#This Row],[Income]],0)</f>
        <v>0</v>
      </c>
      <c r="CJ202" s="3">
        <f ca="1">IF(Table2[[#This Row],[occupation]]="Doctor",Table2[[#This Row],[Income]],0)</f>
        <v>0</v>
      </c>
      <c r="CK202" s="3">
        <f ca="1">IF(Table2[[#This Row],[occupation]]="Data scientist",Table2[[#This Row],[Income]],0)</f>
        <v>0</v>
      </c>
      <c r="CL202" s="3">
        <f ca="1">IF(Table2[[#This Row],[occupation]]="Driver",Table2[[#This Row],[Income]],0)</f>
        <v>0</v>
      </c>
      <c r="CM202" s="3">
        <f ca="1">IF(Table2[[#This Row],[occupation]]="mechanical",Table2[[#This Row],[Income]],0)</f>
        <v>0</v>
      </c>
      <c r="CN202" s="3">
        <f ca="1">IF(Table2[[#This Row],[occupation]]="Field worker",Table2[[#This Row],[Income]],0)</f>
        <v>0</v>
      </c>
      <c r="CO202" s="3">
        <f ca="1">IF(Table2[[#This Row],[occupation]]="Scientist",Table2[[#This Row],[Income]],0)</f>
        <v>88795</v>
      </c>
      <c r="CP202" s="4">
        <f ca="1">IF(Table2[[#This Row],[occupation]]="IT",Table2[[#This Row],[Income]],0)</f>
        <v>0</v>
      </c>
      <c r="CQ202" s="2">
        <f ca="1">IF(Table2[[#This Row],[Investment]]&gt;Table2[[#This Row],[Income]],1,0)</f>
        <v>0</v>
      </c>
      <c r="CR202" s="3"/>
      <c r="CS202" s="3"/>
      <c r="CT202" s="3"/>
      <c r="CU202" s="4"/>
      <c r="CV202" s="2">
        <f ca="1">IF(Table2[[#This Row],[Net Worth]]&gt;5500000,Table2[[#This Row],[Age]],0)</f>
        <v>20</v>
      </c>
      <c r="CW202" s="3">
        <f t="shared" ca="1" si="81"/>
        <v>20</v>
      </c>
      <c r="CX202" s="3"/>
      <c r="CY202" s="3"/>
      <c r="CZ202" s="3"/>
      <c r="DA202" s="4"/>
    </row>
    <row r="203" spans="1:105" x14ac:dyDescent="0.25">
      <c r="A203">
        <f t="shared" ca="1" si="66"/>
        <v>1</v>
      </c>
      <c r="B203" s="1" t="str">
        <f t="shared" ca="1" si="67"/>
        <v>Men</v>
      </c>
      <c r="C203">
        <f t="shared" ca="1" si="68"/>
        <v>22</v>
      </c>
      <c r="D203">
        <f t="shared" ca="1" si="69"/>
        <v>2</v>
      </c>
      <c r="E203" s="1" t="str">
        <f t="shared" ca="1" si="70"/>
        <v>IT</v>
      </c>
      <c r="F203">
        <f t="shared" ca="1" si="71"/>
        <v>6</v>
      </c>
      <c r="G203" s="1" t="str">
        <f t="shared" ca="1" si="72"/>
        <v>Masters</v>
      </c>
      <c r="H203">
        <f t="shared" ca="1" si="65"/>
        <v>1</v>
      </c>
      <c r="I203">
        <f t="shared" ca="1" si="65"/>
        <v>2</v>
      </c>
      <c r="J203">
        <f t="shared" ca="1" si="73"/>
        <v>1632008</v>
      </c>
      <c r="K203">
        <f t="shared" ca="1" si="74"/>
        <v>78140</v>
      </c>
      <c r="L203">
        <f t="shared" ca="1" si="75"/>
        <v>2</v>
      </c>
      <c r="M203" s="1" t="str">
        <f t="shared" ca="1" si="76"/>
        <v>Rent</v>
      </c>
      <c r="N203">
        <f t="shared" ca="1" si="62"/>
        <v>5079100</v>
      </c>
      <c r="O203">
        <f t="shared" ca="1" si="77"/>
        <v>4508245.5750162825</v>
      </c>
      <c r="P203">
        <f t="shared" ca="1" si="63"/>
        <v>55529.956900523779</v>
      </c>
      <c r="Q203">
        <f t="shared" ca="1" si="64"/>
        <v>38718.765775092856</v>
      </c>
      <c r="R203" s="25">
        <f t="shared" ca="1" si="78"/>
        <v>5117818.7657750929</v>
      </c>
      <c r="S203">
        <f t="shared" ca="1" si="79"/>
        <v>9</v>
      </c>
      <c r="T203" s="1" t="str">
        <f t="shared" ca="1" si="80"/>
        <v>South Africa</v>
      </c>
      <c r="AF203" s="2">
        <f ca="1">IF(Table2[[#This Row],[Gender]]="men",1,0)</f>
        <v>1</v>
      </c>
      <c r="AG203" s="3">
        <f ca="1">IF(Table2[[#This Row],[Gender]]="Men",0,1)</f>
        <v>0</v>
      </c>
      <c r="AH203" s="3"/>
      <c r="AI203" s="3"/>
      <c r="AJ203" s="4"/>
      <c r="AL203" s="2">
        <f ca="1">IF(Table2[[#This Row],[occupation]]="Clerk",1,0)</f>
        <v>0</v>
      </c>
      <c r="AM203" s="3">
        <f ca="1">IF(Table2[[#This Row],[occupation]]="Doctor",1,0)</f>
        <v>0</v>
      </c>
      <c r="AN203" s="3">
        <f ca="1">IF(Table2[[#This Row],[occupation]]="Data scientist",1,0)</f>
        <v>0</v>
      </c>
      <c r="AO203" s="3">
        <f ca="1">IF(Table2[[#This Row],[occupation]]="Driver",1,0)</f>
        <v>0</v>
      </c>
      <c r="AP203" s="3">
        <f ca="1">IF(Table2[[#This Row],[occupation]]="mechanical",1,0)</f>
        <v>0</v>
      </c>
      <c r="AQ203" s="3">
        <f ca="1">IF(Table2[[#This Row],[occupation]]="Field worker",1,0)</f>
        <v>0</v>
      </c>
      <c r="AR203" s="3">
        <f ca="1">IF(Table2[[#This Row],[occupation]]="Scientist",1,0)</f>
        <v>0</v>
      </c>
      <c r="AS203" s="3">
        <f ca="1">IF(Table2[[#This Row],[occupation]]="IT",1,0)</f>
        <v>1</v>
      </c>
      <c r="AT203" s="3"/>
      <c r="AU203" s="3"/>
      <c r="AV203" s="3"/>
      <c r="AW203" s="3"/>
      <c r="AX203" s="3"/>
      <c r="AY203" s="3"/>
      <c r="AZ203" s="3"/>
      <c r="BA203" s="4"/>
      <c r="BC203" s="18">
        <f ca="1">Table2[[#This Row],[Vehicles cost]]/Table2[[#This Row],[Vehicles]]</f>
        <v>816004</v>
      </c>
      <c r="BD203" s="4"/>
      <c r="BE203" s="2">
        <f ca="1">IF(Table2[[#This Row],[Depts]]&gt;20000,1,0)</f>
        <v>1</v>
      </c>
      <c r="BF203" s="3"/>
      <c r="BG203" s="4"/>
      <c r="BH203" s="2">
        <f ca="1">IF(Table2[[#This Row],[House]]="Owned",1,0)</f>
        <v>0</v>
      </c>
      <c r="BI203" s="4"/>
      <c r="BK203" s="2">
        <f ca="1">IF(Table2[[#This Row],[Country]]="Korea",Table2[[#This Row],[Income]],0)</f>
        <v>0</v>
      </c>
      <c r="BL203" s="3"/>
      <c r="BM203" s="3">
        <f ca="1">IF(Table2[[#This Row],[Country]]="India",Table2[[#This Row],[Income]],0)</f>
        <v>0</v>
      </c>
      <c r="BN203" s="3"/>
      <c r="BO203" s="3">
        <f ca="1">IF(Table2[[#This Row],[Country]]="Russia",Table2[[#This Row],[Income]],0)</f>
        <v>0</v>
      </c>
      <c r="BP203" s="3"/>
      <c r="BQ203" s="3">
        <f ca="1">IF(Table2[[#This Row],[Country]]="Maldives",Table2[[#This Row],[Income]],0)</f>
        <v>0</v>
      </c>
      <c r="BR203" s="3"/>
      <c r="BS203" s="3">
        <f ca="1">IF(Table2[[#This Row],[Country]]="England",Table2[[#This Row],[Income]],0)</f>
        <v>0</v>
      </c>
      <c r="BT203" s="3"/>
      <c r="BU203" s="3">
        <f ca="1">IF(Table2[[#This Row],[Country]]="Pakistan",Table2[[#This Row],[Income]],0)</f>
        <v>0</v>
      </c>
      <c r="BV203" s="3"/>
      <c r="BW203" s="3">
        <f ca="1">IF(Table2[[#This Row],[Country]]="USA",Table2[[#This Row],[Income]],0)</f>
        <v>0</v>
      </c>
      <c r="BX203" s="3"/>
      <c r="BY203" s="3">
        <f ca="1">IF(Table2[[#This Row],[Country]]="New Zealand",Table2[[#This Row],[Income]],0)</f>
        <v>0</v>
      </c>
      <c r="BZ203" s="3"/>
      <c r="CA203" s="3">
        <f ca="1">IF(Table2[[#This Row],[Country]]="AUstralia",Table2[[#This Row],[Income]],0)</f>
        <v>0</v>
      </c>
      <c r="CB203" s="3"/>
      <c r="CC203" s="3">
        <f ca="1">IF(Table2[[#This Row],[Country]]="South Africa",Table2[[#This Row],[Income]],0)</f>
        <v>78140</v>
      </c>
      <c r="CD203" s="3"/>
      <c r="CE203" s="3">
        <f ca="1">IF(Table2[[#This Row],[Country]]="Canada",Table2[[#This Row],[Income]],0)</f>
        <v>0</v>
      </c>
      <c r="CF203" s="4"/>
      <c r="CG203" s="2"/>
      <c r="CH203" s="3"/>
      <c r="CI203" s="3">
        <f ca="1">IF(Table2[[#This Row],[occupation]]="clerk",Table2[[#This Row],[Income]],0)</f>
        <v>0</v>
      </c>
      <c r="CJ203" s="3">
        <f ca="1">IF(Table2[[#This Row],[occupation]]="Doctor",Table2[[#This Row],[Income]],0)</f>
        <v>0</v>
      </c>
      <c r="CK203" s="3">
        <f ca="1">IF(Table2[[#This Row],[occupation]]="Data scientist",Table2[[#This Row],[Income]],0)</f>
        <v>0</v>
      </c>
      <c r="CL203" s="3">
        <f ca="1">IF(Table2[[#This Row],[occupation]]="Driver",Table2[[#This Row],[Income]],0)</f>
        <v>0</v>
      </c>
      <c r="CM203" s="3">
        <f ca="1">IF(Table2[[#This Row],[occupation]]="mechanical",Table2[[#This Row],[Income]],0)</f>
        <v>0</v>
      </c>
      <c r="CN203" s="3">
        <f ca="1">IF(Table2[[#This Row],[occupation]]="Field worker",Table2[[#This Row],[Income]],0)</f>
        <v>0</v>
      </c>
      <c r="CO203" s="3">
        <f ca="1">IF(Table2[[#This Row],[occupation]]="Scientist",Table2[[#This Row],[Income]],0)</f>
        <v>0</v>
      </c>
      <c r="CP203" s="4">
        <f ca="1">IF(Table2[[#This Row],[occupation]]="IT",Table2[[#This Row],[Income]],0)</f>
        <v>78140</v>
      </c>
      <c r="CQ203" s="2">
        <f ca="1">IF(Table2[[#This Row],[Investment]]&gt;Table2[[#This Row],[Income]],1,0)</f>
        <v>0</v>
      </c>
      <c r="CR203" s="3"/>
      <c r="CS203" s="3"/>
      <c r="CT203" s="3"/>
      <c r="CU203" s="4"/>
      <c r="CV203" s="2">
        <f ca="1">IF(Table2[[#This Row],[Net Worth]]&gt;5500000,Table2[[#This Row],[Age]],0)</f>
        <v>0</v>
      </c>
      <c r="CW203" s="3">
        <f t="shared" ca="1" si="81"/>
        <v>0</v>
      </c>
      <c r="CX203" s="3"/>
      <c r="CY203" s="3"/>
      <c r="CZ203" s="3"/>
      <c r="DA203" s="4"/>
    </row>
    <row r="204" spans="1:105" x14ac:dyDescent="0.25">
      <c r="A204">
        <f t="shared" ca="1" si="66"/>
        <v>2</v>
      </c>
      <c r="B204" s="1" t="str">
        <f t="shared" ca="1" si="67"/>
        <v>Women</v>
      </c>
      <c r="C204">
        <f t="shared" ca="1" si="68"/>
        <v>24</v>
      </c>
      <c r="D204">
        <f t="shared" ca="1" si="69"/>
        <v>5</v>
      </c>
      <c r="E204" s="1" t="str">
        <f t="shared" ca="1" si="70"/>
        <v>Scientist</v>
      </c>
      <c r="F204">
        <f t="shared" ca="1" si="71"/>
        <v>5</v>
      </c>
      <c r="G204" s="1" t="str">
        <f t="shared" ca="1" si="72"/>
        <v>M.tech</v>
      </c>
      <c r="H204">
        <f t="shared" ca="1" si="65"/>
        <v>3</v>
      </c>
      <c r="I204">
        <f t="shared" ca="1" si="65"/>
        <v>1</v>
      </c>
      <c r="J204">
        <f t="shared" ca="1" si="73"/>
        <v>370648</v>
      </c>
      <c r="K204">
        <f t="shared" ca="1" si="74"/>
        <v>98026</v>
      </c>
      <c r="L204">
        <f t="shared" ca="1" si="75"/>
        <v>1</v>
      </c>
      <c r="M204" s="1" t="str">
        <f t="shared" ca="1" si="76"/>
        <v>Owned</v>
      </c>
      <c r="N204">
        <f t="shared" ca="1" si="62"/>
        <v>6175638</v>
      </c>
      <c r="O204">
        <f t="shared" ca="1" si="77"/>
        <v>1068567.9030701702</v>
      </c>
      <c r="P204">
        <f t="shared" ca="1" si="63"/>
        <v>80497.395751763121</v>
      </c>
      <c r="Q204">
        <f t="shared" ca="1" si="64"/>
        <v>134158.5871846482</v>
      </c>
      <c r="R204" s="25">
        <f t="shared" ca="1" si="78"/>
        <v>6309796.587184648</v>
      </c>
      <c r="S204">
        <f t="shared" ca="1" si="79"/>
        <v>12</v>
      </c>
      <c r="T204" s="1" t="str">
        <f t="shared" ca="1" si="80"/>
        <v>Maldives</v>
      </c>
      <c r="AF204" s="2">
        <f ca="1">IF(Table2[[#This Row],[Gender]]="men",1,0)</f>
        <v>0</v>
      </c>
      <c r="AG204" s="3">
        <f ca="1">IF(Table2[[#This Row],[Gender]]="Men",0,1)</f>
        <v>1</v>
      </c>
      <c r="AH204" s="3"/>
      <c r="AI204" s="3"/>
      <c r="AJ204" s="4"/>
      <c r="AL204" s="2">
        <f ca="1">IF(Table2[[#This Row],[occupation]]="Clerk",1,0)</f>
        <v>0</v>
      </c>
      <c r="AM204" s="3">
        <f ca="1">IF(Table2[[#This Row],[occupation]]="Doctor",1,0)</f>
        <v>0</v>
      </c>
      <c r="AN204" s="3">
        <f ca="1">IF(Table2[[#This Row],[occupation]]="Data scientist",1,0)</f>
        <v>0</v>
      </c>
      <c r="AO204" s="3">
        <f ca="1">IF(Table2[[#This Row],[occupation]]="Driver",1,0)</f>
        <v>0</v>
      </c>
      <c r="AP204" s="3">
        <f ca="1">IF(Table2[[#This Row],[occupation]]="mechanical",1,0)</f>
        <v>0</v>
      </c>
      <c r="AQ204" s="3">
        <f ca="1">IF(Table2[[#This Row],[occupation]]="Field worker",1,0)</f>
        <v>0</v>
      </c>
      <c r="AR204" s="3">
        <f ca="1">IF(Table2[[#This Row],[occupation]]="Scientist",1,0)</f>
        <v>1</v>
      </c>
      <c r="AS204" s="3">
        <f ca="1">IF(Table2[[#This Row],[occupation]]="IT",1,0)</f>
        <v>0</v>
      </c>
      <c r="AT204" s="3"/>
      <c r="AU204" s="3"/>
      <c r="AV204" s="3"/>
      <c r="AW204" s="3"/>
      <c r="AX204" s="3"/>
      <c r="AY204" s="3"/>
      <c r="AZ204" s="3"/>
      <c r="BA204" s="4"/>
      <c r="BC204" s="18">
        <f ca="1">Table2[[#This Row],[Vehicles cost]]/Table2[[#This Row],[Vehicles]]</f>
        <v>370648</v>
      </c>
      <c r="BD204" s="4"/>
      <c r="BE204" s="2">
        <f ca="1">IF(Table2[[#This Row],[Depts]]&gt;20000,1,0)</f>
        <v>1</v>
      </c>
      <c r="BF204" s="3"/>
      <c r="BG204" s="4"/>
      <c r="BH204" s="2">
        <f ca="1">IF(Table2[[#This Row],[House]]="Owned",1,0)</f>
        <v>1</v>
      </c>
      <c r="BI204" s="4"/>
      <c r="BK204" s="2">
        <f ca="1">IF(Table2[[#This Row],[Country]]="Korea",Table2[[#This Row],[Income]],0)</f>
        <v>0</v>
      </c>
      <c r="BL204" s="3"/>
      <c r="BM204" s="3">
        <f ca="1">IF(Table2[[#This Row],[Country]]="India",Table2[[#This Row],[Income]],0)</f>
        <v>0</v>
      </c>
      <c r="BN204" s="3"/>
      <c r="BO204" s="3">
        <f ca="1">IF(Table2[[#This Row],[Country]]="Russia",Table2[[#This Row],[Income]],0)</f>
        <v>0</v>
      </c>
      <c r="BP204" s="3"/>
      <c r="BQ204" s="3">
        <f ca="1">IF(Table2[[#This Row],[Country]]="Maldives",Table2[[#This Row],[Income]],0)</f>
        <v>98026</v>
      </c>
      <c r="BR204" s="3"/>
      <c r="BS204" s="3">
        <f ca="1">IF(Table2[[#This Row],[Country]]="England",Table2[[#This Row],[Income]],0)</f>
        <v>0</v>
      </c>
      <c r="BT204" s="3"/>
      <c r="BU204" s="3">
        <f ca="1">IF(Table2[[#This Row],[Country]]="Pakistan",Table2[[#This Row],[Income]],0)</f>
        <v>0</v>
      </c>
      <c r="BV204" s="3"/>
      <c r="BW204" s="3">
        <f ca="1">IF(Table2[[#This Row],[Country]]="USA",Table2[[#This Row],[Income]],0)</f>
        <v>0</v>
      </c>
      <c r="BX204" s="3"/>
      <c r="BY204" s="3">
        <f ca="1">IF(Table2[[#This Row],[Country]]="New Zealand",Table2[[#This Row],[Income]],0)</f>
        <v>0</v>
      </c>
      <c r="BZ204" s="3"/>
      <c r="CA204" s="3">
        <f ca="1">IF(Table2[[#This Row],[Country]]="AUstralia",Table2[[#This Row],[Income]],0)</f>
        <v>0</v>
      </c>
      <c r="CB204" s="3"/>
      <c r="CC204" s="3">
        <f ca="1">IF(Table2[[#This Row],[Country]]="South Africa",Table2[[#This Row],[Income]],0)</f>
        <v>0</v>
      </c>
      <c r="CD204" s="3"/>
      <c r="CE204" s="3">
        <f ca="1">IF(Table2[[#This Row],[Country]]="Canada",Table2[[#This Row],[Income]],0)</f>
        <v>0</v>
      </c>
      <c r="CF204" s="4"/>
      <c r="CG204" s="2"/>
      <c r="CH204" s="3"/>
      <c r="CI204" s="3">
        <f ca="1">IF(Table2[[#This Row],[occupation]]="clerk",Table2[[#This Row],[Income]],0)</f>
        <v>0</v>
      </c>
      <c r="CJ204" s="3">
        <f ca="1">IF(Table2[[#This Row],[occupation]]="Doctor",Table2[[#This Row],[Income]],0)</f>
        <v>0</v>
      </c>
      <c r="CK204" s="3">
        <f ca="1">IF(Table2[[#This Row],[occupation]]="Data scientist",Table2[[#This Row],[Income]],0)</f>
        <v>0</v>
      </c>
      <c r="CL204" s="3">
        <f ca="1">IF(Table2[[#This Row],[occupation]]="Driver",Table2[[#This Row],[Income]],0)</f>
        <v>0</v>
      </c>
      <c r="CM204" s="3">
        <f ca="1">IF(Table2[[#This Row],[occupation]]="mechanical",Table2[[#This Row],[Income]],0)</f>
        <v>0</v>
      </c>
      <c r="CN204" s="3">
        <f ca="1">IF(Table2[[#This Row],[occupation]]="Field worker",Table2[[#This Row],[Income]],0)</f>
        <v>0</v>
      </c>
      <c r="CO204" s="3">
        <f ca="1">IF(Table2[[#This Row],[occupation]]="Scientist",Table2[[#This Row],[Income]],0)</f>
        <v>98026</v>
      </c>
      <c r="CP204" s="4">
        <f ca="1">IF(Table2[[#This Row],[occupation]]="IT",Table2[[#This Row],[Income]],0)</f>
        <v>0</v>
      </c>
      <c r="CQ204" s="2">
        <f ca="1">IF(Table2[[#This Row],[Investment]]&gt;Table2[[#This Row],[Income]],1,0)</f>
        <v>1</v>
      </c>
      <c r="CR204" s="3"/>
      <c r="CS204" s="3"/>
      <c r="CT204" s="3"/>
      <c r="CU204" s="4"/>
      <c r="CV204" s="2">
        <f ca="1">IF(Table2[[#This Row],[Net Worth]]&gt;5500000,Table2[[#This Row],[Age]],0)</f>
        <v>24</v>
      </c>
      <c r="CW204" s="3">
        <f t="shared" ca="1" si="81"/>
        <v>24</v>
      </c>
      <c r="CX204" s="3"/>
      <c r="CY204" s="3"/>
      <c r="CZ204" s="3"/>
      <c r="DA204" s="4"/>
    </row>
    <row r="205" spans="1:105" x14ac:dyDescent="0.25">
      <c r="A205">
        <f t="shared" ca="1" si="66"/>
        <v>2</v>
      </c>
      <c r="B205" s="1" t="str">
        <f t="shared" ca="1" si="67"/>
        <v>Women</v>
      </c>
      <c r="C205">
        <f t="shared" ca="1" si="68"/>
        <v>33</v>
      </c>
      <c r="D205">
        <f t="shared" ca="1" si="69"/>
        <v>3</v>
      </c>
      <c r="E205" s="1" t="str">
        <f t="shared" ca="1" si="70"/>
        <v>mechanical</v>
      </c>
      <c r="F205">
        <f t="shared" ca="1" si="71"/>
        <v>8</v>
      </c>
      <c r="G205" s="1" t="str">
        <f t="shared" ca="1" si="72"/>
        <v>dropout</v>
      </c>
      <c r="H205">
        <f t="shared" ca="1" si="65"/>
        <v>2</v>
      </c>
      <c r="I205">
        <f t="shared" ca="1" si="65"/>
        <v>1</v>
      </c>
      <c r="J205">
        <f t="shared" ca="1" si="73"/>
        <v>847035</v>
      </c>
      <c r="K205">
        <f t="shared" ca="1" si="74"/>
        <v>78598</v>
      </c>
      <c r="L205">
        <f t="shared" ca="1" si="75"/>
        <v>2</v>
      </c>
      <c r="M205" s="1" t="str">
        <f t="shared" ca="1" si="76"/>
        <v>Rent</v>
      </c>
      <c r="N205">
        <f t="shared" ca="1" si="62"/>
        <v>6680830</v>
      </c>
      <c r="O205">
        <f t="shared" ca="1" si="77"/>
        <v>3228571.3740217201</v>
      </c>
      <c r="P205">
        <f t="shared" ca="1" si="63"/>
        <v>33291.337412532099</v>
      </c>
      <c r="Q205">
        <f t="shared" ca="1" si="64"/>
        <v>122873.70857130585</v>
      </c>
      <c r="R205" s="25">
        <f t="shared" ca="1" si="78"/>
        <v>6803703.7085713055</v>
      </c>
      <c r="S205">
        <f t="shared" ca="1" si="79"/>
        <v>7</v>
      </c>
      <c r="T205" s="1" t="str">
        <f t="shared" ca="1" si="80"/>
        <v>China</v>
      </c>
      <c r="AF205" s="2">
        <f ca="1">IF(Table2[[#This Row],[Gender]]="men",1,0)</f>
        <v>0</v>
      </c>
      <c r="AG205" s="3">
        <f ca="1">IF(Table2[[#This Row],[Gender]]="Men",0,1)</f>
        <v>1</v>
      </c>
      <c r="AH205" s="3"/>
      <c r="AI205" s="3"/>
      <c r="AJ205" s="4"/>
      <c r="AL205" s="2">
        <f ca="1">IF(Table2[[#This Row],[occupation]]="Clerk",1,0)</f>
        <v>0</v>
      </c>
      <c r="AM205" s="3">
        <f ca="1">IF(Table2[[#This Row],[occupation]]="Doctor",1,0)</f>
        <v>0</v>
      </c>
      <c r="AN205" s="3">
        <f ca="1">IF(Table2[[#This Row],[occupation]]="Data scientist",1,0)</f>
        <v>0</v>
      </c>
      <c r="AO205" s="3">
        <f ca="1">IF(Table2[[#This Row],[occupation]]="Driver",1,0)</f>
        <v>0</v>
      </c>
      <c r="AP205" s="3">
        <f ca="1">IF(Table2[[#This Row],[occupation]]="mechanical",1,0)</f>
        <v>1</v>
      </c>
      <c r="AQ205" s="3">
        <f ca="1">IF(Table2[[#This Row],[occupation]]="Field worker",1,0)</f>
        <v>0</v>
      </c>
      <c r="AR205" s="3">
        <f ca="1">IF(Table2[[#This Row],[occupation]]="Scientist",1,0)</f>
        <v>0</v>
      </c>
      <c r="AS205" s="3">
        <f ca="1">IF(Table2[[#This Row],[occupation]]="IT",1,0)</f>
        <v>0</v>
      </c>
      <c r="AT205" s="3"/>
      <c r="AU205" s="3"/>
      <c r="AV205" s="3"/>
      <c r="AW205" s="3"/>
      <c r="AX205" s="3"/>
      <c r="AY205" s="3"/>
      <c r="AZ205" s="3"/>
      <c r="BA205" s="4"/>
      <c r="BC205" s="18">
        <f ca="1">Table2[[#This Row],[Vehicles cost]]/Table2[[#This Row],[Vehicles]]</f>
        <v>847035</v>
      </c>
      <c r="BD205" s="4"/>
      <c r="BE205" s="2">
        <f ca="1">IF(Table2[[#This Row],[Depts]]&gt;20000,1,0)</f>
        <v>1</v>
      </c>
      <c r="BF205" s="3"/>
      <c r="BG205" s="4"/>
      <c r="BH205" s="2">
        <f ca="1">IF(Table2[[#This Row],[House]]="Owned",1,0)</f>
        <v>0</v>
      </c>
      <c r="BI205" s="4"/>
      <c r="BK205" s="2">
        <f ca="1">IF(Table2[[#This Row],[Country]]="Korea",Table2[[#This Row],[Income]],0)</f>
        <v>0</v>
      </c>
      <c r="BL205" s="3"/>
      <c r="BM205" s="3">
        <f ca="1">IF(Table2[[#This Row],[Country]]="India",Table2[[#This Row],[Income]],0)</f>
        <v>0</v>
      </c>
      <c r="BN205" s="3"/>
      <c r="BO205" s="3">
        <f ca="1">IF(Table2[[#This Row],[Country]]="Russia",Table2[[#This Row],[Income]],0)</f>
        <v>0</v>
      </c>
      <c r="BP205" s="3"/>
      <c r="BQ205" s="3">
        <f ca="1">IF(Table2[[#This Row],[Country]]="Maldives",Table2[[#This Row],[Income]],0)</f>
        <v>0</v>
      </c>
      <c r="BR205" s="3"/>
      <c r="BS205" s="3">
        <f ca="1">IF(Table2[[#This Row],[Country]]="England",Table2[[#This Row],[Income]],0)</f>
        <v>0</v>
      </c>
      <c r="BT205" s="3"/>
      <c r="BU205" s="3">
        <f ca="1">IF(Table2[[#This Row],[Country]]="Pakistan",Table2[[#This Row],[Income]],0)</f>
        <v>0</v>
      </c>
      <c r="BV205" s="3"/>
      <c r="BW205" s="3">
        <f ca="1">IF(Table2[[#This Row],[Country]]="USA",Table2[[#This Row],[Income]],0)</f>
        <v>0</v>
      </c>
      <c r="BX205" s="3"/>
      <c r="BY205" s="3">
        <f ca="1">IF(Table2[[#This Row],[Country]]="New Zealand",Table2[[#This Row],[Income]],0)</f>
        <v>0</v>
      </c>
      <c r="BZ205" s="3"/>
      <c r="CA205" s="3">
        <f ca="1">IF(Table2[[#This Row],[Country]]="AUstralia",Table2[[#This Row],[Income]],0)</f>
        <v>0</v>
      </c>
      <c r="CB205" s="3"/>
      <c r="CC205" s="3">
        <f ca="1">IF(Table2[[#This Row],[Country]]="South Africa",Table2[[#This Row],[Income]],0)</f>
        <v>0</v>
      </c>
      <c r="CD205" s="3"/>
      <c r="CE205" s="3">
        <f ca="1">IF(Table2[[#This Row],[Country]]="Canada",Table2[[#This Row],[Income]],0)</f>
        <v>0</v>
      </c>
      <c r="CF205" s="4"/>
      <c r="CG205" s="2"/>
      <c r="CH205" s="3"/>
      <c r="CI205" s="3">
        <f ca="1">IF(Table2[[#This Row],[occupation]]="clerk",Table2[[#This Row],[Income]],0)</f>
        <v>0</v>
      </c>
      <c r="CJ205" s="3">
        <f ca="1">IF(Table2[[#This Row],[occupation]]="Doctor",Table2[[#This Row],[Income]],0)</f>
        <v>0</v>
      </c>
      <c r="CK205" s="3">
        <f ca="1">IF(Table2[[#This Row],[occupation]]="Data scientist",Table2[[#This Row],[Income]],0)</f>
        <v>0</v>
      </c>
      <c r="CL205" s="3">
        <f ca="1">IF(Table2[[#This Row],[occupation]]="Driver",Table2[[#This Row],[Income]],0)</f>
        <v>0</v>
      </c>
      <c r="CM205" s="3">
        <f ca="1">IF(Table2[[#This Row],[occupation]]="mechanical",Table2[[#This Row],[Income]],0)</f>
        <v>78598</v>
      </c>
      <c r="CN205" s="3">
        <f ca="1">IF(Table2[[#This Row],[occupation]]="Field worker",Table2[[#This Row],[Income]],0)</f>
        <v>0</v>
      </c>
      <c r="CO205" s="3">
        <f ca="1">IF(Table2[[#This Row],[occupation]]="Scientist",Table2[[#This Row],[Income]],0)</f>
        <v>0</v>
      </c>
      <c r="CP205" s="4">
        <f ca="1">IF(Table2[[#This Row],[occupation]]="IT",Table2[[#This Row],[Income]],0)</f>
        <v>0</v>
      </c>
      <c r="CQ205" s="2">
        <f ca="1">IF(Table2[[#This Row],[Investment]]&gt;Table2[[#This Row],[Income]],1,0)</f>
        <v>1</v>
      </c>
      <c r="CR205" s="3"/>
      <c r="CS205" s="3"/>
      <c r="CT205" s="3"/>
      <c r="CU205" s="4"/>
      <c r="CV205" s="2">
        <f ca="1">IF(Table2[[#This Row],[Net Worth]]&gt;5500000,Table2[[#This Row],[Age]],0)</f>
        <v>33</v>
      </c>
      <c r="CW205" s="3">
        <f t="shared" ca="1" si="81"/>
        <v>0</v>
      </c>
      <c r="CX205" s="3"/>
      <c r="CY205" s="3"/>
      <c r="CZ205" s="3"/>
      <c r="DA205" s="4"/>
    </row>
    <row r="206" spans="1:105" x14ac:dyDescent="0.25">
      <c r="A206">
        <f t="shared" ca="1" si="66"/>
        <v>1</v>
      </c>
      <c r="B206" s="1" t="str">
        <f t="shared" ca="1" si="67"/>
        <v>Men</v>
      </c>
      <c r="C206">
        <f t="shared" ca="1" si="68"/>
        <v>37</v>
      </c>
      <c r="D206">
        <f t="shared" ca="1" si="69"/>
        <v>5</v>
      </c>
      <c r="E206" s="1" t="str">
        <f t="shared" ca="1" si="70"/>
        <v>Scientist</v>
      </c>
      <c r="F206">
        <f t="shared" ca="1" si="71"/>
        <v>8</v>
      </c>
      <c r="G206" s="1" t="str">
        <f t="shared" ca="1" si="72"/>
        <v>dropout</v>
      </c>
      <c r="H206">
        <f t="shared" ca="1" si="65"/>
        <v>1</v>
      </c>
      <c r="I206">
        <f t="shared" ca="1" si="65"/>
        <v>1</v>
      </c>
      <c r="J206">
        <f t="shared" ca="1" si="73"/>
        <v>373270</v>
      </c>
      <c r="K206">
        <f t="shared" ca="1" si="74"/>
        <v>59245</v>
      </c>
      <c r="L206">
        <f t="shared" ca="1" si="75"/>
        <v>1</v>
      </c>
      <c r="M206" s="1" t="str">
        <f t="shared" ca="1" si="76"/>
        <v>Owned</v>
      </c>
      <c r="N206">
        <f t="shared" ca="1" si="62"/>
        <v>5865255</v>
      </c>
      <c r="O206">
        <f t="shared" ca="1" si="77"/>
        <v>3410798.8929468789</v>
      </c>
      <c r="P206">
        <f t="shared" ca="1" si="63"/>
        <v>6026.8785938089804</v>
      </c>
      <c r="Q206">
        <f t="shared" ca="1" si="64"/>
        <v>7475.302600757871</v>
      </c>
      <c r="R206" s="25">
        <f t="shared" ca="1" si="78"/>
        <v>5872730.3026007582</v>
      </c>
      <c r="S206">
        <f t="shared" ca="1" si="79"/>
        <v>10</v>
      </c>
      <c r="T206" s="1" t="str">
        <f t="shared" ca="1" si="80"/>
        <v>New Zealand</v>
      </c>
      <c r="AF206" s="2">
        <f ca="1">IF(Table2[[#This Row],[Gender]]="men",1,0)</f>
        <v>1</v>
      </c>
      <c r="AG206" s="3">
        <f ca="1">IF(Table2[[#This Row],[Gender]]="Men",0,1)</f>
        <v>0</v>
      </c>
      <c r="AH206" s="3"/>
      <c r="AI206" s="3"/>
      <c r="AJ206" s="4"/>
      <c r="AL206" s="2">
        <f ca="1">IF(Table2[[#This Row],[occupation]]="Clerk",1,0)</f>
        <v>0</v>
      </c>
      <c r="AM206" s="3">
        <f ca="1">IF(Table2[[#This Row],[occupation]]="Doctor",1,0)</f>
        <v>0</v>
      </c>
      <c r="AN206" s="3">
        <f ca="1">IF(Table2[[#This Row],[occupation]]="Data scientist",1,0)</f>
        <v>0</v>
      </c>
      <c r="AO206" s="3">
        <f ca="1">IF(Table2[[#This Row],[occupation]]="Driver",1,0)</f>
        <v>0</v>
      </c>
      <c r="AP206" s="3">
        <f ca="1">IF(Table2[[#This Row],[occupation]]="mechanical",1,0)</f>
        <v>0</v>
      </c>
      <c r="AQ206" s="3">
        <f ca="1">IF(Table2[[#This Row],[occupation]]="Field worker",1,0)</f>
        <v>0</v>
      </c>
      <c r="AR206" s="3">
        <f ca="1">IF(Table2[[#This Row],[occupation]]="Scientist",1,0)</f>
        <v>1</v>
      </c>
      <c r="AS206" s="3">
        <f ca="1">IF(Table2[[#This Row],[occupation]]="IT",1,0)</f>
        <v>0</v>
      </c>
      <c r="AT206" s="3"/>
      <c r="AU206" s="3"/>
      <c r="AV206" s="3"/>
      <c r="AW206" s="3"/>
      <c r="AX206" s="3"/>
      <c r="AY206" s="3"/>
      <c r="AZ206" s="3"/>
      <c r="BA206" s="4"/>
      <c r="BC206" s="18">
        <f ca="1">Table2[[#This Row],[Vehicles cost]]/Table2[[#This Row],[Vehicles]]</f>
        <v>373270</v>
      </c>
      <c r="BD206" s="4"/>
      <c r="BE206" s="2">
        <f ca="1">IF(Table2[[#This Row],[Depts]]&gt;20000,1,0)</f>
        <v>0</v>
      </c>
      <c r="BF206" s="3"/>
      <c r="BG206" s="4"/>
      <c r="BH206" s="2">
        <f ca="1">IF(Table2[[#This Row],[House]]="Owned",1,0)</f>
        <v>1</v>
      </c>
      <c r="BI206" s="4"/>
      <c r="BK206" s="2">
        <f ca="1">IF(Table2[[#This Row],[Country]]="Korea",Table2[[#This Row],[Income]],0)</f>
        <v>0</v>
      </c>
      <c r="BL206" s="3"/>
      <c r="BM206" s="3">
        <f ca="1">IF(Table2[[#This Row],[Country]]="India",Table2[[#This Row],[Income]],0)</f>
        <v>0</v>
      </c>
      <c r="BN206" s="3"/>
      <c r="BO206" s="3">
        <f ca="1">IF(Table2[[#This Row],[Country]]="Russia",Table2[[#This Row],[Income]],0)</f>
        <v>0</v>
      </c>
      <c r="BP206" s="3"/>
      <c r="BQ206" s="3">
        <f ca="1">IF(Table2[[#This Row],[Country]]="Maldives",Table2[[#This Row],[Income]],0)</f>
        <v>0</v>
      </c>
      <c r="BR206" s="3"/>
      <c r="BS206" s="3">
        <f ca="1">IF(Table2[[#This Row],[Country]]="England",Table2[[#This Row],[Income]],0)</f>
        <v>0</v>
      </c>
      <c r="BT206" s="3"/>
      <c r="BU206" s="3">
        <f ca="1">IF(Table2[[#This Row],[Country]]="Pakistan",Table2[[#This Row],[Income]],0)</f>
        <v>0</v>
      </c>
      <c r="BV206" s="3"/>
      <c r="BW206" s="3">
        <f ca="1">IF(Table2[[#This Row],[Country]]="USA",Table2[[#This Row],[Income]],0)</f>
        <v>0</v>
      </c>
      <c r="BX206" s="3"/>
      <c r="BY206" s="3">
        <f ca="1">IF(Table2[[#This Row],[Country]]="New Zealand",Table2[[#This Row],[Income]],0)</f>
        <v>59245</v>
      </c>
      <c r="BZ206" s="3"/>
      <c r="CA206" s="3">
        <f ca="1">IF(Table2[[#This Row],[Country]]="AUstralia",Table2[[#This Row],[Income]],0)</f>
        <v>0</v>
      </c>
      <c r="CB206" s="3"/>
      <c r="CC206" s="3">
        <f ca="1">IF(Table2[[#This Row],[Country]]="South Africa",Table2[[#This Row],[Income]],0)</f>
        <v>0</v>
      </c>
      <c r="CD206" s="3"/>
      <c r="CE206" s="3">
        <f ca="1">IF(Table2[[#This Row],[Country]]="Canada",Table2[[#This Row],[Income]],0)</f>
        <v>0</v>
      </c>
      <c r="CF206" s="4"/>
      <c r="CG206" s="2"/>
      <c r="CH206" s="3"/>
      <c r="CI206" s="3">
        <f ca="1">IF(Table2[[#This Row],[occupation]]="clerk",Table2[[#This Row],[Income]],0)</f>
        <v>0</v>
      </c>
      <c r="CJ206" s="3">
        <f ca="1">IF(Table2[[#This Row],[occupation]]="Doctor",Table2[[#This Row],[Income]],0)</f>
        <v>0</v>
      </c>
      <c r="CK206" s="3">
        <f ca="1">IF(Table2[[#This Row],[occupation]]="Data scientist",Table2[[#This Row],[Income]],0)</f>
        <v>0</v>
      </c>
      <c r="CL206" s="3">
        <f ca="1">IF(Table2[[#This Row],[occupation]]="Driver",Table2[[#This Row],[Income]],0)</f>
        <v>0</v>
      </c>
      <c r="CM206" s="3">
        <f ca="1">IF(Table2[[#This Row],[occupation]]="mechanical",Table2[[#This Row],[Income]],0)</f>
        <v>0</v>
      </c>
      <c r="CN206" s="3">
        <f ca="1">IF(Table2[[#This Row],[occupation]]="Field worker",Table2[[#This Row],[Income]],0)</f>
        <v>0</v>
      </c>
      <c r="CO206" s="3">
        <f ca="1">IF(Table2[[#This Row],[occupation]]="Scientist",Table2[[#This Row],[Income]],0)</f>
        <v>59245</v>
      </c>
      <c r="CP206" s="4">
        <f ca="1">IF(Table2[[#This Row],[occupation]]="IT",Table2[[#This Row],[Income]],0)</f>
        <v>0</v>
      </c>
      <c r="CQ206" s="2">
        <f ca="1">IF(Table2[[#This Row],[Investment]]&gt;Table2[[#This Row],[Income]],1,0)</f>
        <v>0</v>
      </c>
      <c r="CR206" s="3"/>
      <c r="CS206" s="3"/>
      <c r="CT206" s="3"/>
      <c r="CU206" s="4"/>
      <c r="CV206" s="2">
        <f ca="1">IF(Table2[[#This Row],[Net Worth]]&gt;5500000,Table2[[#This Row],[Age]],0)</f>
        <v>37</v>
      </c>
      <c r="CW206" s="3">
        <f t="shared" ca="1" si="81"/>
        <v>0</v>
      </c>
      <c r="CX206" s="3"/>
      <c r="CY206" s="3"/>
      <c r="CZ206" s="3"/>
      <c r="DA206" s="4"/>
    </row>
    <row r="207" spans="1:105" x14ac:dyDescent="0.25">
      <c r="A207">
        <f t="shared" ca="1" si="66"/>
        <v>2</v>
      </c>
      <c r="B207" s="1" t="str">
        <f t="shared" ca="1" si="67"/>
        <v>Women</v>
      </c>
      <c r="C207">
        <f t="shared" ca="1" si="68"/>
        <v>41</v>
      </c>
      <c r="D207">
        <f t="shared" ca="1" si="69"/>
        <v>4</v>
      </c>
      <c r="E207" s="1" t="str">
        <f t="shared" ca="1" si="70"/>
        <v>Doctor</v>
      </c>
      <c r="F207">
        <f t="shared" ca="1" si="71"/>
        <v>4</v>
      </c>
      <c r="G207" s="1" t="str">
        <f t="shared" ca="1" si="72"/>
        <v>Mba</v>
      </c>
      <c r="H207">
        <f t="shared" ca="1" si="65"/>
        <v>3</v>
      </c>
      <c r="I207">
        <f t="shared" ca="1" si="65"/>
        <v>3</v>
      </c>
      <c r="J207">
        <f t="shared" ca="1" si="73"/>
        <v>1068408</v>
      </c>
      <c r="K207">
        <f t="shared" ca="1" si="74"/>
        <v>62249</v>
      </c>
      <c r="L207">
        <f t="shared" ca="1" si="75"/>
        <v>1</v>
      </c>
      <c r="M207" s="1" t="str">
        <f t="shared" ca="1" si="76"/>
        <v>Owned</v>
      </c>
      <c r="N207">
        <f t="shared" ca="1" si="62"/>
        <v>4730924</v>
      </c>
      <c r="O207">
        <f t="shared" ca="1" si="77"/>
        <v>3367389.3690173524</v>
      </c>
      <c r="P207">
        <f t="shared" ca="1" si="63"/>
        <v>119711.9003324565</v>
      </c>
      <c r="Q207">
        <f t="shared" ca="1" si="64"/>
        <v>56458.681936144952</v>
      </c>
      <c r="R207" s="25">
        <f t="shared" ca="1" si="78"/>
        <v>4787382.6819361448</v>
      </c>
      <c r="S207">
        <f t="shared" ca="1" si="79"/>
        <v>8</v>
      </c>
      <c r="T207" s="1" t="str">
        <f t="shared" ca="1" si="80"/>
        <v>Korea</v>
      </c>
      <c r="AF207" s="2">
        <f ca="1">IF(Table2[[#This Row],[Gender]]="men",1,0)</f>
        <v>0</v>
      </c>
      <c r="AG207" s="3">
        <f ca="1">IF(Table2[[#This Row],[Gender]]="Men",0,1)</f>
        <v>1</v>
      </c>
      <c r="AH207" s="3"/>
      <c r="AI207" s="3"/>
      <c r="AJ207" s="4"/>
      <c r="AL207" s="2">
        <f ca="1">IF(Table2[[#This Row],[occupation]]="Clerk",1,0)</f>
        <v>0</v>
      </c>
      <c r="AM207" s="3">
        <f ca="1">IF(Table2[[#This Row],[occupation]]="Doctor",1,0)</f>
        <v>1</v>
      </c>
      <c r="AN207" s="3">
        <f ca="1">IF(Table2[[#This Row],[occupation]]="Data scientist",1,0)</f>
        <v>0</v>
      </c>
      <c r="AO207" s="3">
        <f ca="1">IF(Table2[[#This Row],[occupation]]="Driver",1,0)</f>
        <v>0</v>
      </c>
      <c r="AP207" s="3">
        <f ca="1">IF(Table2[[#This Row],[occupation]]="mechanical",1,0)</f>
        <v>0</v>
      </c>
      <c r="AQ207" s="3">
        <f ca="1">IF(Table2[[#This Row],[occupation]]="Field worker",1,0)</f>
        <v>0</v>
      </c>
      <c r="AR207" s="3">
        <f ca="1">IF(Table2[[#This Row],[occupation]]="Scientist",1,0)</f>
        <v>0</v>
      </c>
      <c r="AS207" s="3">
        <f ca="1">IF(Table2[[#This Row],[occupation]]="IT",1,0)</f>
        <v>0</v>
      </c>
      <c r="AT207" s="3"/>
      <c r="AU207" s="3"/>
      <c r="AV207" s="3"/>
      <c r="AW207" s="3"/>
      <c r="AX207" s="3"/>
      <c r="AY207" s="3"/>
      <c r="AZ207" s="3"/>
      <c r="BA207" s="4"/>
      <c r="BC207" s="18">
        <f ca="1">Table2[[#This Row],[Vehicles cost]]/Table2[[#This Row],[Vehicles]]</f>
        <v>356136</v>
      </c>
      <c r="BD207" s="4"/>
      <c r="BE207" s="2">
        <f ca="1">IF(Table2[[#This Row],[Depts]]&gt;20000,1,0)</f>
        <v>1</v>
      </c>
      <c r="BF207" s="3"/>
      <c r="BG207" s="4"/>
      <c r="BH207" s="2">
        <f ca="1">IF(Table2[[#This Row],[House]]="Owned",1,0)</f>
        <v>1</v>
      </c>
      <c r="BI207" s="4"/>
      <c r="BK207" s="2">
        <f ca="1">IF(Table2[[#This Row],[Country]]="Korea",Table2[[#This Row],[Income]],0)</f>
        <v>62249</v>
      </c>
      <c r="BL207" s="3"/>
      <c r="BM207" s="3">
        <f ca="1">IF(Table2[[#This Row],[Country]]="India",Table2[[#This Row],[Income]],0)</f>
        <v>0</v>
      </c>
      <c r="BN207" s="3"/>
      <c r="BO207" s="3">
        <f ca="1">IF(Table2[[#This Row],[Country]]="Russia",Table2[[#This Row],[Income]],0)</f>
        <v>0</v>
      </c>
      <c r="BP207" s="3"/>
      <c r="BQ207" s="3">
        <f ca="1">IF(Table2[[#This Row],[Country]]="Maldives",Table2[[#This Row],[Income]],0)</f>
        <v>0</v>
      </c>
      <c r="BR207" s="3"/>
      <c r="BS207" s="3">
        <f ca="1">IF(Table2[[#This Row],[Country]]="England",Table2[[#This Row],[Income]],0)</f>
        <v>0</v>
      </c>
      <c r="BT207" s="3"/>
      <c r="BU207" s="3">
        <f ca="1">IF(Table2[[#This Row],[Country]]="Pakistan",Table2[[#This Row],[Income]],0)</f>
        <v>0</v>
      </c>
      <c r="BV207" s="3"/>
      <c r="BW207" s="3">
        <f ca="1">IF(Table2[[#This Row],[Country]]="USA",Table2[[#This Row],[Income]],0)</f>
        <v>0</v>
      </c>
      <c r="BX207" s="3"/>
      <c r="BY207" s="3">
        <f ca="1">IF(Table2[[#This Row],[Country]]="New Zealand",Table2[[#This Row],[Income]],0)</f>
        <v>0</v>
      </c>
      <c r="BZ207" s="3"/>
      <c r="CA207" s="3">
        <f ca="1">IF(Table2[[#This Row],[Country]]="AUstralia",Table2[[#This Row],[Income]],0)</f>
        <v>0</v>
      </c>
      <c r="CB207" s="3"/>
      <c r="CC207" s="3">
        <f ca="1">IF(Table2[[#This Row],[Country]]="South Africa",Table2[[#This Row],[Income]],0)</f>
        <v>0</v>
      </c>
      <c r="CD207" s="3"/>
      <c r="CE207" s="3">
        <f ca="1">IF(Table2[[#This Row],[Country]]="Canada",Table2[[#This Row],[Income]],0)</f>
        <v>0</v>
      </c>
      <c r="CF207" s="4"/>
      <c r="CG207" s="2"/>
      <c r="CH207" s="3"/>
      <c r="CI207" s="3">
        <f ca="1">IF(Table2[[#This Row],[occupation]]="clerk",Table2[[#This Row],[Income]],0)</f>
        <v>0</v>
      </c>
      <c r="CJ207" s="3">
        <f ca="1">IF(Table2[[#This Row],[occupation]]="Doctor",Table2[[#This Row],[Income]],0)</f>
        <v>62249</v>
      </c>
      <c r="CK207" s="3">
        <f ca="1">IF(Table2[[#This Row],[occupation]]="Data scientist",Table2[[#This Row],[Income]],0)</f>
        <v>0</v>
      </c>
      <c r="CL207" s="3">
        <f ca="1">IF(Table2[[#This Row],[occupation]]="Driver",Table2[[#This Row],[Income]],0)</f>
        <v>0</v>
      </c>
      <c r="CM207" s="3">
        <f ca="1">IF(Table2[[#This Row],[occupation]]="mechanical",Table2[[#This Row],[Income]],0)</f>
        <v>0</v>
      </c>
      <c r="CN207" s="3">
        <f ca="1">IF(Table2[[#This Row],[occupation]]="Field worker",Table2[[#This Row],[Income]],0)</f>
        <v>0</v>
      </c>
      <c r="CO207" s="3">
        <f ca="1">IF(Table2[[#This Row],[occupation]]="Scientist",Table2[[#This Row],[Income]],0)</f>
        <v>0</v>
      </c>
      <c r="CP207" s="4">
        <f ca="1">IF(Table2[[#This Row],[occupation]]="IT",Table2[[#This Row],[Income]],0)</f>
        <v>0</v>
      </c>
      <c r="CQ207" s="2">
        <f ca="1">IF(Table2[[#This Row],[Investment]]&gt;Table2[[#This Row],[Income]],1,0)</f>
        <v>0</v>
      </c>
      <c r="CR207" s="3"/>
      <c r="CS207" s="3"/>
      <c r="CT207" s="3"/>
      <c r="CU207" s="4"/>
      <c r="CV207" s="2">
        <f ca="1">IF(Table2[[#This Row],[Net Worth]]&gt;5500000,Table2[[#This Row],[Age]],0)</f>
        <v>0</v>
      </c>
      <c r="CW207" s="3">
        <f t="shared" ca="1" si="81"/>
        <v>0</v>
      </c>
      <c r="CX207" s="3"/>
      <c r="CY207" s="3"/>
      <c r="CZ207" s="3"/>
      <c r="DA207" s="4"/>
    </row>
    <row r="208" spans="1:105" x14ac:dyDescent="0.25">
      <c r="A208">
        <f t="shared" ca="1" si="66"/>
        <v>2</v>
      </c>
      <c r="B208" s="1" t="str">
        <f t="shared" ca="1" si="67"/>
        <v>Women</v>
      </c>
      <c r="C208">
        <f t="shared" ca="1" si="68"/>
        <v>24</v>
      </c>
      <c r="D208">
        <f t="shared" ca="1" si="69"/>
        <v>4</v>
      </c>
      <c r="E208" s="1" t="str">
        <f t="shared" ca="1" si="70"/>
        <v>Doctor</v>
      </c>
      <c r="F208">
        <f t="shared" ca="1" si="71"/>
        <v>4</v>
      </c>
      <c r="G208" s="1" t="str">
        <f t="shared" ca="1" si="72"/>
        <v>Mba</v>
      </c>
      <c r="H208">
        <f t="shared" ca="1" si="65"/>
        <v>1</v>
      </c>
      <c r="I208">
        <f t="shared" ca="1" si="65"/>
        <v>3</v>
      </c>
      <c r="J208">
        <f t="shared" ca="1" si="73"/>
        <v>1610751</v>
      </c>
      <c r="K208">
        <f t="shared" ca="1" si="74"/>
        <v>88340</v>
      </c>
      <c r="L208">
        <f t="shared" ca="1" si="75"/>
        <v>2</v>
      </c>
      <c r="M208" s="1" t="str">
        <f t="shared" ca="1" si="76"/>
        <v>Rent</v>
      </c>
      <c r="N208">
        <f t="shared" ca="1" si="62"/>
        <v>8215620</v>
      </c>
      <c r="O208">
        <f t="shared" ca="1" si="77"/>
        <v>3540068.9918175573</v>
      </c>
      <c r="P208">
        <f t="shared" ca="1" si="63"/>
        <v>154277.63975890059</v>
      </c>
      <c r="Q208">
        <f t="shared" ca="1" si="64"/>
        <v>68464.106967379281</v>
      </c>
      <c r="R208" s="25">
        <f t="shared" ca="1" si="78"/>
        <v>8284084.1069673793</v>
      </c>
      <c r="S208">
        <f t="shared" ca="1" si="79"/>
        <v>8</v>
      </c>
      <c r="T208" s="1" t="str">
        <f t="shared" ca="1" si="80"/>
        <v>Korea</v>
      </c>
      <c r="AF208" s="2">
        <f ca="1">IF(Table2[[#This Row],[Gender]]="men",1,0)</f>
        <v>0</v>
      </c>
      <c r="AG208" s="3">
        <f ca="1">IF(Table2[[#This Row],[Gender]]="Men",0,1)</f>
        <v>1</v>
      </c>
      <c r="AH208" s="3"/>
      <c r="AI208" s="3"/>
      <c r="AJ208" s="4"/>
      <c r="AL208" s="2">
        <f ca="1">IF(Table2[[#This Row],[occupation]]="Clerk",1,0)</f>
        <v>0</v>
      </c>
      <c r="AM208" s="3">
        <f ca="1">IF(Table2[[#This Row],[occupation]]="Doctor",1,0)</f>
        <v>1</v>
      </c>
      <c r="AN208" s="3">
        <f ca="1">IF(Table2[[#This Row],[occupation]]="Data scientist",1,0)</f>
        <v>0</v>
      </c>
      <c r="AO208" s="3">
        <f ca="1">IF(Table2[[#This Row],[occupation]]="Driver",1,0)</f>
        <v>0</v>
      </c>
      <c r="AP208" s="3">
        <f ca="1">IF(Table2[[#This Row],[occupation]]="mechanical",1,0)</f>
        <v>0</v>
      </c>
      <c r="AQ208" s="3">
        <f ca="1">IF(Table2[[#This Row],[occupation]]="Field worker",1,0)</f>
        <v>0</v>
      </c>
      <c r="AR208" s="3">
        <f ca="1">IF(Table2[[#This Row],[occupation]]="Scientist",1,0)</f>
        <v>0</v>
      </c>
      <c r="AS208" s="3">
        <f ca="1">IF(Table2[[#This Row],[occupation]]="IT",1,0)</f>
        <v>0</v>
      </c>
      <c r="AT208" s="3"/>
      <c r="AU208" s="3"/>
      <c r="AV208" s="3"/>
      <c r="AW208" s="3"/>
      <c r="AX208" s="3"/>
      <c r="AY208" s="3"/>
      <c r="AZ208" s="3"/>
      <c r="BA208" s="4"/>
      <c r="BC208" s="18">
        <f ca="1">Table2[[#This Row],[Vehicles cost]]/Table2[[#This Row],[Vehicles]]</f>
        <v>536917</v>
      </c>
      <c r="BD208" s="4"/>
      <c r="BE208" s="2">
        <f ca="1">IF(Table2[[#This Row],[Depts]]&gt;20000,1,0)</f>
        <v>1</v>
      </c>
      <c r="BF208" s="3"/>
      <c r="BG208" s="4"/>
      <c r="BH208" s="2">
        <f ca="1">IF(Table2[[#This Row],[House]]="Owned",1,0)</f>
        <v>0</v>
      </c>
      <c r="BI208" s="4"/>
      <c r="BK208" s="2">
        <f ca="1">IF(Table2[[#This Row],[Country]]="Korea",Table2[[#This Row],[Income]],0)</f>
        <v>88340</v>
      </c>
      <c r="BL208" s="3"/>
      <c r="BM208" s="3">
        <f ca="1">IF(Table2[[#This Row],[Country]]="India",Table2[[#This Row],[Income]],0)</f>
        <v>0</v>
      </c>
      <c r="BN208" s="3"/>
      <c r="BO208" s="3">
        <f ca="1">IF(Table2[[#This Row],[Country]]="Russia",Table2[[#This Row],[Income]],0)</f>
        <v>0</v>
      </c>
      <c r="BP208" s="3"/>
      <c r="BQ208" s="3">
        <f ca="1">IF(Table2[[#This Row],[Country]]="Maldives",Table2[[#This Row],[Income]],0)</f>
        <v>0</v>
      </c>
      <c r="BR208" s="3"/>
      <c r="BS208" s="3">
        <f ca="1">IF(Table2[[#This Row],[Country]]="England",Table2[[#This Row],[Income]],0)</f>
        <v>0</v>
      </c>
      <c r="BT208" s="3"/>
      <c r="BU208" s="3">
        <f ca="1">IF(Table2[[#This Row],[Country]]="Pakistan",Table2[[#This Row],[Income]],0)</f>
        <v>0</v>
      </c>
      <c r="BV208" s="3"/>
      <c r="BW208" s="3">
        <f ca="1">IF(Table2[[#This Row],[Country]]="USA",Table2[[#This Row],[Income]],0)</f>
        <v>0</v>
      </c>
      <c r="BX208" s="3"/>
      <c r="BY208" s="3">
        <f ca="1">IF(Table2[[#This Row],[Country]]="New Zealand",Table2[[#This Row],[Income]],0)</f>
        <v>0</v>
      </c>
      <c r="BZ208" s="3"/>
      <c r="CA208" s="3">
        <f ca="1">IF(Table2[[#This Row],[Country]]="AUstralia",Table2[[#This Row],[Income]],0)</f>
        <v>0</v>
      </c>
      <c r="CB208" s="3"/>
      <c r="CC208" s="3">
        <f ca="1">IF(Table2[[#This Row],[Country]]="South Africa",Table2[[#This Row],[Income]],0)</f>
        <v>0</v>
      </c>
      <c r="CD208" s="3"/>
      <c r="CE208" s="3">
        <f ca="1">IF(Table2[[#This Row],[Country]]="Canada",Table2[[#This Row],[Income]],0)</f>
        <v>0</v>
      </c>
      <c r="CF208" s="4"/>
      <c r="CG208" s="2"/>
      <c r="CH208" s="3"/>
      <c r="CI208" s="3">
        <f ca="1">IF(Table2[[#This Row],[occupation]]="clerk",Table2[[#This Row],[Income]],0)</f>
        <v>0</v>
      </c>
      <c r="CJ208" s="3">
        <f ca="1">IF(Table2[[#This Row],[occupation]]="Doctor",Table2[[#This Row],[Income]],0)</f>
        <v>88340</v>
      </c>
      <c r="CK208" s="3">
        <f ca="1">IF(Table2[[#This Row],[occupation]]="Data scientist",Table2[[#This Row],[Income]],0)</f>
        <v>0</v>
      </c>
      <c r="CL208" s="3">
        <f ca="1">IF(Table2[[#This Row],[occupation]]="Driver",Table2[[#This Row],[Income]],0)</f>
        <v>0</v>
      </c>
      <c r="CM208" s="3">
        <f ca="1">IF(Table2[[#This Row],[occupation]]="mechanical",Table2[[#This Row],[Income]],0)</f>
        <v>0</v>
      </c>
      <c r="CN208" s="3">
        <f ca="1">IF(Table2[[#This Row],[occupation]]="Field worker",Table2[[#This Row],[Income]],0)</f>
        <v>0</v>
      </c>
      <c r="CO208" s="3">
        <f ca="1">IF(Table2[[#This Row],[occupation]]="Scientist",Table2[[#This Row],[Income]],0)</f>
        <v>0</v>
      </c>
      <c r="CP208" s="4">
        <f ca="1">IF(Table2[[#This Row],[occupation]]="IT",Table2[[#This Row],[Income]],0)</f>
        <v>0</v>
      </c>
      <c r="CQ208" s="2">
        <f ca="1">IF(Table2[[#This Row],[Investment]]&gt;Table2[[#This Row],[Income]],1,0)</f>
        <v>0</v>
      </c>
      <c r="CR208" s="3"/>
      <c r="CS208" s="3"/>
      <c r="CT208" s="3"/>
      <c r="CU208" s="4"/>
      <c r="CV208" s="2">
        <f ca="1">IF(Table2[[#This Row],[Net Worth]]&gt;5500000,Table2[[#This Row],[Age]],0)</f>
        <v>24</v>
      </c>
      <c r="CW208" s="3">
        <f t="shared" ca="1" si="81"/>
        <v>24</v>
      </c>
      <c r="CX208" s="3"/>
      <c r="CY208" s="3"/>
      <c r="CZ208" s="3"/>
      <c r="DA208" s="4"/>
    </row>
    <row r="209" spans="1:105" x14ac:dyDescent="0.25">
      <c r="A209">
        <f t="shared" ca="1" si="66"/>
        <v>2</v>
      </c>
      <c r="B209" s="1" t="str">
        <f t="shared" ca="1" si="67"/>
        <v>Women</v>
      </c>
      <c r="C209">
        <f t="shared" ca="1" si="68"/>
        <v>35</v>
      </c>
      <c r="D209">
        <f t="shared" ca="1" si="69"/>
        <v>4</v>
      </c>
      <c r="E209" s="1" t="str">
        <f t="shared" ca="1" si="70"/>
        <v>Doctor</v>
      </c>
      <c r="F209">
        <f t="shared" ca="1" si="71"/>
        <v>3</v>
      </c>
      <c r="G209" s="1" t="str">
        <f t="shared" ca="1" si="72"/>
        <v>Btech</v>
      </c>
      <c r="H209">
        <f t="shared" ca="1" si="65"/>
        <v>2</v>
      </c>
      <c r="I209">
        <f t="shared" ca="1" si="65"/>
        <v>2</v>
      </c>
      <c r="J209">
        <f t="shared" ca="1" si="73"/>
        <v>1787514</v>
      </c>
      <c r="K209">
        <f t="shared" ca="1" si="74"/>
        <v>77678</v>
      </c>
      <c r="L209">
        <f t="shared" ca="1" si="75"/>
        <v>1</v>
      </c>
      <c r="M209" s="1" t="str">
        <f t="shared" ca="1" si="76"/>
        <v>Owned</v>
      </c>
      <c r="N209">
        <f t="shared" ca="1" si="62"/>
        <v>6369596</v>
      </c>
      <c r="O209">
        <f t="shared" ca="1" si="77"/>
        <v>4336365.1953094397</v>
      </c>
      <c r="P209">
        <f t="shared" ca="1" si="63"/>
        <v>106508.65450121435</v>
      </c>
      <c r="Q209">
        <f t="shared" ca="1" si="64"/>
        <v>8965.7337120644061</v>
      </c>
      <c r="R209" s="25">
        <f t="shared" ca="1" si="78"/>
        <v>6378561.7337120641</v>
      </c>
      <c r="S209">
        <f t="shared" ca="1" si="79"/>
        <v>2</v>
      </c>
      <c r="T209" s="1" t="str">
        <f t="shared" ca="1" si="80"/>
        <v>Usa</v>
      </c>
      <c r="AF209" s="2">
        <f ca="1">IF(Table2[[#This Row],[Gender]]="men",1,0)</f>
        <v>0</v>
      </c>
      <c r="AG209" s="3">
        <f ca="1">IF(Table2[[#This Row],[Gender]]="Men",0,1)</f>
        <v>1</v>
      </c>
      <c r="AH209" s="3"/>
      <c r="AI209" s="3"/>
      <c r="AJ209" s="4"/>
      <c r="AL209" s="2">
        <f ca="1">IF(Table2[[#This Row],[occupation]]="Clerk",1,0)</f>
        <v>0</v>
      </c>
      <c r="AM209" s="3">
        <f ca="1">IF(Table2[[#This Row],[occupation]]="Doctor",1,0)</f>
        <v>1</v>
      </c>
      <c r="AN209" s="3">
        <f ca="1">IF(Table2[[#This Row],[occupation]]="Data scientist",1,0)</f>
        <v>0</v>
      </c>
      <c r="AO209" s="3">
        <f ca="1">IF(Table2[[#This Row],[occupation]]="Driver",1,0)</f>
        <v>0</v>
      </c>
      <c r="AP209" s="3">
        <f ca="1">IF(Table2[[#This Row],[occupation]]="mechanical",1,0)</f>
        <v>0</v>
      </c>
      <c r="AQ209" s="3">
        <f ca="1">IF(Table2[[#This Row],[occupation]]="Field worker",1,0)</f>
        <v>0</v>
      </c>
      <c r="AR209" s="3">
        <f ca="1">IF(Table2[[#This Row],[occupation]]="Scientist",1,0)</f>
        <v>0</v>
      </c>
      <c r="AS209" s="3">
        <f ca="1">IF(Table2[[#This Row],[occupation]]="IT",1,0)</f>
        <v>0</v>
      </c>
      <c r="AT209" s="3"/>
      <c r="AU209" s="3"/>
      <c r="AV209" s="3"/>
      <c r="AW209" s="3"/>
      <c r="AX209" s="3"/>
      <c r="AY209" s="3"/>
      <c r="AZ209" s="3"/>
      <c r="BA209" s="4"/>
      <c r="BC209" s="18">
        <f ca="1">Table2[[#This Row],[Vehicles cost]]/Table2[[#This Row],[Vehicles]]</f>
        <v>893757</v>
      </c>
      <c r="BD209" s="4"/>
      <c r="BE209" s="2">
        <f ca="1">IF(Table2[[#This Row],[Depts]]&gt;20000,1,0)</f>
        <v>1</v>
      </c>
      <c r="BF209" s="3"/>
      <c r="BG209" s="4"/>
      <c r="BH209" s="2">
        <f ca="1">IF(Table2[[#This Row],[House]]="Owned",1,0)</f>
        <v>1</v>
      </c>
      <c r="BI209" s="4"/>
      <c r="BK209" s="2">
        <f ca="1">IF(Table2[[#This Row],[Country]]="Korea",Table2[[#This Row],[Income]],0)</f>
        <v>0</v>
      </c>
      <c r="BL209" s="3"/>
      <c r="BM209" s="3">
        <f ca="1">IF(Table2[[#This Row],[Country]]="India",Table2[[#This Row],[Income]],0)</f>
        <v>0</v>
      </c>
      <c r="BN209" s="3"/>
      <c r="BO209" s="3">
        <f ca="1">IF(Table2[[#This Row],[Country]]="Russia",Table2[[#This Row],[Income]],0)</f>
        <v>0</v>
      </c>
      <c r="BP209" s="3"/>
      <c r="BQ209" s="3">
        <f ca="1">IF(Table2[[#This Row],[Country]]="Maldives",Table2[[#This Row],[Income]],0)</f>
        <v>0</v>
      </c>
      <c r="BR209" s="3"/>
      <c r="BS209" s="3">
        <f ca="1">IF(Table2[[#This Row],[Country]]="England",Table2[[#This Row],[Income]],0)</f>
        <v>0</v>
      </c>
      <c r="BT209" s="3"/>
      <c r="BU209" s="3">
        <f ca="1">IF(Table2[[#This Row],[Country]]="Pakistan",Table2[[#This Row],[Income]],0)</f>
        <v>0</v>
      </c>
      <c r="BV209" s="3"/>
      <c r="BW209" s="3">
        <f ca="1">IF(Table2[[#This Row],[Country]]="USA",Table2[[#This Row],[Income]],0)</f>
        <v>77678</v>
      </c>
      <c r="BX209" s="3"/>
      <c r="BY209" s="3">
        <f ca="1">IF(Table2[[#This Row],[Country]]="New Zealand",Table2[[#This Row],[Income]],0)</f>
        <v>0</v>
      </c>
      <c r="BZ209" s="3"/>
      <c r="CA209" s="3">
        <f ca="1">IF(Table2[[#This Row],[Country]]="AUstralia",Table2[[#This Row],[Income]],0)</f>
        <v>0</v>
      </c>
      <c r="CB209" s="3"/>
      <c r="CC209" s="3">
        <f ca="1">IF(Table2[[#This Row],[Country]]="South Africa",Table2[[#This Row],[Income]],0)</f>
        <v>0</v>
      </c>
      <c r="CD209" s="3"/>
      <c r="CE209" s="3">
        <f ca="1">IF(Table2[[#This Row],[Country]]="Canada",Table2[[#This Row],[Income]],0)</f>
        <v>0</v>
      </c>
      <c r="CF209" s="4"/>
      <c r="CG209" s="2"/>
      <c r="CH209" s="3"/>
      <c r="CI209" s="3">
        <f ca="1">IF(Table2[[#This Row],[occupation]]="clerk",Table2[[#This Row],[Income]],0)</f>
        <v>0</v>
      </c>
      <c r="CJ209" s="3">
        <f ca="1">IF(Table2[[#This Row],[occupation]]="Doctor",Table2[[#This Row],[Income]],0)</f>
        <v>77678</v>
      </c>
      <c r="CK209" s="3">
        <f ca="1">IF(Table2[[#This Row],[occupation]]="Data scientist",Table2[[#This Row],[Income]],0)</f>
        <v>0</v>
      </c>
      <c r="CL209" s="3">
        <f ca="1">IF(Table2[[#This Row],[occupation]]="Driver",Table2[[#This Row],[Income]],0)</f>
        <v>0</v>
      </c>
      <c r="CM209" s="3">
        <f ca="1">IF(Table2[[#This Row],[occupation]]="mechanical",Table2[[#This Row],[Income]],0)</f>
        <v>0</v>
      </c>
      <c r="CN209" s="3">
        <f ca="1">IF(Table2[[#This Row],[occupation]]="Field worker",Table2[[#This Row],[Income]],0)</f>
        <v>0</v>
      </c>
      <c r="CO209" s="3">
        <f ca="1">IF(Table2[[#This Row],[occupation]]="Scientist",Table2[[#This Row],[Income]],0)</f>
        <v>0</v>
      </c>
      <c r="CP209" s="4">
        <f ca="1">IF(Table2[[#This Row],[occupation]]="IT",Table2[[#This Row],[Income]],0)</f>
        <v>0</v>
      </c>
      <c r="CQ209" s="2">
        <f ca="1">IF(Table2[[#This Row],[Investment]]&gt;Table2[[#This Row],[Income]],1,0)</f>
        <v>0</v>
      </c>
      <c r="CR209" s="3"/>
      <c r="CS209" s="3"/>
      <c r="CT209" s="3"/>
      <c r="CU209" s="4"/>
      <c r="CV209" s="2">
        <f ca="1">IF(Table2[[#This Row],[Net Worth]]&gt;5500000,Table2[[#This Row],[Age]],0)</f>
        <v>35</v>
      </c>
      <c r="CW209" s="3">
        <f t="shared" ca="1" si="81"/>
        <v>0</v>
      </c>
      <c r="CX209" s="3"/>
      <c r="CY209" s="3"/>
      <c r="CZ209" s="3"/>
      <c r="DA209" s="4"/>
    </row>
    <row r="210" spans="1:105" x14ac:dyDescent="0.25">
      <c r="A210">
        <f t="shared" ca="1" si="66"/>
        <v>2</v>
      </c>
      <c r="B210" s="1" t="str">
        <f t="shared" ca="1" si="67"/>
        <v>Women</v>
      </c>
      <c r="C210">
        <f t="shared" ca="1" si="68"/>
        <v>29</v>
      </c>
      <c r="D210">
        <f t="shared" ca="1" si="69"/>
        <v>7</v>
      </c>
      <c r="E210" s="1" t="str">
        <f t="shared" ca="1" si="70"/>
        <v>Driver</v>
      </c>
      <c r="F210">
        <f t="shared" ca="1" si="71"/>
        <v>9</v>
      </c>
      <c r="G210" s="1" t="str">
        <f t="shared" ca="1" si="72"/>
        <v>Soldier</v>
      </c>
      <c r="H210">
        <f t="shared" ca="1" si="65"/>
        <v>3</v>
      </c>
      <c r="I210">
        <f t="shared" ca="1" si="65"/>
        <v>3</v>
      </c>
      <c r="J210">
        <f t="shared" ca="1" si="73"/>
        <v>1352295</v>
      </c>
      <c r="K210">
        <f t="shared" ca="1" si="74"/>
        <v>64965</v>
      </c>
      <c r="L210">
        <f t="shared" ca="1" si="75"/>
        <v>1</v>
      </c>
      <c r="M210" s="1" t="str">
        <f t="shared" ca="1" si="76"/>
        <v>Owned</v>
      </c>
      <c r="N210">
        <f t="shared" ca="1" si="62"/>
        <v>4287690</v>
      </c>
      <c r="O210">
        <f t="shared" ca="1" si="77"/>
        <v>3520414.3172813323</v>
      </c>
      <c r="P210">
        <f t="shared" ca="1" si="63"/>
        <v>111574.36306146382</v>
      </c>
      <c r="Q210">
        <f t="shared" ca="1" si="64"/>
        <v>106149.43586399397</v>
      </c>
      <c r="R210" s="25">
        <f t="shared" ca="1" si="78"/>
        <v>4393839.4358639941</v>
      </c>
      <c r="S210">
        <f t="shared" ca="1" si="79"/>
        <v>4</v>
      </c>
      <c r="T210" s="1" t="str">
        <f t="shared" ca="1" si="80"/>
        <v>England</v>
      </c>
      <c r="AF210" s="2">
        <f ca="1">IF(Table2[[#This Row],[Gender]]="men",1,0)</f>
        <v>0</v>
      </c>
      <c r="AG210" s="3">
        <f ca="1">IF(Table2[[#This Row],[Gender]]="Men",0,1)</f>
        <v>1</v>
      </c>
      <c r="AH210" s="3"/>
      <c r="AI210" s="3"/>
      <c r="AJ210" s="4"/>
      <c r="AL210" s="2">
        <f ca="1">IF(Table2[[#This Row],[occupation]]="Clerk",1,0)</f>
        <v>0</v>
      </c>
      <c r="AM210" s="3">
        <f ca="1">IF(Table2[[#This Row],[occupation]]="Doctor",1,0)</f>
        <v>0</v>
      </c>
      <c r="AN210" s="3">
        <f ca="1">IF(Table2[[#This Row],[occupation]]="Data scientist",1,0)</f>
        <v>0</v>
      </c>
      <c r="AO210" s="3">
        <f ca="1">IF(Table2[[#This Row],[occupation]]="Driver",1,0)</f>
        <v>1</v>
      </c>
      <c r="AP210" s="3">
        <f ca="1">IF(Table2[[#This Row],[occupation]]="mechanical",1,0)</f>
        <v>0</v>
      </c>
      <c r="AQ210" s="3">
        <f ca="1">IF(Table2[[#This Row],[occupation]]="Field worker",1,0)</f>
        <v>0</v>
      </c>
      <c r="AR210" s="3">
        <f ca="1">IF(Table2[[#This Row],[occupation]]="Scientist",1,0)</f>
        <v>0</v>
      </c>
      <c r="AS210" s="3">
        <f ca="1">IF(Table2[[#This Row],[occupation]]="IT",1,0)</f>
        <v>0</v>
      </c>
      <c r="AT210" s="3"/>
      <c r="AU210" s="3"/>
      <c r="AV210" s="3"/>
      <c r="AW210" s="3"/>
      <c r="AX210" s="3"/>
      <c r="AY210" s="3"/>
      <c r="AZ210" s="3"/>
      <c r="BA210" s="4"/>
      <c r="BC210" s="18">
        <f ca="1">Table2[[#This Row],[Vehicles cost]]/Table2[[#This Row],[Vehicles]]</f>
        <v>450765</v>
      </c>
      <c r="BD210" s="4"/>
      <c r="BE210" s="2">
        <f ca="1">IF(Table2[[#This Row],[Depts]]&gt;20000,1,0)</f>
        <v>1</v>
      </c>
      <c r="BF210" s="3"/>
      <c r="BG210" s="4"/>
      <c r="BH210" s="2">
        <f ca="1">IF(Table2[[#This Row],[House]]="Owned",1,0)</f>
        <v>1</v>
      </c>
      <c r="BI210" s="4"/>
      <c r="BK210" s="2">
        <f ca="1">IF(Table2[[#This Row],[Country]]="Korea",Table2[[#This Row],[Income]],0)</f>
        <v>0</v>
      </c>
      <c r="BL210" s="3"/>
      <c r="BM210" s="3">
        <f ca="1">IF(Table2[[#This Row],[Country]]="India",Table2[[#This Row],[Income]],0)</f>
        <v>0</v>
      </c>
      <c r="BN210" s="3"/>
      <c r="BO210" s="3">
        <f ca="1">IF(Table2[[#This Row],[Country]]="Russia",Table2[[#This Row],[Income]],0)</f>
        <v>0</v>
      </c>
      <c r="BP210" s="3"/>
      <c r="BQ210" s="3">
        <f ca="1">IF(Table2[[#This Row],[Country]]="Maldives",Table2[[#This Row],[Income]],0)</f>
        <v>0</v>
      </c>
      <c r="BR210" s="3"/>
      <c r="BS210" s="3">
        <f ca="1">IF(Table2[[#This Row],[Country]]="England",Table2[[#This Row],[Income]],0)</f>
        <v>64965</v>
      </c>
      <c r="BT210" s="3"/>
      <c r="BU210" s="3">
        <f ca="1">IF(Table2[[#This Row],[Country]]="Pakistan",Table2[[#This Row],[Income]],0)</f>
        <v>0</v>
      </c>
      <c r="BV210" s="3"/>
      <c r="BW210" s="3">
        <f ca="1">IF(Table2[[#This Row],[Country]]="USA",Table2[[#This Row],[Income]],0)</f>
        <v>0</v>
      </c>
      <c r="BX210" s="3"/>
      <c r="BY210" s="3">
        <f ca="1">IF(Table2[[#This Row],[Country]]="New Zealand",Table2[[#This Row],[Income]],0)</f>
        <v>0</v>
      </c>
      <c r="BZ210" s="3"/>
      <c r="CA210" s="3">
        <f ca="1">IF(Table2[[#This Row],[Country]]="AUstralia",Table2[[#This Row],[Income]],0)</f>
        <v>0</v>
      </c>
      <c r="CB210" s="3"/>
      <c r="CC210" s="3">
        <f ca="1">IF(Table2[[#This Row],[Country]]="South Africa",Table2[[#This Row],[Income]],0)</f>
        <v>0</v>
      </c>
      <c r="CD210" s="3"/>
      <c r="CE210" s="3">
        <f ca="1">IF(Table2[[#This Row],[Country]]="Canada",Table2[[#This Row],[Income]],0)</f>
        <v>0</v>
      </c>
      <c r="CF210" s="4"/>
      <c r="CG210" s="2"/>
      <c r="CH210" s="3"/>
      <c r="CI210" s="3">
        <f ca="1">IF(Table2[[#This Row],[occupation]]="clerk",Table2[[#This Row],[Income]],0)</f>
        <v>0</v>
      </c>
      <c r="CJ210" s="3">
        <f ca="1">IF(Table2[[#This Row],[occupation]]="Doctor",Table2[[#This Row],[Income]],0)</f>
        <v>0</v>
      </c>
      <c r="CK210" s="3">
        <f ca="1">IF(Table2[[#This Row],[occupation]]="Data scientist",Table2[[#This Row],[Income]],0)</f>
        <v>0</v>
      </c>
      <c r="CL210" s="3">
        <f ca="1">IF(Table2[[#This Row],[occupation]]="Driver",Table2[[#This Row],[Income]],0)</f>
        <v>64965</v>
      </c>
      <c r="CM210" s="3">
        <f ca="1">IF(Table2[[#This Row],[occupation]]="mechanical",Table2[[#This Row],[Income]],0)</f>
        <v>0</v>
      </c>
      <c r="CN210" s="3">
        <f ca="1">IF(Table2[[#This Row],[occupation]]="Field worker",Table2[[#This Row],[Income]],0)</f>
        <v>0</v>
      </c>
      <c r="CO210" s="3">
        <f ca="1">IF(Table2[[#This Row],[occupation]]="Scientist",Table2[[#This Row],[Income]],0)</f>
        <v>0</v>
      </c>
      <c r="CP210" s="4">
        <f ca="1">IF(Table2[[#This Row],[occupation]]="IT",Table2[[#This Row],[Income]],0)</f>
        <v>0</v>
      </c>
      <c r="CQ210" s="2">
        <f ca="1">IF(Table2[[#This Row],[Investment]]&gt;Table2[[#This Row],[Income]],1,0)</f>
        <v>1</v>
      </c>
      <c r="CR210" s="3"/>
      <c r="CS210" s="3"/>
      <c r="CT210" s="3"/>
      <c r="CU210" s="4"/>
      <c r="CV210" s="2">
        <f ca="1">IF(Table2[[#This Row],[Net Worth]]&gt;5500000,Table2[[#This Row],[Age]],0)</f>
        <v>0</v>
      </c>
      <c r="CW210" s="3">
        <f t="shared" ca="1" si="81"/>
        <v>0</v>
      </c>
      <c r="CX210" s="3"/>
      <c r="CY210" s="3"/>
      <c r="CZ210" s="3"/>
      <c r="DA210" s="4"/>
    </row>
    <row r="211" spans="1:105" x14ac:dyDescent="0.25">
      <c r="A211">
        <f t="shared" ca="1" si="66"/>
        <v>2</v>
      </c>
      <c r="B211" s="1" t="str">
        <f t="shared" ca="1" si="67"/>
        <v>Women</v>
      </c>
      <c r="C211">
        <f t="shared" ca="1" si="68"/>
        <v>27</v>
      </c>
      <c r="D211">
        <f t="shared" ca="1" si="69"/>
        <v>1</v>
      </c>
      <c r="E211" s="1" t="str">
        <f t="shared" ca="1" si="70"/>
        <v>clerk</v>
      </c>
      <c r="F211">
        <f t="shared" ca="1" si="71"/>
        <v>5</v>
      </c>
      <c r="G211" s="1" t="str">
        <f t="shared" ca="1" si="72"/>
        <v>M.tech</v>
      </c>
      <c r="H211">
        <f t="shared" ca="1" si="65"/>
        <v>1</v>
      </c>
      <c r="I211">
        <f t="shared" ca="1" si="65"/>
        <v>3</v>
      </c>
      <c r="J211">
        <f t="shared" ca="1" si="73"/>
        <v>2556189</v>
      </c>
      <c r="K211">
        <f t="shared" ca="1" si="74"/>
        <v>67401</v>
      </c>
      <c r="L211">
        <f t="shared" ca="1" si="75"/>
        <v>2</v>
      </c>
      <c r="M211" s="1" t="str">
        <f t="shared" ca="1" si="76"/>
        <v>Rent</v>
      </c>
      <c r="N211">
        <f t="shared" ca="1" si="62"/>
        <v>6335694</v>
      </c>
      <c r="O211">
        <f t="shared" ca="1" si="77"/>
        <v>190320.82777339953</v>
      </c>
      <c r="P211">
        <f t="shared" ca="1" si="63"/>
        <v>2638.5198361131743</v>
      </c>
      <c r="Q211">
        <f t="shared" ca="1" si="64"/>
        <v>53860.249084645693</v>
      </c>
      <c r="R211" s="25">
        <f t="shared" ca="1" si="78"/>
        <v>6389554.2490846459</v>
      </c>
      <c r="S211">
        <f t="shared" ca="1" si="79"/>
        <v>3</v>
      </c>
      <c r="T211" s="1" t="str">
        <f t="shared" ca="1" si="80"/>
        <v>Australia</v>
      </c>
      <c r="AF211" s="2">
        <f ca="1">IF(Table2[[#This Row],[Gender]]="men",1,0)</f>
        <v>0</v>
      </c>
      <c r="AG211" s="3">
        <f ca="1">IF(Table2[[#This Row],[Gender]]="Men",0,1)</f>
        <v>1</v>
      </c>
      <c r="AH211" s="3"/>
      <c r="AI211" s="3"/>
      <c r="AJ211" s="4"/>
      <c r="AL211" s="2">
        <f ca="1">IF(Table2[[#This Row],[occupation]]="Clerk",1,0)</f>
        <v>1</v>
      </c>
      <c r="AM211" s="3">
        <f ca="1">IF(Table2[[#This Row],[occupation]]="Doctor",1,0)</f>
        <v>0</v>
      </c>
      <c r="AN211" s="3">
        <f ca="1">IF(Table2[[#This Row],[occupation]]="Data scientist",1,0)</f>
        <v>0</v>
      </c>
      <c r="AO211" s="3">
        <f ca="1">IF(Table2[[#This Row],[occupation]]="Driver",1,0)</f>
        <v>0</v>
      </c>
      <c r="AP211" s="3">
        <f ca="1">IF(Table2[[#This Row],[occupation]]="mechanical",1,0)</f>
        <v>0</v>
      </c>
      <c r="AQ211" s="3">
        <f ca="1">IF(Table2[[#This Row],[occupation]]="Field worker",1,0)</f>
        <v>0</v>
      </c>
      <c r="AR211" s="3">
        <f ca="1">IF(Table2[[#This Row],[occupation]]="Scientist",1,0)</f>
        <v>0</v>
      </c>
      <c r="AS211" s="3">
        <f ca="1">IF(Table2[[#This Row],[occupation]]="IT",1,0)</f>
        <v>0</v>
      </c>
      <c r="AT211" s="3"/>
      <c r="AU211" s="3"/>
      <c r="AV211" s="3"/>
      <c r="AW211" s="3"/>
      <c r="AX211" s="3"/>
      <c r="AY211" s="3"/>
      <c r="AZ211" s="3"/>
      <c r="BA211" s="4"/>
      <c r="BC211" s="18">
        <f ca="1">Table2[[#This Row],[Vehicles cost]]/Table2[[#This Row],[Vehicles]]</f>
        <v>852063</v>
      </c>
      <c r="BD211" s="4"/>
      <c r="BE211" s="2">
        <f ca="1">IF(Table2[[#This Row],[Depts]]&gt;20000,1,0)</f>
        <v>0</v>
      </c>
      <c r="BF211" s="3"/>
      <c r="BG211" s="4"/>
      <c r="BH211" s="2">
        <f ca="1">IF(Table2[[#This Row],[House]]="Owned",1,0)</f>
        <v>0</v>
      </c>
      <c r="BI211" s="4"/>
      <c r="BK211" s="2">
        <f ca="1">IF(Table2[[#This Row],[Country]]="Korea",Table2[[#This Row],[Income]],0)</f>
        <v>0</v>
      </c>
      <c r="BL211" s="3"/>
      <c r="BM211" s="3">
        <f ca="1">IF(Table2[[#This Row],[Country]]="India",Table2[[#This Row],[Income]],0)</f>
        <v>0</v>
      </c>
      <c r="BN211" s="3"/>
      <c r="BO211" s="3">
        <f ca="1">IF(Table2[[#This Row],[Country]]="Russia",Table2[[#This Row],[Income]],0)</f>
        <v>0</v>
      </c>
      <c r="BP211" s="3"/>
      <c r="BQ211" s="3">
        <f ca="1">IF(Table2[[#This Row],[Country]]="Maldives",Table2[[#This Row],[Income]],0)</f>
        <v>0</v>
      </c>
      <c r="BR211" s="3"/>
      <c r="BS211" s="3">
        <f ca="1">IF(Table2[[#This Row],[Country]]="England",Table2[[#This Row],[Income]],0)</f>
        <v>0</v>
      </c>
      <c r="BT211" s="3"/>
      <c r="BU211" s="3">
        <f ca="1">IF(Table2[[#This Row],[Country]]="Pakistan",Table2[[#This Row],[Income]],0)</f>
        <v>0</v>
      </c>
      <c r="BV211" s="3"/>
      <c r="BW211" s="3">
        <f ca="1">IF(Table2[[#This Row],[Country]]="USA",Table2[[#This Row],[Income]],0)</f>
        <v>0</v>
      </c>
      <c r="BX211" s="3"/>
      <c r="BY211" s="3">
        <f ca="1">IF(Table2[[#This Row],[Country]]="New Zealand",Table2[[#This Row],[Income]],0)</f>
        <v>0</v>
      </c>
      <c r="BZ211" s="3"/>
      <c r="CA211" s="3">
        <f ca="1">IF(Table2[[#This Row],[Country]]="AUstralia",Table2[[#This Row],[Income]],0)</f>
        <v>67401</v>
      </c>
      <c r="CB211" s="3"/>
      <c r="CC211" s="3">
        <f ca="1">IF(Table2[[#This Row],[Country]]="South Africa",Table2[[#This Row],[Income]],0)</f>
        <v>0</v>
      </c>
      <c r="CD211" s="3"/>
      <c r="CE211" s="3">
        <f ca="1">IF(Table2[[#This Row],[Country]]="Canada",Table2[[#This Row],[Income]],0)</f>
        <v>0</v>
      </c>
      <c r="CF211" s="4"/>
      <c r="CG211" s="2"/>
      <c r="CH211" s="3"/>
      <c r="CI211" s="3">
        <f ca="1">IF(Table2[[#This Row],[occupation]]="clerk",Table2[[#This Row],[Income]],0)</f>
        <v>67401</v>
      </c>
      <c r="CJ211" s="3">
        <f ca="1">IF(Table2[[#This Row],[occupation]]="Doctor",Table2[[#This Row],[Income]],0)</f>
        <v>0</v>
      </c>
      <c r="CK211" s="3">
        <f ca="1">IF(Table2[[#This Row],[occupation]]="Data scientist",Table2[[#This Row],[Income]],0)</f>
        <v>0</v>
      </c>
      <c r="CL211" s="3">
        <f ca="1">IF(Table2[[#This Row],[occupation]]="Driver",Table2[[#This Row],[Income]],0)</f>
        <v>0</v>
      </c>
      <c r="CM211" s="3">
        <f ca="1">IF(Table2[[#This Row],[occupation]]="mechanical",Table2[[#This Row],[Income]],0)</f>
        <v>0</v>
      </c>
      <c r="CN211" s="3">
        <f ca="1">IF(Table2[[#This Row],[occupation]]="Field worker",Table2[[#This Row],[Income]],0)</f>
        <v>0</v>
      </c>
      <c r="CO211" s="3">
        <f ca="1">IF(Table2[[#This Row],[occupation]]="Scientist",Table2[[#This Row],[Income]],0)</f>
        <v>0</v>
      </c>
      <c r="CP211" s="4">
        <f ca="1">IF(Table2[[#This Row],[occupation]]="IT",Table2[[#This Row],[Income]],0)</f>
        <v>0</v>
      </c>
      <c r="CQ211" s="2">
        <f ca="1">IF(Table2[[#This Row],[Investment]]&gt;Table2[[#This Row],[Income]],1,0)</f>
        <v>0</v>
      </c>
      <c r="CR211" s="3"/>
      <c r="CS211" s="3"/>
      <c r="CT211" s="3"/>
      <c r="CU211" s="4"/>
      <c r="CV211" s="2">
        <f ca="1">IF(Table2[[#This Row],[Net Worth]]&gt;5500000,Table2[[#This Row],[Age]],0)</f>
        <v>27</v>
      </c>
      <c r="CW211" s="3">
        <f t="shared" ca="1" si="81"/>
        <v>27</v>
      </c>
      <c r="CX211" s="3"/>
      <c r="CY211" s="3"/>
      <c r="CZ211" s="3"/>
      <c r="DA211" s="4"/>
    </row>
    <row r="212" spans="1:105" x14ac:dyDescent="0.25">
      <c r="A212">
        <f t="shared" ca="1" si="66"/>
        <v>1</v>
      </c>
      <c r="B212" s="1" t="str">
        <f t="shared" ca="1" si="67"/>
        <v>Men</v>
      </c>
      <c r="C212">
        <f t="shared" ca="1" si="68"/>
        <v>25</v>
      </c>
      <c r="D212">
        <f t="shared" ca="1" si="69"/>
        <v>2</v>
      </c>
      <c r="E212" s="1" t="str">
        <f t="shared" ca="1" si="70"/>
        <v>IT</v>
      </c>
      <c r="F212">
        <f t="shared" ca="1" si="71"/>
        <v>7</v>
      </c>
      <c r="G212" s="1" t="str">
        <f t="shared" ca="1" si="72"/>
        <v>Mbbs</v>
      </c>
      <c r="H212">
        <f t="shared" ca="1" si="65"/>
        <v>1</v>
      </c>
      <c r="I212">
        <f t="shared" ca="1" si="65"/>
        <v>2</v>
      </c>
      <c r="J212">
        <f t="shared" ca="1" si="73"/>
        <v>1294026</v>
      </c>
      <c r="K212">
        <f t="shared" ca="1" si="74"/>
        <v>78150</v>
      </c>
      <c r="L212">
        <f t="shared" ca="1" si="75"/>
        <v>2</v>
      </c>
      <c r="M212" s="1" t="str">
        <f t="shared" ca="1" si="76"/>
        <v>Rent</v>
      </c>
      <c r="N212">
        <f t="shared" ca="1" si="62"/>
        <v>5470500</v>
      </c>
      <c r="O212">
        <f t="shared" ca="1" si="77"/>
        <v>4524088.1732288105</v>
      </c>
      <c r="P212">
        <f t="shared" ca="1" si="63"/>
        <v>64552.147954060514</v>
      </c>
      <c r="Q212">
        <f t="shared" ca="1" si="64"/>
        <v>53027.048440063896</v>
      </c>
      <c r="R212" s="25">
        <f t="shared" ca="1" si="78"/>
        <v>5523527.0484400643</v>
      </c>
      <c r="S212">
        <f t="shared" ca="1" si="79"/>
        <v>7</v>
      </c>
      <c r="T212" s="1" t="str">
        <f t="shared" ca="1" si="80"/>
        <v>China</v>
      </c>
      <c r="AF212" s="2">
        <f ca="1">IF(Table2[[#This Row],[Gender]]="men",1,0)</f>
        <v>1</v>
      </c>
      <c r="AG212" s="3">
        <f ca="1">IF(Table2[[#This Row],[Gender]]="Men",0,1)</f>
        <v>0</v>
      </c>
      <c r="AH212" s="3"/>
      <c r="AI212" s="3"/>
      <c r="AJ212" s="4"/>
      <c r="AL212" s="2">
        <f ca="1">IF(Table2[[#This Row],[occupation]]="Clerk",1,0)</f>
        <v>0</v>
      </c>
      <c r="AM212" s="3">
        <f ca="1">IF(Table2[[#This Row],[occupation]]="Doctor",1,0)</f>
        <v>0</v>
      </c>
      <c r="AN212" s="3">
        <f ca="1">IF(Table2[[#This Row],[occupation]]="Data scientist",1,0)</f>
        <v>0</v>
      </c>
      <c r="AO212" s="3">
        <f ca="1">IF(Table2[[#This Row],[occupation]]="Driver",1,0)</f>
        <v>0</v>
      </c>
      <c r="AP212" s="3">
        <f ca="1">IF(Table2[[#This Row],[occupation]]="mechanical",1,0)</f>
        <v>0</v>
      </c>
      <c r="AQ212" s="3">
        <f ca="1">IF(Table2[[#This Row],[occupation]]="Field worker",1,0)</f>
        <v>0</v>
      </c>
      <c r="AR212" s="3">
        <f ca="1">IF(Table2[[#This Row],[occupation]]="Scientist",1,0)</f>
        <v>0</v>
      </c>
      <c r="AS212" s="3">
        <f ca="1">IF(Table2[[#This Row],[occupation]]="IT",1,0)</f>
        <v>1</v>
      </c>
      <c r="AT212" s="3"/>
      <c r="AU212" s="3"/>
      <c r="AV212" s="3"/>
      <c r="AW212" s="3"/>
      <c r="AX212" s="3"/>
      <c r="AY212" s="3"/>
      <c r="AZ212" s="3"/>
      <c r="BA212" s="4"/>
      <c r="BC212" s="18">
        <f ca="1">Table2[[#This Row],[Vehicles cost]]/Table2[[#This Row],[Vehicles]]</f>
        <v>647013</v>
      </c>
      <c r="BD212" s="4"/>
      <c r="BE212" s="2">
        <f ca="1">IF(Table2[[#This Row],[Depts]]&gt;20000,1,0)</f>
        <v>1</v>
      </c>
      <c r="BF212" s="3"/>
      <c r="BG212" s="4"/>
      <c r="BH212" s="2">
        <f ca="1">IF(Table2[[#This Row],[House]]="Owned",1,0)</f>
        <v>0</v>
      </c>
      <c r="BI212" s="4"/>
      <c r="BK212" s="2">
        <f ca="1">IF(Table2[[#This Row],[Country]]="Korea",Table2[[#This Row],[Income]],0)</f>
        <v>0</v>
      </c>
      <c r="BL212" s="3"/>
      <c r="BM212" s="3">
        <f ca="1">IF(Table2[[#This Row],[Country]]="India",Table2[[#This Row],[Income]],0)</f>
        <v>0</v>
      </c>
      <c r="BN212" s="3"/>
      <c r="BO212" s="3">
        <f ca="1">IF(Table2[[#This Row],[Country]]="Russia",Table2[[#This Row],[Income]],0)</f>
        <v>0</v>
      </c>
      <c r="BP212" s="3"/>
      <c r="BQ212" s="3">
        <f ca="1">IF(Table2[[#This Row],[Country]]="Maldives",Table2[[#This Row],[Income]],0)</f>
        <v>0</v>
      </c>
      <c r="BR212" s="3"/>
      <c r="BS212" s="3">
        <f ca="1">IF(Table2[[#This Row],[Country]]="England",Table2[[#This Row],[Income]],0)</f>
        <v>0</v>
      </c>
      <c r="BT212" s="3"/>
      <c r="BU212" s="3">
        <f ca="1">IF(Table2[[#This Row],[Country]]="Pakistan",Table2[[#This Row],[Income]],0)</f>
        <v>0</v>
      </c>
      <c r="BV212" s="3"/>
      <c r="BW212" s="3">
        <f ca="1">IF(Table2[[#This Row],[Country]]="USA",Table2[[#This Row],[Income]],0)</f>
        <v>0</v>
      </c>
      <c r="BX212" s="3"/>
      <c r="BY212" s="3">
        <f ca="1">IF(Table2[[#This Row],[Country]]="New Zealand",Table2[[#This Row],[Income]],0)</f>
        <v>0</v>
      </c>
      <c r="BZ212" s="3"/>
      <c r="CA212" s="3">
        <f ca="1">IF(Table2[[#This Row],[Country]]="AUstralia",Table2[[#This Row],[Income]],0)</f>
        <v>0</v>
      </c>
      <c r="CB212" s="3"/>
      <c r="CC212" s="3">
        <f ca="1">IF(Table2[[#This Row],[Country]]="South Africa",Table2[[#This Row],[Income]],0)</f>
        <v>0</v>
      </c>
      <c r="CD212" s="3"/>
      <c r="CE212" s="3">
        <f ca="1">IF(Table2[[#This Row],[Country]]="Canada",Table2[[#This Row],[Income]],0)</f>
        <v>0</v>
      </c>
      <c r="CF212" s="4"/>
      <c r="CG212" s="2"/>
      <c r="CH212" s="3"/>
      <c r="CI212" s="3">
        <f ca="1">IF(Table2[[#This Row],[occupation]]="clerk",Table2[[#This Row],[Income]],0)</f>
        <v>0</v>
      </c>
      <c r="CJ212" s="3">
        <f ca="1">IF(Table2[[#This Row],[occupation]]="Doctor",Table2[[#This Row],[Income]],0)</f>
        <v>0</v>
      </c>
      <c r="CK212" s="3">
        <f ca="1">IF(Table2[[#This Row],[occupation]]="Data scientist",Table2[[#This Row],[Income]],0)</f>
        <v>0</v>
      </c>
      <c r="CL212" s="3">
        <f ca="1">IF(Table2[[#This Row],[occupation]]="Driver",Table2[[#This Row],[Income]],0)</f>
        <v>0</v>
      </c>
      <c r="CM212" s="3">
        <f ca="1">IF(Table2[[#This Row],[occupation]]="mechanical",Table2[[#This Row],[Income]],0)</f>
        <v>0</v>
      </c>
      <c r="CN212" s="3">
        <f ca="1">IF(Table2[[#This Row],[occupation]]="Field worker",Table2[[#This Row],[Income]],0)</f>
        <v>0</v>
      </c>
      <c r="CO212" s="3">
        <f ca="1">IF(Table2[[#This Row],[occupation]]="Scientist",Table2[[#This Row],[Income]],0)</f>
        <v>0</v>
      </c>
      <c r="CP212" s="4">
        <f ca="1">IF(Table2[[#This Row],[occupation]]="IT",Table2[[#This Row],[Income]],0)</f>
        <v>78150</v>
      </c>
      <c r="CQ212" s="2">
        <f ca="1">IF(Table2[[#This Row],[Investment]]&gt;Table2[[#This Row],[Income]],1,0)</f>
        <v>0</v>
      </c>
      <c r="CR212" s="3"/>
      <c r="CS212" s="3"/>
      <c r="CT212" s="3"/>
      <c r="CU212" s="4"/>
      <c r="CV212" s="2">
        <f ca="1">IF(Table2[[#This Row],[Net Worth]]&gt;5500000,Table2[[#This Row],[Age]],0)</f>
        <v>25</v>
      </c>
      <c r="CW212" s="3">
        <f t="shared" ca="1" si="81"/>
        <v>25</v>
      </c>
      <c r="CX212" s="3"/>
      <c r="CY212" s="3"/>
      <c r="CZ212" s="3"/>
      <c r="DA212" s="4"/>
    </row>
    <row r="213" spans="1:105" x14ac:dyDescent="0.25">
      <c r="A213">
        <f t="shared" ca="1" si="66"/>
        <v>1</v>
      </c>
      <c r="B213" s="1" t="str">
        <f t="shared" ca="1" si="67"/>
        <v>Men</v>
      </c>
      <c r="C213">
        <f t="shared" ca="1" si="68"/>
        <v>22</v>
      </c>
      <c r="D213">
        <f t="shared" ca="1" si="69"/>
        <v>5</v>
      </c>
      <c r="E213" s="1" t="str">
        <f t="shared" ca="1" si="70"/>
        <v>Scientist</v>
      </c>
      <c r="F213">
        <f t="shared" ca="1" si="71"/>
        <v>3</v>
      </c>
      <c r="G213" s="1" t="str">
        <f t="shared" ca="1" si="72"/>
        <v>Btech</v>
      </c>
      <c r="H213">
        <f t="shared" ca="1" si="65"/>
        <v>3</v>
      </c>
      <c r="I213">
        <f t="shared" ca="1" si="65"/>
        <v>3</v>
      </c>
      <c r="J213">
        <f t="shared" ca="1" si="73"/>
        <v>2173665</v>
      </c>
      <c r="K213">
        <f t="shared" ca="1" si="74"/>
        <v>65723</v>
      </c>
      <c r="L213">
        <f t="shared" ca="1" si="75"/>
        <v>1</v>
      </c>
      <c r="M213" s="1" t="str">
        <f t="shared" ca="1" si="76"/>
        <v>Owned</v>
      </c>
      <c r="N213">
        <f t="shared" ca="1" si="62"/>
        <v>5652178</v>
      </c>
      <c r="O213">
        <f t="shared" ca="1" si="77"/>
        <v>890981.14047811436</v>
      </c>
      <c r="P213">
        <f t="shared" ca="1" si="63"/>
        <v>94275.576588540833</v>
      </c>
      <c r="Q213">
        <f t="shared" ca="1" si="64"/>
        <v>69883.383209884196</v>
      </c>
      <c r="R213" s="25">
        <f t="shared" ca="1" si="78"/>
        <v>5722061.3832098842</v>
      </c>
      <c r="S213">
        <f t="shared" ca="1" si="79"/>
        <v>4</v>
      </c>
      <c r="T213" s="1" t="str">
        <f t="shared" ca="1" si="80"/>
        <v>England</v>
      </c>
      <c r="AF213" s="2">
        <f ca="1">IF(Table2[[#This Row],[Gender]]="men",1,0)</f>
        <v>1</v>
      </c>
      <c r="AG213" s="3">
        <f ca="1">IF(Table2[[#This Row],[Gender]]="Men",0,1)</f>
        <v>0</v>
      </c>
      <c r="AH213" s="3"/>
      <c r="AI213" s="3"/>
      <c r="AJ213" s="4"/>
      <c r="AL213" s="2">
        <f ca="1">IF(Table2[[#This Row],[occupation]]="Clerk",1,0)</f>
        <v>0</v>
      </c>
      <c r="AM213" s="3">
        <f ca="1">IF(Table2[[#This Row],[occupation]]="Doctor",1,0)</f>
        <v>0</v>
      </c>
      <c r="AN213" s="3">
        <f ca="1">IF(Table2[[#This Row],[occupation]]="Data scientist",1,0)</f>
        <v>0</v>
      </c>
      <c r="AO213" s="3">
        <f ca="1">IF(Table2[[#This Row],[occupation]]="Driver",1,0)</f>
        <v>0</v>
      </c>
      <c r="AP213" s="3">
        <f ca="1">IF(Table2[[#This Row],[occupation]]="mechanical",1,0)</f>
        <v>0</v>
      </c>
      <c r="AQ213" s="3">
        <f ca="1">IF(Table2[[#This Row],[occupation]]="Field worker",1,0)</f>
        <v>0</v>
      </c>
      <c r="AR213" s="3">
        <f ca="1">IF(Table2[[#This Row],[occupation]]="Scientist",1,0)</f>
        <v>1</v>
      </c>
      <c r="AS213" s="3">
        <f ca="1">IF(Table2[[#This Row],[occupation]]="IT",1,0)</f>
        <v>0</v>
      </c>
      <c r="AT213" s="3"/>
      <c r="AU213" s="3"/>
      <c r="AV213" s="3"/>
      <c r="AW213" s="3"/>
      <c r="AX213" s="3"/>
      <c r="AY213" s="3"/>
      <c r="AZ213" s="3"/>
      <c r="BA213" s="4"/>
      <c r="BC213" s="18">
        <f ca="1">Table2[[#This Row],[Vehicles cost]]/Table2[[#This Row],[Vehicles]]</f>
        <v>724555</v>
      </c>
      <c r="BD213" s="4"/>
      <c r="BE213" s="2">
        <f ca="1">IF(Table2[[#This Row],[Depts]]&gt;20000,1,0)</f>
        <v>1</v>
      </c>
      <c r="BF213" s="3"/>
      <c r="BG213" s="4"/>
      <c r="BH213" s="2">
        <f ca="1">IF(Table2[[#This Row],[House]]="Owned",1,0)</f>
        <v>1</v>
      </c>
      <c r="BI213" s="4"/>
      <c r="BK213" s="2">
        <f ca="1">IF(Table2[[#This Row],[Country]]="Korea",Table2[[#This Row],[Income]],0)</f>
        <v>0</v>
      </c>
      <c r="BL213" s="3"/>
      <c r="BM213" s="3">
        <f ca="1">IF(Table2[[#This Row],[Country]]="India",Table2[[#This Row],[Income]],0)</f>
        <v>0</v>
      </c>
      <c r="BN213" s="3"/>
      <c r="BO213" s="3">
        <f ca="1">IF(Table2[[#This Row],[Country]]="Russia",Table2[[#This Row],[Income]],0)</f>
        <v>0</v>
      </c>
      <c r="BP213" s="3"/>
      <c r="BQ213" s="3">
        <f ca="1">IF(Table2[[#This Row],[Country]]="Maldives",Table2[[#This Row],[Income]],0)</f>
        <v>0</v>
      </c>
      <c r="BR213" s="3"/>
      <c r="BS213" s="3">
        <f ca="1">IF(Table2[[#This Row],[Country]]="England",Table2[[#This Row],[Income]],0)</f>
        <v>65723</v>
      </c>
      <c r="BT213" s="3"/>
      <c r="BU213" s="3">
        <f ca="1">IF(Table2[[#This Row],[Country]]="Pakistan",Table2[[#This Row],[Income]],0)</f>
        <v>0</v>
      </c>
      <c r="BV213" s="3"/>
      <c r="BW213" s="3">
        <f ca="1">IF(Table2[[#This Row],[Country]]="USA",Table2[[#This Row],[Income]],0)</f>
        <v>0</v>
      </c>
      <c r="BX213" s="3"/>
      <c r="BY213" s="3">
        <f ca="1">IF(Table2[[#This Row],[Country]]="New Zealand",Table2[[#This Row],[Income]],0)</f>
        <v>0</v>
      </c>
      <c r="BZ213" s="3"/>
      <c r="CA213" s="3">
        <f ca="1">IF(Table2[[#This Row],[Country]]="AUstralia",Table2[[#This Row],[Income]],0)</f>
        <v>0</v>
      </c>
      <c r="CB213" s="3"/>
      <c r="CC213" s="3">
        <f ca="1">IF(Table2[[#This Row],[Country]]="South Africa",Table2[[#This Row],[Income]],0)</f>
        <v>0</v>
      </c>
      <c r="CD213" s="3"/>
      <c r="CE213" s="3">
        <f ca="1">IF(Table2[[#This Row],[Country]]="Canada",Table2[[#This Row],[Income]],0)</f>
        <v>0</v>
      </c>
      <c r="CF213" s="4"/>
      <c r="CG213" s="2"/>
      <c r="CH213" s="3"/>
      <c r="CI213" s="3">
        <f ca="1">IF(Table2[[#This Row],[occupation]]="clerk",Table2[[#This Row],[Income]],0)</f>
        <v>0</v>
      </c>
      <c r="CJ213" s="3">
        <f ca="1">IF(Table2[[#This Row],[occupation]]="Doctor",Table2[[#This Row],[Income]],0)</f>
        <v>0</v>
      </c>
      <c r="CK213" s="3">
        <f ca="1">IF(Table2[[#This Row],[occupation]]="Data scientist",Table2[[#This Row],[Income]],0)</f>
        <v>0</v>
      </c>
      <c r="CL213" s="3">
        <f ca="1">IF(Table2[[#This Row],[occupation]]="Driver",Table2[[#This Row],[Income]],0)</f>
        <v>0</v>
      </c>
      <c r="CM213" s="3">
        <f ca="1">IF(Table2[[#This Row],[occupation]]="mechanical",Table2[[#This Row],[Income]],0)</f>
        <v>0</v>
      </c>
      <c r="CN213" s="3">
        <f ca="1">IF(Table2[[#This Row],[occupation]]="Field worker",Table2[[#This Row],[Income]],0)</f>
        <v>0</v>
      </c>
      <c r="CO213" s="3">
        <f ca="1">IF(Table2[[#This Row],[occupation]]="Scientist",Table2[[#This Row],[Income]],0)</f>
        <v>65723</v>
      </c>
      <c r="CP213" s="4">
        <f ca="1">IF(Table2[[#This Row],[occupation]]="IT",Table2[[#This Row],[Income]],0)</f>
        <v>0</v>
      </c>
      <c r="CQ213" s="2">
        <f ca="1">IF(Table2[[#This Row],[Investment]]&gt;Table2[[#This Row],[Income]],1,0)</f>
        <v>1</v>
      </c>
      <c r="CR213" s="3"/>
      <c r="CS213" s="3"/>
      <c r="CT213" s="3"/>
      <c r="CU213" s="4"/>
      <c r="CV213" s="2">
        <f ca="1">IF(Table2[[#This Row],[Net Worth]]&gt;5500000,Table2[[#This Row],[Age]],0)</f>
        <v>22</v>
      </c>
      <c r="CW213" s="3">
        <f t="shared" ca="1" si="81"/>
        <v>22</v>
      </c>
      <c r="CX213" s="3"/>
      <c r="CY213" s="3"/>
      <c r="CZ213" s="3"/>
      <c r="DA213" s="4"/>
    </row>
    <row r="214" spans="1:105" x14ac:dyDescent="0.25">
      <c r="A214">
        <f t="shared" ca="1" si="66"/>
        <v>1</v>
      </c>
      <c r="B214" s="1" t="str">
        <f t="shared" ca="1" si="67"/>
        <v>Men</v>
      </c>
      <c r="C214">
        <f t="shared" ca="1" si="68"/>
        <v>38</v>
      </c>
      <c r="D214">
        <f t="shared" ca="1" si="69"/>
        <v>4</v>
      </c>
      <c r="E214" s="1" t="str">
        <f t="shared" ca="1" si="70"/>
        <v>Doctor</v>
      </c>
      <c r="F214">
        <f t="shared" ca="1" si="71"/>
        <v>4</v>
      </c>
      <c r="G214" s="1" t="str">
        <f t="shared" ca="1" si="72"/>
        <v>Mba</v>
      </c>
      <c r="H214">
        <f t="shared" ca="1" si="65"/>
        <v>2</v>
      </c>
      <c r="I214">
        <f t="shared" ca="1" si="65"/>
        <v>1</v>
      </c>
      <c r="J214">
        <f t="shared" ca="1" si="73"/>
        <v>607166</v>
      </c>
      <c r="K214">
        <f t="shared" ca="1" si="74"/>
        <v>85483</v>
      </c>
      <c r="L214">
        <f t="shared" ca="1" si="75"/>
        <v>2</v>
      </c>
      <c r="M214" s="1" t="str">
        <f t="shared" ca="1" si="76"/>
        <v>Rent</v>
      </c>
      <c r="N214">
        <f t="shared" ca="1" si="62"/>
        <v>7351538</v>
      </c>
      <c r="O214">
        <f t="shared" ca="1" si="77"/>
        <v>3890864.7881394606</v>
      </c>
      <c r="P214">
        <f t="shared" ca="1" si="63"/>
        <v>127698.57753733711</v>
      </c>
      <c r="Q214">
        <f t="shared" ca="1" si="64"/>
        <v>44640.474323892457</v>
      </c>
      <c r="R214" s="25">
        <f t="shared" ca="1" si="78"/>
        <v>7396178.474323892</v>
      </c>
      <c r="S214">
        <f t="shared" ca="1" si="79"/>
        <v>5</v>
      </c>
      <c r="T214" s="1" t="str">
        <f t="shared" ca="1" si="80"/>
        <v>Canada</v>
      </c>
      <c r="AF214" s="2">
        <f ca="1">IF(Table2[[#This Row],[Gender]]="men",1,0)</f>
        <v>1</v>
      </c>
      <c r="AG214" s="3">
        <f ca="1">IF(Table2[[#This Row],[Gender]]="Men",0,1)</f>
        <v>0</v>
      </c>
      <c r="AH214" s="3"/>
      <c r="AI214" s="3"/>
      <c r="AJ214" s="4"/>
      <c r="AL214" s="2">
        <f ca="1">IF(Table2[[#This Row],[occupation]]="Clerk",1,0)</f>
        <v>0</v>
      </c>
      <c r="AM214" s="3">
        <f ca="1">IF(Table2[[#This Row],[occupation]]="Doctor",1,0)</f>
        <v>1</v>
      </c>
      <c r="AN214" s="3">
        <f ca="1">IF(Table2[[#This Row],[occupation]]="Data scientist",1,0)</f>
        <v>0</v>
      </c>
      <c r="AO214" s="3">
        <f ca="1">IF(Table2[[#This Row],[occupation]]="Driver",1,0)</f>
        <v>0</v>
      </c>
      <c r="AP214" s="3">
        <f ca="1">IF(Table2[[#This Row],[occupation]]="mechanical",1,0)</f>
        <v>0</v>
      </c>
      <c r="AQ214" s="3">
        <f ca="1">IF(Table2[[#This Row],[occupation]]="Field worker",1,0)</f>
        <v>0</v>
      </c>
      <c r="AR214" s="3">
        <f ca="1">IF(Table2[[#This Row],[occupation]]="Scientist",1,0)</f>
        <v>0</v>
      </c>
      <c r="AS214" s="3">
        <f ca="1">IF(Table2[[#This Row],[occupation]]="IT",1,0)</f>
        <v>0</v>
      </c>
      <c r="AT214" s="3"/>
      <c r="AU214" s="3"/>
      <c r="AV214" s="3"/>
      <c r="AW214" s="3"/>
      <c r="AX214" s="3"/>
      <c r="AY214" s="3"/>
      <c r="AZ214" s="3"/>
      <c r="BA214" s="4"/>
      <c r="BC214" s="18">
        <f ca="1">Table2[[#This Row],[Vehicles cost]]/Table2[[#This Row],[Vehicles]]</f>
        <v>607166</v>
      </c>
      <c r="BD214" s="4"/>
      <c r="BE214" s="2">
        <f ca="1">IF(Table2[[#This Row],[Depts]]&gt;20000,1,0)</f>
        <v>1</v>
      </c>
      <c r="BF214" s="3"/>
      <c r="BG214" s="4"/>
      <c r="BH214" s="2">
        <f ca="1">IF(Table2[[#This Row],[House]]="Owned",1,0)</f>
        <v>0</v>
      </c>
      <c r="BI214" s="4"/>
      <c r="BK214" s="2">
        <f ca="1">IF(Table2[[#This Row],[Country]]="Korea",Table2[[#This Row],[Income]],0)</f>
        <v>0</v>
      </c>
      <c r="BL214" s="3"/>
      <c r="BM214" s="3">
        <f ca="1">IF(Table2[[#This Row],[Country]]="India",Table2[[#This Row],[Income]],0)</f>
        <v>0</v>
      </c>
      <c r="BN214" s="3"/>
      <c r="BO214" s="3">
        <f ca="1">IF(Table2[[#This Row],[Country]]="Russia",Table2[[#This Row],[Income]],0)</f>
        <v>0</v>
      </c>
      <c r="BP214" s="3"/>
      <c r="BQ214" s="3">
        <f ca="1">IF(Table2[[#This Row],[Country]]="Maldives",Table2[[#This Row],[Income]],0)</f>
        <v>0</v>
      </c>
      <c r="BR214" s="3"/>
      <c r="BS214" s="3">
        <f ca="1">IF(Table2[[#This Row],[Country]]="England",Table2[[#This Row],[Income]],0)</f>
        <v>0</v>
      </c>
      <c r="BT214" s="3"/>
      <c r="BU214" s="3">
        <f ca="1">IF(Table2[[#This Row],[Country]]="Pakistan",Table2[[#This Row],[Income]],0)</f>
        <v>0</v>
      </c>
      <c r="BV214" s="3"/>
      <c r="BW214" s="3">
        <f ca="1">IF(Table2[[#This Row],[Country]]="USA",Table2[[#This Row],[Income]],0)</f>
        <v>0</v>
      </c>
      <c r="BX214" s="3"/>
      <c r="BY214" s="3">
        <f ca="1">IF(Table2[[#This Row],[Country]]="New Zealand",Table2[[#This Row],[Income]],0)</f>
        <v>0</v>
      </c>
      <c r="BZ214" s="3"/>
      <c r="CA214" s="3">
        <f ca="1">IF(Table2[[#This Row],[Country]]="AUstralia",Table2[[#This Row],[Income]],0)</f>
        <v>0</v>
      </c>
      <c r="CB214" s="3"/>
      <c r="CC214" s="3">
        <f ca="1">IF(Table2[[#This Row],[Country]]="South Africa",Table2[[#This Row],[Income]],0)</f>
        <v>0</v>
      </c>
      <c r="CD214" s="3"/>
      <c r="CE214" s="3">
        <f ca="1">IF(Table2[[#This Row],[Country]]="Canada",Table2[[#This Row],[Income]],0)</f>
        <v>85483</v>
      </c>
      <c r="CF214" s="4"/>
      <c r="CG214" s="2"/>
      <c r="CH214" s="3"/>
      <c r="CI214" s="3">
        <f ca="1">IF(Table2[[#This Row],[occupation]]="clerk",Table2[[#This Row],[Income]],0)</f>
        <v>0</v>
      </c>
      <c r="CJ214" s="3">
        <f ca="1">IF(Table2[[#This Row],[occupation]]="Doctor",Table2[[#This Row],[Income]],0)</f>
        <v>85483</v>
      </c>
      <c r="CK214" s="3">
        <f ca="1">IF(Table2[[#This Row],[occupation]]="Data scientist",Table2[[#This Row],[Income]],0)</f>
        <v>0</v>
      </c>
      <c r="CL214" s="3">
        <f ca="1">IF(Table2[[#This Row],[occupation]]="Driver",Table2[[#This Row],[Income]],0)</f>
        <v>0</v>
      </c>
      <c r="CM214" s="3">
        <f ca="1">IF(Table2[[#This Row],[occupation]]="mechanical",Table2[[#This Row],[Income]],0)</f>
        <v>0</v>
      </c>
      <c r="CN214" s="3">
        <f ca="1">IF(Table2[[#This Row],[occupation]]="Field worker",Table2[[#This Row],[Income]],0)</f>
        <v>0</v>
      </c>
      <c r="CO214" s="3">
        <f ca="1">IF(Table2[[#This Row],[occupation]]="Scientist",Table2[[#This Row],[Income]],0)</f>
        <v>0</v>
      </c>
      <c r="CP214" s="4">
        <f ca="1">IF(Table2[[#This Row],[occupation]]="IT",Table2[[#This Row],[Income]],0)</f>
        <v>0</v>
      </c>
      <c r="CQ214" s="2">
        <f ca="1">IF(Table2[[#This Row],[Investment]]&gt;Table2[[#This Row],[Income]],1,0)</f>
        <v>0</v>
      </c>
      <c r="CR214" s="3"/>
      <c r="CS214" s="3"/>
      <c r="CT214" s="3"/>
      <c r="CU214" s="4"/>
      <c r="CV214" s="2">
        <f ca="1">IF(Table2[[#This Row],[Net Worth]]&gt;5500000,Table2[[#This Row],[Age]],0)</f>
        <v>38</v>
      </c>
      <c r="CW214" s="3">
        <f t="shared" ca="1" si="81"/>
        <v>0</v>
      </c>
      <c r="CX214" s="3"/>
      <c r="CY214" s="3"/>
      <c r="CZ214" s="3"/>
      <c r="DA214" s="4"/>
    </row>
    <row r="215" spans="1:105" x14ac:dyDescent="0.25">
      <c r="A215">
        <f t="shared" ca="1" si="66"/>
        <v>1</v>
      </c>
      <c r="B215" s="1" t="str">
        <f t="shared" ca="1" si="67"/>
        <v>Men</v>
      </c>
      <c r="C215">
        <f t="shared" ca="1" si="68"/>
        <v>21</v>
      </c>
      <c r="D215">
        <f t="shared" ca="1" si="69"/>
        <v>1</v>
      </c>
      <c r="E215" s="1" t="str">
        <f t="shared" ca="1" si="70"/>
        <v>clerk</v>
      </c>
      <c r="F215">
        <f t="shared" ca="1" si="71"/>
        <v>1</v>
      </c>
      <c r="G215" s="1" t="str">
        <f t="shared" ca="1" si="72"/>
        <v>10th</v>
      </c>
      <c r="H215">
        <f t="shared" ca="1" si="65"/>
        <v>1</v>
      </c>
      <c r="I215">
        <f t="shared" ca="1" si="65"/>
        <v>1</v>
      </c>
      <c r="J215">
        <f t="shared" ca="1" si="73"/>
        <v>537980</v>
      </c>
      <c r="K215">
        <f t="shared" ca="1" si="74"/>
        <v>51198</v>
      </c>
      <c r="L215">
        <f t="shared" ca="1" si="75"/>
        <v>2</v>
      </c>
      <c r="M215" s="1" t="str">
        <f t="shared" ca="1" si="76"/>
        <v>Rent</v>
      </c>
      <c r="N215">
        <f t="shared" ref="N215:N278" ca="1" si="82">K215*RANDBETWEEN(60,100)</f>
        <v>4812612</v>
      </c>
      <c r="O215">
        <f t="shared" ca="1" si="77"/>
        <v>1041011.9834775326</v>
      </c>
      <c r="P215">
        <f t="shared" ref="P215:P278" ca="1" si="83">RAND()*K215*2</f>
        <v>64275.653342038313</v>
      </c>
      <c r="Q215">
        <f t="shared" ref="Q215:Q278" ca="1" si="84">RAND()*K215*1.8</f>
        <v>47308.151004753548</v>
      </c>
      <c r="R215" s="25">
        <f t="shared" ca="1" si="78"/>
        <v>4859920.151004754</v>
      </c>
      <c r="S215">
        <f t="shared" ca="1" si="79"/>
        <v>7</v>
      </c>
      <c r="T215" s="1" t="str">
        <f t="shared" ca="1" si="80"/>
        <v>China</v>
      </c>
      <c r="AF215" s="2">
        <f ca="1">IF(Table2[[#This Row],[Gender]]="men",1,0)</f>
        <v>1</v>
      </c>
      <c r="AG215" s="3">
        <f ca="1">IF(Table2[[#This Row],[Gender]]="Men",0,1)</f>
        <v>0</v>
      </c>
      <c r="AH215" s="3"/>
      <c r="AI215" s="3"/>
      <c r="AJ215" s="4"/>
      <c r="AL215" s="2">
        <f ca="1">IF(Table2[[#This Row],[occupation]]="Clerk",1,0)</f>
        <v>1</v>
      </c>
      <c r="AM215" s="3">
        <f ca="1">IF(Table2[[#This Row],[occupation]]="Doctor",1,0)</f>
        <v>0</v>
      </c>
      <c r="AN215" s="3">
        <f ca="1">IF(Table2[[#This Row],[occupation]]="Data scientist",1,0)</f>
        <v>0</v>
      </c>
      <c r="AO215" s="3">
        <f ca="1">IF(Table2[[#This Row],[occupation]]="Driver",1,0)</f>
        <v>0</v>
      </c>
      <c r="AP215" s="3">
        <f ca="1">IF(Table2[[#This Row],[occupation]]="mechanical",1,0)</f>
        <v>0</v>
      </c>
      <c r="AQ215" s="3">
        <f ca="1">IF(Table2[[#This Row],[occupation]]="Field worker",1,0)</f>
        <v>0</v>
      </c>
      <c r="AR215" s="3">
        <f ca="1">IF(Table2[[#This Row],[occupation]]="Scientist",1,0)</f>
        <v>0</v>
      </c>
      <c r="AS215" s="3">
        <f ca="1">IF(Table2[[#This Row],[occupation]]="IT",1,0)</f>
        <v>0</v>
      </c>
      <c r="AT215" s="3"/>
      <c r="AU215" s="3"/>
      <c r="AV215" s="3"/>
      <c r="AW215" s="3"/>
      <c r="AX215" s="3"/>
      <c r="AY215" s="3"/>
      <c r="AZ215" s="3"/>
      <c r="BA215" s="4"/>
      <c r="BC215" s="18">
        <f ca="1">Table2[[#This Row],[Vehicles cost]]/Table2[[#This Row],[Vehicles]]</f>
        <v>537980</v>
      </c>
      <c r="BD215" s="4"/>
      <c r="BE215" s="2">
        <f ca="1">IF(Table2[[#This Row],[Depts]]&gt;20000,1,0)</f>
        <v>1</v>
      </c>
      <c r="BF215" s="3"/>
      <c r="BG215" s="4"/>
      <c r="BH215" s="2">
        <f ca="1">IF(Table2[[#This Row],[House]]="Owned",1,0)</f>
        <v>0</v>
      </c>
      <c r="BI215" s="4"/>
      <c r="BK215" s="2">
        <f ca="1">IF(Table2[[#This Row],[Country]]="Korea",Table2[[#This Row],[Income]],0)</f>
        <v>0</v>
      </c>
      <c r="BL215" s="3"/>
      <c r="BM215" s="3">
        <f ca="1">IF(Table2[[#This Row],[Country]]="India",Table2[[#This Row],[Income]],0)</f>
        <v>0</v>
      </c>
      <c r="BN215" s="3"/>
      <c r="BO215" s="3">
        <f ca="1">IF(Table2[[#This Row],[Country]]="Russia",Table2[[#This Row],[Income]],0)</f>
        <v>0</v>
      </c>
      <c r="BP215" s="3"/>
      <c r="BQ215" s="3">
        <f ca="1">IF(Table2[[#This Row],[Country]]="Maldives",Table2[[#This Row],[Income]],0)</f>
        <v>0</v>
      </c>
      <c r="BR215" s="3"/>
      <c r="BS215" s="3">
        <f ca="1">IF(Table2[[#This Row],[Country]]="England",Table2[[#This Row],[Income]],0)</f>
        <v>0</v>
      </c>
      <c r="BT215" s="3"/>
      <c r="BU215" s="3">
        <f ca="1">IF(Table2[[#This Row],[Country]]="Pakistan",Table2[[#This Row],[Income]],0)</f>
        <v>0</v>
      </c>
      <c r="BV215" s="3"/>
      <c r="BW215" s="3">
        <f ca="1">IF(Table2[[#This Row],[Country]]="USA",Table2[[#This Row],[Income]],0)</f>
        <v>0</v>
      </c>
      <c r="BX215" s="3"/>
      <c r="BY215" s="3">
        <f ca="1">IF(Table2[[#This Row],[Country]]="New Zealand",Table2[[#This Row],[Income]],0)</f>
        <v>0</v>
      </c>
      <c r="BZ215" s="3"/>
      <c r="CA215" s="3">
        <f ca="1">IF(Table2[[#This Row],[Country]]="AUstralia",Table2[[#This Row],[Income]],0)</f>
        <v>0</v>
      </c>
      <c r="CB215" s="3"/>
      <c r="CC215" s="3">
        <f ca="1">IF(Table2[[#This Row],[Country]]="South Africa",Table2[[#This Row],[Income]],0)</f>
        <v>0</v>
      </c>
      <c r="CD215" s="3"/>
      <c r="CE215" s="3">
        <f ca="1">IF(Table2[[#This Row],[Country]]="Canada",Table2[[#This Row],[Income]],0)</f>
        <v>0</v>
      </c>
      <c r="CF215" s="4"/>
      <c r="CG215" s="2"/>
      <c r="CH215" s="3"/>
      <c r="CI215" s="3">
        <f ca="1">IF(Table2[[#This Row],[occupation]]="clerk",Table2[[#This Row],[Income]],0)</f>
        <v>51198</v>
      </c>
      <c r="CJ215" s="3">
        <f ca="1">IF(Table2[[#This Row],[occupation]]="Doctor",Table2[[#This Row],[Income]],0)</f>
        <v>0</v>
      </c>
      <c r="CK215" s="3">
        <f ca="1">IF(Table2[[#This Row],[occupation]]="Data scientist",Table2[[#This Row],[Income]],0)</f>
        <v>0</v>
      </c>
      <c r="CL215" s="3">
        <f ca="1">IF(Table2[[#This Row],[occupation]]="Driver",Table2[[#This Row],[Income]],0)</f>
        <v>0</v>
      </c>
      <c r="CM215" s="3">
        <f ca="1">IF(Table2[[#This Row],[occupation]]="mechanical",Table2[[#This Row],[Income]],0)</f>
        <v>0</v>
      </c>
      <c r="CN215" s="3">
        <f ca="1">IF(Table2[[#This Row],[occupation]]="Field worker",Table2[[#This Row],[Income]],0)</f>
        <v>0</v>
      </c>
      <c r="CO215" s="3">
        <f ca="1">IF(Table2[[#This Row],[occupation]]="Scientist",Table2[[#This Row],[Income]],0)</f>
        <v>0</v>
      </c>
      <c r="CP215" s="4">
        <f ca="1">IF(Table2[[#This Row],[occupation]]="IT",Table2[[#This Row],[Income]],0)</f>
        <v>0</v>
      </c>
      <c r="CQ215" s="2">
        <f ca="1">IF(Table2[[#This Row],[Investment]]&gt;Table2[[#This Row],[Income]],1,0)</f>
        <v>0</v>
      </c>
      <c r="CR215" s="3"/>
      <c r="CS215" s="3"/>
      <c r="CT215" s="3"/>
      <c r="CU215" s="4"/>
      <c r="CV215" s="2">
        <f ca="1">IF(Table2[[#This Row],[Net Worth]]&gt;5500000,Table2[[#This Row],[Age]],0)</f>
        <v>0</v>
      </c>
      <c r="CW215" s="3">
        <f t="shared" ca="1" si="81"/>
        <v>0</v>
      </c>
      <c r="CX215" s="3"/>
      <c r="CY215" s="3"/>
      <c r="CZ215" s="3"/>
      <c r="DA215" s="4"/>
    </row>
    <row r="216" spans="1:105" x14ac:dyDescent="0.25">
      <c r="A216">
        <f t="shared" ca="1" si="66"/>
        <v>2</v>
      </c>
      <c r="B216" s="1" t="str">
        <f t="shared" ca="1" si="67"/>
        <v>Women</v>
      </c>
      <c r="C216">
        <f t="shared" ca="1" si="68"/>
        <v>35</v>
      </c>
      <c r="D216">
        <f t="shared" ca="1" si="69"/>
        <v>8</v>
      </c>
      <c r="E216" s="1" t="str">
        <f t="shared" ca="1" si="70"/>
        <v>Data scientist</v>
      </c>
      <c r="F216">
        <f t="shared" ca="1" si="71"/>
        <v>9</v>
      </c>
      <c r="G216" s="1" t="str">
        <f t="shared" ca="1" si="72"/>
        <v>Soldier</v>
      </c>
      <c r="H216">
        <f t="shared" ref="H216:I279" ca="1" si="85">RANDBETWEEN(1,3)</f>
        <v>2</v>
      </c>
      <c r="I216">
        <f t="shared" ca="1" si="85"/>
        <v>2</v>
      </c>
      <c r="J216">
        <f t="shared" ca="1" si="73"/>
        <v>193954</v>
      </c>
      <c r="K216">
        <f t="shared" ca="1" si="74"/>
        <v>67673</v>
      </c>
      <c r="L216">
        <f t="shared" ca="1" si="75"/>
        <v>2</v>
      </c>
      <c r="M216" s="1" t="str">
        <f t="shared" ca="1" si="76"/>
        <v>Rent</v>
      </c>
      <c r="N216">
        <f t="shared" ca="1" si="82"/>
        <v>4669437</v>
      </c>
      <c r="O216">
        <f t="shared" ca="1" si="77"/>
        <v>175959.54087440917</v>
      </c>
      <c r="P216">
        <f t="shared" ca="1" si="83"/>
        <v>49199.787238625984</v>
      </c>
      <c r="Q216">
        <f t="shared" ca="1" si="84"/>
        <v>63037.986316501512</v>
      </c>
      <c r="R216" s="25">
        <f t="shared" ca="1" si="78"/>
        <v>4732474.9863165012</v>
      </c>
      <c r="S216">
        <f t="shared" ca="1" si="79"/>
        <v>11</v>
      </c>
      <c r="T216" s="1" t="str">
        <f t="shared" ca="1" si="80"/>
        <v>Pakistan</v>
      </c>
      <c r="AF216" s="2">
        <f ca="1">IF(Table2[[#This Row],[Gender]]="men",1,0)</f>
        <v>0</v>
      </c>
      <c r="AG216" s="3">
        <f ca="1">IF(Table2[[#This Row],[Gender]]="Men",0,1)</f>
        <v>1</v>
      </c>
      <c r="AH216" s="3"/>
      <c r="AI216" s="3"/>
      <c r="AJ216" s="4"/>
      <c r="AL216" s="2">
        <f ca="1">IF(Table2[[#This Row],[occupation]]="Clerk",1,0)</f>
        <v>0</v>
      </c>
      <c r="AM216" s="3">
        <f ca="1">IF(Table2[[#This Row],[occupation]]="Doctor",1,0)</f>
        <v>0</v>
      </c>
      <c r="AN216" s="3">
        <f ca="1">IF(Table2[[#This Row],[occupation]]="Data scientist",1,0)</f>
        <v>1</v>
      </c>
      <c r="AO216" s="3">
        <f ca="1">IF(Table2[[#This Row],[occupation]]="Driver",1,0)</f>
        <v>0</v>
      </c>
      <c r="AP216" s="3">
        <f ca="1">IF(Table2[[#This Row],[occupation]]="mechanical",1,0)</f>
        <v>0</v>
      </c>
      <c r="AQ216" s="3">
        <f ca="1">IF(Table2[[#This Row],[occupation]]="Field worker",1,0)</f>
        <v>0</v>
      </c>
      <c r="AR216" s="3">
        <f ca="1">IF(Table2[[#This Row],[occupation]]="Scientist",1,0)</f>
        <v>0</v>
      </c>
      <c r="AS216" s="3">
        <f ca="1">IF(Table2[[#This Row],[occupation]]="IT",1,0)</f>
        <v>0</v>
      </c>
      <c r="AT216" s="3"/>
      <c r="AU216" s="3"/>
      <c r="AV216" s="3"/>
      <c r="AW216" s="3"/>
      <c r="AX216" s="3"/>
      <c r="AY216" s="3"/>
      <c r="AZ216" s="3"/>
      <c r="BA216" s="4"/>
      <c r="BC216" s="18">
        <f ca="1">Table2[[#This Row],[Vehicles cost]]/Table2[[#This Row],[Vehicles]]</f>
        <v>96977</v>
      </c>
      <c r="BD216" s="4"/>
      <c r="BE216" s="2">
        <f ca="1">IF(Table2[[#This Row],[Depts]]&gt;20000,1,0)</f>
        <v>1</v>
      </c>
      <c r="BF216" s="3"/>
      <c r="BG216" s="4"/>
      <c r="BH216" s="2">
        <f ca="1">IF(Table2[[#This Row],[House]]="Owned",1,0)</f>
        <v>0</v>
      </c>
      <c r="BI216" s="4"/>
      <c r="BK216" s="2">
        <f ca="1">IF(Table2[[#This Row],[Country]]="Korea",Table2[[#This Row],[Income]],0)</f>
        <v>0</v>
      </c>
      <c r="BL216" s="3"/>
      <c r="BM216" s="3">
        <f ca="1">IF(Table2[[#This Row],[Country]]="India",Table2[[#This Row],[Income]],0)</f>
        <v>0</v>
      </c>
      <c r="BN216" s="3"/>
      <c r="BO216" s="3">
        <f ca="1">IF(Table2[[#This Row],[Country]]="Russia",Table2[[#This Row],[Income]],0)</f>
        <v>0</v>
      </c>
      <c r="BP216" s="3"/>
      <c r="BQ216" s="3">
        <f ca="1">IF(Table2[[#This Row],[Country]]="Maldives",Table2[[#This Row],[Income]],0)</f>
        <v>0</v>
      </c>
      <c r="BR216" s="3"/>
      <c r="BS216" s="3">
        <f ca="1">IF(Table2[[#This Row],[Country]]="England",Table2[[#This Row],[Income]],0)</f>
        <v>0</v>
      </c>
      <c r="BT216" s="3"/>
      <c r="BU216" s="3">
        <f ca="1">IF(Table2[[#This Row],[Country]]="Pakistan",Table2[[#This Row],[Income]],0)</f>
        <v>67673</v>
      </c>
      <c r="BV216" s="3"/>
      <c r="BW216" s="3">
        <f ca="1">IF(Table2[[#This Row],[Country]]="USA",Table2[[#This Row],[Income]],0)</f>
        <v>0</v>
      </c>
      <c r="BX216" s="3"/>
      <c r="BY216" s="3">
        <f ca="1">IF(Table2[[#This Row],[Country]]="New Zealand",Table2[[#This Row],[Income]],0)</f>
        <v>0</v>
      </c>
      <c r="BZ216" s="3"/>
      <c r="CA216" s="3">
        <f ca="1">IF(Table2[[#This Row],[Country]]="AUstralia",Table2[[#This Row],[Income]],0)</f>
        <v>0</v>
      </c>
      <c r="CB216" s="3"/>
      <c r="CC216" s="3">
        <f ca="1">IF(Table2[[#This Row],[Country]]="South Africa",Table2[[#This Row],[Income]],0)</f>
        <v>0</v>
      </c>
      <c r="CD216" s="3"/>
      <c r="CE216" s="3">
        <f ca="1">IF(Table2[[#This Row],[Country]]="Canada",Table2[[#This Row],[Income]],0)</f>
        <v>0</v>
      </c>
      <c r="CF216" s="4"/>
      <c r="CG216" s="2"/>
      <c r="CH216" s="3"/>
      <c r="CI216" s="3">
        <f ca="1">IF(Table2[[#This Row],[occupation]]="clerk",Table2[[#This Row],[Income]],0)</f>
        <v>0</v>
      </c>
      <c r="CJ216" s="3">
        <f ca="1">IF(Table2[[#This Row],[occupation]]="Doctor",Table2[[#This Row],[Income]],0)</f>
        <v>0</v>
      </c>
      <c r="CK216" s="3">
        <f ca="1">IF(Table2[[#This Row],[occupation]]="Data scientist",Table2[[#This Row],[Income]],0)</f>
        <v>67673</v>
      </c>
      <c r="CL216" s="3">
        <f ca="1">IF(Table2[[#This Row],[occupation]]="Driver",Table2[[#This Row],[Income]],0)</f>
        <v>0</v>
      </c>
      <c r="CM216" s="3">
        <f ca="1">IF(Table2[[#This Row],[occupation]]="mechanical",Table2[[#This Row],[Income]],0)</f>
        <v>0</v>
      </c>
      <c r="CN216" s="3">
        <f ca="1">IF(Table2[[#This Row],[occupation]]="Field worker",Table2[[#This Row],[Income]],0)</f>
        <v>0</v>
      </c>
      <c r="CO216" s="3">
        <f ca="1">IF(Table2[[#This Row],[occupation]]="Scientist",Table2[[#This Row],[Income]],0)</f>
        <v>0</v>
      </c>
      <c r="CP216" s="4">
        <f ca="1">IF(Table2[[#This Row],[occupation]]="IT",Table2[[#This Row],[Income]],0)</f>
        <v>0</v>
      </c>
      <c r="CQ216" s="2">
        <f ca="1">IF(Table2[[#This Row],[Investment]]&gt;Table2[[#This Row],[Income]],1,0)</f>
        <v>0</v>
      </c>
      <c r="CR216" s="3"/>
      <c r="CS216" s="3"/>
      <c r="CT216" s="3"/>
      <c r="CU216" s="4"/>
      <c r="CV216" s="2">
        <f ca="1">IF(Table2[[#This Row],[Net Worth]]&gt;5500000,Table2[[#This Row],[Age]],0)</f>
        <v>0</v>
      </c>
      <c r="CW216" s="3">
        <f t="shared" ca="1" si="81"/>
        <v>0</v>
      </c>
      <c r="CX216" s="3"/>
      <c r="CY216" s="3"/>
      <c r="CZ216" s="3"/>
      <c r="DA216" s="4"/>
    </row>
    <row r="217" spans="1:105" x14ac:dyDescent="0.25">
      <c r="A217">
        <f t="shared" ca="1" si="66"/>
        <v>2</v>
      </c>
      <c r="B217" s="1" t="str">
        <f t="shared" ca="1" si="67"/>
        <v>Women</v>
      </c>
      <c r="C217">
        <f t="shared" ca="1" si="68"/>
        <v>34</v>
      </c>
      <c r="D217">
        <f t="shared" ca="1" si="69"/>
        <v>6</v>
      </c>
      <c r="E217" s="1" t="str">
        <f t="shared" ca="1" si="70"/>
        <v>Field worker</v>
      </c>
      <c r="F217">
        <f t="shared" ca="1" si="71"/>
        <v>5</v>
      </c>
      <c r="G217" s="1" t="str">
        <f t="shared" ca="1" si="72"/>
        <v>M.tech</v>
      </c>
      <c r="H217">
        <f t="shared" ca="1" si="85"/>
        <v>3</v>
      </c>
      <c r="I217">
        <f t="shared" ca="1" si="85"/>
        <v>2</v>
      </c>
      <c r="J217">
        <f t="shared" ca="1" si="73"/>
        <v>1909826</v>
      </c>
      <c r="K217">
        <f t="shared" ca="1" si="74"/>
        <v>83677</v>
      </c>
      <c r="L217">
        <f t="shared" ca="1" si="75"/>
        <v>1</v>
      </c>
      <c r="M217" s="1" t="str">
        <f t="shared" ca="1" si="76"/>
        <v>Owned</v>
      </c>
      <c r="N217">
        <f t="shared" ca="1" si="82"/>
        <v>5773713</v>
      </c>
      <c r="O217">
        <f t="shared" ca="1" si="77"/>
        <v>896408.49931433355</v>
      </c>
      <c r="P217">
        <f t="shared" ca="1" si="83"/>
        <v>32480.457789272779</v>
      </c>
      <c r="Q217">
        <f t="shared" ca="1" si="84"/>
        <v>2734.4567487547974</v>
      </c>
      <c r="R217" s="25">
        <f t="shared" ca="1" si="78"/>
        <v>5776447.4567487547</v>
      </c>
      <c r="S217">
        <f t="shared" ca="1" si="79"/>
        <v>2</v>
      </c>
      <c r="T217" s="1" t="str">
        <f t="shared" ca="1" si="80"/>
        <v>Usa</v>
      </c>
      <c r="AF217" s="2">
        <f ca="1">IF(Table2[[#This Row],[Gender]]="men",1,0)</f>
        <v>0</v>
      </c>
      <c r="AG217" s="3">
        <f ca="1">IF(Table2[[#This Row],[Gender]]="Men",0,1)</f>
        <v>1</v>
      </c>
      <c r="AH217" s="3"/>
      <c r="AI217" s="3"/>
      <c r="AJ217" s="4"/>
      <c r="AL217" s="2">
        <f ca="1">IF(Table2[[#This Row],[occupation]]="Clerk",1,0)</f>
        <v>0</v>
      </c>
      <c r="AM217" s="3">
        <f ca="1">IF(Table2[[#This Row],[occupation]]="Doctor",1,0)</f>
        <v>0</v>
      </c>
      <c r="AN217" s="3">
        <f ca="1">IF(Table2[[#This Row],[occupation]]="Data scientist",1,0)</f>
        <v>0</v>
      </c>
      <c r="AO217" s="3">
        <f ca="1">IF(Table2[[#This Row],[occupation]]="Driver",1,0)</f>
        <v>0</v>
      </c>
      <c r="AP217" s="3">
        <f ca="1">IF(Table2[[#This Row],[occupation]]="mechanical",1,0)</f>
        <v>0</v>
      </c>
      <c r="AQ217" s="3">
        <f ca="1">IF(Table2[[#This Row],[occupation]]="Field worker",1,0)</f>
        <v>1</v>
      </c>
      <c r="AR217" s="3">
        <f ca="1">IF(Table2[[#This Row],[occupation]]="Scientist",1,0)</f>
        <v>0</v>
      </c>
      <c r="AS217" s="3">
        <f ca="1">IF(Table2[[#This Row],[occupation]]="IT",1,0)</f>
        <v>0</v>
      </c>
      <c r="AT217" s="3"/>
      <c r="AU217" s="3"/>
      <c r="AV217" s="3"/>
      <c r="AW217" s="3"/>
      <c r="AX217" s="3"/>
      <c r="AY217" s="3"/>
      <c r="AZ217" s="3"/>
      <c r="BA217" s="4"/>
      <c r="BC217" s="18">
        <f ca="1">Table2[[#This Row],[Vehicles cost]]/Table2[[#This Row],[Vehicles]]</f>
        <v>954913</v>
      </c>
      <c r="BD217" s="4"/>
      <c r="BE217" s="2">
        <f ca="1">IF(Table2[[#This Row],[Depts]]&gt;20000,1,0)</f>
        <v>1</v>
      </c>
      <c r="BF217" s="3"/>
      <c r="BG217" s="4"/>
      <c r="BH217" s="2">
        <f ca="1">IF(Table2[[#This Row],[House]]="Owned",1,0)</f>
        <v>1</v>
      </c>
      <c r="BI217" s="4"/>
      <c r="BK217" s="2">
        <f ca="1">IF(Table2[[#This Row],[Country]]="Korea",Table2[[#This Row],[Income]],0)</f>
        <v>0</v>
      </c>
      <c r="BL217" s="3"/>
      <c r="BM217" s="3">
        <f ca="1">IF(Table2[[#This Row],[Country]]="India",Table2[[#This Row],[Income]],0)</f>
        <v>0</v>
      </c>
      <c r="BN217" s="3"/>
      <c r="BO217" s="3">
        <f ca="1">IF(Table2[[#This Row],[Country]]="Russia",Table2[[#This Row],[Income]],0)</f>
        <v>0</v>
      </c>
      <c r="BP217" s="3"/>
      <c r="BQ217" s="3">
        <f ca="1">IF(Table2[[#This Row],[Country]]="Maldives",Table2[[#This Row],[Income]],0)</f>
        <v>0</v>
      </c>
      <c r="BR217" s="3"/>
      <c r="BS217" s="3">
        <f ca="1">IF(Table2[[#This Row],[Country]]="England",Table2[[#This Row],[Income]],0)</f>
        <v>0</v>
      </c>
      <c r="BT217" s="3"/>
      <c r="BU217" s="3">
        <f ca="1">IF(Table2[[#This Row],[Country]]="Pakistan",Table2[[#This Row],[Income]],0)</f>
        <v>0</v>
      </c>
      <c r="BV217" s="3"/>
      <c r="BW217" s="3">
        <f ca="1">IF(Table2[[#This Row],[Country]]="USA",Table2[[#This Row],[Income]],0)</f>
        <v>83677</v>
      </c>
      <c r="BX217" s="3"/>
      <c r="BY217" s="3">
        <f ca="1">IF(Table2[[#This Row],[Country]]="New Zealand",Table2[[#This Row],[Income]],0)</f>
        <v>0</v>
      </c>
      <c r="BZ217" s="3"/>
      <c r="CA217" s="3">
        <f ca="1">IF(Table2[[#This Row],[Country]]="AUstralia",Table2[[#This Row],[Income]],0)</f>
        <v>0</v>
      </c>
      <c r="CB217" s="3"/>
      <c r="CC217" s="3">
        <f ca="1">IF(Table2[[#This Row],[Country]]="South Africa",Table2[[#This Row],[Income]],0)</f>
        <v>0</v>
      </c>
      <c r="CD217" s="3"/>
      <c r="CE217" s="3">
        <f ca="1">IF(Table2[[#This Row],[Country]]="Canada",Table2[[#This Row],[Income]],0)</f>
        <v>0</v>
      </c>
      <c r="CF217" s="4"/>
      <c r="CG217" s="2"/>
      <c r="CH217" s="3"/>
      <c r="CI217" s="3">
        <f ca="1">IF(Table2[[#This Row],[occupation]]="clerk",Table2[[#This Row],[Income]],0)</f>
        <v>0</v>
      </c>
      <c r="CJ217" s="3">
        <f ca="1">IF(Table2[[#This Row],[occupation]]="Doctor",Table2[[#This Row],[Income]],0)</f>
        <v>0</v>
      </c>
      <c r="CK217" s="3">
        <f ca="1">IF(Table2[[#This Row],[occupation]]="Data scientist",Table2[[#This Row],[Income]],0)</f>
        <v>0</v>
      </c>
      <c r="CL217" s="3">
        <f ca="1">IF(Table2[[#This Row],[occupation]]="Driver",Table2[[#This Row],[Income]],0)</f>
        <v>0</v>
      </c>
      <c r="CM217" s="3">
        <f ca="1">IF(Table2[[#This Row],[occupation]]="mechanical",Table2[[#This Row],[Income]],0)</f>
        <v>0</v>
      </c>
      <c r="CN217" s="3">
        <f ca="1">IF(Table2[[#This Row],[occupation]]="Field worker",Table2[[#This Row],[Income]],0)</f>
        <v>83677</v>
      </c>
      <c r="CO217" s="3">
        <f ca="1">IF(Table2[[#This Row],[occupation]]="Scientist",Table2[[#This Row],[Income]],0)</f>
        <v>0</v>
      </c>
      <c r="CP217" s="4">
        <f ca="1">IF(Table2[[#This Row],[occupation]]="IT",Table2[[#This Row],[Income]],0)</f>
        <v>0</v>
      </c>
      <c r="CQ217" s="2">
        <f ca="1">IF(Table2[[#This Row],[Investment]]&gt;Table2[[#This Row],[Income]],1,0)</f>
        <v>0</v>
      </c>
      <c r="CR217" s="3"/>
      <c r="CS217" s="3"/>
      <c r="CT217" s="3"/>
      <c r="CU217" s="4"/>
      <c r="CV217" s="2">
        <f ca="1">IF(Table2[[#This Row],[Net Worth]]&gt;5500000,Table2[[#This Row],[Age]],0)</f>
        <v>34</v>
      </c>
      <c r="CW217" s="3">
        <f t="shared" ca="1" si="81"/>
        <v>0</v>
      </c>
      <c r="CX217" s="3"/>
      <c r="CY217" s="3"/>
      <c r="CZ217" s="3"/>
      <c r="DA217" s="4"/>
    </row>
    <row r="218" spans="1:105" x14ac:dyDescent="0.25">
      <c r="A218">
        <f t="shared" ca="1" si="66"/>
        <v>1</v>
      </c>
      <c r="B218" s="1" t="str">
        <f t="shared" ca="1" si="67"/>
        <v>Men</v>
      </c>
      <c r="C218">
        <f t="shared" ca="1" si="68"/>
        <v>45</v>
      </c>
      <c r="D218">
        <f t="shared" ca="1" si="69"/>
        <v>4</v>
      </c>
      <c r="E218" s="1" t="str">
        <f t="shared" ca="1" si="70"/>
        <v>Doctor</v>
      </c>
      <c r="F218">
        <f t="shared" ca="1" si="71"/>
        <v>5</v>
      </c>
      <c r="G218" s="1" t="str">
        <f t="shared" ca="1" si="72"/>
        <v>M.tech</v>
      </c>
      <c r="H218">
        <f t="shared" ca="1" si="85"/>
        <v>2</v>
      </c>
      <c r="I218">
        <f t="shared" ca="1" si="85"/>
        <v>3</v>
      </c>
      <c r="J218">
        <f t="shared" ca="1" si="73"/>
        <v>277164</v>
      </c>
      <c r="K218">
        <f t="shared" ca="1" si="74"/>
        <v>56844</v>
      </c>
      <c r="L218">
        <f t="shared" ca="1" si="75"/>
        <v>1</v>
      </c>
      <c r="M218" s="1" t="str">
        <f t="shared" ca="1" si="76"/>
        <v>Owned</v>
      </c>
      <c r="N218">
        <f t="shared" ca="1" si="82"/>
        <v>3524328</v>
      </c>
      <c r="O218">
        <f t="shared" ca="1" si="77"/>
        <v>432545.37094201834</v>
      </c>
      <c r="P218">
        <f t="shared" ca="1" si="83"/>
        <v>32083.47075201909</v>
      </c>
      <c r="Q218">
        <f t="shared" ca="1" si="84"/>
        <v>58934.287065682081</v>
      </c>
      <c r="R218" s="25">
        <f t="shared" ca="1" si="78"/>
        <v>3583262.287065682</v>
      </c>
      <c r="S218">
        <f t="shared" ca="1" si="79"/>
        <v>10</v>
      </c>
      <c r="T218" s="1" t="str">
        <f t="shared" ca="1" si="80"/>
        <v>New Zealand</v>
      </c>
      <c r="AF218" s="2">
        <f ca="1">IF(Table2[[#This Row],[Gender]]="men",1,0)</f>
        <v>1</v>
      </c>
      <c r="AG218" s="3">
        <f ca="1">IF(Table2[[#This Row],[Gender]]="Men",0,1)</f>
        <v>0</v>
      </c>
      <c r="AH218" s="3"/>
      <c r="AI218" s="3"/>
      <c r="AJ218" s="4"/>
      <c r="AL218" s="2">
        <f ca="1">IF(Table2[[#This Row],[occupation]]="Clerk",1,0)</f>
        <v>0</v>
      </c>
      <c r="AM218" s="3">
        <f ca="1">IF(Table2[[#This Row],[occupation]]="Doctor",1,0)</f>
        <v>1</v>
      </c>
      <c r="AN218" s="3">
        <f ca="1">IF(Table2[[#This Row],[occupation]]="Data scientist",1,0)</f>
        <v>0</v>
      </c>
      <c r="AO218" s="3">
        <f ca="1">IF(Table2[[#This Row],[occupation]]="Driver",1,0)</f>
        <v>0</v>
      </c>
      <c r="AP218" s="3">
        <f ca="1">IF(Table2[[#This Row],[occupation]]="mechanical",1,0)</f>
        <v>0</v>
      </c>
      <c r="AQ218" s="3">
        <f ca="1">IF(Table2[[#This Row],[occupation]]="Field worker",1,0)</f>
        <v>0</v>
      </c>
      <c r="AR218" s="3">
        <f ca="1">IF(Table2[[#This Row],[occupation]]="Scientist",1,0)</f>
        <v>0</v>
      </c>
      <c r="AS218" s="3">
        <f ca="1">IF(Table2[[#This Row],[occupation]]="IT",1,0)</f>
        <v>0</v>
      </c>
      <c r="AT218" s="3"/>
      <c r="AU218" s="3"/>
      <c r="AV218" s="3"/>
      <c r="AW218" s="3"/>
      <c r="AX218" s="3"/>
      <c r="AY218" s="3"/>
      <c r="AZ218" s="3"/>
      <c r="BA218" s="4"/>
      <c r="BC218" s="18">
        <f ca="1">Table2[[#This Row],[Vehicles cost]]/Table2[[#This Row],[Vehicles]]</f>
        <v>92388</v>
      </c>
      <c r="BD218" s="4"/>
      <c r="BE218" s="2">
        <f ca="1">IF(Table2[[#This Row],[Depts]]&gt;20000,1,0)</f>
        <v>1</v>
      </c>
      <c r="BF218" s="3"/>
      <c r="BG218" s="4"/>
      <c r="BH218" s="2">
        <f ca="1">IF(Table2[[#This Row],[House]]="Owned",1,0)</f>
        <v>1</v>
      </c>
      <c r="BI218" s="4"/>
      <c r="BK218" s="2">
        <f ca="1">IF(Table2[[#This Row],[Country]]="Korea",Table2[[#This Row],[Income]],0)</f>
        <v>0</v>
      </c>
      <c r="BL218" s="3"/>
      <c r="BM218" s="3">
        <f ca="1">IF(Table2[[#This Row],[Country]]="India",Table2[[#This Row],[Income]],0)</f>
        <v>0</v>
      </c>
      <c r="BN218" s="3"/>
      <c r="BO218" s="3">
        <f ca="1">IF(Table2[[#This Row],[Country]]="Russia",Table2[[#This Row],[Income]],0)</f>
        <v>0</v>
      </c>
      <c r="BP218" s="3"/>
      <c r="BQ218" s="3">
        <f ca="1">IF(Table2[[#This Row],[Country]]="Maldives",Table2[[#This Row],[Income]],0)</f>
        <v>0</v>
      </c>
      <c r="BR218" s="3"/>
      <c r="BS218" s="3">
        <f ca="1">IF(Table2[[#This Row],[Country]]="England",Table2[[#This Row],[Income]],0)</f>
        <v>0</v>
      </c>
      <c r="BT218" s="3"/>
      <c r="BU218" s="3">
        <f ca="1">IF(Table2[[#This Row],[Country]]="Pakistan",Table2[[#This Row],[Income]],0)</f>
        <v>0</v>
      </c>
      <c r="BV218" s="3"/>
      <c r="BW218" s="3">
        <f ca="1">IF(Table2[[#This Row],[Country]]="USA",Table2[[#This Row],[Income]],0)</f>
        <v>0</v>
      </c>
      <c r="BX218" s="3"/>
      <c r="BY218" s="3">
        <f ca="1">IF(Table2[[#This Row],[Country]]="New Zealand",Table2[[#This Row],[Income]],0)</f>
        <v>56844</v>
      </c>
      <c r="BZ218" s="3"/>
      <c r="CA218" s="3">
        <f ca="1">IF(Table2[[#This Row],[Country]]="AUstralia",Table2[[#This Row],[Income]],0)</f>
        <v>0</v>
      </c>
      <c r="CB218" s="3"/>
      <c r="CC218" s="3">
        <f ca="1">IF(Table2[[#This Row],[Country]]="South Africa",Table2[[#This Row],[Income]],0)</f>
        <v>0</v>
      </c>
      <c r="CD218" s="3"/>
      <c r="CE218" s="3">
        <f ca="1">IF(Table2[[#This Row],[Country]]="Canada",Table2[[#This Row],[Income]],0)</f>
        <v>0</v>
      </c>
      <c r="CF218" s="4"/>
      <c r="CG218" s="2"/>
      <c r="CH218" s="3"/>
      <c r="CI218" s="3">
        <f ca="1">IF(Table2[[#This Row],[occupation]]="clerk",Table2[[#This Row],[Income]],0)</f>
        <v>0</v>
      </c>
      <c r="CJ218" s="3">
        <f ca="1">IF(Table2[[#This Row],[occupation]]="Doctor",Table2[[#This Row],[Income]],0)</f>
        <v>56844</v>
      </c>
      <c r="CK218" s="3">
        <f ca="1">IF(Table2[[#This Row],[occupation]]="Data scientist",Table2[[#This Row],[Income]],0)</f>
        <v>0</v>
      </c>
      <c r="CL218" s="3">
        <f ca="1">IF(Table2[[#This Row],[occupation]]="Driver",Table2[[#This Row],[Income]],0)</f>
        <v>0</v>
      </c>
      <c r="CM218" s="3">
        <f ca="1">IF(Table2[[#This Row],[occupation]]="mechanical",Table2[[#This Row],[Income]],0)</f>
        <v>0</v>
      </c>
      <c r="CN218" s="3">
        <f ca="1">IF(Table2[[#This Row],[occupation]]="Field worker",Table2[[#This Row],[Income]],0)</f>
        <v>0</v>
      </c>
      <c r="CO218" s="3">
        <f ca="1">IF(Table2[[#This Row],[occupation]]="Scientist",Table2[[#This Row],[Income]],0)</f>
        <v>0</v>
      </c>
      <c r="CP218" s="4">
        <f ca="1">IF(Table2[[#This Row],[occupation]]="IT",Table2[[#This Row],[Income]],0)</f>
        <v>0</v>
      </c>
      <c r="CQ218" s="2">
        <f ca="1">IF(Table2[[#This Row],[Investment]]&gt;Table2[[#This Row],[Income]],1,0)</f>
        <v>1</v>
      </c>
      <c r="CR218" s="3"/>
      <c r="CS218" s="3"/>
      <c r="CT218" s="3"/>
      <c r="CU218" s="4"/>
      <c r="CV218" s="2">
        <f ca="1">IF(Table2[[#This Row],[Net Worth]]&gt;5500000,Table2[[#This Row],[Age]],0)</f>
        <v>0</v>
      </c>
      <c r="CW218" s="3">
        <f t="shared" ca="1" si="81"/>
        <v>0</v>
      </c>
      <c r="CX218" s="3"/>
      <c r="CY218" s="3"/>
      <c r="CZ218" s="3"/>
      <c r="DA218" s="4"/>
    </row>
    <row r="219" spans="1:105" x14ac:dyDescent="0.25">
      <c r="A219">
        <f t="shared" ca="1" si="66"/>
        <v>1</v>
      </c>
      <c r="B219" s="1" t="str">
        <f t="shared" ca="1" si="67"/>
        <v>Men</v>
      </c>
      <c r="C219">
        <f t="shared" ca="1" si="68"/>
        <v>27</v>
      </c>
      <c r="D219">
        <f t="shared" ca="1" si="69"/>
        <v>6</v>
      </c>
      <c r="E219" s="1" t="str">
        <f t="shared" ca="1" si="70"/>
        <v>Field worker</v>
      </c>
      <c r="F219">
        <f t="shared" ca="1" si="71"/>
        <v>7</v>
      </c>
      <c r="G219" s="1" t="str">
        <f t="shared" ca="1" si="72"/>
        <v>Mbbs</v>
      </c>
      <c r="H219">
        <f t="shared" ca="1" si="85"/>
        <v>1</v>
      </c>
      <c r="I219">
        <f t="shared" ca="1" si="85"/>
        <v>1</v>
      </c>
      <c r="J219">
        <f t="shared" ca="1" si="73"/>
        <v>92703</v>
      </c>
      <c r="K219">
        <f t="shared" ca="1" si="74"/>
        <v>76227</v>
      </c>
      <c r="L219">
        <f t="shared" ca="1" si="75"/>
        <v>2</v>
      </c>
      <c r="M219" s="1" t="str">
        <f t="shared" ca="1" si="76"/>
        <v>Rent</v>
      </c>
      <c r="N219">
        <f t="shared" ca="1" si="82"/>
        <v>5945706</v>
      </c>
      <c r="O219">
        <f t="shared" ca="1" si="77"/>
        <v>3766867.60212562</v>
      </c>
      <c r="P219">
        <f t="shared" ca="1" si="83"/>
        <v>73698.391402805995</v>
      </c>
      <c r="Q219">
        <f t="shared" ca="1" si="84"/>
        <v>52037.68831799351</v>
      </c>
      <c r="R219" s="25">
        <f t="shared" ca="1" si="78"/>
        <v>5997743.6883179937</v>
      </c>
      <c r="S219">
        <f t="shared" ca="1" si="79"/>
        <v>4</v>
      </c>
      <c r="T219" s="1" t="str">
        <f t="shared" ca="1" si="80"/>
        <v>England</v>
      </c>
      <c r="AF219" s="2">
        <f ca="1">IF(Table2[[#This Row],[Gender]]="men",1,0)</f>
        <v>1</v>
      </c>
      <c r="AG219" s="3">
        <f ca="1">IF(Table2[[#This Row],[Gender]]="Men",0,1)</f>
        <v>0</v>
      </c>
      <c r="AH219" s="3"/>
      <c r="AI219" s="3"/>
      <c r="AJ219" s="4"/>
      <c r="AL219" s="2">
        <f ca="1">IF(Table2[[#This Row],[occupation]]="Clerk",1,0)</f>
        <v>0</v>
      </c>
      <c r="AM219" s="3">
        <f ca="1">IF(Table2[[#This Row],[occupation]]="Doctor",1,0)</f>
        <v>0</v>
      </c>
      <c r="AN219" s="3">
        <f ca="1">IF(Table2[[#This Row],[occupation]]="Data scientist",1,0)</f>
        <v>0</v>
      </c>
      <c r="AO219" s="3">
        <f ca="1">IF(Table2[[#This Row],[occupation]]="Driver",1,0)</f>
        <v>0</v>
      </c>
      <c r="AP219" s="3">
        <f ca="1">IF(Table2[[#This Row],[occupation]]="mechanical",1,0)</f>
        <v>0</v>
      </c>
      <c r="AQ219" s="3">
        <f ca="1">IF(Table2[[#This Row],[occupation]]="Field worker",1,0)</f>
        <v>1</v>
      </c>
      <c r="AR219" s="3">
        <f ca="1">IF(Table2[[#This Row],[occupation]]="Scientist",1,0)</f>
        <v>0</v>
      </c>
      <c r="AS219" s="3">
        <f ca="1">IF(Table2[[#This Row],[occupation]]="IT",1,0)</f>
        <v>0</v>
      </c>
      <c r="AT219" s="3"/>
      <c r="AU219" s="3"/>
      <c r="AV219" s="3"/>
      <c r="AW219" s="3"/>
      <c r="AX219" s="3"/>
      <c r="AY219" s="3"/>
      <c r="AZ219" s="3"/>
      <c r="BA219" s="4"/>
      <c r="BC219" s="18">
        <f ca="1">Table2[[#This Row],[Vehicles cost]]/Table2[[#This Row],[Vehicles]]</f>
        <v>92703</v>
      </c>
      <c r="BD219" s="4"/>
      <c r="BE219" s="2">
        <f ca="1">IF(Table2[[#This Row],[Depts]]&gt;20000,1,0)</f>
        <v>1</v>
      </c>
      <c r="BF219" s="3"/>
      <c r="BG219" s="4"/>
      <c r="BH219" s="2">
        <f ca="1">IF(Table2[[#This Row],[House]]="Owned",1,0)</f>
        <v>0</v>
      </c>
      <c r="BI219" s="4"/>
      <c r="BK219" s="2">
        <f ca="1">IF(Table2[[#This Row],[Country]]="Korea",Table2[[#This Row],[Income]],0)</f>
        <v>0</v>
      </c>
      <c r="BL219" s="3"/>
      <c r="BM219" s="3">
        <f ca="1">IF(Table2[[#This Row],[Country]]="India",Table2[[#This Row],[Income]],0)</f>
        <v>0</v>
      </c>
      <c r="BN219" s="3"/>
      <c r="BO219" s="3">
        <f ca="1">IF(Table2[[#This Row],[Country]]="Russia",Table2[[#This Row],[Income]],0)</f>
        <v>0</v>
      </c>
      <c r="BP219" s="3"/>
      <c r="BQ219" s="3">
        <f ca="1">IF(Table2[[#This Row],[Country]]="Maldives",Table2[[#This Row],[Income]],0)</f>
        <v>0</v>
      </c>
      <c r="BR219" s="3"/>
      <c r="BS219" s="3">
        <f ca="1">IF(Table2[[#This Row],[Country]]="England",Table2[[#This Row],[Income]],0)</f>
        <v>76227</v>
      </c>
      <c r="BT219" s="3"/>
      <c r="BU219" s="3">
        <f ca="1">IF(Table2[[#This Row],[Country]]="Pakistan",Table2[[#This Row],[Income]],0)</f>
        <v>0</v>
      </c>
      <c r="BV219" s="3"/>
      <c r="BW219" s="3">
        <f ca="1">IF(Table2[[#This Row],[Country]]="USA",Table2[[#This Row],[Income]],0)</f>
        <v>0</v>
      </c>
      <c r="BX219" s="3"/>
      <c r="BY219" s="3">
        <f ca="1">IF(Table2[[#This Row],[Country]]="New Zealand",Table2[[#This Row],[Income]],0)</f>
        <v>0</v>
      </c>
      <c r="BZ219" s="3"/>
      <c r="CA219" s="3">
        <f ca="1">IF(Table2[[#This Row],[Country]]="AUstralia",Table2[[#This Row],[Income]],0)</f>
        <v>0</v>
      </c>
      <c r="CB219" s="3"/>
      <c r="CC219" s="3">
        <f ca="1">IF(Table2[[#This Row],[Country]]="South Africa",Table2[[#This Row],[Income]],0)</f>
        <v>0</v>
      </c>
      <c r="CD219" s="3"/>
      <c r="CE219" s="3">
        <f ca="1">IF(Table2[[#This Row],[Country]]="Canada",Table2[[#This Row],[Income]],0)</f>
        <v>0</v>
      </c>
      <c r="CF219" s="4"/>
      <c r="CG219" s="2"/>
      <c r="CH219" s="3"/>
      <c r="CI219" s="3">
        <f ca="1">IF(Table2[[#This Row],[occupation]]="clerk",Table2[[#This Row],[Income]],0)</f>
        <v>0</v>
      </c>
      <c r="CJ219" s="3">
        <f ca="1">IF(Table2[[#This Row],[occupation]]="Doctor",Table2[[#This Row],[Income]],0)</f>
        <v>0</v>
      </c>
      <c r="CK219" s="3">
        <f ca="1">IF(Table2[[#This Row],[occupation]]="Data scientist",Table2[[#This Row],[Income]],0)</f>
        <v>0</v>
      </c>
      <c r="CL219" s="3">
        <f ca="1">IF(Table2[[#This Row],[occupation]]="Driver",Table2[[#This Row],[Income]],0)</f>
        <v>0</v>
      </c>
      <c r="CM219" s="3">
        <f ca="1">IF(Table2[[#This Row],[occupation]]="mechanical",Table2[[#This Row],[Income]],0)</f>
        <v>0</v>
      </c>
      <c r="CN219" s="3">
        <f ca="1">IF(Table2[[#This Row],[occupation]]="Field worker",Table2[[#This Row],[Income]],0)</f>
        <v>76227</v>
      </c>
      <c r="CO219" s="3">
        <f ca="1">IF(Table2[[#This Row],[occupation]]="Scientist",Table2[[#This Row],[Income]],0)</f>
        <v>0</v>
      </c>
      <c r="CP219" s="4">
        <f ca="1">IF(Table2[[#This Row],[occupation]]="IT",Table2[[#This Row],[Income]],0)</f>
        <v>0</v>
      </c>
      <c r="CQ219" s="2">
        <f ca="1">IF(Table2[[#This Row],[Investment]]&gt;Table2[[#This Row],[Income]],1,0)</f>
        <v>0</v>
      </c>
      <c r="CR219" s="3"/>
      <c r="CS219" s="3"/>
      <c r="CT219" s="3"/>
      <c r="CU219" s="4"/>
      <c r="CV219" s="2">
        <f ca="1">IF(Table2[[#This Row],[Net Worth]]&gt;5500000,Table2[[#This Row],[Age]],0)</f>
        <v>27</v>
      </c>
      <c r="CW219" s="3">
        <f t="shared" ca="1" si="81"/>
        <v>27</v>
      </c>
      <c r="CX219" s="3"/>
      <c r="CY219" s="3"/>
      <c r="CZ219" s="3"/>
      <c r="DA219" s="4"/>
    </row>
    <row r="220" spans="1:105" x14ac:dyDescent="0.25">
      <c r="A220">
        <f t="shared" ca="1" si="66"/>
        <v>1</v>
      </c>
      <c r="B220" s="1" t="str">
        <f t="shared" ca="1" si="67"/>
        <v>Men</v>
      </c>
      <c r="C220">
        <f t="shared" ca="1" si="68"/>
        <v>40</v>
      </c>
      <c r="D220">
        <f t="shared" ca="1" si="69"/>
        <v>2</v>
      </c>
      <c r="E220" s="1" t="str">
        <f t="shared" ca="1" si="70"/>
        <v>IT</v>
      </c>
      <c r="F220">
        <f t="shared" ca="1" si="71"/>
        <v>5</v>
      </c>
      <c r="G220" s="1" t="str">
        <f t="shared" ca="1" si="72"/>
        <v>M.tech</v>
      </c>
      <c r="H220">
        <f t="shared" ca="1" si="85"/>
        <v>3</v>
      </c>
      <c r="I220">
        <f t="shared" ca="1" si="85"/>
        <v>3</v>
      </c>
      <c r="J220">
        <f t="shared" ca="1" si="73"/>
        <v>1358274</v>
      </c>
      <c r="K220">
        <f t="shared" ca="1" si="74"/>
        <v>74830</v>
      </c>
      <c r="L220">
        <f t="shared" ca="1" si="75"/>
        <v>2</v>
      </c>
      <c r="M220" s="1" t="str">
        <f t="shared" ca="1" si="76"/>
        <v>Rent</v>
      </c>
      <c r="N220">
        <f t="shared" ca="1" si="82"/>
        <v>5013610</v>
      </c>
      <c r="O220">
        <f t="shared" ca="1" si="77"/>
        <v>3855645.0790364207</v>
      </c>
      <c r="P220">
        <f t="shared" ca="1" si="83"/>
        <v>88855.416176290368</v>
      </c>
      <c r="Q220">
        <f t="shared" ca="1" si="84"/>
        <v>113988.99395517957</v>
      </c>
      <c r="R220" s="25">
        <f t="shared" ca="1" si="78"/>
        <v>5127598.9939551791</v>
      </c>
      <c r="S220">
        <f t="shared" ca="1" si="79"/>
        <v>4</v>
      </c>
      <c r="T220" s="1" t="str">
        <f t="shared" ca="1" si="80"/>
        <v>England</v>
      </c>
      <c r="AF220" s="2">
        <f ca="1">IF(Table2[[#This Row],[Gender]]="men",1,0)</f>
        <v>1</v>
      </c>
      <c r="AG220" s="3">
        <f ca="1">IF(Table2[[#This Row],[Gender]]="Men",0,1)</f>
        <v>0</v>
      </c>
      <c r="AH220" s="3"/>
      <c r="AI220" s="3"/>
      <c r="AJ220" s="4"/>
      <c r="AL220" s="2">
        <f ca="1">IF(Table2[[#This Row],[occupation]]="Clerk",1,0)</f>
        <v>0</v>
      </c>
      <c r="AM220" s="3">
        <f ca="1">IF(Table2[[#This Row],[occupation]]="Doctor",1,0)</f>
        <v>0</v>
      </c>
      <c r="AN220" s="3">
        <f ca="1">IF(Table2[[#This Row],[occupation]]="Data scientist",1,0)</f>
        <v>0</v>
      </c>
      <c r="AO220" s="3">
        <f ca="1">IF(Table2[[#This Row],[occupation]]="Driver",1,0)</f>
        <v>0</v>
      </c>
      <c r="AP220" s="3">
        <f ca="1">IF(Table2[[#This Row],[occupation]]="mechanical",1,0)</f>
        <v>0</v>
      </c>
      <c r="AQ220" s="3">
        <f ca="1">IF(Table2[[#This Row],[occupation]]="Field worker",1,0)</f>
        <v>0</v>
      </c>
      <c r="AR220" s="3">
        <f ca="1">IF(Table2[[#This Row],[occupation]]="Scientist",1,0)</f>
        <v>0</v>
      </c>
      <c r="AS220" s="3">
        <f ca="1">IF(Table2[[#This Row],[occupation]]="IT",1,0)</f>
        <v>1</v>
      </c>
      <c r="AT220" s="3"/>
      <c r="AU220" s="3"/>
      <c r="AV220" s="3"/>
      <c r="AW220" s="3"/>
      <c r="AX220" s="3"/>
      <c r="AY220" s="3"/>
      <c r="AZ220" s="3"/>
      <c r="BA220" s="4"/>
      <c r="BC220" s="18">
        <f ca="1">Table2[[#This Row],[Vehicles cost]]/Table2[[#This Row],[Vehicles]]</f>
        <v>452758</v>
      </c>
      <c r="BD220" s="4"/>
      <c r="BE220" s="2">
        <f ca="1">IF(Table2[[#This Row],[Depts]]&gt;20000,1,0)</f>
        <v>1</v>
      </c>
      <c r="BF220" s="3"/>
      <c r="BG220" s="4"/>
      <c r="BH220" s="2">
        <f ca="1">IF(Table2[[#This Row],[House]]="Owned",1,0)</f>
        <v>0</v>
      </c>
      <c r="BI220" s="4"/>
      <c r="BK220" s="2">
        <f ca="1">IF(Table2[[#This Row],[Country]]="Korea",Table2[[#This Row],[Income]],0)</f>
        <v>0</v>
      </c>
      <c r="BL220" s="3"/>
      <c r="BM220" s="3">
        <f ca="1">IF(Table2[[#This Row],[Country]]="India",Table2[[#This Row],[Income]],0)</f>
        <v>0</v>
      </c>
      <c r="BN220" s="3"/>
      <c r="BO220" s="3">
        <f ca="1">IF(Table2[[#This Row],[Country]]="Russia",Table2[[#This Row],[Income]],0)</f>
        <v>0</v>
      </c>
      <c r="BP220" s="3"/>
      <c r="BQ220" s="3">
        <f ca="1">IF(Table2[[#This Row],[Country]]="Maldives",Table2[[#This Row],[Income]],0)</f>
        <v>0</v>
      </c>
      <c r="BR220" s="3"/>
      <c r="BS220" s="3">
        <f ca="1">IF(Table2[[#This Row],[Country]]="England",Table2[[#This Row],[Income]],0)</f>
        <v>74830</v>
      </c>
      <c r="BT220" s="3"/>
      <c r="BU220" s="3">
        <f ca="1">IF(Table2[[#This Row],[Country]]="Pakistan",Table2[[#This Row],[Income]],0)</f>
        <v>0</v>
      </c>
      <c r="BV220" s="3"/>
      <c r="BW220" s="3">
        <f ca="1">IF(Table2[[#This Row],[Country]]="USA",Table2[[#This Row],[Income]],0)</f>
        <v>0</v>
      </c>
      <c r="BX220" s="3"/>
      <c r="BY220" s="3">
        <f ca="1">IF(Table2[[#This Row],[Country]]="New Zealand",Table2[[#This Row],[Income]],0)</f>
        <v>0</v>
      </c>
      <c r="BZ220" s="3"/>
      <c r="CA220" s="3">
        <f ca="1">IF(Table2[[#This Row],[Country]]="AUstralia",Table2[[#This Row],[Income]],0)</f>
        <v>0</v>
      </c>
      <c r="CB220" s="3"/>
      <c r="CC220" s="3">
        <f ca="1">IF(Table2[[#This Row],[Country]]="South Africa",Table2[[#This Row],[Income]],0)</f>
        <v>0</v>
      </c>
      <c r="CD220" s="3"/>
      <c r="CE220" s="3">
        <f ca="1">IF(Table2[[#This Row],[Country]]="Canada",Table2[[#This Row],[Income]],0)</f>
        <v>0</v>
      </c>
      <c r="CF220" s="4"/>
      <c r="CG220" s="2"/>
      <c r="CH220" s="3"/>
      <c r="CI220" s="3">
        <f ca="1">IF(Table2[[#This Row],[occupation]]="clerk",Table2[[#This Row],[Income]],0)</f>
        <v>0</v>
      </c>
      <c r="CJ220" s="3">
        <f ca="1">IF(Table2[[#This Row],[occupation]]="Doctor",Table2[[#This Row],[Income]],0)</f>
        <v>0</v>
      </c>
      <c r="CK220" s="3">
        <f ca="1">IF(Table2[[#This Row],[occupation]]="Data scientist",Table2[[#This Row],[Income]],0)</f>
        <v>0</v>
      </c>
      <c r="CL220" s="3">
        <f ca="1">IF(Table2[[#This Row],[occupation]]="Driver",Table2[[#This Row],[Income]],0)</f>
        <v>0</v>
      </c>
      <c r="CM220" s="3">
        <f ca="1">IF(Table2[[#This Row],[occupation]]="mechanical",Table2[[#This Row],[Income]],0)</f>
        <v>0</v>
      </c>
      <c r="CN220" s="3">
        <f ca="1">IF(Table2[[#This Row],[occupation]]="Field worker",Table2[[#This Row],[Income]],0)</f>
        <v>0</v>
      </c>
      <c r="CO220" s="3">
        <f ca="1">IF(Table2[[#This Row],[occupation]]="Scientist",Table2[[#This Row],[Income]],0)</f>
        <v>0</v>
      </c>
      <c r="CP220" s="4">
        <f ca="1">IF(Table2[[#This Row],[occupation]]="IT",Table2[[#This Row],[Income]],0)</f>
        <v>74830</v>
      </c>
      <c r="CQ220" s="2">
        <f ca="1">IF(Table2[[#This Row],[Investment]]&gt;Table2[[#This Row],[Income]],1,0)</f>
        <v>1</v>
      </c>
      <c r="CR220" s="3"/>
      <c r="CS220" s="3"/>
      <c r="CT220" s="3"/>
      <c r="CU220" s="4"/>
      <c r="CV220" s="2">
        <f ca="1">IF(Table2[[#This Row],[Net Worth]]&gt;5500000,Table2[[#This Row],[Age]],0)</f>
        <v>0</v>
      </c>
      <c r="CW220" s="3">
        <f t="shared" ca="1" si="81"/>
        <v>0</v>
      </c>
      <c r="CX220" s="3"/>
      <c r="CY220" s="3"/>
      <c r="CZ220" s="3"/>
      <c r="DA220" s="4"/>
    </row>
    <row r="221" spans="1:105" x14ac:dyDescent="0.25">
      <c r="A221">
        <f t="shared" ca="1" si="66"/>
        <v>1</v>
      </c>
      <c r="B221" s="1" t="str">
        <f t="shared" ca="1" si="67"/>
        <v>Men</v>
      </c>
      <c r="C221">
        <f t="shared" ca="1" si="68"/>
        <v>36</v>
      </c>
      <c r="D221">
        <f t="shared" ca="1" si="69"/>
        <v>4</v>
      </c>
      <c r="E221" s="1" t="str">
        <f t="shared" ca="1" si="70"/>
        <v>Doctor</v>
      </c>
      <c r="F221">
        <f t="shared" ca="1" si="71"/>
        <v>9</v>
      </c>
      <c r="G221" s="1" t="str">
        <f t="shared" ca="1" si="72"/>
        <v>Soldier</v>
      </c>
      <c r="H221">
        <f t="shared" ca="1" si="85"/>
        <v>1</v>
      </c>
      <c r="I221">
        <f t="shared" ca="1" si="85"/>
        <v>1</v>
      </c>
      <c r="J221">
        <f t="shared" ca="1" si="73"/>
        <v>557355</v>
      </c>
      <c r="K221">
        <f t="shared" ca="1" si="74"/>
        <v>93895</v>
      </c>
      <c r="L221">
        <f t="shared" ca="1" si="75"/>
        <v>2</v>
      </c>
      <c r="M221" s="1" t="str">
        <f t="shared" ca="1" si="76"/>
        <v>Rent</v>
      </c>
      <c r="N221">
        <f t="shared" ca="1" si="82"/>
        <v>8074970</v>
      </c>
      <c r="O221">
        <f t="shared" ca="1" si="77"/>
        <v>4652548.1094120406</v>
      </c>
      <c r="P221">
        <f t="shared" ca="1" si="83"/>
        <v>144797.75725280741</v>
      </c>
      <c r="Q221">
        <f t="shared" ca="1" si="84"/>
        <v>96353.300464803411</v>
      </c>
      <c r="R221" s="25">
        <f t="shared" ca="1" si="78"/>
        <v>8171323.3004648034</v>
      </c>
      <c r="S221">
        <f t="shared" ca="1" si="79"/>
        <v>6</v>
      </c>
      <c r="T221" s="1" t="str">
        <f t="shared" ca="1" si="80"/>
        <v>Russia</v>
      </c>
      <c r="AF221" s="2">
        <f ca="1">IF(Table2[[#This Row],[Gender]]="men",1,0)</f>
        <v>1</v>
      </c>
      <c r="AG221" s="3">
        <f ca="1">IF(Table2[[#This Row],[Gender]]="Men",0,1)</f>
        <v>0</v>
      </c>
      <c r="AH221" s="3"/>
      <c r="AI221" s="3"/>
      <c r="AJ221" s="4"/>
      <c r="AL221" s="2">
        <f ca="1">IF(Table2[[#This Row],[occupation]]="Clerk",1,0)</f>
        <v>0</v>
      </c>
      <c r="AM221" s="3">
        <f ca="1">IF(Table2[[#This Row],[occupation]]="Doctor",1,0)</f>
        <v>1</v>
      </c>
      <c r="AN221" s="3">
        <f ca="1">IF(Table2[[#This Row],[occupation]]="Data scientist",1,0)</f>
        <v>0</v>
      </c>
      <c r="AO221" s="3">
        <f ca="1">IF(Table2[[#This Row],[occupation]]="Driver",1,0)</f>
        <v>0</v>
      </c>
      <c r="AP221" s="3">
        <f ca="1">IF(Table2[[#This Row],[occupation]]="mechanical",1,0)</f>
        <v>0</v>
      </c>
      <c r="AQ221" s="3">
        <f ca="1">IF(Table2[[#This Row],[occupation]]="Field worker",1,0)</f>
        <v>0</v>
      </c>
      <c r="AR221" s="3">
        <f ca="1">IF(Table2[[#This Row],[occupation]]="Scientist",1,0)</f>
        <v>0</v>
      </c>
      <c r="AS221" s="3">
        <f ca="1">IF(Table2[[#This Row],[occupation]]="IT",1,0)</f>
        <v>0</v>
      </c>
      <c r="AT221" s="3"/>
      <c r="AU221" s="3"/>
      <c r="AV221" s="3"/>
      <c r="AW221" s="3"/>
      <c r="AX221" s="3"/>
      <c r="AY221" s="3"/>
      <c r="AZ221" s="3"/>
      <c r="BA221" s="4"/>
      <c r="BC221" s="18">
        <f ca="1">Table2[[#This Row],[Vehicles cost]]/Table2[[#This Row],[Vehicles]]</f>
        <v>557355</v>
      </c>
      <c r="BD221" s="4"/>
      <c r="BE221" s="2">
        <f ca="1">IF(Table2[[#This Row],[Depts]]&gt;20000,1,0)</f>
        <v>1</v>
      </c>
      <c r="BF221" s="3"/>
      <c r="BG221" s="4"/>
      <c r="BH221" s="2">
        <f ca="1">IF(Table2[[#This Row],[House]]="Owned",1,0)</f>
        <v>0</v>
      </c>
      <c r="BI221" s="4"/>
      <c r="BK221" s="2">
        <f ca="1">IF(Table2[[#This Row],[Country]]="Korea",Table2[[#This Row],[Income]],0)</f>
        <v>0</v>
      </c>
      <c r="BL221" s="3"/>
      <c r="BM221" s="3">
        <f ca="1">IF(Table2[[#This Row],[Country]]="India",Table2[[#This Row],[Income]],0)</f>
        <v>0</v>
      </c>
      <c r="BN221" s="3"/>
      <c r="BO221" s="3">
        <f ca="1">IF(Table2[[#This Row],[Country]]="Russia",Table2[[#This Row],[Income]],0)</f>
        <v>93895</v>
      </c>
      <c r="BP221" s="3"/>
      <c r="BQ221" s="3">
        <f ca="1">IF(Table2[[#This Row],[Country]]="Maldives",Table2[[#This Row],[Income]],0)</f>
        <v>0</v>
      </c>
      <c r="BR221" s="3"/>
      <c r="BS221" s="3">
        <f ca="1">IF(Table2[[#This Row],[Country]]="England",Table2[[#This Row],[Income]],0)</f>
        <v>0</v>
      </c>
      <c r="BT221" s="3"/>
      <c r="BU221" s="3">
        <f ca="1">IF(Table2[[#This Row],[Country]]="Pakistan",Table2[[#This Row],[Income]],0)</f>
        <v>0</v>
      </c>
      <c r="BV221" s="3"/>
      <c r="BW221" s="3">
        <f ca="1">IF(Table2[[#This Row],[Country]]="USA",Table2[[#This Row],[Income]],0)</f>
        <v>0</v>
      </c>
      <c r="BX221" s="3"/>
      <c r="BY221" s="3">
        <f ca="1">IF(Table2[[#This Row],[Country]]="New Zealand",Table2[[#This Row],[Income]],0)</f>
        <v>0</v>
      </c>
      <c r="BZ221" s="3"/>
      <c r="CA221" s="3">
        <f ca="1">IF(Table2[[#This Row],[Country]]="AUstralia",Table2[[#This Row],[Income]],0)</f>
        <v>0</v>
      </c>
      <c r="CB221" s="3"/>
      <c r="CC221" s="3">
        <f ca="1">IF(Table2[[#This Row],[Country]]="South Africa",Table2[[#This Row],[Income]],0)</f>
        <v>0</v>
      </c>
      <c r="CD221" s="3"/>
      <c r="CE221" s="3">
        <f ca="1">IF(Table2[[#This Row],[Country]]="Canada",Table2[[#This Row],[Income]],0)</f>
        <v>0</v>
      </c>
      <c r="CF221" s="4"/>
      <c r="CG221" s="2"/>
      <c r="CH221" s="3"/>
      <c r="CI221" s="3">
        <f ca="1">IF(Table2[[#This Row],[occupation]]="clerk",Table2[[#This Row],[Income]],0)</f>
        <v>0</v>
      </c>
      <c r="CJ221" s="3">
        <f ca="1">IF(Table2[[#This Row],[occupation]]="Doctor",Table2[[#This Row],[Income]],0)</f>
        <v>93895</v>
      </c>
      <c r="CK221" s="3">
        <f ca="1">IF(Table2[[#This Row],[occupation]]="Data scientist",Table2[[#This Row],[Income]],0)</f>
        <v>0</v>
      </c>
      <c r="CL221" s="3">
        <f ca="1">IF(Table2[[#This Row],[occupation]]="Driver",Table2[[#This Row],[Income]],0)</f>
        <v>0</v>
      </c>
      <c r="CM221" s="3">
        <f ca="1">IF(Table2[[#This Row],[occupation]]="mechanical",Table2[[#This Row],[Income]],0)</f>
        <v>0</v>
      </c>
      <c r="CN221" s="3">
        <f ca="1">IF(Table2[[#This Row],[occupation]]="Field worker",Table2[[#This Row],[Income]],0)</f>
        <v>0</v>
      </c>
      <c r="CO221" s="3">
        <f ca="1">IF(Table2[[#This Row],[occupation]]="Scientist",Table2[[#This Row],[Income]],0)</f>
        <v>0</v>
      </c>
      <c r="CP221" s="4">
        <f ca="1">IF(Table2[[#This Row],[occupation]]="IT",Table2[[#This Row],[Income]],0)</f>
        <v>0</v>
      </c>
      <c r="CQ221" s="2">
        <f ca="1">IF(Table2[[#This Row],[Investment]]&gt;Table2[[#This Row],[Income]],1,0)</f>
        <v>1</v>
      </c>
      <c r="CR221" s="3"/>
      <c r="CS221" s="3"/>
      <c r="CT221" s="3"/>
      <c r="CU221" s="4"/>
      <c r="CV221" s="2">
        <f ca="1">IF(Table2[[#This Row],[Net Worth]]&gt;5500000,Table2[[#This Row],[Age]],0)</f>
        <v>36</v>
      </c>
      <c r="CW221" s="3">
        <f t="shared" ca="1" si="81"/>
        <v>0</v>
      </c>
      <c r="CX221" s="3"/>
      <c r="CY221" s="3"/>
      <c r="CZ221" s="3"/>
      <c r="DA221" s="4"/>
    </row>
    <row r="222" spans="1:105" x14ac:dyDescent="0.25">
      <c r="A222">
        <f t="shared" ca="1" si="66"/>
        <v>1</v>
      </c>
      <c r="B222" s="1" t="str">
        <f t="shared" ca="1" si="67"/>
        <v>Men</v>
      </c>
      <c r="C222">
        <f t="shared" ca="1" si="68"/>
        <v>48</v>
      </c>
      <c r="D222">
        <f t="shared" ca="1" si="69"/>
        <v>6</v>
      </c>
      <c r="E222" s="1" t="str">
        <f t="shared" ca="1" si="70"/>
        <v>Field worker</v>
      </c>
      <c r="F222">
        <f t="shared" ca="1" si="71"/>
        <v>8</v>
      </c>
      <c r="G222" s="1" t="str">
        <f t="shared" ca="1" si="72"/>
        <v>dropout</v>
      </c>
      <c r="H222">
        <f t="shared" ca="1" si="85"/>
        <v>2</v>
      </c>
      <c r="I222">
        <f t="shared" ca="1" si="85"/>
        <v>2</v>
      </c>
      <c r="J222">
        <f t="shared" ca="1" si="73"/>
        <v>1488142</v>
      </c>
      <c r="K222">
        <f t="shared" ca="1" si="74"/>
        <v>54938</v>
      </c>
      <c r="L222">
        <f t="shared" ca="1" si="75"/>
        <v>2</v>
      </c>
      <c r="M222" s="1" t="str">
        <f t="shared" ca="1" si="76"/>
        <v>Rent</v>
      </c>
      <c r="N222">
        <f t="shared" ca="1" si="82"/>
        <v>3351218</v>
      </c>
      <c r="O222">
        <f t="shared" ca="1" si="77"/>
        <v>2087286.28238892</v>
      </c>
      <c r="P222">
        <f t="shared" ca="1" si="83"/>
        <v>20688.533837656039</v>
      </c>
      <c r="Q222">
        <f t="shared" ca="1" si="84"/>
        <v>69847.785080304966</v>
      </c>
      <c r="R222" s="25">
        <f t="shared" ca="1" si="78"/>
        <v>3421065.7850803048</v>
      </c>
      <c r="S222">
        <f t="shared" ca="1" si="79"/>
        <v>11</v>
      </c>
      <c r="T222" s="1" t="str">
        <f t="shared" ca="1" si="80"/>
        <v>Pakistan</v>
      </c>
      <c r="AF222" s="2">
        <f ca="1">IF(Table2[[#This Row],[Gender]]="men",1,0)</f>
        <v>1</v>
      </c>
      <c r="AG222" s="3">
        <f ca="1">IF(Table2[[#This Row],[Gender]]="Men",0,1)</f>
        <v>0</v>
      </c>
      <c r="AH222" s="3"/>
      <c r="AI222" s="3"/>
      <c r="AJ222" s="4"/>
      <c r="AL222" s="2">
        <f ca="1">IF(Table2[[#This Row],[occupation]]="Clerk",1,0)</f>
        <v>0</v>
      </c>
      <c r="AM222" s="3">
        <f ca="1">IF(Table2[[#This Row],[occupation]]="Doctor",1,0)</f>
        <v>0</v>
      </c>
      <c r="AN222" s="3">
        <f ca="1">IF(Table2[[#This Row],[occupation]]="Data scientist",1,0)</f>
        <v>0</v>
      </c>
      <c r="AO222" s="3">
        <f ca="1">IF(Table2[[#This Row],[occupation]]="Driver",1,0)</f>
        <v>0</v>
      </c>
      <c r="AP222" s="3">
        <f ca="1">IF(Table2[[#This Row],[occupation]]="mechanical",1,0)</f>
        <v>0</v>
      </c>
      <c r="AQ222" s="3">
        <f ca="1">IF(Table2[[#This Row],[occupation]]="Field worker",1,0)</f>
        <v>1</v>
      </c>
      <c r="AR222" s="3">
        <f ca="1">IF(Table2[[#This Row],[occupation]]="Scientist",1,0)</f>
        <v>0</v>
      </c>
      <c r="AS222" s="3">
        <f ca="1">IF(Table2[[#This Row],[occupation]]="IT",1,0)</f>
        <v>0</v>
      </c>
      <c r="AT222" s="3"/>
      <c r="AU222" s="3"/>
      <c r="AV222" s="3"/>
      <c r="AW222" s="3"/>
      <c r="AX222" s="3"/>
      <c r="AY222" s="3"/>
      <c r="AZ222" s="3"/>
      <c r="BA222" s="4"/>
      <c r="BC222" s="18">
        <f ca="1">Table2[[#This Row],[Vehicles cost]]/Table2[[#This Row],[Vehicles]]</f>
        <v>744071</v>
      </c>
      <c r="BD222" s="4"/>
      <c r="BE222" s="2">
        <f ca="1">IF(Table2[[#This Row],[Depts]]&gt;20000,1,0)</f>
        <v>1</v>
      </c>
      <c r="BF222" s="3"/>
      <c r="BG222" s="4"/>
      <c r="BH222" s="2">
        <f ca="1">IF(Table2[[#This Row],[House]]="Owned",1,0)</f>
        <v>0</v>
      </c>
      <c r="BI222" s="4"/>
      <c r="BK222" s="2">
        <f ca="1">IF(Table2[[#This Row],[Country]]="Korea",Table2[[#This Row],[Income]],0)</f>
        <v>0</v>
      </c>
      <c r="BL222" s="3"/>
      <c r="BM222" s="3">
        <f ca="1">IF(Table2[[#This Row],[Country]]="India",Table2[[#This Row],[Income]],0)</f>
        <v>0</v>
      </c>
      <c r="BN222" s="3"/>
      <c r="BO222" s="3">
        <f ca="1">IF(Table2[[#This Row],[Country]]="Russia",Table2[[#This Row],[Income]],0)</f>
        <v>0</v>
      </c>
      <c r="BP222" s="3"/>
      <c r="BQ222" s="3">
        <f ca="1">IF(Table2[[#This Row],[Country]]="Maldives",Table2[[#This Row],[Income]],0)</f>
        <v>0</v>
      </c>
      <c r="BR222" s="3"/>
      <c r="BS222" s="3">
        <f ca="1">IF(Table2[[#This Row],[Country]]="England",Table2[[#This Row],[Income]],0)</f>
        <v>0</v>
      </c>
      <c r="BT222" s="3"/>
      <c r="BU222" s="3">
        <f ca="1">IF(Table2[[#This Row],[Country]]="Pakistan",Table2[[#This Row],[Income]],0)</f>
        <v>54938</v>
      </c>
      <c r="BV222" s="3"/>
      <c r="BW222" s="3">
        <f ca="1">IF(Table2[[#This Row],[Country]]="USA",Table2[[#This Row],[Income]],0)</f>
        <v>0</v>
      </c>
      <c r="BX222" s="3"/>
      <c r="BY222" s="3">
        <f ca="1">IF(Table2[[#This Row],[Country]]="New Zealand",Table2[[#This Row],[Income]],0)</f>
        <v>0</v>
      </c>
      <c r="BZ222" s="3"/>
      <c r="CA222" s="3">
        <f ca="1">IF(Table2[[#This Row],[Country]]="AUstralia",Table2[[#This Row],[Income]],0)</f>
        <v>0</v>
      </c>
      <c r="CB222" s="3"/>
      <c r="CC222" s="3">
        <f ca="1">IF(Table2[[#This Row],[Country]]="South Africa",Table2[[#This Row],[Income]],0)</f>
        <v>0</v>
      </c>
      <c r="CD222" s="3"/>
      <c r="CE222" s="3">
        <f ca="1">IF(Table2[[#This Row],[Country]]="Canada",Table2[[#This Row],[Income]],0)</f>
        <v>0</v>
      </c>
      <c r="CF222" s="4"/>
      <c r="CG222" s="2"/>
      <c r="CH222" s="3"/>
      <c r="CI222" s="3">
        <f ca="1">IF(Table2[[#This Row],[occupation]]="clerk",Table2[[#This Row],[Income]],0)</f>
        <v>0</v>
      </c>
      <c r="CJ222" s="3">
        <f ca="1">IF(Table2[[#This Row],[occupation]]="Doctor",Table2[[#This Row],[Income]],0)</f>
        <v>0</v>
      </c>
      <c r="CK222" s="3">
        <f ca="1">IF(Table2[[#This Row],[occupation]]="Data scientist",Table2[[#This Row],[Income]],0)</f>
        <v>0</v>
      </c>
      <c r="CL222" s="3">
        <f ca="1">IF(Table2[[#This Row],[occupation]]="Driver",Table2[[#This Row],[Income]],0)</f>
        <v>0</v>
      </c>
      <c r="CM222" s="3">
        <f ca="1">IF(Table2[[#This Row],[occupation]]="mechanical",Table2[[#This Row],[Income]],0)</f>
        <v>0</v>
      </c>
      <c r="CN222" s="3">
        <f ca="1">IF(Table2[[#This Row],[occupation]]="Field worker",Table2[[#This Row],[Income]],0)</f>
        <v>54938</v>
      </c>
      <c r="CO222" s="3">
        <f ca="1">IF(Table2[[#This Row],[occupation]]="Scientist",Table2[[#This Row],[Income]],0)</f>
        <v>0</v>
      </c>
      <c r="CP222" s="4">
        <f ca="1">IF(Table2[[#This Row],[occupation]]="IT",Table2[[#This Row],[Income]],0)</f>
        <v>0</v>
      </c>
      <c r="CQ222" s="2">
        <f ca="1">IF(Table2[[#This Row],[Investment]]&gt;Table2[[#This Row],[Income]],1,0)</f>
        <v>1</v>
      </c>
      <c r="CR222" s="3"/>
      <c r="CS222" s="3"/>
      <c r="CT222" s="3"/>
      <c r="CU222" s="4"/>
      <c r="CV222" s="2">
        <f ca="1">IF(Table2[[#This Row],[Net Worth]]&gt;5500000,Table2[[#This Row],[Age]],0)</f>
        <v>0</v>
      </c>
      <c r="CW222" s="3">
        <f t="shared" ca="1" si="81"/>
        <v>0</v>
      </c>
      <c r="CX222" s="3"/>
      <c r="CY222" s="3"/>
      <c r="CZ222" s="3"/>
      <c r="DA222" s="4"/>
    </row>
    <row r="223" spans="1:105" x14ac:dyDescent="0.25">
      <c r="A223">
        <f t="shared" ca="1" si="66"/>
        <v>2</v>
      </c>
      <c r="B223" s="1" t="str">
        <f t="shared" ca="1" si="67"/>
        <v>Women</v>
      </c>
      <c r="C223">
        <f t="shared" ca="1" si="68"/>
        <v>39</v>
      </c>
      <c r="D223">
        <f t="shared" ca="1" si="69"/>
        <v>6</v>
      </c>
      <c r="E223" s="1" t="str">
        <f t="shared" ca="1" si="70"/>
        <v>Field worker</v>
      </c>
      <c r="F223">
        <f t="shared" ca="1" si="71"/>
        <v>3</v>
      </c>
      <c r="G223" s="1" t="str">
        <f t="shared" ca="1" si="72"/>
        <v>Btech</v>
      </c>
      <c r="H223">
        <f t="shared" ca="1" si="85"/>
        <v>3</v>
      </c>
      <c r="I223">
        <f t="shared" ca="1" si="85"/>
        <v>3</v>
      </c>
      <c r="J223">
        <f t="shared" ca="1" si="73"/>
        <v>1035729</v>
      </c>
      <c r="K223">
        <f t="shared" ca="1" si="74"/>
        <v>61988</v>
      </c>
      <c r="L223">
        <f t="shared" ca="1" si="75"/>
        <v>1</v>
      </c>
      <c r="M223" s="1" t="str">
        <f t="shared" ca="1" si="76"/>
        <v>Owned</v>
      </c>
      <c r="N223">
        <f t="shared" ca="1" si="82"/>
        <v>4897052</v>
      </c>
      <c r="O223">
        <f t="shared" ca="1" si="77"/>
        <v>2546979.7796525233</v>
      </c>
      <c r="P223">
        <f t="shared" ca="1" si="83"/>
        <v>76649.936678104947</v>
      </c>
      <c r="Q223">
        <f t="shared" ca="1" si="84"/>
        <v>37203.551442479671</v>
      </c>
      <c r="R223" s="25">
        <f t="shared" ca="1" si="78"/>
        <v>4934255.5514424797</v>
      </c>
      <c r="S223">
        <f t="shared" ca="1" si="79"/>
        <v>11</v>
      </c>
      <c r="T223" s="1" t="str">
        <f t="shared" ca="1" si="80"/>
        <v>Pakistan</v>
      </c>
      <c r="AF223" s="2">
        <f ca="1">IF(Table2[[#This Row],[Gender]]="men",1,0)</f>
        <v>0</v>
      </c>
      <c r="AG223" s="3">
        <f ca="1">IF(Table2[[#This Row],[Gender]]="Men",0,1)</f>
        <v>1</v>
      </c>
      <c r="AH223" s="3"/>
      <c r="AI223" s="3"/>
      <c r="AJ223" s="4"/>
      <c r="AL223" s="2">
        <f ca="1">IF(Table2[[#This Row],[occupation]]="Clerk",1,0)</f>
        <v>0</v>
      </c>
      <c r="AM223" s="3">
        <f ca="1">IF(Table2[[#This Row],[occupation]]="Doctor",1,0)</f>
        <v>0</v>
      </c>
      <c r="AN223" s="3">
        <f ca="1">IF(Table2[[#This Row],[occupation]]="Data scientist",1,0)</f>
        <v>0</v>
      </c>
      <c r="AO223" s="3">
        <f ca="1">IF(Table2[[#This Row],[occupation]]="Driver",1,0)</f>
        <v>0</v>
      </c>
      <c r="AP223" s="3">
        <f ca="1">IF(Table2[[#This Row],[occupation]]="mechanical",1,0)</f>
        <v>0</v>
      </c>
      <c r="AQ223" s="3">
        <f ca="1">IF(Table2[[#This Row],[occupation]]="Field worker",1,0)</f>
        <v>1</v>
      </c>
      <c r="AR223" s="3">
        <f ca="1">IF(Table2[[#This Row],[occupation]]="Scientist",1,0)</f>
        <v>0</v>
      </c>
      <c r="AS223" s="3">
        <f ca="1">IF(Table2[[#This Row],[occupation]]="IT",1,0)</f>
        <v>0</v>
      </c>
      <c r="AT223" s="3"/>
      <c r="AU223" s="3"/>
      <c r="AV223" s="3"/>
      <c r="AW223" s="3"/>
      <c r="AX223" s="3"/>
      <c r="AY223" s="3"/>
      <c r="AZ223" s="3"/>
      <c r="BA223" s="4"/>
      <c r="BC223" s="18">
        <f ca="1">Table2[[#This Row],[Vehicles cost]]/Table2[[#This Row],[Vehicles]]</f>
        <v>345243</v>
      </c>
      <c r="BD223" s="4"/>
      <c r="BE223" s="2">
        <f ca="1">IF(Table2[[#This Row],[Depts]]&gt;20000,1,0)</f>
        <v>1</v>
      </c>
      <c r="BF223" s="3"/>
      <c r="BG223" s="4"/>
      <c r="BH223" s="2">
        <f ca="1">IF(Table2[[#This Row],[House]]="Owned",1,0)</f>
        <v>1</v>
      </c>
      <c r="BI223" s="4"/>
      <c r="BK223" s="2">
        <f ca="1">IF(Table2[[#This Row],[Country]]="Korea",Table2[[#This Row],[Income]],0)</f>
        <v>0</v>
      </c>
      <c r="BL223" s="3"/>
      <c r="BM223" s="3">
        <f ca="1">IF(Table2[[#This Row],[Country]]="India",Table2[[#This Row],[Income]],0)</f>
        <v>0</v>
      </c>
      <c r="BN223" s="3"/>
      <c r="BO223" s="3">
        <f ca="1">IF(Table2[[#This Row],[Country]]="Russia",Table2[[#This Row],[Income]],0)</f>
        <v>0</v>
      </c>
      <c r="BP223" s="3"/>
      <c r="BQ223" s="3">
        <f ca="1">IF(Table2[[#This Row],[Country]]="Maldives",Table2[[#This Row],[Income]],0)</f>
        <v>0</v>
      </c>
      <c r="BR223" s="3"/>
      <c r="BS223" s="3">
        <f ca="1">IF(Table2[[#This Row],[Country]]="England",Table2[[#This Row],[Income]],0)</f>
        <v>0</v>
      </c>
      <c r="BT223" s="3"/>
      <c r="BU223" s="3">
        <f ca="1">IF(Table2[[#This Row],[Country]]="Pakistan",Table2[[#This Row],[Income]],0)</f>
        <v>61988</v>
      </c>
      <c r="BV223" s="3"/>
      <c r="BW223" s="3">
        <f ca="1">IF(Table2[[#This Row],[Country]]="USA",Table2[[#This Row],[Income]],0)</f>
        <v>0</v>
      </c>
      <c r="BX223" s="3"/>
      <c r="BY223" s="3">
        <f ca="1">IF(Table2[[#This Row],[Country]]="New Zealand",Table2[[#This Row],[Income]],0)</f>
        <v>0</v>
      </c>
      <c r="BZ223" s="3"/>
      <c r="CA223" s="3">
        <f ca="1">IF(Table2[[#This Row],[Country]]="AUstralia",Table2[[#This Row],[Income]],0)</f>
        <v>0</v>
      </c>
      <c r="CB223" s="3"/>
      <c r="CC223" s="3">
        <f ca="1">IF(Table2[[#This Row],[Country]]="South Africa",Table2[[#This Row],[Income]],0)</f>
        <v>0</v>
      </c>
      <c r="CD223" s="3"/>
      <c r="CE223" s="3">
        <f ca="1">IF(Table2[[#This Row],[Country]]="Canada",Table2[[#This Row],[Income]],0)</f>
        <v>0</v>
      </c>
      <c r="CF223" s="4"/>
      <c r="CG223" s="2"/>
      <c r="CH223" s="3"/>
      <c r="CI223" s="3">
        <f ca="1">IF(Table2[[#This Row],[occupation]]="clerk",Table2[[#This Row],[Income]],0)</f>
        <v>0</v>
      </c>
      <c r="CJ223" s="3">
        <f ca="1">IF(Table2[[#This Row],[occupation]]="Doctor",Table2[[#This Row],[Income]],0)</f>
        <v>0</v>
      </c>
      <c r="CK223" s="3">
        <f ca="1">IF(Table2[[#This Row],[occupation]]="Data scientist",Table2[[#This Row],[Income]],0)</f>
        <v>0</v>
      </c>
      <c r="CL223" s="3">
        <f ca="1">IF(Table2[[#This Row],[occupation]]="Driver",Table2[[#This Row],[Income]],0)</f>
        <v>0</v>
      </c>
      <c r="CM223" s="3">
        <f ca="1">IF(Table2[[#This Row],[occupation]]="mechanical",Table2[[#This Row],[Income]],0)</f>
        <v>0</v>
      </c>
      <c r="CN223" s="3">
        <f ca="1">IF(Table2[[#This Row],[occupation]]="Field worker",Table2[[#This Row],[Income]],0)</f>
        <v>61988</v>
      </c>
      <c r="CO223" s="3">
        <f ca="1">IF(Table2[[#This Row],[occupation]]="Scientist",Table2[[#This Row],[Income]],0)</f>
        <v>0</v>
      </c>
      <c r="CP223" s="4">
        <f ca="1">IF(Table2[[#This Row],[occupation]]="IT",Table2[[#This Row],[Income]],0)</f>
        <v>0</v>
      </c>
      <c r="CQ223" s="2">
        <f ca="1">IF(Table2[[#This Row],[Investment]]&gt;Table2[[#This Row],[Income]],1,0)</f>
        <v>0</v>
      </c>
      <c r="CR223" s="3"/>
      <c r="CS223" s="3"/>
      <c r="CT223" s="3"/>
      <c r="CU223" s="4"/>
      <c r="CV223" s="2">
        <f ca="1">IF(Table2[[#This Row],[Net Worth]]&gt;5500000,Table2[[#This Row],[Age]],0)</f>
        <v>0</v>
      </c>
      <c r="CW223" s="3">
        <f t="shared" ca="1" si="81"/>
        <v>0</v>
      </c>
      <c r="CX223" s="3"/>
      <c r="CY223" s="3"/>
      <c r="CZ223" s="3"/>
      <c r="DA223" s="4"/>
    </row>
    <row r="224" spans="1:105" x14ac:dyDescent="0.25">
      <c r="A224">
        <f t="shared" ca="1" si="66"/>
        <v>1</v>
      </c>
      <c r="B224" s="1" t="str">
        <f t="shared" ca="1" si="67"/>
        <v>Men</v>
      </c>
      <c r="C224">
        <f t="shared" ca="1" si="68"/>
        <v>42</v>
      </c>
      <c r="D224">
        <f t="shared" ca="1" si="69"/>
        <v>8</v>
      </c>
      <c r="E224" s="1" t="str">
        <f t="shared" ca="1" si="70"/>
        <v>Data scientist</v>
      </c>
      <c r="F224">
        <f t="shared" ca="1" si="71"/>
        <v>7</v>
      </c>
      <c r="G224" s="1" t="str">
        <f t="shared" ca="1" si="72"/>
        <v>Mbbs</v>
      </c>
      <c r="H224">
        <f t="shared" ca="1" si="85"/>
        <v>3</v>
      </c>
      <c r="I224">
        <f t="shared" ca="1" si="85"/>
        <v>2</v>
      </c>
      <c r="J224">
        <f t="shared" ca="1" si="73"/>
        <v>191778</v>
      </c>
      <c r="K224">
        <f t="shared" ca="1" si="74"/>
        <v>53277</v>
      </c>
      <c r="L224">
        <f t="shared" ca="1" si="75"/>
        <v>1</v>
      </c>
      <c r="M224" s="1" t="str">
        <f t="shared" ca="1" si="76"/>
        <v>Owned</v>
      </c>
      <c r="N224">
        <f t="shared" ca="1" si="82"/>
        <v>4475268</v>
      </c>
      <c r="O224">
        <f t="shared" ca="1" si="77"/>
        <v>4238122.5179069713</v>
      </c>
      <c r="P224">
        <f t="shared" ca="1" si="83"/>
        <v>8818.8776891684611</v>
      </c>
      <c r="Q224">
        <f t="shared" ca="1" si="84"/>
        <v>19520.114462265523</v>
      </c>
      <c r="R224" s="25">
        <f t="shared" ca="1" si="78"/>
        <v>4494788.1144622657</v>
      </c>
      <c r="S224">
        <f t="shared" ca="1" si="79"/>
        <v>6</v>
      </c>
      <c r="T224" s="1" t="str">
        <f t="shared" ca="1" si="80"/>
        <v>Russia</v>
      </c>
      <c r="AF224" s="2">
        <f ca="1">IF(Table2[[#This Row],[Gender]]="men",1,0)</f>
        <v>1</v>
      </c>
      <c r="AG224" s="3">
        <f ca="1">IF(Table2[[#This Row],[Gender]]="Men",0,1)</f>
        <v>0</v>
      </c>
      <c r="AH224" s="3"/>
      <c r="AI224" s="3"/>
      <c r="AJ224" s="4"/>
      <c r="AL224" s="2">
        <f ca="1">IF(Table2[[#This Row],[occupation]]="Clerk",1,0)</f>
        <v>0</v>
      </c>
      <c r="AM224" s="3">
        <f ca="1">IF(Table2[[#This Row],[occupation]]="Doctor",1,0)</f>
        <v>0</v>
      </c>
      <c r="AN224" s="3">
        <f ca="1">IF(Table2[[#This Row],[occupation]]="Data scientist",1,0)</f>
        <v>1</v>
      </c>
      <c r="AO224" s="3">
        <f ca="1">IF(Table2[[#This Row],[occupation]]="Driver",1,0)</f>
        <v>0</v>
      </c>
      <c r="AP224" s="3">
        <f ca="1">IF(Table2[[#This Row],[occupation]]="mechanical",1,0)</f>
        <v>0</v>
      </c>
      <c r="AQ224" s="3">
        <f ca="1">IF(Table2[[#This Row],[occupation]]="Field worker",1,0)</f>
        <v>0</v>
      </c>
      <c r="AR224" s="3">
        <f ca="1">IF(Table2[[#This Row],[occupation]]="Scientist",1,0)</f>
        <v>0</v>
      </c>
      <c r="AS224" s="3">
        <f ca="1">IF(Table2[[#This Row],[occupation]]="IT",1,0)</f>
        <v>0</v>
      </c>
      <c r="AT224" s="3"/>
      <c r="AU224" s="3"/>
      <c r="AV224" s="3"/>
      <c r="AW224" s="3"/>
      <c r="AX224" s="3"/>
      <c r="AY224" s="3"/>
      <c r="AZ224" s="3"/>
      <c r="BA224" s="4"/>
      <c r="BC224" s="18">
        <f ca="1">Table2[[#This Row],[Vehicles cost]]/Table2[[#This Row],[Vehicles]]</f>
        <v>95889</v>
      </c>
      <c r="BD224" s="4"/>
      <c r="BE224" s="2">
        <f ca="1">IF(Table2[[#This Row],[Depts]]&gt;20000,1,0)</f>
        <v>0</v>
      </c>
      <c r="BF224" s="3"/>
      <c r="BG224" s="4"/>
      <c r="BH224" s="2">
        <f ca="1">IF(Table2[[#This Row],[House]]="Owned",1,0)</f>
        <v>1</v>
      </c>
      <c r="BI224" s="4"/>
      <c r="BK224" s="2">
        <f ca="1">IF(Table2[[#This Row],[Country]]="Korea",Table2[[#This Row],[Income]],0)</f>
        <v>0</v>
      </c>
      <c r="BL224" s="3"/>
      <c r="BM224" s="3">
        <f ca="1">IF(Table2[[#This Row],[Country]]="India",Table2[[#This Row],[Income]],0)</f>
        <v>0</v>
      </c>
      <c r="BN224" s="3"/>
      <c r="BO224" s="3">
        <f ca="1">IF(Table2[[#This Row],[Country]]="Russia",Table2[[#This Row],[Income]],0)</f>
        <v>53277</v>
      </c>
      <c r="BP224" s="3"/>
      <c r="BQ224" s="3">
        <f ca="1">IF(Table2[[#This Row],[Country]]="Maldives",Table2[[#This Row],[Income]],0)</f>
        <v>0</v>
      </c>
      <c r="BR224" s="3"/>
      <c r="BS224" s="3">
        <f ca="1">IF(Table2[[#This Row],[Country]]="England",Table2[[#This Row],[Income]],0)</f>
        <v>0</v>
      </c>
      <c r="BT224" s="3"/>
      <c r="BU224" s="3">
        <f ca="1">IF(Table2[[#This Row],[Country]]="Pakistan",Table2[[#This Row],[Income]],0)</f>
        <v>0</v>
      </c>
      <c r="BV224" s="3"/>
      <c r="BW224" s="3">
        <f ca="1">IF(Table2[[#This Row],[Country]]="USA",Table2[[#This Row],[Income]],0)</f>
        <v>0</v>
      </c>
      <c r="BX224" s="3"/>
      <c r="BY224" s="3">
        <f ca="1">IF(Table2[[#This Row],[Country]]="New Zealand",Table2[[#This Row],[Income]],0)</f>
        <v>0</v>
      </c>
      <c r="BZ224" s="3"/>
      <c r="CA224" s="3">
        <f ca="1">IF(Table2[[#This Row],[Country]]="AUstralia",Table2[[#This Row],[Income]],0)</f>
        <v>0</v>
      </c>
      <c r="CB224" s="3"/>
      <c r="CC224" s="3">
        <f ca="1">IF(Table2[[#This Row],[Country]]="South Africa",Table2[[#This Row],[Income]],0)</f>
        <v>0</v>
      </c>
      <c r="CD224" s="3"/>
      <c r="CE224" s="3">
        <f ca="1">IF(Table2[[#This Row],[Country]]="Canada",Table2[[#This Row],[Income]],0)</f>
        <v>0</v>
      </c>
      <c r="CF224" s="4"/>
      <c r="CG224" s="2"/>
      <c r="CH224" s="3"/>
      <c r="CI224" s="3">
        <f ca="1">IF(Table2[[#This Row],[occupation]]="clerk",Table2[[#This Row],[Income]],0)</f>
        <v>0</v>
      </c>
      <c r="CJ224" s="3">
        <f ca="1">IF(Table2[[#This Row],[occupation]]="Doctor",Table2[[#This Row],[Income]],0)</f>
        <v>0</v>
      </c>
      <c r="CK224" s="3">
        <f ca="1">IF(Table2[[#This Row],[occupation]]="Data scientist",Table2[[#This Row],[Income]],0)</f>
        <v>53277</v>
      </c>
      <c r="CL224" s="3">
        <f ca="1">IF(Table2[[#This Row],[occupation]]="Driver",Table2[[#This Row],[Income]],0)</f>
        <v>0</v>
      </c>
      <c r="CM224" s="3">
        <f ca="1">IF(Table2[[#This Row],[occupation]]="mechanical",Table2[[#This Row],[Income]],0)</f>
        <v>0</v>
      </c>
      <c r="CN224" s="3">
        <f ca="1">IF(Table2[[#This Row],[occupation]]="Field worker",Table2[[#This Row],[Income]],0)</f>
        <v>0</v>
      </c>
      <c r="CO224" s="3">
        <f ca="1">IF(Table2[[#This Row],[occupation]]="Scientist",Table2[[#This Row],[Income]],0)</f>
        <v>0</v>
      </c>
      <c r="CP224" s="4">
        <f ca="1">IF(Table2[[#This Row],[occupation]]="IT",Table2[[#This Row],[Income]],0)</f>
        <v>0</v>
      </c>
      <c r="CQ224" s="2">
        <f ca="1">IF(Table2[[#This Row],[Investment]]&gt;Table2[[#This Row],[Income]],1,0)</f>
        <v>0</v>
      </c>
      <c r="CR224" s="3"/>
      <c r="CS224" s="3"/>
      <c r="CT224" s="3"/>
      <c r="CU224" s="4"/>
      <c r="CV224" s="2">
        <f ca="1">IF(Table2[[#This Row],[Net Worth]]&gt;5500000,Table2[[#This Row],[Age]],0)</f>
        <v>0</v>
      </c>
      <c r="CW224" s="3">
        <f t="shared" ca="1" si="81"/>
        <v>0</v>
      </c>
      <c r="CX224" s="3"/>
      <c r="CY224" s="3"/>
      <c r="CZ224" s="3"/>
      <c r="DA224" s="4"/>
    </row>
    <row r="225" spans="1:105" x14ac:dyDescent="0.25">
      <c r="A225">
        <f t="shared" ca="1" si="66"/>
        <v>1</v>
      </c>
      <c r="B225" s="1" t="str">
        <f t="shared" ca="1" si="67"/>
        <v>Men</v>
      </c>
      <c r="C225">
        <f t="shared" ca="1" si="68"/>
        <v>24</v>
      </c>
      <c r="D225">
        <f t="shared" ca="1" si="69"/>
        <v>5</v>
      </c>
      <c r="E225" s="1" t="str">
        <f t="shared" ca="1" si="70"/>
        <v>Scientist</v>
      </c>
      <c r="F225">
        <f t="shared" ca="1" si="71"/>
        <v>3</v>
      </c>
      <c r="G225" s="1" t="str">
        <f t="shared" ca="1" si="72"/>
        <v>Btech</v>
      </c>
      <c r="H225">
        <f t="shared" ca="1" si="85"/>
        <v>2</v>
      </c>
      <c r="I225">
        <f t="shared" ca="1" si="85"/>
        <v>3</v>
      </c>
      <c r="J225">
        <f t="shared" ca="1" si="73"/>
        <v>2038500</v>
      </c>
      <c r="K225">
        <f t="shared" ca="1" si="74"/>
        <v>68621</v>
      </c>
      <c r="L225">
        <f t="shared" ca="1" si="75"/>
        <v>1</v>
      </c>
      <c r="M225" s="1" t="str">
        <f t="shared" ca="1" si="76"/>
        <v>Owned</v>
      </c>
      <c r="N225">
        <f t="shared" ca="1" si="82"/>
        <v>6793479</v>
      </c>
      <c r="O225">
        <f t="shared" ca="1" si="77"/>
        <v>4042909.5869561709</v>
      </c>
      <c r="P225">
        <f t="shared" ca="1" si="83"/>
        <v>37626.691680373231</v>
      </c>
      <c r="Q225">
        <f t="shared" ca="1" si="84"/>
        <v>95475.482012035442</v>
      </c>
      <c r="R225" s="25">
        <f t="shared" ca="1" si="78"/>
        <v>6888954.4820120353</v>
      </c>
      <c r="S225">
        <f t="shared" ca="1" si="79"/>
        <v>3</v>
      </c>
      <c r="T225" s="1" t="str">
        <f t="shared" ca="1" si="80"/>
        <v>Australia</v>
      </c>
      <c r="AF225" s="2">
        <f ca="1">IF(Table2[[#This Row],[Gender]]="men",1,0)</f>
        <v>1</v>
      </c>
      <c r="AG225" s="3">
        <f ca="1">IF(Table2[[#This Row],[Gender]]="Men",0,1)</f>
        <v>0</v>
      </c>
      <c r="AH225" s="3"/>
      <c r="AI225" s="3"/>
      <c r="AJ225" s="4"/>
      <c r="AL225" s="2">
        <f ca="1">IF(Table2[[#This Row],[occupation]]="Clerk",1,0)</f>
        <v>0</v>
      </c>
      <c r="AM225" s="3">
        <f ca="1">IF(Table2[[#This Row],[occupation]]="Doctor",1,0)</f>
        <v>0</v>
      </c>
      <c r="AN225" s="3">
        <f ca="1">IF(Table2[[#This Row],[occupation]]="Data scientist",1,0)</f>
        <v>0</v>
      </c>
      <c r="AO225" s="3">
        <f ca="1">IF(Table2[[#This Row],[occupation]]="Driver",1,0)</f>
        <v>0</v>
      </c>
      <c r="AP225" s="3">
        <f ca="1">IF(Table2[[#This Row],[occupation]]="mechanical",1,0)</f>
        <v>0</v>
      </c>
      <c r="AQ225" s="3">
        <f ca="1">IF(Table2[[#This Row],[occupation]]="Field worker",1,0)</f>
        <v>0</v>
      </c>
      <c r="AR225" s="3">
        <f ca="1">IF(Table2[[#This Row],[occupation]]="Scientist",1,0)</f>
        <v>1</v>
      </c>
      <c r="AS225" s="3">
        <f ca="1">IF(Table2[[#This Row],[occupation]]="IT",1,0)</f>
        <v>0</v>
      </c>
      <c r="AT225" s="3"/>
      <c r="AU225" s="3"/>
      <c r="AV225" s="3"/>
      <c r="AW225" s="3"/>
      <c r="AX225" s="3"/>
      <c r="AY225" s="3"/>
      <c r="AZ225" s="3"/>
      <c r="BA225" s="4"/>
      <c r="BC225" s="18">
        <f ca="1">Table2[[#This Row],[Vehicles cost]]/Table2[[#This Row],[Vehicles]]</f>
        <v>679500</v>
      </c>
      <c r="BD225" s="4"/>
      <c r="BE225" s="2">
        <f ca="1">IF(Table2[[#This Row],[Depts]]&gt;20000,1,0)</f>
        <v>1</v>
      </c>
      <c r="BF225" s="3"/>
      <c r="BG225" s="4"/>
      <c r="BH225" s="2">
        <f ca="1">IF(Table2[[#This Row],[House]]="Owned",1,0)</f>
        <v>1</v>
      </c>
      <c r="BI225" s="4"/>
      <c r="BK225" s="2">
        <f ca="1">IF(Table2[[#This Row],[Country]]="Korea",Table2[[#This Row],[Income]],0)</f>
        <v>0</v>
      </c>
      <c r="BL225" s="3"/>
      <c r="BM225" s="3">
        <f ca="1">IF(Table2[[#This Row],[Country]]="India",Table2[[#This Row],[Income]],0)</f>
        <v>0</v>
      </c>
      <c r="BN225" s="3"/>
      <c r="BO225" s="3">
        <f ca="1">IF(Table2[[#This Row],[Country]]="Russia",Table2[[#This Row],[Income]],0)</f>
        <v>0</v>
      </c>
      <c r="BP225" s="3"/>
      <c r="BQ225" s="3">
        <f ca="1">IF(Table2[[#This Row],[Country]]="Maldives",Table2[[#This Row],[Income]],0)</f>
        <v>0</v>
      </c>
      <c r="BR225" s="3"/>
      <c r="BS225" s="3">
        <f ca="1">IF(Table2[[#This Row],[Country]]="England",Table2[[#This Row],[Income]],0)</f>
        <v>0</v>
      </c>
      <c r="BT225" s="3"/>
      <c r="BU225" s="3">
        <f ca="1">IF(Table2[[#This Row],[Country]]="Pakistan",Table2[[#This Row],[Income]],0)</f>
        <v>0</v>
      </c>
      <c r="BV225" s="3"/>
      <c r="BW225" s="3">
        <f ca="1">IF(Table2[[#This Row],[Country]]="USA",Table2[[#This Row],[Income]],0)</f>
        <v>0</v>
      </c>
      <c r="BX225" s="3"/>
      <c r="BY225" s="3">
        <f ca="1">IF(Table2[[#This Row],[Country]]="New Zealand",Table2[[#This Row],[Income]],0)</f>
        <v>0</v>
      </c>
      <c r="BZ225" s="3"/>
      <c r="CA225" s="3">
        <f ca="1">IF(Table2[[#This Row],[Country]]="AUstralia",Table2[[#This Row],[Income]],0)</f>
        <v>68621</v>
      </c>
      <c r="CB225" s="3"/>
      <c r="CC225" s="3">
        <f ca="1">IF(Table2[[#This Row],[Country]]="South Africa",Table2[[#This Row],[Income]],0)</f>
        <v>0</v>
      </c>
      <c r="CD225" s="3"/>
      <c r="CE225" s="3">
        <f ca="1">IF(Table2[[#This Row],[Country]]="Canada",Table2[[#This Row],[Income]],0)</f>
        <v>0</v>
      </c>
      <c r="CF225" s="4"/>
      <c r="CG225" s="2"/>
      <c r="CH225" s="3"/>
      <c r="CI225" s="3">
        <f ca="1">IF(Table2[[#This Row],[occupation]]="clerk",Table2[[#This Row],[Income]],0)</f>
        <v>0</v>
      </c>
      <c r="CJ225" s="3">
        <f ca="1">IF(Table2[[#This Row],[occupation]]="Doctor",Table2[[#This Row],[Income]],0)</f>
        <v>0</v>
      </c>
      <c r="CK225" s="3">
        <f ca="1">IF(Table2[[#This Row],[occupation]]="Data scientist",Table2[[#This Row],[Income]],0)</f>
        <v>0</v>
      </c>
      <c r="CL225" s="3">
        <f ca="1">IF(Table2[[#This Row],[occupation]]="Driver",Table2[[#This Row],[Income]],0)</f>
        <v>0</v>
      </c>
      <c r="CM225" s="3">
        <f ca="1">IF(Table2[[#This Row],[occupation]]="mechanical",Table2[[#This Row],[Income]],0)</f>
        <v>0</v>
      </c>
      <c r="CN225" s="3">
        <f ca="1">IF(Table2[[#This Row],[occupation]]="Field worker",Table2[[#This Row],[Income]],0)</f>
        <v>0</v>
      </c>
      <c r="CO225" s="3">
        <f ca="1">IF(Table2[[#This Row],[occupation]]="Scientist",Table2[[#This Row],[Income]],0)</f>
        <v>68621</v>
      </c>
      <c r="CP225" s="4">
        <f ca="1">IF(Table2[[#This Row],[occupation]]="IT",Table2[[#This Row],[Income]],0)</f>
        <v>0</v>
      </c>
      <c r="CQ225" s="2">
        <f ca="1">IF(Table2[[#This Row],[Investment]]&gt;Table2[[#This Row],[Income]],1,0)</f>
        <v>1</v>
      </c>
      <c r="CR225" s="3"/>
      <c r="CS225" s="3"/>
      <c r="CT225" s="3"/>
      <c r="CU225" s="4"/>
      <c r="CV225" s="2">
        <f ca="1">IF(Table2[[#This Row],[Net Worth]]&gt;5500000,Table2[[#This Row],[Age]],0)</f>
        <v>24</v>
      </c>
      <c r="CW225" s="3">
        <f t="shared" ca="1" si="81"/>
        <v>24</v>
      </c>
      <c r="CX225" s="3"/>
      <c r="CY225" s="3"/>
      <c r="CZ225" s="3"/>
      <c r="DA225" s="4"/>
    </row>
    <row r="226" spans="1:105" x14ac:dyDescent="0.25">
      <c r="A226">
        <f t="shared" ca="1" si="66"/>
        <v>1</v>
      </c>
      <c r="B226" s="1" t="str">
        <f t="shared" ca="1" si="67"/>
        <v>Men</v>
      </c>
      <c r="C226">
        <f t="shared" ca="1" si="68"/>
        <v>26</v>
      </c>
      <c r="D226">
        <f t="shared" ca="1" si="69"/>
        <v>8</v>
      </c>
      <c r="E226" s="1" t="str">
        <f t="shared" ca="1" si="70"/>
        <v>Data scientist</v>
      </c>
      <c r="F226">
        <f t="shared" ca="1" si="71"/>
        <v>6</v>
      </c>
      <c r="G226" s="1" t="str">
        <f t="shared" ca="1" si="72"/>
        <v>Masters</v>
      </c>
      <c r="H226">
        <f t="shared" ca="1" si="85"/>
        <v>3</v>
      </c>
      <c r="I226">
        <f t="shared" ca="1" si="85"/>
        <v>1</v>
      </c>
      <c r="J226">
        <f t="shared" ca="1" si="73"/>
        <v>897091</v>
      </c>
      <c r="K226">
        <f t="shared" ca="1" si="74"/>
        <v>67293</v>
      </c>
      <c r="L226">
        <f t="shared" ca="1" si="75"/>
        <v>2</v>
      </c>
      <c r="M226" s="1" t="str">
        <f t="shared" ca="1" si="76"/>
        <v>Rent</v>
      </c>
      <c r="N226">
        <f t="shared" ca="1" si="82"/>
        <v>6123663</v>
      </c>
      <c r="O226">
        <f t="shared" ca="1" si="77"/>
        <v>4117025.1248097573</v>
      </c>
      <c r="P226">
        <f t="shared" ca="1" si="83"/>
        <v>119508.86776985943</v>
      </c>
      <c r="Q226">
        <f t="shared" ca="1" si="84"/>
        <v>47390.008284611969</v>
      </c>
      <c r="R226" s="25">
        <f t="shared" ca="1" si="78"/>
        <v>6171053.0082846116</v>
      </c>
      <c r="S226">
        <f t="shared" ca="1" si="79"/>
        <v>1</v>
      </c>
      <c r="T226" s="1" t="str">
        <f t="shared" ca="1" si="80"/>
        <v>India</v>
      </c>
      <c r="AF226" s="2">
        <f ca="1">IF(Table2[[#This Row],[Gender]]="men",1,0)</f>
        <v>1</v>
      </c>
      <c r="AG226" s="3">
        <f ca="1">IF(Table2[[#This Row],[Gender]]="Men",0,1)</f>
        <v>0</v>
      </c>
      <c r="AH226" s="3"/>
      <c r="AI226" s="3"/>
      <c r="AJ226" s="4"/>
      <c r="AL226" s="2">
        <f ca="1">IF(Table2[[#This Row],[occupation]]="Clerk",1,0)</f>
        <v>0</v>
      </c>
      <c r="AM226" s="3">
        <f ca="1">IF(Table2[[#This Row],[occupation]]="Doctor",1,0)</f>
        <v>0</v>
      </c>
      <c r="AN226" s="3">
        <f ca="1">IF(Table2[[#This Row],[occupation]]="Data scientist",1,0)</f>
        <v>1</v>
      </c>
      <c r="AO226" s="3">
        <f ca="1">IF(Table2[[#This Row],[occupation]]="Driver",1,0)</f>
        <v>0</v>
      </c>
      <c r="AP226" s="3">
        <f ca="1">IF(Table2[[#This Row],[occupation]]="mechanical",1,0)</f>
        <v>0</v>
      </c>
      <c r="AQ226" s="3">
        <f ca="1">IF(Table2[[#This Row],[occupation]]="Field worker",1,0)</f>
        <v>0</v>
      </c>
      <c r="AR226" s="3">
        <f ca="1">IF(Table2[[#This Row],[occupation]]="Scientist",1,0)</f>
        <v>0</v>
      </c>
      <c r="AS226" s="3">
        <f ca="1">IF(Table2[[#This Row],[occupation]]="IT",1,0)</f>
        <v>0</v>
      </c>
      <c r="AT226" s="3"/>
      <c r="AU226" s="3"/>
      <c r="AV226" s="3"/>
      <c r="AW226" s="3"/>
      <c r="AX226" s="3"/>
      <c r="AY226" s="3"/>
      <c r="AZ226" s="3"/>
      <c r="BA226" s="4"/>
      <c r="BC226" s="18">
        <f ca="1">Table2[[#This Row],[Vehicles cost]]/Table2[[#This Row],[Vehicles]]</f>
        <v>897091</v>
      </c>
      <c r="BD226" s="4"/>
      <c r="BE226" s="2">
        <f ca="1">IF(Table2[[#This Row],[Depts]]&gt;20000,1,0)</f>
        <v>1</v>
      </c>
      <c r="BF226" s="3"/>
      <c r="BG226" s="4"/>
      <c r="BH226" s="2">
        <f ca="1">IF(Table2[[#This Row],[House]]="Owned",1,0)</f>
        <v>0</v>
      </c>
      <c r="BI226" s="4"/>
      <c r="BK226" s="2">
        <f ca="1">IF(Table2[[#This Row],[Country]]="Korea",Table2[[#This Row],[Income]],0)</f>
        <v>0</v>
      </c>
      <c r="BL226" s="3"/>
      <c r="BM226" s="3">
        <f ca="1">IF(Table2[[#This Row],[Country]]="India",Table2[[#This Row],[Income]],0)</f>
        <v>67293</v>
      </c>
      <c r="BN226" s="3"/>
      <c r="BO226" s="3">
        <f ca="1">IF(Table2[[#This Row],[Country]]="Russia",Table2[[#This Row],[Income]],0)</f>
        <v>0</v>
      </c>
      <c r="BP226" s="3"/>
      <c r="BQ226" s="3">
        <f ca="1">IF(Table2[[#This Row],[Country]]="Maldives",Table2[[#This Row],[Income]],0)</f>
        <v>0</v>
      </c>
      <c r="BR226" s="3"/>
      <c r="BS226" s="3">
        <f ca="1">IF(Table2[[#This Row],[Country]]="England",Table2[[#This Row],[Income]],0)</f>
        <v>0</v>
      </c>
      <c r="BT226" s="3"/>
      <c r="BU226" s="3">
        <f ca="1">IF(Table2[[#This Row],[Country]]="Pakistan",Table2[[#This Row],[Income]],0)</f>
        <v>0</v>
      </c>
      <c r="BV226" s="3"/>
      <c r="BW226" s="3">
        <f ca="1">IF(Table2[[#This Row],[Country]]="USA",Table2[[#This Row],[Income]],0)</f>
        <v>0</v>
      </c>
      <c r="BX226" s="3"/>
      <c r="BY226" s="3">
        <f ca="1">IF(Table2[[#This Row],[Country]]="New Zealand",Table2[[#This Row],[Income]],0)</f>
        <v>0</v>
      </c>
      <c r="BZ226" s="3"/>
      <c r="CA226" s="3">
        <f ca="1">IF(Table2[[#This Row],[Country]]="AUstralia",Table2[[#This Row],[Income]],0)</f>
        <v>0</v>
      </c>
      <c r="CB226" s="3"/>
      <c r="CC226" s="3">
        <f ca="1">IF(Table2[[#This Row],[Country]]="South Africa",Table2[[#This Row],[Income]],0)</f>
        <v>0</v>
      </c>
      <c r="CD226" s="3"/>
      <c r="CE226" s="3">
        <f ca="1">IF(Table2[[#This Row],[Country]]="Canada",Table2[[#This Row],[Income]],0)</f>
        <v>0</v>
      </c>
      <c r="CF226" s="4"/>
      <c r="CG226" s="2"/>
      <c r="CH226" s="3"/>
      <c r="CI226" s="3">
        <f ca="1">IF(Table2[[#This Row],[occupation]]="clerk",Table2[[#This Row],[Income]],0)</f>
        <v>0</v>
      </c>
      <c r="CJ226" s="3">
        <f ca="1">IF(Table2[[#This Row],[occupation]]="Doctor",Table2[[#This Row],[Income]],0)</f>
        <v>0</v>
      </c>
      <c r="CK226" s="3">
        <f ca="1">IF(Table2[[#This Row],[occupation]]="Data scientist",Table2[[#This Row],[Income]],0)</f>
        <v>67293</v>
      </c>
      <c r="CL226" s="3">
        <f ca="1">IF(Table2[[#This Row],[occupation]]="Driver",Table2[[#This Row],[Income]],0)</f>
        <v>0</v>
      </c>
      <c r="CM226" s="3">
        <f ca="1">IF(Table2[[#This Row],[occupation]]="mechanical",Table2[[#This Row],[Income]],0)</f>
        <v>0</v>
      </c>
      <c r="CN226" s="3">
        <f ca="1">IF(Table2[[#This Row],[occupation]]="Field worker",Table2[[#This Row],[Income]],0)</f>
        <v>0</v>
      </c>
      <c r="CO226" s="3">
        <f ca="1">IF(Table2[[#This Row],[occupation]]="Scientist",Table2[[#This Row],[Income]],0)</f>
        <v>0</v>
      </c>
      <c r="CP226" s="4">
        <f ca="1">IF(Table2[[#This Row],[occupation]]="IT",Table2[[#This Row],[Income]],0)</f>
        <v>0</v>
      </c>
      <c r="CQ226" s="2">
        <f ca="1">IF(Table2[[#This Row],[Investment]]&gt;Table2[[#This Row],[Income]],1,0)</f>
        <v>0</v>
      </c>
      <c r="CR226" s="3"/>
      <c r="CS226" s="3"/>
      <c r="CT226" s="3"/>
      <c r="CU226" s="4"/>
      <c r="CV226" s="2">
        <f ca="1">IF(Table2[[#This Row],[Net Worth]]&gt;5500000,Table2[[#This Row],[Age]],0)</f>
        <v>26</v>
      </c>
      <c r="CW226" s="3">
        <f t="shared" ca="1" si="81"/>
        <v>26</v>
      </c>
      <c r="CX226" s="3"/>
      <c r="CY226" s="3"/>
      <c r="CZ226" s="3"/>
      <c r="DA226" s="4"/>
    </row>
    <row r="227" spans="1:105" x14ac:dyDescent="0.25">
      <c r="A227">
        <f t="shared" ca="1" si="66"/>
        <v>2</v>
      </c>
      <c r="B227" s="1" t="str">
        <f t="shared" ca="1" si="67"/>
        <v>Women</v>
      </c>
      <c r="C227">
        <f t="shared" ca="1" si="68"/>
        <v>29</v>
      </c>
      <c r="D227">
        <f t="shared" ca="1" si="69"/>
        <v>6</v>
      </c>
      <c r="E227" s="1" t="str">
        <f t="shared" ca="1" si="70"/>
        <v>Field worker</v>
      </c>
      <c r="F227">
        <f t="shared" ca="1" si="71"/>
        <v>8</v>
      </c>
      <c r="G227" s="1" t="str">
        <f t="shared" ca="1" si="72"/>
        <v>dropout</v>
      </c>
      <c r="H227">
        <f t="shared" ca="1" si="85"/>
        <v>2</v>
      </c>
      <c r="I227">
        <f t="shared" ca="1" si="85"/>
        <v>1</v>
      </c>
      <c r="J227">
        <f t="shared" ca="1" si="73"/>
        <v>734623</v>
      </c>
      <c r="K227">
        <f t="shared" ca="1" si="74"/>
        <v>58229</v>
      </c>
      <c r="L227">
        <f t="shared" ca="1" si="75"/>
        <v>1</v>
      </c>
      <c r="M227" s="1" t="str">
        <f t="shared" ca="1" si="76"/>
        <v>Owned</v>
      </c>
      <c r="N227">
        <f t="shared" ca="1" si="82"/>
        <v>5240610</v>
      </c>
      <c r="O227">
        <f t="shared" ca="1" si="77"/>
        <v>2814493.5546191838</v>
      </c>
      <c r="P227">
        <f t="shared" ca="1" si="83"/>
        <v>113430.01201159113</v>
      </c>
      <c r="Q227">
        <f t="shared" ca="1" si="84"/>
        <v>71483.692487364679</v>
      </c>
      <c r="R227" s="25">
        <f t="shared" ca="1" si="78"/>
        <v>5312093.6924873646</v>
      </c>
      <c r="S227">
        <f t="shared" ca="1" si="79"/>
        <v>9</v>
      </c>
      <c r="T227" s="1" t="str">
        <f t="shared" ca="1" si="80"/>
        <v>South Africa</v>
      </c>
      <c r="AF227" s="2">
        <f ca="1">IF(Table2[[#This Row],[Gender]]="men",1,0)</f>
        <v>0</v>
      </c>
      <c r="AG227" s="3">
        <f ca="1">IF(Table2[[#This Row],[Gender]]="Men",0,1)</f>
        <v>1</v>
      </c>
      <c r="AH227" s="3"/>
      <c r="AI227" s="3"/>
      <c r="AJ227" s="4"/>
      <c r="AL227" s="2">
        <f ca="1">IF(Table2[[#This Row],[occupation]]="Clerk",1,0)</f>
        <v>0</v>
      </c>
      <c r="AM227" s="3">
        <f ca="1">IF(Table2[[#This Row],[occupation]]="Doctor",1,0)</f>
        <v>0</v>
      </c>
      <c r="AN227" s="3">
        <f ca="1">IF(Table2[[#This Row],[occupation]]="Data scientist",1,0)</f>
        <v>0</v>
      </c>
      <c r="AO227" s="3">
        <f ca="1">IF(Table2[[#This Row],[occupation]]="Driver",1,0)</f>
        <v>0</v>
      </c>
      <c r="AP227" s="3">
        <f ca="1">IF(Table2[[#This Row],[occupation]]="mechanical",1,0)</f>
        <v>0</v>
      </c>
      <c r="AQ227" s="3">
        <f ca="1">IF(Table2[[#This Row],[occupation]]="Field worker",1,0)</f>
        <v>1</v>
      </c>
      <c r="AR227" s="3">
        <f ca="1">IF(Table2[[#This Row],[occupation]]="Scientist",1,0)</f>
        <v>0</v>
      </c>
      <c r="AS227" s="3">
        <f ca="1">IF(Table2[[#This Row],[occupation]]="IT",1,0)</f>
        <v>0</v>
      </c>
      <c r="AT227" s="3"/>
      <c r="AU227" s="3"/>
      <c r="AV227" s="3"/>
      <c r="AW227" s="3"/>
      <c r="AX227" s="3"/>
      <c r="AY227" s="3"/>
      <c r="AZ227" s="3"/>
      <c r="BA227" s="4"/>
      <c r="BC227" s="18">
        <f ca="1">Table2[[#This Row],[Vehicles cost]]/Table2[[#This Row],[Vehicles]]</f>
        <v>734623</v>
      </c>
      <c r="BD227" s="4"/>
      <c r="BE227" s="2">
        <f ca="1">IF(Table2[[#This Row],[Depts]]&gt;20000,1,0)</f>
        <v>1</v>
      </c>
      <c r="BF227" s="3"/>
      <c r="BG227" s="4"/>
      <c r="BH227" s="2">
        <f ca="1">IF(Table2[[#This Row],[House]]="Owned",1,0)</f>
        <v>1</v>
      </c>
      <c r="BI227" s="4"/>
      <c r="BK227" s="2">
        <f ca="1">IF(Table2[[#This Row],[Country]]="Korea",Table2[[#This Row],[Income]],0)</f>
        <v>0</v>
      </c>
      <c r="BL227" s="3"/>
      <c r="BM227" s="3">
        <f ca="1">IF(Table2[[#This Row],[Country]]="India",Table2[[#This Row],[Income]],0)</f>
        <v>0</v>
      </c>
      <c r="BN227" s="3"/>
      <c r="BO227" s="3">
        <f ca="1">IF(Table2[[#This Row],[Country]]="Russia",Table2[[#This Row],[Income]],0)</f>
        <v>0</v>
      </c>
      <c r="BP227" s="3"/>
      <c r="BQ227" s="3">
        <f ca="1">IF(Table2[[#This Row],[Country]]="Maldives",Table2[[#This Row],[Income]],0)</f>
        <v>0</v>
      </c>
      <c r="BR227" s="3"/>
      <c r="BS227" s="3">
        <f ca="1">IF(Table2[[#This Row],[Country]]="England",Table2[[#This Row],[Income]],0)</f>
        <v>0</v>
      </c>
      <c r="BT227" s="3"/>
      <c r="BU227" s="3">
        <f ca="1">IF(Table2[[#This Row],[Country]]="Pakistan",Table2[[#This Row],[Income]],0)</f>
        <v>0</v>
      </c>
      <c r="BV227" s="3"/>
      <c r="BW227" s="3">
        <f ca="1">IF(Table2[[#This Row],[Country]]="USA",Table2[[#This Row],[Income]],0)</f>
        <v>0</v>
      </c>
      <c r="BX227" s="3"/>
      <c r="BY227" s="3">
        <f ca="1">IF(Table2[[#This Row],[Country]]="New Zealand",Table2[[#This Row],[Income]],0)</f>
        <v>0</v>
      </c>
      <c r="BZ227" s="3"/>
      <c r="CA227" s="3">
        <f ca="1">IF(Table2[[#This Row],[Country]]="AUstralia",Table2[[#This Row],[Income]],0)</f>
        <v>0</v>
      </c>
      <c r="CB227" s="3"/>
      <c r="CC227" s="3">
        <f ca="1">IF(Table2[[#This Row],[Country]]="South Africa",Table2[[#This Row],[Income]],0)</f>
        <v>58229</v>
      </c>
      <c r="CD227" s="3"/>
      <c r="CE227" s="3">
        <f ca="1">IF(Table2[[#This Row],[Country]]="Canada",Table2[[#This Row],[Income]],0)</f>
        <v>0</v>
      </c>
      <c r="CF227" s="4"/>
      <c r="CG227" s="2"/>
      <c r="CH227" s="3"/>
      <c r="CI227" s="3">
        <f ca="1">IF(Table2[[#This Row],[occupation]]="clerk",Table2[[#This Row],[Income]],0)</f>
        <v>0</v>
      </c>
      <c r="CJ227" s="3">
        <f ca="1">IF(Table2[[#This Row],[occupation]]="Doctor",Table2[[#This Row],[Income]],0)</f>
        <v>0</v>
      </c>
      <c r="CK227" s="3">
        <f ca="1">IF(Table2[[#This Row],[occupation]]="Data scientist",Table2[[#This Row],[Income]],0)</f>
        <v>0</v>
      </c>
      <c r="CL227" s="3">
        <f ca="1">IF(Table2[[#This Row],[occupation]]="Driver",Table2[[#This Row],[Income]],0)</f>
        <v>0</v>
      </c>
      <c r="CM227" s="3">
        <f ca="1">IF(Table2[[#This Row],[occupation]]="mechanical",Table2[[#This Row],[Income]],0)</f>
        <v>0</v>
      </c>
      <c r="CN227" s="3">
        <f ca="1">IF(Table2[[#This Row],[occupation]]="Field worker",Table2[[#This Row],[Income]],0)</f>
        <v>58229</v>
      </c>
      <c r="CO227" s="3">
        <f ca="1">IF(Table2[[#This Row],[occupation]]="Scientist",Table2[[#This Row],[Income]],0)</f>
        <v>0</v>
      </c>
      <c r="CP227" s="4">
        <f ca="1">IF(Table2[[#This Row],[occupation]]="IT",Table2[[#This Row],[Income]],0)</f>
        <v>0</v>
      </c>
      <c r="CQ227" s="2">
        <f ca="1">IF(Table2[[#This Row],[Investment]]&gt;Table2[[#This Row],[Income]],1,0)</f>
        <v>1</v>
      </c>
      <c r="CR227" s="3"/>
      <c r="CS227" s="3"/>
      <c r="CT227" s="3"/>
      <c r="CU227" s="4"/>
      <c r="CV227" s="2">
        <f ca="1">IF(Table2[[#This Row],[Net Worth]]&gt;5500000,Table2[[#This Row],[Age]],0)</f>
        <v>0</v>
      </c>
      <c r="CW227" s="3">
        <f t="shared" ca="1" si="81"/>
        <v>0</v>
      </c>
      <c r="CX227" s="3"/>
      <c r="CY227" s="3"/>
      <c r="CZ227" s="3"/>
      <c r="DA227" s="4"/>
    </row>
    <row r="228" spans="1:105" x14ac:dyDescent="0.25">
      <c r="A228">
        <f t="shared" ca="1" si="66"/>
        <v>2</v>
      </c>
      <c r="B228" s="1" t="str">
        <f t="shared" ca="1" si="67"/>
        <v>Women</v>
      </c>
      <c r="C228">
        <f t="shared" ca="1" si="68"/>
        <v>40</v>
      </c>
      <c r="D228">
        <f t="shared" ca="1" si="69"/>
        <v>4</v>
      </c>
      <c r="E228" s="1" t="str">
        <f t="shared" ca="1" si="70"/>
        <v>Doctor</v>
      </c>
      <c r="F228">
        <f t="shared" ca="1" si="71"/>
        <v>4</v>
      </c>
      <c r="G228" s="1" t="str">
        <f t="shared" ca="1" si="72"/>
        <v>Mba</v>
      </c>
      <c r="H228">
        <f t="shared" ca="1" si="85"/>
        <v>1</v>
      </c>
      <c r="I228">
        <f t="shared" ca="1" si="85"/>
        <v>2</v>
      </c>
      <c r="J228">
        <f t="shared" ca="1" si="73"/>
        <v>798590</v>
      </c>
      <c r="K228">
        <f t="shared" ca="1" si="74"/>
        <v>68201</v>
      </c>
      <c r="L228">
        <f t="shared" ca="1" si="75"/>
        <v>2</v>
      </c>
      <c r="M228" s="1" t="str">
        <f t="shared" ca="1" si="76"/>
        <v>Rent</v>
      </c>
      <c r="N228">
        <f t="shared" ca="1" si="82"/>
        <v>5115075</v>
      </c>
      <c r="O228">
        <f t="shared" ca="1" si="77"/>
        <v>619044.20585808437</v>
      </c>
      <c r="P228">
        <f t="shared" ca="1" si="83"/>
        <v>42302.508366841343</v>
      </c>
      <c r="Q228">
        <f t="shared" ca="1" si="84"/>
        <v>13829.672202067797</v>
      </c>
      <c r="R228" s="25">
        <f t="shared" ca="1" si="78"/>
        <v>5128904.6722020674</v>
      </c>
      <c r="S228">
        <f t="shared" ca="1" si="79"/>
        <v>3</v>
      </c>
      <c r="T228" s="1" t="str">
        <f t="shared" ca="1" si="80"/>
        <v>Australia</v>
      </c>
      <c r="AF228" s="2">
        <f ca="1">IF(Table2[[#This Row],[Gender]]="men",1,0)</f>
        <v>0</v>
      </c>
      <c r="AG228" s="3">
        <f ca="1">IF(Table2[[#This Row],[Gender]]="Men",0,1)</f>
        <v>1</v>
      </c>
      <c r="AH228" s="3"/>
      <c r="AI228" s="3"/>
      <c r="AJ228" s="4"/>
      <c r="AL228" s="2">
        <f ca="1">IF(Table2[[#This Row],[occupation]]="Clerk",1,0)</f>
        <v>0</v>
      </c>
      <c r="AM228" s="3">
        <f ca="1">IF(Table2[[#This Row],[occupation]]="Doctor",1,0)</f>
        <v>1</v>
      </c>
      <c r="AN228" s="3">
        <f ca="1">IF(Table2[[#This Row],[occupation]]="Data scientist",1,0)</f>
        <v>0</v>
      </c>
      <c r="AO228" s="3">
        <f ca="1">IF(Table2[[#This Row],[occupation]]="Driver",1,0)</f>
        <v>0</v>
      </c>
      <c r="AP228" s="3">
        <f ca="1">IF(Table2[[#This Row],[occupation]]="mechanical",1,0)</f>
        <v>0</v>
      </c>
      <c r="AQ228" s="3">
        <f ca="1">IF(Table2[[#This Row],[occupation]]="Field worker",1,0)</f>
        <v>0</v>
      </c>
      <c r="AR228" s="3">
        <f ca="1">IF(Table2[[#This Row],[occupation]]="Scientist",1,0)</f>
        <v>0</v>
      </c>
      <c r="AS228" s="3">
        <f ca="1">IF(Table2[[#This Row],[occupation]]="IT",1,0)</f>
        <v>0</v>
      </c>
      <c r="AT228" s="3"/>
      <c r="AU228" s="3"/>
      <c r="AV228" s="3"/>
      <c r="AW228" s="3"/>
      <c r="AX228" s="3"/>
      <c r="AY228" s="3"/>
      <c r="AZ228" s="3"/>
      <c r="BA228" s="4"/>
      <c r="BC228" s="18">
        <f ca="1">Table2[[#This Row],[Vehicles cost]]/Table2[[#This Row],[Vehicles]]</f>
        <v>399295</v>
      </c>
      <c r="BD228" s="4"/>
      <c r="BE228" s="2">
        <f ca="1">IF(Table2[[#This Row],[Depts]]&gt;20000,1,0)</f>
        <v>1</v>
      </c>
      <c r="BF228" s="3"/>
      <c r="BG228" s="4"/>
      <c r="BH228" s="2">
        <f ca="1">IF(Table2[[#This Row],[House]]="Owned",1,0)</f>
        <v>0</v>
      </c>
      <c r="BI228" s="4"/>
      <c r="BK228" s="2">
        <f ca="1">IF(Table2[[#This Row],[Country]]="Korea",Table2[[#This Row],[Income]],0)</f>
        <v>0</v>
      </c>
      <c r="BL228" s="3"/>
      <c r="BM228" s="3">
        <f ca="1">IF(Table2[[#This Row],[Country]]="India",Table2[[#This Row],[Income]],0)</f>
        <v>0</v>
      </c>
      <c r="BN228" s="3"/>
      <c r="BO228" s="3">
        <f ca="1">IF(Table2[[#This Row],[Country]]="Russia",Table2[[#This Row],[Income]],0)</f>
        <v>0</v>
      </c>
      <c r="BP228" s="3"/>
      <c r="BQ228" s="3">
        <f ca="1">IF(Table2[[#This Row],[Country]]="Maldives",Table2[[#This Row],[Income]],0)</f>
        <v>0</v>
      </c>
      <c r="BR228" s="3"/>
      <c r="BS228" s="3">
        <f ca="1">IF(Table2[[#This Row],[Country]]="England",Table2[[#This Row],[Income]],0)</f>
        <v>0</v>
      </c>
      <c r="BT228" s="3"/>
      <c r="BU228" s="3">
        <f ca="1">IF(Table2[[#This Row],[Country]]="Pakistan",Table2[[#This Row],[Income]],0)</f>
        <v>0</v>
      </c>
      <c r="BV228" s="3"/>
      <c r="BW228" s="3">
        <f ca="1">IF(Table2[[#This Row],[Country]]="USA",Table2[[#This Row],[Income]],0)</f>
        <v>0</v>
      </c>
      <c r="BX228" s="3"/>
      <c r="BY228" s="3">
        <f ca="1">IF(Table2[[#This Row],[Country]]="New Zealand",Table2[[#This Row],[Income]],0)</f>
        <v>0</v>
      </c>
      <c r="BZ228" s="3"/>
      <c r="CA228" s="3">
        <f ca="1">IF(Table2[[#This Row],[Country]]="AUstralia",Table2[[#This Row],[Income]],0)</f>
        <v>68201</v>
      </c>
      <c r="CB228" s="3"/>
      <c r="CC228" s="3">
        <f ca="1">IF(Table2[[#This Row],[Country]]="South Africa",Table2[[#This Row],[Income]],0)</f>
        <v>0</v>
      </c>
      <c r="CD228" s="3"/>
      <c r="CE228" s="3">
        <f ca="1">IF(Table2[[#This Row],[Country]]="Canada",Table2[[#This Row],[Income]],0)</f>
        <v>0</v>
      </c>
      <c r="CF228" s="4"/>
      <c r="CG228" s="2"/>
      <c r="CH228" s="3"/>
      <c r="CI228" s="3">
        <f ca="1">IF(Table2[[#This Row],[occupation]]="clerk",Table2[[#This Row],[Income]],0)</f>
        <v>0</v>
      </c>
      <c r="CJ228" s="3">
        <f ca="1">IF(Table2[[#This Row],[occupation]]="Doctor",Table2[[#This Row],[Income]],0)</f>
        <v>68201</v>
      </c>
      <c r="CK228" s="3">
        <f ca="1">IF(Table2[[#This Row],[occupation]]="Data scientist",Table2[[#This Row],[Income]],0)</f>
        <v>0</v>
      </c>
      <c r="CL228" s="3">
        <f ca="1">IF(Table2[[#This Row],[occupation]]="Driver",Table2[[#This Row],[Income]],0)</f>
        <v>0</v>
      </c>
      <c r="CM228" s="3">
        <f ca="1">IF(Table2[[#This Row],[occupation]]="mechanical",Table2[[#This Row],[Income]],0)</f>
        <v>0</v>
      </c>
      <c r="CN228" s="3">
        <f ca="1">IF(Table2[[#This Row],[occupation]]="Field worker",Table2[[#This Row],[Income]],0)</f>
        <v>0</v>
      </c>
      <c r="CO228" s="3">
        <f ca="1">IF(Table2[[#This Row],[occupation]]="Scientist",Table2[[#This Row],[Income]],0)</f>
        <v>0</v>
      </c>
      <c r="CP228" s="4">
        <f ca="1">IF(Table2[[#This Row],[occupation]]="IT",Table2[[#This Row],[Income]],0)</f>
        <v>0</v>
      </c>
      <c r="CQ228" s="2">
        <f ca="1">IF(Table2[[#This Row],[Investment]]&gt;Table2[[#This Row],[Income]],1,0)</f>
        <v>0</v>
      </c>
      <c r="CR228" s="3"/>
      <c r="CS228" s="3"/>
      <c r="CT228" s="3"/>
      <c r="CU228" s="4"/>
      <c r="CV228" s="2">
        <f ca="1">IF(Table2[[#This Row],[Net Worth]]&gt;5500000,Table2[[#This Row],[Age]],0)</f>
        <v>0</v>
      </c>
      <c r="CW228" s="3">
        <f t="shared" ca="1" si="81"/>
        <v>0</v>
      </c>
      <c r="CX228" s="3"/>
      <c r="CY228" s="3"/>
      <c r="CZ228" s="3"/>
      <c r="DA228" s="4"/>
    </row>
    <row r="229" spans="1:105" x14ac:dyDescent="0.25">
      <c r="A229">
        <f t="shared" ca="1" si="66"/>
        <v>1</v>
      </c>
      <c r="B229" s="1" t="str">
        <f t="shared" ca="1" si="67"/>
        <v>Men</v>
      </c>
      <c r="C229">
        <f t="shared" ca="1" si="68"/>
        <v>37</v>
      </c>
      <c r="D229">
        <f t="shared" ca="1" si="69"/>
        <v>2</v>
      </c>
      <c r="E229" s="1" t="str">
        <f t="shared" ca="1" si="70"/>
        <v>IT</v>
      </c>
      <c r="F229">
        <f t="shared" ca="1" si="71"/>
        <v>6</v>
      </c>
      <c r="G229" s="1" t="str">
        <f t="shared" ca="1" si="72"/>
        <v>Masters</v>
      </c>
      <c r="H229">
        <f t="shared" ca="1" si="85"/>
        <v>1</v>
      </c>
      <c r="I229">
        <f t="shared" ca="1" si="85"/>
        <v>2</v>
      </c>
      <c r="J229">
        <f t="shared" ca="1" si="73"/>
        <v>1671236</v>
      </c>
      <c r="K229">
        <f t="shared" ca="1" si="74"/>
        <v>66974</v>
      </c>
      <c r="L229">
        <f t="shared" ca="1" si="75"/>
        <v>2</v>
      </c>
      <c r="M229" s="1" t="str">
        <f t="shared" ca="1" si="76"/>
        <v>Rent</v>
      </c>
      <c r="N229">
        <f t="shared" ca="1" si="82"/>
        <v>6161608</v>
      </c>
      <c r="O229">
        <f t="shared" ca="1" si="77"/>
        <v>3359758.2850321694</v>
      </c>
      <c r="P229">
        <f t="shared" ca="1" si="83"/>
        <v>74733.442102831803</v>
      </c>
      <c r="Q229">
        <f t="shared" ca="1" si="84"/>
        <v>22413.19633289957</v>
      </c>
      <c r="R229" s="25">
        <f t="shared" ca="1" si="78"/>
        <v>6184021.1963328999</v>
      </c>
      <c r="S229">
        <f t="shared" ca="1" si="79"/>
        <v>1</v>
      </c>
      <c r="T229" s="1" t="str">
        <f t="shared" ca="1" si="80"/>
        <v>India</v>
      </c>
      <c r="AF229" s="2">
        <f ca="1">IF(Table2[[#This Row],[Gender]]="men",1,0)</f>
        <v>1</v>
      </c>
      <c r="AG229" s="3">
        <f ca="1">IF(Table2[[#This Row],[Gender]]="Men",0,1)</f>
        <v>0</v>
      </c>
      <c r="AH229" s="3"/>
      <c r="AI229" s="3"/>
      <c r="AJ229" s="4"/>
      <c r="AL229" s="2">
        <f ca="1">IF(Table2[[#This Row],[occupation]]="Clerk",1,0)</f>
        <v>0</v>
      </c>
      <c r="AM229" s="3">
        <f ca="1">IF(Table2[[#This Row],[occupation]]="Doctor",1,0)</f>
        <v>0</v>
      </c>
      <c r="AN229" s="3">
        <f ca="1">IF(Table2[[#This Row],[occupation]]="Data scientist",1,0)</f>
        <v>0</v>
      </c>
      <c r="AO229" s="3">
        <f ca="1">IF(Table2[[#This Row],[occupation]]="Driver",1,0)</f>
        <v>0</v>
      </c>
      <c r="AP229" s="3">
        <f ca="1">IF(Table2[[#This Row],[occupation]]="mechanical",1,0)</f>
        <v>0</v>
      </c>
      <c r="AQ229" s="3">
        <f ca="1">IF(Table2[[#This Row],[occupation]]="Field worker",1,0)</f>
        <v>0</v>
      </c>
      <c r="AR229" s="3">
        <f ca="1">IF(Table2[[#This Row],[occupation]]="Scientist",1,0)</f>
        <v>0</v>
      </c>
      <c r="AS229" s="3">
        <f ca="1">IF(Table2[[#This Row],[occupation]]="IT",1,0)</f>
        <v>1</v>
      </c>
      <c r="AT229" s="3"/>
      <c r="AU229" s="3"/>
      <c r="AV229" s="3"/>
      <c r="AW229" s="3"/>
      <c r="AX229" s="3"/>
      <c r="AY229" s="3"/>
      <c r="AZ229" s="3"/>
      <c r="BA229" s="4"/>
      <c r="BC229" s="18">
        <f ca="1">Table2[[#This Row],[Vehicles cost]]/Table2[[#This Row],[Vehicles]]</f>
        <v>835618</v>
      </c>
      <c r="BD229" s="4"/>
      <c r="BE229" s="2">
        <f ca="1">IF(Table2[[#This Row],[Depts]]&gt;20000,1,0)</f>
        <v>1</v>
      </c>
      <c r="BF229" s="3"/>
      <c r="BG229" s="4"/>
      <c r="BH229" s="2">
        <f ca="1">IF(Table2[[#This Row],[House]]="Owned",1,0)</f>
        <v>0</v>
      </c>
      <c r="BI229" s="4"/>
      <c r="BK229" s="2">
        <f ca="1">IF(Table2[[#This Row],[Country]]="Korea",Table2[[#This Row],[Income]],0)</f>
        <v>0</v>
      </c>
      <c r="BL229" s="3"/>
      <c r="BM229" s="3">
        <f ca="1">IF(Table2[[#This Row],[Country]]="India",Table2[[#This Row],[Income]],0)</f>
        <v>66974</v>
      </c>
      <c r="BN229" s="3"/>
      <c r="BO229" s="3">
        <f ca="1">IF(Table2[[#This Row],[Country]]="Russia",Table2[[#This Row],[Income]],0)</f>
        <v>0</v>
      </c>
      <c r="BP229" s="3"/>
      <c r="BQ229" s="3">
        <f ca="1">IF(Table2[[#This Row],[Country]]="Maldives",Table2[[#This Row],[Income]],0)</f>
        <v>0</v>
      </c>
      <c r="BR229" s="3"/>
      <c r="BS229" s="3">
        <f ca="1">IF(Table2[[#This Row],[Country]]="England",Table2[[#This Row],[Income]],0)</f>
        <v>0</v>
      </c>
      <c r="BT229" s="3"/>
      <c r="BU229" s="3">
        <f ca="1">IF(Table2[[#This Row],[Country]]="Pakistan",Table2[[#This Row],[Income]],0)</f>
        <v>0</v>
      </c>
      <c r="BV229" s="3"/>
      <c r="BW229" s="3">
        <f ca="1">IF(Table2[[#This Row],[Country]]="USA",Table2[[#This Row],[Income]],0)</f>
        <v>0</v>
      </c>
      <c r="BX229" s="3"/>
      <c r="BY229" s="3">
        <f ca="1">IF(Table2[[#This Row],[Country]]="New Zealand",Table2[[#This Row],[Income]],0)</f>
        <v>0</v>
      </c>
      <c r="BZ229" s="3"/>
      <c r="CA229" s="3">
        <f ca="1">IF(Table2[[#This Row],[Country]]="AUstralia",Table2[[#This Row],[Income]],0)</f>
        <v>0</v>
      </c>
      <c r="CB229" s="3"/>
      <c r="CC229" s="3">
        <f ca="1">IF(Table2[[#This Row],[Country]]="South Africa",Table2[[#This Row],[Income]],0)</f>
        <v>0</v>
      </c>
      <c r="CD229" s="3"/>
      <c r="CE229" s="3">
        <f ca="1">IF(Table2[[#This Row],[Country]]="Canada",Table2[[#This Row],[Income]],0)</f>
        <v>0</v>
      </c>
      <c r="CF229" s="4"/>
      <c r="CG229" s="2"/>
      <c r="CH229" s="3"/>
      <c r="CI229" s="3">
        <f ca="1">IF(Table2[[#This Row],[occupation]]="clerk",Table2[[#This Row],[Income]],0)</f>
        <v>0</v>
      </c>
      <c r="CJ229" s="3">
        <f ca="1">IF(Table2[[#This Row],[occupation]]="Doctor",Table2[[#This Row],[Income]],0)</f>
        <v>0</v>
      </c>
      <c r="CK229" s="3">
        <f ca="1">IF(Table2[[#This Row],[occupation]]="Data scientist",Table2[[#This Row],[Income]],0)</f>
        <v>0</v>
      </c>
      <c r="CL229" s="3">
        <f ca="1">IF(Table2[[#This Row],[occupation]]="Driver",Table2[[#This Row],[Income]],0)</f>
        <v>0</v>
      </c>
      <c r="CM229" s="3">
        <f ca="1">IF(Table2[[#This Row],[occupation]]="mechanical",Table2[[#This Row],[Income]],0)</f>
        <v>0</v>
      </c>
      <c r="CN229" s="3">
        <f ca="1">IF(Table2[[#This Row],[occupation]]="Field worker",Table2[[#This Row],[Income]],0)</f>
        <v>0</v>
      </c>
      <c r="CO229" s="3">
        <f ca="1">IF(Table2[[#This Row],[occupation]]="Scientist",Table2[[#This Row],[Income]],0)</f>
        <v>0</v>
      </c>
      <c r="CP229" s="4">
        <f ca="1">IF(Table2[[#This Row],[occupation]]="IT",Table2[[#This Row],[Income]],0)</f>
        <v>66974</v>
      </c>
      <c r="CQ229" s="2">
        <f ca="1">IF(Table2[[#This Row],[Investment]]&gt;Table2[[#This Row],[Income]],1,0)</f>
        <v>0</v>
      </c>
      <c r="CR229" s="3"/>
      <c r="CS229" s="3"/>
      <c r="CT229" s="3"/>
      <c r="CU229" s="4"/>
      <c r="CV229" s="2">
        <f ca="1">IF(Table2[[#This Row],[Net Worth]]&gt;5500000,Table2[[#This Row],[Age]],0)</f>
        <v>37</v>
      </c>
      <c r="CW229" s="3">
        <f t="shared" ca="1" si="81"/>
        <v>0</v>
      </c>
      <c r="CX229" s="3"/>
      <c r="CY229" s="3"/>
      <c r="CZ229" s="3"/>
      <c r="DA229" s="4"/>
    </row>
    <row r="230" spans="1:105" x14ac:dyDescent="0.25">
      <c r="A230">
        <f t="shared" ca="1" si="66"/>
        <v>1</v>
      </c>
      <c r="B230" s="1" t="str">
        <f t="shared" ca="1" si="67"/>
        <v>Men</v>
      </c>
      <c r="C230">
        <f t="shared" ca="1" si="68"/>
        <v>45</v>
      </c>
      <c r="D230">
        <f t="shared" ca="1" si="69"/>
        <v>2</v>
      </c>
      <c r="E230" s="1" t="str">
        <f t="shared" ca="1" si="70"/>
        <v>IT</v>
      </c>
      <c r="F230">
        <f t="shared" ca="1" si="71"/>
        <v>4</v>
      </c>
      <c r="G230" s="1" t="str">
        <f t="shared" ca="1" si="72"/>
        <v>Mba</v>
      </c>
      <c r="H230">
        <f t="shared" ca="1" si="85"/>
        <v>1</v>
      </c>
      <c r="I230">
        <f t="shared" ca="1" si="85"/>
        <v>1</v>
      </c>
      <c r="J230">
        <f t="shared" ca="1" si="73"/>
        <v>762701</v>
      </c>
      <c r="K230">
        <f t="shared" ca="1" si="74"/>
        <v>88994</v>
      </c>
      <c r="L230">
        <f t="shared" ca="1" si="75"/>
        <v>2</v>
      </c>
      <c r="M230" s="1" t="str">
        <f t="shared" ca="1" si="76"/>
        <v>Rent</v>
      </c>
      <c r="N230">
        <f t="shared" ca="1" si="82"/>
        <v>8098454</v>
      </c>
      <c r="O230">
        <f t="shared" ca="1" si="77"/>
        <v>1896976.3747561148</v>
      </c>
      <c r="P230">
        <f t="shared" ca="1" si="83"/>
        <v>118441.47813248442</v>
      </c>
      <c r="Q230">
        <f t="shared" ca="1" si="84"/>
        <v>98041.959184473773</v>
      </c>
      <c r="R230" s="25">
        <f t="shared" ca="1" si="78"/>
        <v>8196495.9591844734</v>
      </c>
      <c r="S230">
        <f t="shared" ca="1" si="79"/>
        <v>9</v>
      </c>
      <c r="T230" s="1" t="str">
        <f t="shared" ca="1" si="80"/>
        <v>South Africa</v>
      </c>
      <c r="AF230" s="2">
        <f ca="1">IF(Table2[[#This Row],[Gender]]="men",1,0)</f>
        <v>1</v>
      </c>
      <c r="AG230" s="3">
        <f ca="1">IF(Table2[[#This Row],[Gender]]="Men",0,1)</f>
        <v>0</v>
      </c>
      <c r="AH230" s="3"/>
      <c r="AI230" s="3"/>
      <c r="AJ230" s="4"/>
      <c r="AL230" s="2">
        <f ca="1">IF(Table2[[#This Row],[occupation]]="Clerk",1,0)</f>
        <v>0</v>
      </c>
      <c r="AM230" s="3">
        <f ca="1">IF(Table2[[#This Row],[occupation]]="Doctor",1,0)</f>
        <v>0</v>
      </c>
      <c r="AN230" s="3">
        <f ca="1">IF(Table2[[#This Row],[occupation]]="Data scientist",1,0)</f>
        <v>0</v>
      </c>
      <c r="AO230" s="3">
        <f ca="1">IF(Table2[[#This Row],[occupation]]="Driver",1,0)</f>
        <v>0</v>
      </c>
      <c r="AP230" s="3">
        <f ca="1">IF(Table2[[#This Row],[occupation]]="mechanical",1,0)</f>
        <v>0</v>
      </c>
      <c r="AQ230" s="3">
        <f ca="1">IF(Table2[[#This Row],[occupation]]="Field worker",1,0)</f>
        <v>0</v>
      </c>
      <c r="AR230" s="3">
        <f ca="1">IF(Table2[[#This Row],[occupation]]="Scientist",1,0)</f>
        <v>0</v>
      </c>
      <c r="AS230" s="3">
        <f ca="1">IF(Table2[[#This Row],[occupation]]="IT",1,0)</f>
        <v>1</v>
      </c>
      <c r="AT230" s="3"/>
      <c r="AU230" s="3"/>
      <c r="AV230" s="3"/>
      <c r="AW230" s="3"/>
      <c r="AX230" s="3"/>
      <c r="AY230" s="3"/>
      <c r="AZ230" s="3"/>
      <c r="BA230" s="4"/>
      <c r="BC230" s="18">
        <f ca="1">Table2[[#This Row],[Vehicles cost]]/Table2[[#This Row],[Vehicles]]</f>
        <v>762701</v>
      </c>
      <c r="BD230" s="4"/>
      <c r="BE230" s="2">
        <f ca="1">IF(Table2[[#This Row],[Depts]]&gt;20000,1,0)</f>
        <v>1</v>
      </c>
      <c r="BF230" s="3"/>
      <c r="BG230" s="4"/>
      <c r="BH230" s="2">
        <f ca="1">IF(Table2[[#This Row],[House]]="Owned",1,0)</f>
        <v>0</v>
      </c>
      <c r="BI230" s="4"/>
      <c r="BK230" s="2">
        <f ca="1">IF(Table2[[#This Row],[Country]]="Korea",Table2[[#This Row],[Income]],0)</f>
        <v>0</v>
      </c>
      <c r="BL230" s="3"/>
      <c r="BM230" s="3">
        <f ca="1">IF(Table2[[#This Row],[Country]]="India",Table2[[#This Row],[Income]],0)</f>
        <v>0</v>
      </c>
      <c r="BN230" s="3"/>
      <c r="BO230" s="3">
        <f ca="1">IF(Table2[[#This Row],[Country]]="Russia",Table2[[#This Row],[Income]],0)</f>
        <v>0</v>
      </c>
      <c r="BP230" s="3"/>
      <c r="BQ230" s="3">
        <f ca="1">IF(Table2[[#This Row],[Country]]="Maldives",Table2[[#This Row],[Income]],0)</f>
        <v>0</v>
      </c>
      <c r="BR230" s="3"/>
      <c r="BS230" s="3">
        <f ca="1">IF(Table2[[#This Row],[Country]]="England",Table2[[#This Row],[Income]],0)</f>
        <v>0</v>
      </c>
      <c r="BT230" s="3"/>
      <c r="BU230" s="3">
        <f ca="1">IF(Table2[[#This Row],[Country]]="Pakistan",Table2[[#This Row],[Income]],0)</f>
        <v>0</v>
      </c>
      <c r="BV230" s="3"/>
      <c r="BW230" s="3">
        <f ca="1">IF(Table2[[#This Row],[Country]]="USA",Table2[[#This Row],[Income]],0)</f>
        <v>0</v>
      </c>
      <c r="BX230" s="3"/>
      <c r="BY230" s="3">
        <f ca="1">IF(Table2[[#This Row],[Country]]="New Zealand",Table2[[#This Row],[Income]],0)</f>
        <v>0</v>
      </c>
      <c r="BZ230" s="3"/>
      <c r="CA230" s="3">
        <f ca="1">IF(Table2[[#This Row],[Country]]="AUstralia",Table2[[#This Row],[Income]],0)</f>
        <v>0</v>
      </c>
      <c r="CB230" s="3"/>
      <c r="CC230" s="3">
        <f ca="1">IF(Table2[[#This Row],[Country]]="South Africa",Table2[[#This Row],[Income]],0)</f>
        <v>88994</v>
      </c>
      <c r="CD230" s="3"/>
      <c r="CE230" s="3">
        <f ca="1">IF(Table2[[#This Row],[Country]]="Canada",Table2[[#This Row],[Income]],0)</f>
        <v>0</v>
      </c>
      <c r="CF230" s="4"/>
      <c r="CG230" s="2"/>
      <c r="CH230" s="3"/>
      <c r="CI230" s="3">
        <f ca="1">IF(Table2[[#This Row],[occupation]]="clerk",Table2[[#This Row],[Income]],0)</f>
        <v>0</v>
      </c>
      <c r="CJ230" s="3">
        <f ca="1">IF(Table2[[#This Row],[occupation]]="Doctor",Table2[[#This Row],[Income]],0)</f>
        <v>0</v>
      </c>
      <c r="CK230" s="3">
        <f ca="1">IF(Table2[[#This Row],[occupation]]="Data scientist",Table2[[#This Row],[Income]],0)</f>
        <v>0</v>
      </c>
      <c r="CL230" s="3">
        <f ca="1">IF(Table2[[#This Row],[occupation]]="Driver",Table2[[#This Row],[Income]],0)</f>
        <v>0</v>
      </c>
      <c r="CM230" s="3">
        <f ca="1">IF(Table2[[#This Row],[occupation]]="mechanical",Table2[[#This Row],[Income]],0)</f>
        <v>0</v>
      </c>
      <c r="CN230" s="3">
        <f ca="1">IF(Table2[[#This Row],[occupation]]="Field worker",Table2[[#This Row],[Income]],0)</f>
        <v>0</v>
      </c>
      <c r="CO230" s="3">
        <f ca="1">IF(Table2[[#This Row],[occupation]]="Scientist",Table2[[#This Row],[Income]],0)</f>
        <v>0</v>
      </c>
      <c r="CP230" s="4">
        <f ca="1">IF(Table2[[#This Row],[occupation]]="IT",Table2[[#This Row],[Income]],0)</f>
        <v>88994</v>
      </c>
      <c r="CQ230" s="2">
        <f ca="1">IF(Table2[[#This Row],[Investment]]&gt;Table2[[#This Row],[Income]],1,0)</f>
        <v>1</v>
      </c>
      <c r="CR230" s="3"/>
      <c r="CS230" s="3"/>
      <c r="CT230" s="3"/>
      <c r="CU230" s="4"/>
      <c r="CV230" s="2">
        <f ca="1">IF(Table2[[#This Row],[Net Worth]]&gt;5500000,Table2[[#This Row],[Age]],0)</f>
        <v>45</v>
      </c>
      <c r="CW230" s="3">
        <f t="shared" ca="1" si="81"/>
        <v>0</v>
      </c>
      <c r="CX230" s="3"/>
      <c r="CY230" s="3"/>
      <c r="CZ230" s="3"/>
      <c r="DA230" s="4"/>
    </row>
    <row r="231" spans="1:105" x14ac:dyDescent="0.25">
      <c r="A231">
        <f t="shared" ca="1" si="66"/>
        <v>1</v>
      </c>
      <c r="B231" s="1" t="str">
        <f t="shared" ca="1" si="67"/>
        <v>Men</v>
      </c>
      <c r="C231">
        <f t="shared" ca="1" si="68"/>
        <v>42</v>
      </c>
      <c r="D231">
        <f t="shared" ca="1" si="69"/>
        <v>5</v>
      </c>
      <c r="E231" s="1" t="str">
        <f t="shared" ca="1" si="70"/>
        <v>Scientist</v>
      </c>
      <c r="F231">
        <f t="shared" ca="1" si="71"/>
        <v>5</v>
      </c>
      <c r="G231" s="1" t="str">
        <f t="shared" ca="1" si="72"/>
        <v>M.tech</v>
      </c>
      <c r="H231">
        <f t="shared" ca="1" si="85"/>
        <v>3</v>
      </c>
      <c r="I231">
        <f t="shared" ca="1" si="85"/>
        <v>3</v>
      </c>
      <c r="J231">
        <f t="shared" ca="1" si="73"/>
        <v>317097</v>
      </c>
      <c r="K231">
        <f t="shared" ca="1" si="74"/>
        <v>72097</v>
      </c>
      <c r="L231">
        <f t="shared" ca="1" si="75"/>
        <v>1</v>
      </c>
      <c r="M231" s="1" t="str">
        <f t="shared" ca="1" si="76"/>
        <v>Owned</v>
      </c>
      <c r="N231">
        <f t="shared" ca="1" si="82"/>
        <v>5695663</v>
      </c>
      <c r="O231">
        <f t="shared" ca="1" si="77"/>
        <v>3822295.1663618223</v>
      </c>
      <c r="P231">
        <f t="shared" ca="1" si="83"/>
        <v>102349.84568022194</v>
      </c>
      <c r="Q231">
        <f t="shared" ca="1" si="84"/>
        <v>43301.686541466413</v>
      </c>
      <c r="R231" s="25">
        <f t="shared" ca="1" si="78"/>
        <v>5738964.686541466</v>
      </c>
      <c r="S231">
        <f t="shared" ca="1" si="79"/>
        <v>11</v>
      </c>
      <c r="T231" s="1" t="str">
        <f t="shared" ca="1" si="80"/>
        <v>Pakistan</v>
      </c>
      <c r="AF231" s="2">
        <f ca="1">IF(Table2[[#This Row],[Gender]]="men",1,0)</f>
        <v>1</v>
      </c>
      <c r="AG231" s="3">
        <f ca="1">IF(Table2[[#This Row],[Gender]]="Men",0,1)</f>
        <v>0</v>
      </c>
      <c r="AH231" s="3"/>
      <c r="AI231" s="3"/>
      <c r="AJ231" s="4"/>
      <c r="AL231" s="2">
        <f ca="1">IF(Table2[[#This Row],[occupation]]="Clerk",1,0)</f>
        <v>0</v>
      </c>
      <c r="AM231" s="3">
        <f ca="1">IF(Table2[[#This Row],[occupation]]="Doctor",1,0)</f>
        <v>0</v>
      </c>
      <c r="AN231" s="3">
        <f ca="1">IF(Table2[[#This Row],[occupation]]="Data scientist",1,0)</f>
        <v>0</v>
      </c>
      <c r="AO231" s="3">
        <f ca="1">IF(Table2[[#This Row],[occupation]]="Driver",1,0)</f>
        <v>0</v>
      </c>
      <c r="AP231" s="3">
        <f ca="1">IF(Table2[[#This Row],[occupation]]="mechanical",1,0)</f>
        <v>0</v>
      </c>
      <c r="AQ231" s="3">
        <f ca="1">IF(Table2[[#This Row],[occupation]]="Field worker",1,0)</f>
        <v>0</v>
      </c>
      <c r="AR231" s="3">
        <f ca="1">IF(Table2[[#This Row],[occupation]]="Scientist",1,0)</f>
        <v>1</v>
      </c>
      <c r="AS231" s="3">
        <f ca="1">IF(Table2[[#This Row],[occupation]]="IT",1,0)</f>
        <v>0</v>
      </c>
      <c r="AT231" s="3"/>
      <c r="AU231" s="3"/>
      <c r="AV231" s="3"/>
      <c r="AW231" s="3"/>
      <c r="AX231" s="3"/>
      <c r="AY231" s="3"/>
      <c r="AZ231" s="3"/>
      <c r="BA231" s="4"/>
      <c r="BC231" s="18">
        <f ca="1">Table2[[#This Row],[Vehicles cost]]/Table2[[#This Row],[Vehicles]]</f>
        <v>105699</v>
      </c>
      <c r="BD231" s="4"/>
      <c r="BE231" s="2">
        <f ca="1">IF(Table2[[#This Row],[Depts]]&gt;20000,1,0)</f>
        <v>1</v>
      </c>
      <c r="BF231" s="3"/>
      <c r="BG231" s="4"/>
      <c r="BH231" s="2">
        <f ca="1">IF(Table2[[#This Row],[House]]="Owned",1,0)</f>
        <v>1</v>
      </c>
      <c r="BI231" s="4"/>
      <c r="BK231" s="2">
        <f ca="1">IF(Table2[[#This Row],[Country]]="Korea",Table2[[#This Row],[Income]],0)</f>
        <v>0</v>
      </c>
      <c r="BL231" s="3"/>
      <c r="BM231" s="3">
        <f ca="1">IF(Table2[[#This Row],[Country]]="India",Table2[[#This Row],[Income]],0)</f>
        <v>0</v>
      </c>
      <c r="BN231" s="3"/>
      <c r="BO231" s="3">
        <f ca="1">IF(Table2[[#This Row],[Country]]="Russia",Table2[[#This Row],[Income]],0)</f>
        <v>0</v>
      </c>
      <c r="BP231" s="3"/>
      <c r="BQ231" s="3">
        <f ca="1">IF(Table2[[#This Row],[Country]]="Maldives",Table2[[#This Row],[Income]],0)</f>
        <v>0</v>
      </c>
      <c r="BR231" s="3"/>
      <c r="BS231" s="3">
        <f ca="1">IF(Table2[[#This Row],[Country]]="England",Table2[[#This Row],[Income]],0)</f>
        <v>0</v>
      </c>
      <c r="BT231" s="3"/>
      <c r="BU231" s="3">
        <f ca="1">IF(Table2[[#This Row],[Country]]="Pakistan",Table2[[#This Row],[Income]],0)</f>
        <v>72097</v>
      </c>
      <c r="BV231" s="3"/>
      <c r="BW231" s="3">
        <f ca="1">IF(Table2[[#This Row],[Country]]="USA",Table2[[#This Row],[Income]],0)</f>
        <v>0</v>
      </c>
      <c r="BX231" s="3"/>
      <c r="BY231" s="3">
        <f ca="1">IF(Table2[[#This Row],[Country]]="New Zealand",Table2[[#This Row],[Income]],0)</f>
        <v>0</v>
      </c>
      <c r="BZ231" s="3"/>
      <c r="CA231" s="3">
        <f ca="1">IF(Table2[[#This Row],[Country]]="AUstralia",Table2[[#This Row],[Income]],0)</f>
        <v>0</v>
      </c>
      <c r="CB231" s="3"/>
      <c r="CC231" s="3">
        <f ca="1">IF(Table2[[#This Row],[Country]]="South Africa",Table2[[#This Row],[Income]],0)</f>
        <v>0</v>
      </c>
      <c r="CD231" s="3"/>
      <c r="CE231" s="3">
        <f ca="1">IF(Table2[[#This Row],[Country]]="Canada",Table2[[#This Row],[Income]],0)</f>
        <v>0</v>
      </c>
      <c r="CF231" s="4"/>
      <c r="CG231" s="2"/>
      <c r="CH231" s="3"/>
      <c r="CI231" s="3">
        <f ca="1">IF(Table2[[#This Row],[occupation]]="clerk",Table2[[#This Row],[Income]],0)</f>
        <v>0</v>
      </c>
      <c r="CJ231" s="3">
        <f ca="1">IF(Table2[[#This Row],[occupation]]="Doctor",Table2[[#This Row],[Income]],0)</f>
        <v>0</v>
      </c>
      <c r="CK231" s="3">
        <f ca="1">IF(Table2[[#This Row],[occupation]]="Data scientist",Table2[[#This Row],[Income]],0)</f>
        <v>0</v>
      </c>
      <c r="CL231" s="3">
        <f ca="1">IF(Table2[[#This Row],[occupation]]="Driver",Table2[[#This Row],[Income]],0)</f>
        <v>0</v>
      </c>
      <c r="CM231" s="3">
        <f ca="1">IF(Table2[[#This Row],[occupation]]="mechanical",Table2[[#This Row],[Income]],0)</f>
        <v>0</v>
      </c>
      <c r="CN231" s="3">
        <f ca="1">IF(Table2[[#This Row],[occupation]]="Field worker",Table2[[#This Row],[Income]],0)</f>
        <v>0</v>
      </c>
      <c r="CO231" s="3">
        <f ca="1">IF(Table2[[#This Row],[occupation]]="Scientist",Table2[[#This Row],[Income]],0)</f>
        <v>72097</v>
      </c>
      <c r="CP231" s="4">
        <f ca="1">IF(Table2[[#This Row],[occupation]]="IT",Table2[[#This Row],[Income]],0)</f>
        <v>0</v>
      </c>
      <c r="CQ231" s="2">
        <f ca="1">IF(Table2[[#This Row],[Investment]]&gt;Table2[[#This Row],[Income]],1,0)</f>
        <v>0</v>
      </c>
      <c r="CR231" s="3"/>
      <c r="CS231" s="3"/>
      <c r="CT231" s="3"/>
      <c r="CU231" s="4"/>
      <c r="CV231" s="2">
        <f ca="1">IF(Table2[[#This Row],[Net Worth]]&gt;5500000,Table2[[#This Row],[Age]],0)</f>
        <v>42</v>
      </c>
      <c r="CW231" s="3">
        <f t="shared" ca="1" si="81"/>
        <v>0</v>
      </c>
      <c r="CX231" s="3"/>
      <c r="CY231" s="3"/>
      <c r="CZ231" s="3"/>
      <c r="DA231" s="4"/>
    </row>
    <row r="232" spans="1:105" x14ac:dyDescent="0.25">
      <c r="A232">
        <f t="shared" ca="1" si="66"/>
        <v>2</v>
      </c>
      <c r="B232" s="1" t="str">
        <f t="shared" ca="1" si="67"/>
        <v>Women</v>
      </c>
      <c r="C232">
        <f t="shared" ca="1" si="68"/>
        <v>22</v>
      </c>
      <c r="D232">
        <f t="shared" ca="1" si="69"/>
        <v>1</v>
      </c>
      <c r="E232" s="1" t="str">
        <f t="shared" ca="1" si="70"/>
        <v>clerk</v>
      </c>
      <c r="F232">
        <f t="shared" ca="1" si="71"/>
        <v>3</v>
      </c>
      <c r="G232" s="1" t="str">
        <f t="shared" ca="1" si="72"/>
        <v>Btech</v>
      </c>
      <c r="H232">
        <f t="shared" ca="1" si="85"/>
        <v>2</v>
      </c>
      <c r="I232">
        <f t="shared" ca="1" si="85"/>
        <v>2</v>
      </c>
      <c r="J232">
        <f t="shared" ca="1" si="73"/>
        <v>590744</v>
      </c>
      <c r="K232">
        <f t="shared" ca="1" si="74"/>
        <v>93191</v>
      </c>
      <c r="L232">
        <f t="shared" ca="1" si="75"/>
        <v>1</v>
      </c>
      <c r="M232" s="1" t="str">
        <f t="shared" ca="1" si="76"/>
        <v>Owned</v>
      </c>
      <c r="N232">
        <f t="shared" ca="1" si="82"/>
        <v>6430179</v>
      </c>
      <c r="O232">
        <f t="shared" ca="1" si="77"/>
        <v>4331036.2762507852</v>
      </c>
      <c r="P232">
        <f t="shared" ca="1" si="83"/>
        <v>65874.889529222593</v>
      </c>
      <c r="Q232">
        <f t="shared" ca="1" si="84"/>
        <v>51621.510936465958</v>
      </c>
      <c r="R232" s="25">
        <f t="shared" ca="1" si="78"/>
        <v>6481800.510936466</v>
      </c>
      <c r="S232">
        <f t="shared" ca="1" si="79"/>
        <v>12</v>
      </c>
      <c r="T232" s="1" t="str">
        <f t="shared" ca="1" si="80"/>
        <v>Maldives</v>
      </c>
      <c r="AF232" s="2">
        <f ca="1">IF(Table2[[#This Row],[Gender]]="men",1,0)</f>
        <v>0</v>
      </c>
      <c r="AG232" s="3">
        <f ca="1">IF(Table2[[#This Row],[Gender]]="Men",0,1)</f>
        <v>1</v>
      </c>
      <c r="AH232" s="3"/>
      <c r="AI232" s="3"/>
      <c r="AJ232" s="4"/>
      <c r="AL232" s="2">
        <f ca="1">IF(Table2[[#This Row],[occupation]]="Clerk",1,0)</f>
        <v>1</v>
      </c>
      <c r="AM232" s="3">
        <f ca="1">IF(Table2[[#This Row],[occupation]]="Doctor",1,0)</f>
        <v>0</v>
      </c>
      <c r="AN232" s="3">
        <f ca="1">IF(Table2[[#This Row],[occupation]]="Data scientist",1,0)</f>
        <v>0</v>
      </c>
      <c r="AO232" s="3">
        <f ca="1">IF(Table2[[#This Row],[occupation]]="Driver",1,0)</f>
        <v>0</v>
      </c>
      <c r="AP232" s="3">
        <f ca="1">IF(Table2[[#This Row],[occupation]]="mechanical",1,0)</f>
        <v>0</v>
      </c>
      <c r="AQ232" s="3">
        <f ca="1">IF(Table2[[#This Row],[occupation]]="Field worker",1,0)</f>
        <v>0</v>
      </c>
      <c r="AR232" s="3">
        <f ca="1">IF(Table2[[#This Row],[occupation]]="Scientist",1,0)</f>
        <v>0</v>
      </c>
      <c r="AS232" s="3">
        <f ca="1">IF(Table2[[#This Row],[occupation]]="IT",1,0)</f>
        <v>0</v>
      </c>
      <c r="AT232" s="3"/>
      <c r="AU232" s="3"/>
      <c r="AV232" s="3"/>
      <c r="AW232" s="3"/>
      <c r="AX232" s="3"/>
      <c r="AY232" s="3"/>
      <c r="AZ232" s="3"/>
      <c r="BA232" s="4"/>
      <c r="BC232" s="18">
        <f ca="1">Table2[[#This Row],[Vehicles cost]]/Table2[[#This Row],[Vehicles]]</f>
        <v>295372</v>
      </c>
      <c r="BD232" s="4"/>
      <c r="BE232" s="2">
        <f ca="1">IF(Table2[[#This Row],[Depts]]&gt;20000,1,0)</f>
        <v>1</v>
      </c>
      <c r="BF232" s="3"/>
      <c r="BG232" s="4"/>
      <c r="BH232" s="2">
        <f ca="1">IF(Table2[[#This Row],[House]]="Owned",1,0)</f>
        <v>1</v>
      </c>
      <c r="BI232" s="4"/>
      <c r="BK232" s="2">
        <f ca="1">IF(Table2[[#This Row],[Country]]="Korea",Table2[[#This Row],[Income]],0)</f>
        <v>0</v>
      </c>
      <c r="BL232" s="3"/>
      <c r="BM232" s="3">
        <f ca="1">IF(Table2[[#This Row],[Country]]="India",Table2[[#This Row],[Income]],0)</f>
        <v>0</v>
      </c>
      <c r="BN232" s="3"/>
      <c r="BO232" s="3">
        <f ca="1">IF(Table2[[#This Row],[Country]]="Russia",Table2[[#This Row],[Income]],0)</f>
        <v>0</v>
      </c>
      <c r="BP232" s="3"/>
      <c r="BQ232" s="3">
        <f ca="1">IF(Table2[[#This Row],[Country]]="Maldives",Table2[[#This Row],[Income]],0)</f>
        <v>93191</v>
      </c>
      <c r="BR232" s="3"/>
      <c r="BS232" s="3">
        <f ca="1">IF(Table2[[#This Row],[Country]]="England",Table2[[#This Row],[Income]],0)</f>
        <v>0</v>
      </c>
      <c r="BT232" s="3"/>
      <c r="BU232" s="3">
        <f ca="1">IF(Table2[[#This Row],[Country]]="Pakistan",Table2[[#This Row],[Income]],0)</f>
        <v>0</v>
      </c>
      <c r="BV232" s="3"/>
      <c r="BW232" s="3">
        <f ca="1">IF(Table2[[#This Row],[Country]]="USA",Table2[[#This Row],[Income]],0)</f>
        <v>0</v>
      </c>
      <c r="BX232" s="3"/>
      <c r="BY232" s="3">
        <f ca="1">IF(Table2[[#This Row],[Country]]="New Zealand",Table2[[#This Row],[Income]],0)</f>
        <v>0</v>
      </c>
      <c r="BZ232" s="3"/>
      <c r="CA232" s="3">
        <f ca="1">IF(Table2[[#This Row],[Country]]="AUstralia",Table2[[#This Row],[Income]],0)</f>
        <v>0</v>
      </c>
      <c r="CB232" s="3"/>
      <c r="CC232" s="3">
        <f ca="1">IF(Table2[[#This Row],[Country]]="South Africa",Table2[[#This Row],[Income]],0)</f>
        <v>0</v>
      </c>
      <c r="CD232" s="3"/>
      <c r="CE232" s="3">
        <f ca="1">IF(Table2[[#This Row],[Country]]="Canada",Table2[[#This Row],[Income]],0)</f>
        <v>0</v>
      </c>
      <c r="CF232" s="4"/>
      <c r="CG232" s="2"/>
      <c r="CH232" s="3"/>
      <c r="CI232" s="3">
        <f ca="1">IF(Table2[[#This Row],[occupation]]="clerk",Table2[[#This Row],[Income]],0)</f>
        <v>93191</v>
      </c>
      <c r="CJ232" s="3">
        <f ca="1">IF(Table2[[#This Row],[occupation]]="Doctor",Table2[[#This Row],[Income]],0)</f>
        <v>0</v>
      </c>
      <c r="CK232" s="3">
        <f ca="1">IF(Table2[[#This Row],[occupation]]="Data scientist",Table2[[#This Row],[Income]],0)</f>
        <v>0</v>
      </c>
      <c r="CL232" s="3">
        <f ca="1">IF(Table2[[#This Row],[occupation]]="Driver",Table2[[#This Row],[Income]],0)</f>
        <v>0</v>
      </c>
      <c r="CM232" s="3">
        <f ca="1">IF(Table2[[#This Row],[occupation]]="mechanical",Table2[[#This Row],[Income]],0)</f>
        <v>0</v>
      </c>
      <c r="CN232" s="3">
        <f ca="1">IF(Table2[[#This Row],[occupation]]="Field worker",Table2[[#This Row],[Income]],0)</f>
        <v>0</v>
      </c>
      <c r="CO232" s="3">
        <f ca="1">IF(Table2[[#This Row],[occupation]]="Scientist",Table2[[#This Row],[Income]],0)</f>
        <v>0</v>
      </c>
      <c r="CP232" s="4">
        <f ca="1">IF(Table2[[#This Row],[occupation]]="IT",Table2[[#This Row],[Income]],0)</f>
        <v>0</v>
      </c>
      <c r="CQ232" s="2">
        <f ca="1">IF(Table2[[#This Row],[Investment]]&gt;Table2[[#This Row],[Income]],1,0)</f>
        <v>0</v>
      </c>
      <c r="CR232" s="3"/>
      <c r="CS232" s="3"/>
      <c r="CT232" s="3"/>
      <c r="CU232" s="4"/>
      <c r="CV232" s="2">
        <f ca="1">IF(Table2[[#This Row],[Net Worth]]&gt;5500000,Table2[[#This Row],[Age]],0)</f>
        <v>22</v>
      </c>
      <c r="CW232" s="3">
        <f t="shared" ca="1" si="81"/>
        <v>22</v>
      </c>
      <c r="CX232" s="3"/>
      <c r="CY232" s="3"/>
      <c r="CZ232" s="3"/>
      <c r="DA232" s="4"/>
    </row>
    <row r="233" spans="1:105" x14ac:dyDescent="0.25">
      <c r="A233">
        <f t="shared" ca="1" si="66"/>
        <v>1</v>
      </c>
      <c r="B233" s="1" t="str">
        <f t="shared" ca="1" si="67"/>
        <v>Men</v>
      </c>
      <c r="C233">
        <f t="shared" ca="1" si="68"/>
        <v>44</v>
      </c>
      <c r="D233">
        <f t="shared" ca="1" si="69"/>
        <v>7</v>
      </c>
      <c r="E233" s="1" t="str">
        <f t="shared" ca="1" si="70"/>
        <v>Driver</v>
      </c>
      <c r="F233">
        <f t="shared" ca="1" si="71"/>
        <v>8</v>
      </c>
      <c r="G233" s="1" t="str">
        <f t="shared" ca="1" si="72"/>
        <v>dropout</v>
      </c>
      <c r="H233">
        <f t="shared" ca="1" si="85"/>
        <v>1</v>
      </c>
      <c r="I233">
        <f t="shared" ca="1" si="85"/>
        <v>3</v>
      </c>
      <c r="J233">
        <f t="shared" ca="1" si="73"/>
        <v>389364</v>
      </c>
      <c r="K233">
        <f t="shared" ca="1" si="74"/>
        <v>87766</v>
      </c>
      <c r="L233">
        <f t="shared" ca="1" si="75"/>
        <v>2</v>
      </c>
      <c r="M233" s="1" t="str">
        <f t="shared" ca="1" si="76"/>
        <v>Rent</v>
      </c>
      <c r="N233">
        <f t="shared" ca="1" si="82"/>
        <v>7811174</v>
      </c>
      <c r="O233">
        <f t="shared" ca="1" si="77"/>
        <v>7189898.0320942122</v>
      </c>
      <c r="P233">
        <f t="shared" ca="1" si="83"/>
        <v>167178.70518338479</v>
      </c>
      <c r="Q233">
        <f t="shared" ca="1" si="84"/>
        <v>21911.030806445258</v>
      </c>
      <c r="R233" s="25">
        <f t="shared" ca="1" si="78"/>
        <v>7833085.0308064455</v>
      </c>
      <c r="S233">
        <f t="shared" ca="1" si="79"/>
        <v>10</v>
      </c>
      <c r="T233" s="1" t="str">
        <f t="shared" ca="1" si="80"/>
        <v>New Zealand</v>
      </c>
      <c r="AF233" s="2">
        <f ca="1">IF(Table2[[#This Row],[Gender]]="men",1,0)</f>
        <v>1</v>
      </c>
      <c r="AG233" s="3">
        <f ca="1">IF(Table2[[#This Row],[Gender]]="Men",0,1)</f>
        <v>0</v>
      </c>
      <c r="AH233" s="3"/>
      <c r="AI233" s="3"/>
      <c r="AJ233" s="4"/>
      <c r="AL233" s="2">
        <f ca="1">IF(Table2[[#This Row],[occupation]]="Clerk",1,0)</f>
        <v>0</v>
      </c>
      <c r="AM233" s="3">
        <f ca="1">IF(Table2[[#This Row],[occupation]]="Doctor",1,0)</f>
        <v>0</v>
      </c>
      <c r="AN233" s="3">
        <f ca="1">IF(Table2[[#This Row],[occupation]]="Data scientist",1,0)</f>
        <v>0</v>
      </c>
      <c r="AO233" s="3">
        <f ca="1">IF(Table2[[#This Row],[occupation]]="Driver",1,0)</f>
        <v>1</v>
      </c>
      <c r="AP233" s="3">
        <f ca="1">IF(Table2[[#This Row],[occupation]]="mechanical",1,0)</f>
        <v>0</v>
      </c>
      <c r="AQ233" s="3">
        <f ca="1">IF(Table2[[#This Row],[occupation]]="Field worker",1,0)</f>
        <v>0</v>
      </c>
      <c r="AR233" s="3">
        <f ca="1">IF(Table2[[#This Row],[occupation]]="Scientist",1,0)</f>
        <v>0</v>
      </c>
      <c r="AS233" s="3">
        <f ca="1">IF(Table2[[#This Row],[occupation]]="IT",1,0)</f>
        <v>0</v>
      </c>
      <c r="AT233" s="3"/>
      <c r="AU233" s="3"/>
      <c r="AV233" s="3"/>
      <c r="AW233" s="3"/>
      <c r="AX233" s="3"/>
      <c r="AY233" s="3"/>
      <c r="AZ233" s="3"/>
      <c r="BA233" s="4"/>
      <c r="BC233" s="18">
        <f ca="1">Table2[[#This Row],[Vehicles cost]]/Table2[[#This Row],[Vehicles]]</f>
        <v>129788</v>
      </c>
      <c r="BD233" s="4"/>
      <c r="BE233" s="2">
        <f ca="1">IF(Table2[[#This Row],[Depts]]&gt;20000,1,0)</f>
        <v>1</v>
      </c>
      <c r="BF233" s="3"/>
      <c r="BG233" s="4"/>
      <c r="BH233" s="2">
        <f ca="1">IF(Table2[[#This Row],[House]]="Owned",1,0)</f>
        <v>0</v>
      </c>
      <c r="BI233" s="4"/>
      <c r="BK233" s="2">
        <f ca="1">IF(Table2[[#This Row],[Country]]="Korea",Table2[[#This Row],[Income]],0)</f>
        <v>0</v>
      </c>
      <c r="BL233" s="3"/>
      <c r="BM233" s="3">
        <f ca="1">IF(Table2[[#This Row],[Country]]="India",Table2[[#This Row],[Income]],0)</f>
        <v>0</v>
      </c>
      <c r="BN233" s="3"/>
      <c r="BO233" s="3">
        <f ca="1">IF(Table2[[#This Row],[Country]]="Russia",Table2[[#This Row],[Income]],0)</f>
        <v>0</v>
      </c>
      <c r="BP233" s="3"/>
      <c r="BQ233" s="3">
        <f ca="1">IF(Table2[[#This Row],[Country]]="Maldives",Table2[[#This Row],[Income]],0)</f>
        <v>0</v>
      </c>
      <c r="BR233" s="3"/>
      <c r="BS233" s="3">
        <f ca="1">IF(Table2[[#This Row],[Country]]="England",Table2[[#This Row],[Income]],0)</f>
        <v>0</v>
      </c>
      <c r="BT233" s="3"/>
      <c r="BU233" s="3">
        <f ca="1">IF(Table2[[#This Row],[Country]]="Pakistan",Table2[[#This Row],[Income]],0)</f>
        <v>0</v>
      </c>
      <c r="BV233" s="3"/>
      <c r="BW233" s="3">
        <f ca="1">IF(Table2[[#This Row],[Country]]="USA",Table2[[#This Row],[Income]],0)</f>
        <v>0</v>
      </c>
      <c r="BX233" s="3"/>
      <c r="BY233" s="3">
        <f ca="1">IF(Table2[[#This Row],[Country]]="New Zealand",Table2[[#This Row],[Income]],0)</f>
        <v>87766</v>
      </c>
      <c r="BZ233" s="3"/>
      <c r="CA233" s="3">
        <f ca="1">IF(Table2[[#This Row],[Country]]="AUstralia",Table2[[#This Row],[Income]],0)</f>
        <v>0</v>
      </c>
      <c r="CB233" s="3"/>
      <c r="CC233" s="3">
        <f ca="1">IF(Table2[[#This Row],[Country]]="South Africa",Table2[[#This Row],[Income]],0)</f>
        <v>0</v>
      </c>
      <c r="CD233" s="3"/>
      <c r="CE233" s="3">
        <f ca="1">IF(Table2[[#This Row],[Country]]="Canada",Table2[[#This Row],[Income]],0)</f>
        <v>0</v>
      </c>
      <c r="CF233" s="4"/>
      <c r="CG233" s="2"/>
      <c r="CH233" s="3"/>
      <c r="CI233" s="3">
        <f ca="1">IF(Table2[[#This Row],[occupation]]="clerk",Table2[[#This Row],[Income]],0)</f>
        <v>0</v>
      </c>
      <c r="CJ233" s="3">
        <f ca="1">IF(Table2[[#This Row],[occupation]]="Doctor",Table2[[#This Row],[Income]],0)</f>
        <v>0</v>
      </c>
      <c r="CK233" s="3">
        <f ca="1">IF(Table2[[#This Row],[occupation]]="Data scientist",Table2[[#This Row],[Income]],0)</f>
        <v>0</v>
      </c>
      <c r="CL233" s="3">
        <f ca="1">IF(Table2[[#This Row],[occupation]]="Driver",Table2[[#This Row],[Income]],0)</f>
        <v>87766</v>
      </c>
      <c r="CM233" s="3">
        <f ca="1">IF(Table2[[#This Row],[occupation]]="mechanical",Table2[[#This Row],[Income]],0)</f>
        <v>0</v>
      </c>
      <c r="CN233" s="3">
        <f ca="1">IF(Table2[[#This Row],[occupation]]="Field worker",Table2[[#This Row],[Income]],0)</f>
        <v>0</v>
      </c>
      <c r="CO233" s="3">
        <f ca="1">IF(Table2[[#This Row],[occupation]]="Scientist",Table2[[#This Row],[Income]],0)</f>
        <v>0</v>
      </c>
      <c r="CP233" s="4">
        <f ca="1">IF(Table2[[#This Row],[occupation]]="IT",Table2[[#This Row],[Income]],0)</f>
        <v>0</v>
      </c>
      <c r="CQ233" s="2">
        <f ca="1">IF(Table2[[#This Row],[Investment]]&gt;Table2[[#This Row],[Income]],1,0)</f>
        <v>0</v>
      </c>
      <c r="CR233" s="3"/>
      <c r="CS233" s="3"/>
      <c r="CT233" s="3"/>
      <c r="CU233" s="4"/>
      <c r="CV233" s="2">
        <f ca="1">IF(Table2[[#This Row],[Net Worth]]&gt;5500000,Table2[[#This Row],[Age]],0)</f>
        <v>44</v>
      </c>
      <c r="CW233" s="3">
        <f t="shared" ca="1" si="81"/>
        <v>0</v>
      </c>
      <c r="CX233" s="3"/>
      <c r="CY233" s="3"/>
      <c r="CZ233" s="3"/>
      <c r="DA233" s="4"/>
    </row>
    <row r="234" spans="1:105" x14ac:dyDescent="0.25">
      <c r="A234">
        <f t="shared" ca="1" si="66"/>
        <v>2</v>
      </c>
      <c r="B234" s="1" t="str">
        <f t="shared" ca="1" si="67"/>
        <v>Women</v>
      </c>
      <c r="C234">
        <f t="shared" ca="1" si="68"/>
        <v>43</v>
      </c>
      <c r="D234">
        <f t="shared" ca="1" si="69"/>
        <v>3</v>
      </c>
      <c r="E234" s="1" t="str">
        <f t="shared" ca="1" si="70"/>
        <v>mechanical</v>
      </c>
      <c r="F234">
        <f t="shared" ca="1" si="71"/>
        <v>8</v>
      </c>
      <c r="G234" s="1" t="str">
        <f t="shared" ca="1" si="72"/>
        <v>dropout</v>
      </c>
      <c r="H234">
        <f t="shared" ca="1" si="85"/>
        <v>2</v>
      </c>
      <c r="I234">
        <f t="shared" ca="1" si="85"/>
        <v>1</v>
      </c>
      <c r="J234">
        <f t="shared" ca="1" si="73"/>
        <v>574534</v>
      </c>
      <c r="K234">
        <f t="shared" ca="1" si="74"/>
        <v>81046</v>
      </c>
      <c r="L234">
        <f t="shared" ca="1" si="75"/>
        <v>1</v>
      </c>
      <c r="M234" s="1" t="str">
        <f t="shared" ca="1" si="76"/>
        <v>Owned</v>
      </c>
      <c r="N234">
        <f t="shared" ca="1" si="82"/>
        <v>5186944</v>
      </c>
      <c r="O234">
        <f t="shared" ca="1" si="77"/>
        <v>4249601.9398268005</v>
      </c>
      <c r="P234">
        <f t="shared" ca="1" si="83"/>
        <v>63545.577602385965</v>
      </c>
      <c r="Q234">
        <f t="shared" ca="1" si="84"/>
        <v>125231.48187234791</v>
      </c>
      <c r="R234" s="25">
        <f t="shared" ca="1" si="78"/>
        <v>5312175.4818723481</v>
      </c>
      <c r="S234">
        <f t="shared" ca="1" si="79"/>
        <v>2</v>
      </c>
      <c r="T234" s="1" t="str">
        <f t="shared" ca="1" si="80"/>
        <v>Usa</v>
      </c>
      <c r="AF234" s="2">
        <f ca="1">IF(Table2[[#This Row],[Gender]]="men",1,0)</f>
        <v>0</v>
      </c>
      <c r="AG234" s="3">
        <f ca="1">IF(Table2[[#This Row],[Gender]]="Men",0,1)</f>
        <v>1</v>
      </c>
      <c r="AH234" s="3"/>
      <c r="AI234" s="3"/>
      <c r="AJ234" s="4"/>
      <c r="AL234" s="2">
        <f ca="1">IF(Table2[[#This Row],[occupation]]="Clerk",1,0)</f>
        <v>0</v>
      </c>
      <c r="AM234" s="3">
        <f ca="1">IF(Table2[[#This Row],[occupation]]="Doctor",1,0)</f>
        <v>0</v>
      </c>
      <c r="AN234" s="3">
        <f ca="1">IF(Table2[[#This Row],[occupation]]="Data scientist",1,0)</f>
        <v>0</v>
      </c>
      <c r="AO234" s="3">
        <f ca="1">IF(Table2[[#This Row],[occupation]]="Driver",1,0)</f>
        <v>0</v>
      </c>
      <c r="AP234" s="3">
        <f ca="1">IF(Table2[[#This Row],[occupation]]="mechanical",1,0)</f>
        <v>1</v>
      </c>
      <c r="AQ234" s="3">
        <f ca="1">IF(Table2[[#This Row],[occupation]]="Field worker",1,0)</f>
        <v>0</v>
      </c>
      <c r="AR234" s="3">
        <f ca="1">IF(Table2[[#This Row],[occupation]]="Scientist",1,0)</f>
        <v>0</v>
      </c>
      <c r="AS234" s="3">
        <f ca="1">IF(Table2[[#This Row],[occupation]]="IT",1,0)</f>
        <v>0</v>
      </c>
      <c r="AT234" s="3"/>
      <c r="AU234" s="3"/>
      <c r="AV234" s="3"/>
      <c r="AW234" s="3"/>
      <c r="AX234" s="3"/>
      <c r="AY234" s="3"/>
      <c r="AZ234" s="3"/>
      <c r="BA234" s="4"/>
      <c r="BC234" s="18">
        <f ca="1">Table2[[#This Row],[Vehicles cost]]/Table2[[#This Row],[Vehicles]]</f>
        <v>574534</v>
      </c>
      <c r="BD234" s="4"/>
      <c r="BE234" s="2">
        <f ca="1">IF(Table2[[#This Row],[Depts]]&gt;20000,1,0)</f>
        <v>1</v>
      </c>
      <c r="BF234" s="3"/>
      <c r="BG234" s="4"/>
      <c r="BH234" s="2">
        <f ca="1">IF(Table2[[#This Row],[House]]="Owned",1,0)</f>
        <v>1</v>
      </c>
      <c r="BI234" s="4"/>
      <c r="BK234" s="2">
        <f ca="1">IF(Table2[[#This Row],[Country]]="Korea",Table2[[#This Row],[Income]],0)</f>
        <v>0</v>
      </c>
      <c r="BL234" s="3"/>
      <c r="BM234" s="3">
        <f ca="1">IF(Table2[[#This Row],[Country]]="India",Table2[[#This Row],[Income]],0)</f>
        <v>0</v>
      </c>
      <c r="BN234" s="3"/>
      <c r="BO234" s="3">
        <f ca="1">IF(Table2[[#This Row],[Country]]="Russia",Table2[[#This Row],[Income]],0)</f>
        <v>0</v>
      </c>
      <c r="BP234" s="3"/>
      <c r="BQ234" s="3">
        <f ca="1">IF(Table2[[#This Row],[Country]]="Maldives",Table2[[#This Row],[Income]],0)</f>
        <v>0</v>
      </c>
      <c r="BR234" s="3"/>
      <c r="BS234" s="3">
        <f ca="1">IF(Table2[[#This Row],[Country]]="England",Table2[[#This Row],[Income]],0)</f>
        <v>0</v>
      </c>
      <c r="BT234" s="3"/>
      <c r="BU234" s="3">
        <f ca="1">IF(Table2[[#This Row],[Country]]="Pakistan",Table2[[#This Row],[Income]],0)</f>
        <v>0</v>
      </c>
      <c r="BV234" s="3"/>
      <c r="BW234" s="3">
        <f ca="1">IF(Table2[[#This Row],[Country]]="USA",Table2[[#This Row],[Income]],0)</f>
        <v>81046</v>
      </c>
      <c r="BX234" s="3"/>
      <c r="BY234" s="3">
        <f ca="1">IF(Table2[[#This Row],[Country]]="New Zealand",Table2[[#This Row],[Income]],0)</f>
        <v>0</v>
      </c>
      <c r="BZ234" s="3"/>
      <c r="CA234" s="3">
        <f ca="1">IF(Table2[[#This Row],[Country]]="AUstralia",Table2[[#This Row],[Income]],0)</f>
        <v>0</v>
      </c>
      <c r="CB234" s="3"/>
      <c r="CC234" s="3">
        <f ca="1">IF(Table2[[#This Row],[Country]]="South Africa",Table2[[#This Row],[Income]],0)</f>
        <v>0</v>
      </c>
      <c r="CD234" s="3"/>
      <c r="CE234" s="3">
        <f ca="1">IF(Table2[[#This Row],[Country]]="Canada",Table2[[#This Row],[Income]],0)</f>
        <v>0</v>
      </c>
      <c r="CF234" s="4"/>
      <c r="CG234" s="2"/>
      <c r="CH234" s="3"/>
      <c r="CI234" s="3">
        <f ca="1">IF(Table2[[#This Row],[occupation]]="clerk",Table2[[#This Row],[Income]],0)</f>
        <v>0</v>
      </c>
      <c r="CJ234" s="3">
        <f ca="1">IF(Table2[[#This Row],[occupation]]="Doctor",Table2[[#This Row],[Income]],0)</f>
        <v>0</v>
      </c>
      <c r="CK234" s="3">
        <f ca="1">IF(Table2[[#This Row],[occupation]]="Data scientist",Table2[[#This Row],[Income]],0)</f>
        <v>0</v>
      </c>
      <c r="CL234" s="3">
        <f ca="1">IF(Table2[[#This Row],[occupation]]="Driver",Table2[[#This Row],[Income]],0)</f>
        <v>0</v>
      </c>
      <c r="CM234" s="3">
        <f ca="1">IF(Table2[[#This Row],[occupation]]="mechanical",Table2[[#This Row],[Income]],0)</f>
        <v>81046</v>
      </c>
      <c r="CN234" s="3">
        <f ca="1">IF(Table2[[#This Row],[occupation]]="Field worker",Table2[[#This Row],[Income]],0)</f>
        <v>0</v>
      </c>
      <c r="CO234" s="3">
        <f ca="1">IF(Table2[[#This Row],[occupation]]="Scientist",Table2[[#This Row],[Income]],0)</f>
        <v>0</v>
      </c>
      <c r="CP234" s="4">
        <f ca="1">IF(Table2[[#This Row],[occupation]]="IT",Table2[[#This Row],[Income]],0)</f>
        <v>0</v>
      </c>
      <c r="CQ234" s="2">
        <f ca="1">IF(Table2[[#This Row],[Investment]]&gt;Table2[[#This Row],[Income]],1,0)</f>
        <v>1</v>
      </c>
      <c r="CR234" s="3"/>
      <c r="CS234" s="3"/>
      <c r="CT234" s="3"/>
      <c r="CU234" s="4"/>
      <c r="CV234" s="2">
        <f ca="1">IF(Table2[[#This Row],[Net Worth]]&gt;5500000,Table2[[#This Row],[Age]],0)</f>
        <v>0</v>
      </c>
      <c r="CW234" s="3">
        <f t="shared" ca="1" si="81"/>
        <v>0</v>
      </c>
      <c r="CX234" s="3"/>
      <c r="CY234" s="3"/>
      <c r="CZ234" s="3"/>
      <c r="DA234" s="4"/>
    </row>
    <row r="235" spans="1:105" x14ac:dyDescent="0.25">
      <c r="A235">
        <f t="shared" ca="1" si="66"/>
        <v>1</v>
      </c>
      <c r="B235" s="1" t="str">
        <f t="shared" ca="1" si="67"/>
        <v>Men</v>
      </c>
      <c r="C235">
        <f t="shared" ca="1" si="68"/>
        <v>39</v>
      </c>
      <c r="D235">
        <f t="shared" ca="1" si="69"/>
        <v>6</v>
      </c>
      <c r="E235" s="1" t="str">
        <f t="shared" ca="1" si="70"/>
        <v>Field worker</v>
      </c>
      <c r="F235">
        <f t="shared" ca="1" si="71"/>
        <v>7</v>
      </c>
      <c r="G235" s="1" t="str">
        <f t="shared" ca="1" si="72"/>
        <v>Mbbs</v>
      </c>
      <c r="H235">
        <f t="shared" ca="1" si="85"/>
        <v>1</v>
      </c>
      <c r="I235">
        <f t="shared" ca="1" si="85"/>
        <v>2</v>
      </c>
      <c r="J235">
        <f t="shared" ca="1" si="73"/>
        <v>1486228</v>
      </c>
      <c r="K235">
        <f t="shared" ca="1" si="74"/>
        <v>96213</v>
      </c>
      <c r="L235">
        <f t="shared" ca="1" si="75"/>
        <v>2</v>
      </c>
      <c r="M235" s="1" t="str">
        <f t="shared" ca="1" si="76"/>
        <v>Rent</v>
      </c>
      <c r="N235">
        <f t="shared" ca="1" si="82"/>
        <v>8178105</v>
      </c>
      <c r="O235">
        <f t="shared" ca="1" si="77"/>
        <v>6219385.3335115947</v>
      </c>
      <c r="P235">
        <f t="shared" ca="1" si="83"/>
        <v>137080.08027482146</v>
      </c>
      <c r="Q235">
        <f t="shared" ca="1" si="84"/>
        <v>10607.241860142736</v>
      </c>
      <c r="R235" s="25">
        <f t="shared" ca="1" si="78"/>
        <v>8188712.2418601429</v>
      </c>
      <c r="S235">
        <f t="shared" ca="1" si="79"/>
        <v>12</v>
      </c>
      <c r="T235" s="1" t="str">
        <f t="shared" ca="1" si="80"/>
        <v>Maldives</v>
      </c>
      <c r="AF235" s="2">
        <f ca="1">IF(Table2[[#This Row],[Gender]]="men",1,0)</f>
        <v>1</v>
      </c>
      <c r="AG235" s="3">
        <f ca="1">IF(Table2[[#This Row],[Gender]]="Men",0,1)</f>
        <v>0</v>
      </c>
      <c r="AH235" s="3"/>
      <c r="AI235" s="3"/>
      <c r="AJ235" s="4"/>
      <c r="AL235" s="2">
        <f ca="1">IF(Table2[[#This Row],[occupation]]="Clerk",1,0)</f>
        <v>0</v>
      </c>
      <c r="AM235" s="3">
        <f ca="1">IF(Table2[[#This Row],[occupation]]="Doctor",1,0)</f>
        <v>0</v>
      </c>
      <c r="AN235" s="3">
        <f ca="1">IF(Table2[[#This Row],[occupation]]="Data scientist",1,0)</f>
        <v>0</v>
      </c>
      <c r="AO235" s="3">
        <f ca="1">IF(Table2[[#This Row],[occupation]]="Driver",1,0)</f>
        <v>0</v>
      </c>
      <c r="AP235" s="3">
        <f ca="1">IF(Table2[[#This Row],[occupation]]="mechanical",1,0)</f>
        <v>0</v>
      </c>
      <c r="AQ235" s="3">
        <f ca="1">IF(Table2[[#This Row],[occupation]]="Field worker",1,0)</f>
        <v>1</v>
      </c>
      <c r="AR235" s="3">
        <f ca="1">IF(Table2[[#This Row],[occupation]]="Scientist",1,0)</f>
        <v>0</v>
      </c>
      <c r="AS235" s="3">
        <f ca="1">IF(Table2[[#This Row],[occupation]]="IT",1,0)</f>
        <v>0</v>
      </c>
      <c r="AT235" s="3"/>
      <c r="AU235" s="3"/>
      <c r="AV235" s="3"/>
      <c r="AW235" s="3"/>
      <c r="AX235" s="3"/>
      <c r="AY235" s="3"/>
      <c r="AZ235" s="3"/>
      <c r="BA235" s="4"/>
      <c r="BC235" s="18">
        <f ca="1">Table2[[#This Row],[Vehicles cost]]/Table2[[#This Row],[Vehicles]]</f>
        <v>743114</v>
      </c>
      <c r="BD235" s="4"/>
      <c r="BE235" s="2">
        <f ca="1">IF(Table2[[#This Row],[Depts]]&gt;20000,1,0)</f>
        <v>1</v>
      </c>
      <c r="BF235" s="3"/>
      <c r="BG235" s="4"/>
      <c r="BH235" s="2">
        <f ca="1">IF(Table2[[#This Row],[House]]="Owned",1,0)</f>
        <v>0</v>
      </c>
      <c r="BI235" s="4"/>
      <c r="BK235" s="2">
        <f ca="1">IF(Table2[[#This Row],[Country]]="Korea",Table2[[#This Row],[Income]],0)</f>
        <v>0</v>
      </c>
      <c r="BL235" s="3"/>
      <c r="BM235" s="3">
        <f ca="1">IF(Table2[[#This Row],[Country]]="India",Table2[[#This Row],[Income]],0)</f>
        <v>0</v>
      </c>
      <c r="BN235" s="3"/>
      <c r="BO235" s="3">
        <f ca="1">IF(Table2[[#This Row],[Country]]="Russia",Table2[[#This Row],[Income]],0)</f>
        <v>0</v>
      </c>
      <c r="BP235" s="3"/>
      <c r="BQ235" s="3">
        <f ca="1">IF(Table2[[#This Row],[Country]]="Maldives",Table2[[#This Row],[Income]],0)</f>
        <v>96213</v>
      </c>
      <c r="BR235" s="3"/>
      <c r="BS235" s="3">
        <f ca="1">IF(Table2[[#This Row],[Country]]="England",Table2[[#This Row],[Income]],0)</f>
        <v>0</v>
      </c>
      <c r="BT235" s="3"/>
      <c r="BU235" s="3">
        <f ca="1">IF(Table2[[#This Row],[Country]]="Pakistan",Table2[[#This Row],[Income]],0)</f>
        <v>0</v>
      </c>
      <c r="BV235" s="3"/>
      <c r="BW235" s="3">
        <f ca="1">IF(Table2[[#This Row],[Country]]="USA",Table2[[#This Row],[Income]],0)</f>
        <v>0</v>
      </c>
      <c r="BX235" s="3"/>
      <c r="BY235" s="3">
        <f ca="1">IF(Table2[[#This Row],[Country]]="New Zealand",Table2[[#This Row],[Income]],0)</f>
        <v>0</v>
      </c>
      <c r="BZ235" s="3"/>
      <c r="CA235" s="3">
        <f ca="1">IF(Table2[[#This Row],[Country]]="AUstralia",Table2[[#This Row],[Income]],0)</f>
        <v>0</v>
      </c>
      <c r="CB235" s="3"/>
      <c r="CC235" s="3">
        <f ca="1">IF(Table2[[#This Row],[Country]]="South Africa",Table2[[#This Row],[Income]],0)</f>
        <v>0</v>
      </c>
      <c r="CD235" s="3"/>
      <c r="CE235" s="3">
        <f ca="1">IF(Table2[[#This Row],[Country]]="Canada",Table2[[#This Row],[Income]],0)</f>
        <v>0</v>
      </c>
      <c r="CF235" s="4"/>
      <c r="CG235" s="2"/>
      <c r="CH235" s="3"/>
      <c r="CI235" s="3">
        <f ca="1">IF(Table2[[#This Row],[occupation]]="clerk",Table2[[#This Row],[Income]],0)</f>
        <v>0</v>
      </c>
      <c r="CJ235" s="3">
        <f ca="1">IF(Table2[[#This Row],[occupation]]="Doctor",Table2[[#This Row],[Income]],0)</f>
        <v>0</v>
      </c>
      <c r="CK235" s="3">
        <f ca="1">IF(Table2[[#This Row],[occupation]]="Data scientist",Table2[[#This Row],[Income]],0)</f>
        <v>0</v>
      </c>
      <c r="CL235" s="3">
        <f ca="1">IF(Table2[[#This Row],[occupation]]="Driver",Table2[[#This Row],[Income]],0)</f>
        <v>0</v>
      </c>
      <c r="CM235" s="3">
        <f ca="1">IF(Table2[[#This Row],[occupation]]="mechanical",Table2[[#This Row],[Income]],0)</f>
        <v>0</v>
      </c>
      <c r="CN235" s="3">
        <f ca="1">IF(Table2[[#This Row],[occupation]]="Field worker",Table2[[#This Row],[Income]],0)</f>
        <v>96213</v>
      </c>
      <c r="CO235" s="3">
        <f ca="1">IF(Table2[[#This Row],[occupation]]="Scientist",Table2[[#This Row],[Income]],0)</f>
        <v>0</v>
      </c>
      <c r="CP235" s="4">
        <f ca="1">IF(Table2[[#This Row],[occupation]]="IT",Table2[[#This Row],[Income]],0)</f>
        <v>0</v>
      </c>
      <c r="CQ235" s="2">
        <f ca="1">IF(Table2[[#This Row],[Investment]]&gt;Table2[[#This Row],[Income]],1,0)</f>
        <v>0</v>
      </c>
      <c r="CR235" s="3"/>
      <c r="CS235" s="3"/>
      <c r="CT235" s="3"/>
      <c r="CU235" s="4"/>
      <c r="CV235" s="2">
        <f ca="1">IF(Table2[[#This Row],[Net Worth]]&gt;5500000,Table2[[#This Row],[Age]],0)</f>
        <v>39</v>
      </c>
      <c r="CW235" s="3">
        <f t="shared" ca="1" si="81"/>
        <v>0</v>
      </c>
      <c r="CX235" s="3"/>
      <c r="CY235" s="3"/>
      <c r="CZ235" s="3"/>
      <c r="DA235" s="4"/>
    </row>
    <row r="236" spans="1:105" x14ac:dyDescent="0.25">
      <c r="A236">
        <f t="shared" ca="1" si="66"/>
        <v>2</v>
      </c>
      <c r="B236" s="1" t="str">
        <f t="shared" ca="1" si="67"/>
        <v>Women</v>
      </c>
      <c r="C236">
        <f t="shared" ca="1" si="68"/>
        <v>25</v>
      </c>
      <c r="D236">
        <f t="shared" ca="1" si="69"/>
        <v>8</v>
      </c>
      <c r="E236" s="1" t="str">
        <f t="shared" ca="1" si="70"/>
        <v>Data scientist</v>
      </c>
      <c r="F236">
        <f t="shared" ca="1" si="71"/>
        <v>4</v>
      </c>
      <c r="G236" s="1" t="str">
        <f t="shared" ca="1" si="72"/>
        <v>Mba</v>
      </c>
      <c r="H236">
        <f t="shared" ca="1" si="85"/>
        <v>1</v>
      </c>
      <c r="I236">
        <f t="shared" ca="1" si="85"/>
        <v>3</v>
      </c>
      <c r="J236">
        <f t="shared" ca="1" si="73"/>
        <v>2244975</v>
      </c>
      <c r="K236">
        <f t="shared" ca="1" si="74"/>
        <v>84021</v>
      </c>
      <c r="L236">
        <f t="shared" ca="1" si="75"/>
        <v>2</v>
      </c>
      <c r="M236" s="1" t="str">
        <f t="shared" ca="1" si="76"/>
        <v>Rent</v>
      </c>
      <c r="N236">
        <f t="shared" ca="1" si="82"/>
        <v>8402100</v>
      </c>
      <c r="O236">
        <f t="shared" ca="1" si="77"/>
        <v>2889999.4642951949</v>
      </c>
      <c r="P236">
        <f t="shared" ca="1" si="83"/>
        <v>29760.089660032401</v>
      </c>
      <c r="Q236">
        <f t="shared" ca="1" si="84"/>
        <v>147591.26266426925</v>
      </c>
      <c r="R236" s="25">
        <f t="shared" ca="1" si="78"/>
        <v>8549691.2626642697</v>
      </c>
      <c r="S236">
        <f t="shared" ca="1" si="79"/>
        <v>4</v>
      </c>
      <c r="T236" s="1" t="str">
        <f t="shared" ca="1" si="80"/>
        <v>England</v>
      </c>
      <c r="AF236" s="2">
        <f ca="1">IF(Table2[[#This Row],[Gender]]="men",1,0)</f>
        <v>0</v>
      </c>
      <c r="AG236" s="3">
        <f ca="1">IF(Table2[[#This Row],[Gender]]="Men",0,1)</f>
        <v>1</v>
      </c>
      <c r="AH236" s="3"/>
      <c r="AI236" s="3"/>
      <c r="AJ236" s="4"/>
      <c r="AL236" s="2">
        <f ca="1">IF(Table2[[#This Row],[occupation]]="Clerk",1,0)</f>
        <v>0</v>
      </c>
      <c r="AM236" s="3">
        <f ca="1">IF(Table2[[#This Row],[occupation]]="Doctor",1,0)</f>
        <v>0</v>
      </c>
      <c r="AN236" s="3">
        <f ca="1">IF(Table2[[#This Row],[occupation]]="Data scientist",1,0)</f>
        <v>1</v>
      </c>
      <c r="AO236" s="3">
        <f ca="1">IF(Table2[[#This Row],[occupation]]="Driver",1,0)</f>
        <v>0</v>
      </c>
      <c r="AP236" s="3">
        <f ca="1">IF(Table2[[#This Row],[occupation]]="mechanical",1,0)</f>
        <v>0</v>
      </c>
      <c r="AQ236" s="3">
        <f ca="1">IF(Table2[[#This Row],[occupation]]="Field worker",1,0)</f>
        <v>0</v>
      </c>
      <c r="AR236" s="3">
        <f ca="1">IF(Table2[[#This Row],[occupation]]="Scientist",1,0)</f>
        <v>0</v>
      </c>
      <c r="AS236" s="3">
        <f ca="1">IF(Table2[[#This Row],[occupation]]="IT",1,0)</f>
        <v>0</v>
      </c>
      <c r="AT236" s="3"/>
      <c r="AU236" s="3"/>
      <c r="AV236" s="3"/>
      <c r="AW236" s="3"/>
      <c r="AX236" s="3"/>
      <c r="AY236" s="3"/>
      <c r="AZ236" s="3"/>
      <c r="BA236" s="4"/>
      <c r="BC236" s="18">
        <f ca="1">Table2[[#This Row],[Vehicles cost]]/Table2[[#This Row],[Vehicles]]</f>
        <v>748325</v>
      </c>
      <c r="BD236" s="4"/>
      <c r="BE236" s="2">
        <f ca="1">IF(Table2[[#This Row],[Depts]]&gt;20000,1,0)</f>
        <v>1</v>
      </c>
      <c r="BF236" s="3"/>
      <c r="BG236" s="4"/>
      <c r="BH236" s="2">
        <f ca="1">IF(Table2[[#This Row],[House]]="Owned",1,0)</f>
        <v>0</v>
      </c>
      <c r="BI236" s="4"/>
      <c r="BK236" s="2">
        <f ca="1">IF(Table2[[#This Row],[Country]]="Korea",Table2[[#This Row],[Income]],0)</f>
        <v>0</v>
      </c>
      <c r="BL236" s="3"/>
      <c r="BM236" s="3">
        <f ca="1">IF(Table2[[#This Row],[Country]]="India",Table2[[#This Row],[Income]],0)</f>
        <v>0</v>
      </c>
      <c r="BN236" s="3"/>
      <c r="BO236" s="3">
        <f ca="1">IF(Table2[[#This Row],[Country]]="Russia",Table2[[#This Row],[Income]],0)</f>
        <v>0</v>
      </c>
      <c r="BP236" s="3"/>
      <c r="BQ236" s="3">
        <f ca="1">IF(Table2[[#This Row],[Country]]="Maldives",Table2[[#This Row],[Income]],0)</f>
        <v>0</v>
      </c>
      <c r="BR236" s="3"/>
      <c r="BS236" s="3">
        <f ca="1">IF(Table2[[#This Row],[Country]]="England",Table2[[#This Row],[Income]],0)</f>
        <v>84021</v>
      </c>
      <c r="BT236" s="3"/>
      <c r="BU236" s="3">
        <f ca="1">IF(Table2[[#This Row],[Country]]="Pakistan",Table2[[#This Row],[Income]],0)</f>
        <v>0</v>
      </c>
      <c r="BV236" s="3"/>
      <c r="BW236" s="3">
        <f ca="1">IF(Table2[[#This Row],[Country]]="USA",Table2[[#This Row],[Income]],0)</f>
        <v>0</v>
      </c>
      <c r="BX236" s="3"/>
      <c r="BY236" s="3">
        <f ca="1">IF(Table2[[#This Row],[Country]]="New Zealand",Table2[[#This Row],[Income]],0)</f>
        <v>0</v>
      </c>
      <c r="BZ236" s="3"/>
      <c r="CA236" s="3">
        <f ca="1">IF(Table2[[#This Row],[Country]]="AUstralia",Table2[[#This Row],[Income]],0)</f>
        <v>0</v>
      </c>
      <c r="CB236" s="3"/>
      <c r="CC236" s="3">
        <f ca="1">IF(Table2[[#This Row],[Country]]="South Africa",Table2[[#This Row],[Income]],0)</f>
        <v>0</v>
      </c>
      <c r="CD236" s="3"/>
      <c r="CE236" s="3">
        <f ca="1">IF(Table2[[#This Row],[Country]]="Canada",Table2[[#This Row],[Income]],0)</f>
        <v>0</v>
      </c>
      <c r="CF236" s="4"/>
      <c r="CG236" s="2"/>
      <c r="CH236" s="3"/>
      <c r="CI236" s="3">
        <f ca="1">IF(Table2[[#This Row],[occupation]]="clerk",Table2[[#This Row],[Income]],0)</f>
        <v>0</v>
      </c>
      <c r="CJ236" s="3">
        <f ca="1">IF(Table2[[#This Row],[occupation]]="Doctor",Table2[[#This Row],[Income]],0)</f>
        <v>0</v>
      </c>
      <c r="CK236" s="3">
        <f ca="1">IF(Table2[[#This Row],[occupation]]="Data scientist",Table2[[#This Row],[Income]],0)</f>
        <v>84021</v>
      </c>
      <c r="CL236" s="3">
        <f ca="1">IF(Table2[[#This Row],[occupation]]="Driver",Table2[[#This Row],[Income]],0)</f>
        <v>0</v>
      </c>
      <c r="CM236" s="3">
        <f ca="1">IF(Table2[[#This Row],[occupation]]="mechanical",Table2[[#This Row],[Income]],0)</f>
        <v>0</v>
      </c>
      <c r="CN236" s="3">
        <f ca="1">IF(Table2[[#This Row],[occupation]]="Field worker",Table2[[#This Row],[Income]],0)</f>
        <v>0</v>
      </c>
      <c r="CO236" s="3">
        <f ca="1">IF(Table2[[#This Row],[occupation]]="Scientist",Table2[[#This Row],[Income]],0)</f>
        <v>0</v>
      </c>
      <c r="CP236" s="4">
        <f ca="1">IF(Table2[[#This Row],[occupation]]="IT",Table2[[#This Row],[Income]],0)</f>
        <v>0</v>
      </c>
      <c r="CQ236" s="2">
        <f ca="1">IF(Table2[[#This Row],[Investment]]&gt;Table2[[#This Row],[Income]],1,0)</f>
        <v>1</v>
      </c>
      <c r="CR236" s="3"/>
      <c r="CS236" s="3"/>
      <c r="CT236" s="3"/>
      <c r="CU236" s="4"/>
      <c r="CV236" s="2">
        <f ca="1">IF(Table2[[#This Row],[Net Worth]]&gt;5500000,Table2[[#This Row],[Age]],0)</f>
        <v>25</v>
      </c>
      <c r="CW236" s="3">
        <f t="shared" ca="1" si="81"/>
        <v>25</v>
      </c>
      <c r="CX236" s="3"/>
      <c r="CY236" s="3"/>
      <c r="CZ236" s="3"/>
      <c r="DA236" s="4"/>
    </row>
    <row r="237" spans="1:105" x14ac:dyDescent="0.25">
      <c r="A237">
        <f t="shared" ca="1" si="66"/>
        <v>2</v>
      </c>
      <c r="B237" s="1" t="str">
        <f t="shared" ca="1" si="67"/>
        <v>Women</v>
      </c>
      <c r="C237">
        <f t="shared" ca="1" si="68"/>
        <v>34</v>
      </c>
      <c r="D237">
        <f t="shared" ca="1" si="69"/>
        <v>3</v>
      </c>
      <c r="E237" s="1" t="str">
        <f t="shared" ca="1" si="70"/>
        <v>mechanical</v>
      </c>
      <c r="F237">
        <f t="shared" ca="1" si="71"/>
        <v>8</v>
      </c>
      <c r="G237" s="1" t="str">
        <f t="shared" ca="1" si="72"/>
        <v>dropout</v>
      </c>
      <c r="H237">
        <f t="shared" ca="1" si="85"/>
        <v>3</v>
      </c>
      <c r="I237">
        <f t="shared" ca="1" si="85"/>
        <v>2</v>
      </c>
      <c r="J237">
        <f t="shared" ca="1" si="73"/>
        <v>919182</v>
      </c>
      <c r="K237">
        <f t="shared" ca="1" si="74"/>
        <v>61636</v>
      </c>
      <c r="L237">
        <f t="shared" ca="1" si="75"/>
        <v>2</v>
      </c>
      <c r="M237" s="1" t="str">
        <f t="shared" ca="1" si="76"/>
        <v>Rent</v>
      </c>
      <c r="N237">
        <f t="shared" ca="1" si="82"/>
        <v>5054152</v>
      </c>
      <c r="O237">
        <f t="shared" ca="1" si="77"/>
        <v>3187212.0117307412</v>
      </c>
      <c r="P237">
        <f t="shared" ca="1" si="83"/>
        <v>66961.579045297825</v>
      </c>
      <c r="Q237">
        <f t="shared" ca="1" si="84"/>
        <v>98374.022156779174</v>
      </c>
      <c r="R237" s="25">
        <f t="shared" ca="1" si="78"/>
        <v>5152526.0221567787</v>
      </c>
      <c r="S237">
        <f t="shared" ca="1" si="79"/>
        <v>5</v>
      </c>
      <c r="T237" s="1" t="str">
        <f t="shared" ca="1" si="80"/>
        <v>Canada</v>
      </c>
      <c r="AF237" s="2">
        <f ca="1">IF(Table2[[#This Row],[Gender]]="men",1,0)</f>
        <v>0</v>
      </c>
      <c r="AG237" s="3">
        <f ca="1">IF(Table2[[#This Row],[Gender]]="Men",0,1)</f>
        <v>1</v>
      </c>
      <c r="AH237" s="3"/>
      <c r="AI237" s="3"/>
      <c r="AJ237" s="4"/>
      <c r="AL237" s="2">
        <f ca="1">IF(Table2[[#This Row],[occupation]]="Clerk",1,0)</f>
        <v>0</v>
      </c>
      <c r="AM237" s="3">
        <f ca="1">IF(Table2[[#This Row],[occupation]]="Doctor",1,0)</f>
        <v>0</v>
      </c>
      <c r="AN237" s="3">
        <f ca="1">IF(Table2[[#This Row],[occupation]]="Data scientist",1,0)</f>
        <v>0</v>
      </c>
      <c r="AO237" s="3">
        <f ca="1">IF(Table2[[#This Row],[occupation]]="Driver",1,0)</f>
        <v>0</v>
      </c>
      <c r="AP237" s="3">
        <f ca="1">IF(Table2[[#This Row],[occupation]]="mechanical",1,0)</f>
        <v>1</v>
      </c>
      <c r="AQ237" s="3">
        <f ca="1">IF(Table2[[#This Row],[occupation]]="Field worker",1,0)</f>
        <v>0</v>
      </c>
      <c r="AR237" s="3">
        <f ca="1">IF(Table2[[#This Row],[occupation]]="Scientist",1,0)</f>
        <v>0</v>
      </c>
      <c r="AS237" s="3">
        <f ca="1">IF(Table2[[#This Row],[occupation]]="IT",1,0)</f>
        <v>0</v>
      </c>
      <c r="AT237" s="3"/>
      <c r="AU237" s="3"/>
      <c r="AV237" s="3"/>
      <c r="AW237" s="3"/>
      <c r="AX237" s="3"/>
      <c r="AY237" s="3"/>
      <c r="AZ237" s="3"/>
      <c r="BA237" s="4"/>
      <c r="BC237" s="18">
        <f ca="1">Table2[[#This Row],[Vehicles cost]]/Table2[[#This Row],[Vehicles]]</f>
        <v>459591</v>
      </c>
      <c r="BD237" s="4"/>
      <c r="BE237" s="2">
        <f ca="1">IF(Table2[[#This Row],[Depts]]&gt;20000,1,0)</f>
        <v>1</v>
      </c>
      <c r="BF237" s="3"/>
      <c r="BG237" s="4"/>
      <c r="BH237" s="2">
        <f ca="1">IF(Table2[[#This Row],[House]]="Owned",1,0)</f>
        <v>0</v>
      </c>
      <c r="BI237" s="4"/>
      <c r="BK237" s="2">
        <f ca="1">IF(Table2[[#This Row],[Country]]="Korea",Table2[[#This Row],[Income]],0)</f>
        <v>0</v>
      </c>
      <c r="BL237" s="3"/>
      <c r="BM237" s="3">
        <f ca="1">IF(Table2[[#This Row],[Country]]="India",Table2[[#This Row],[Income]],0)</f>
        <v>0</v>
      </c>
      <c r="BN237" s="3"/>
      <c r="BO237" s="3">
        <f ca="1">IF(Table2[[#This Row],[Country]]="Russia",Table2[[#This Row],[Income]],0)</f>
        <v>0</v>
      </c>
      <c r="BP237" s="3"/>
      <c r="BQ237" s="3">
        <f ca="1">IF(Table2[[#This Row],[Country]]="Maldives",Table2[[#This Row],[Income]],0)</f>
        <v>0</v>
      </c>
      <c r="BR237" s="3"/>
      <c r="BS237" s="3">
        <f ca="1">IF(Table2[[#This Row],[Country]]="England",Table2[[#This Row],[Income]],0)</f>
        <v>0</v>
      </c>
      <c r="BT237" s="3"/>
      <c r="BU237" s="3">
        <f ca="1">IF(Table2[[#This Row],[Country]]="Pakistan",Table2[[#This Row],[Income]],0)</f>
        <v>0</v>
      </c>
      <c r="BV237" s="3"/>
      <c r="BW237" s="3">
        <f ca="1">IF(Table2[[#This Row],[Country]]="USA",Table2[[#This Row],[Income]],0)</f>
        <v>0</v>
      </c>
      <c r="BX237" s="3"/>
      <c r="BY237" s="3">
        <f ca="1">IF(Table2[[#This Row],[Country]]="New Zealand",Table2[[#This Row],[Income]],0)</f>
        <v>0</v>
      </c>
      <c r="BZ237" s="3"/>
      <c r="CA237" s="3">
        <f ca="1">IF(Table2[[#This Row],[Country]]="AUstralia",Table2[[#This Row],[Income]],0)</f>
        <v>0</v>
      </c>
      <c r="CB237" s="3"/>
      <c r="CC237" s="3">
        <f ca="1">IF(Table2[[#This Row],[Country]]="South Africa",Table2[[#This Row],[Income]],0)</f>
        <v>0</v>
      </c>
      <c r="CD237" s="3"/>
      <c r="CE237" s="3">
        <f ca="1">IF(Table2[[#This Row],[Country]]="Canada",Table2[[#This Row],[Income]],0)</f>
        <v>61636</v>
      </c>
      <c r="CF237" s="4"/>
      <c r="CG237" s="2"/>
      <c r="CH237" s="3"/>
      <c r="CI237" s="3">
        <f ca="1">IF(Table2[[#This Row],[occupation]]="clerk",Table2[[#This Row],[Income]],0)</f>
        <v>0</v>
      </c>
      <c r="CJ237" s="3">
        <f ca="1">IF(Table2[[#This Row],[occupation]]="Doctor",Table2[[#This Row],[Income]],0)</f>
        <v>0</v>
      </c>
      <c r="CK237" s="3">
        <f ca="1">IF(Table2[[#This Row],[occupation]]="Data scientist",Table2[[#This Row],[Income]],0)</f>
        <v>0</v>
      </c>
      <c r="CL237" s="3">
        <f ca="1">IF(Table2[[#This Row],[occupation]]="Driver",Table2[[#This Row],[Income]],0)</f>
        <v>0</v>
      </c>
      <c r="CM237" s="3">
        <f ca="1">IF(Table2[[#This Row],[occupation]]="mechanical",Table2[[#This Row],[Income]],0)</f>
        <v>61636</v>
      </c>
      <c r="CN237" s="3">
        <f ca="1">IF(Table2[[#This Row],[occupation]]="Field worker",Table2[[#This Row],[Income]],0)</f>
        <v>0</v>
      </c>
      <c r="CO237" s="3">
        <f ca="1">IF(Table2[[#This Row],[occupation]]="Scientist",Table2[[#This Row],[Income]],0)</f>
        <v>0</v>
      </c>
      <c r="CP237" s="4">
        <f ca="1">IF(Table2[[#This Row],[occupation]]="IT",Table2[[#This Row],[Income]],0)</f>
        <v>0</v>
      </c>
      <c r="CQ237" s="2">
        <f ca="1">IF(Table2[[#This Row],[Investment]]&gt;Table2[[#This Row],[Income]],1,0)</f>
        <v>1</v>
      </c>
      <c r="CR237" s="3"/>
      <c r="CS237" s="3"/>
      <c r="CT237" s="3"/>
      <c r="CU237" s="4"/>
      <c r="CV237" s="2">
        <f ca="1">IF(Table2[[#This Row],[Net Worth]]&gt;5500000,Table2[[#This Row],[Age]],0)</f>
        <v>0</v>
      </c>
      <c r="CW237" s="3">
        <f t="shared" ca="1" si="81"/>
        <v>0</v>
      </c>
      <c r="CX237" s="3"/>
      <c r="CY237" s="3"/>
      <c r="CZ237" s="3"/>
      <c r="DA237" s="4"/>
    </row>
    <row r="238" spans="1:105" x14ac:dyDescent="0.25">
      <c r="A238">
        <f t="shared" ca="1" si="66"/>
        <v>1</v>
      </c>
      <c r="B238" s="1" t="str">
        <f t="shared" ca="1" si="67"/>
        <v>Men</v>
      </c>
      <c r="C238">
        <f t="shared" ca="1" si="68"/>
        <v>32</v>
      </c>
      <c r="D238">
        <f t="shared" ca="1" si="69"/>
        <v>1</v>
      </c>
      <c r="E238" s="1" t="str">
        <f t="shared" ca="1" si="70"/>
        <v>clerk</v>
      </c>
      <c r="F238">
        <f t="shared" ca="1" si="71"/>
        <v>1</v>
      </c>
      <c r="G238" s="1" t="str">
        <f t="shared" ca="1" si="72"/>
        <v>10th</v>
      </c>
      <c r="H238">
        <f t="shared" ca="1" si="85"/>
        <v>1</v>
      </c>
      <c r="I238">
        <f t="shared" ca="1" si="85"/>
        <v>3</v>
      </c>
      <c r="J238">
        <f t="shared" ca="1" si="73"/>
        <v>2992341</v>
      </c>
      <c r="K238">
        <f t="shared" ca="1" si="74"/>
        <v>72495</v>
      </c>
      <c r="L238">
        <f t="shared" ca="1" si="75"/>
        <v>2</v>
      </c>
      <c r="M238" s="1" t="str">
        <f t="shared" ca="1" si="76"/>
        <v>Rent</v>
      </c>
      <c r="N238">
        <f t="shared" ca="1" si="82"/>
        <v>5074650</v>
      </c>
      <c r="O238">
        <f t="shared" ca="1" si="77"/>
        <v>4123045.3846216104</v>
      </c>
      <c r="P238">
        <f t="shared" ca="1" si="83"/>
        <v>15811.33252753679</v>
      </c>
      <c r="Q238">
        <f t="shared" ca="1" si="84"/>
        <v>80796.339894845863</v>
      </c>
      <c r="R238" s="25">
        <f t="shared" ca="1" si="78"/>
        <v>5155446.3398948461</v>
      </c>
      <c r="S238">
        <f t="shared" ca="1" si="79"/>
        <v>12</v>
      </c>
      <c r="T238" s="1" t="str">
        <f t="shared" ca="1" si="80"/>
        <v>Maldives</v>
      </c>
      <c r="AF238" s="2">
        <f ca="1">IF(Table2[[#This Row],[Gender]]="men",1,0)</f>
        <v>1</v>
      </c>
      <c r="AG238" s="3">
        <f ca="1">IF(Table2[[#This Row],[Gender]]="Men",0,1)</f>
        <v>0</v>
      </c>
      <c r="AH238" s="3"/>
      <c r="AI238" s="3"/>
      <c r="AJ238" s="4"/>
      <c r="AL238" s="2">
        <f ca="1">IF(Table2[[#This Row],[occupation]]="Clerk",1,0)</f>
        <v>1</v>
      </c>
      <c r="AM238" s="3">
        <f ca="1">IF(Table2[[#This Row],[occupation]]="Doctor",1,0)</f>
        <v>0</v>
      </c>
      <c r="AN238" s="3">
        <f ca="1">IF(Table2[[#This Row],[occupation]]="Data scientist",1,0)</f>
        <v>0</v>
      </c>
      <c r="AO238" s="3">
        <f ca="1">IF(Table2[[#This Row],[occupation]]="Driver",1,0)</f>
        <v>0</v>
      </c>
      <c r="AP238" s="3">
        <f ca="1">IF(Table2[[#This Row],[occupation]]="mechanical",1,0)</f>
        <v>0</v>
      </c>
      <c r="AQ238" s="3">
        <f ca="1">IF(Table2[[#This Row],[occupation]]="Field worker",1,0)</f>
        <v>0</v>
      </c>
      <c r="AR238" s="3">
        <f ca="1">IF(Table2[[#This Row],[occupation]]="Scientist",1,0)</f>
        <v>0</v>
      </c>
      <c r="AS238" s="3">
        <f ca="1">IF(Table2[[#This Row],[occupation]]="IT",1,0)</f>
        <v>0</v>
      </c>
      <c r="AT238" s="3"/>
      <c r="AU238" s="3"/>
      <c r="AV238" s="3"/>
      <c r="AW238" s="3"/>
      <c r="AX238" s="3"/>
      <c r="AY238" s="3"/>
      <c r="AZ238" s="3"/>
      <c r="BA238" s="4"/>
      <c r="BC238" s="18">
        <f ca="1">Table2[[#This Row],[Vehicles cost]]/Table2[[#This Row],[Vehicles]]</f>
        <v>997447</v>
      </c>
      <c r="BD238" s="4"/>
      <c r="BE238" s="2">
        <f ca="1">IF(Table2[[#This Row],[Depts]]&gt;20000,1,0)</f>
        <v>0</v>
      </c>
      <c r="BF238" s="3"/>
      <c r="BG238" s="4"/>
      <c r="BH238" s="2">
        <f ca="1">IF(Table2[[#This Row],[House]]="Owned",1,0)</f>
        <v>0</v>
      </c>
      <c r="BI238" s="4"/>
      <c r="BK238" s="2">
        <f ca="1">IF(Table2[[#This Row],[Country]]="Korea",Table2[[#This Row],[Income]],0)</f>
        <v>0</v>
      </c>
      <c r="BL238" s="3"/>
      <c r="BM238" s="3">
        <f ca="1">IF(Table2[[#This Row],[Country]]="India",Table2[[#This Row],[Income]],0)</f>
        <v>0</v>
      </c>
      <c r="BN238" s="3"/>
      <c r="BO238" s="3">
        <f ca="1">IF(Table2[[#This Row],[Country]]="Russia",Table2[[#This Row],[Income]],0)</f>
        <v>0</v>
      </c>
      <c r="BP238" s="3"/>
      <c r="BQ238" s="3">
        <f ca="1">IF(Table2[[#This Row],[Country]]="Maldives",Table2[[#This Row],[Income]],0)</f>
        <v>72495</v>
      </c>
      <c r="BR238" s="3"/>
      <c r="BS238" s="3">
        <f ca="1">IF(Table2[[#This Row],[Country]]="England",Table2[[#This Row],[Income]],0)</f>
        <v>0</v>
      </c>
      <c r="BT238" s="3"/>
      <c r="BU238" s="3">
        <f ca="1">IF(Table2[[#This Row],[Country]]="Pakistan",Table2[[#This Row],[Income]],0)</f>
        <v>0</v>
      </c>
      <c r="BV238" s="3"/>
      <c r="BW238" s="3">
        <f ca="1">IF(Table2[[#This Row],[Country]]="USA",Table2[[#This Row],[Income]],0)</f>
        <v>0</v>
      </c>
      <c r="BX238" s="3"/>
      <c r="BY238" s="3">
        <f ca="1">IF(Table2[[#This Row],[Country]]="New Zealand",Table2[[#This Row],[Income]],0)</f>
        <v>0</v>
      </c>
      <c r="BZ238" s="3"/>
      <c r="CA238" s="3">
        <f ca="1">IF(Table2[[#This Row],[Country]]="AUstralia",Table2[[#This Row],[Income]],0)</f>
        <v>0</v>
      </c>
      <c r="CB238" s="3"/>
      <c r="CC238" s="3">
        <f ca="1">IF(Table2[[#This Row],[Country]]="South Africa",Table2[[#This Row],[Income]],0)</f>
        <v>0</v>
      </c>
      <c r="CD238" s="3"/>
      <c r="CE238" s="3">
        <f ca="1">IF(Table2[[#This Row],[Country]]="Canada",Table2[[#This Row],[Income]],0)</f>
        <v>0</v>
      </c>
      <c r="CF238" s="4"/>
      <c r="CG238" s="2"/>
      <c r="CH238" s="3"/>
      <c r="CI238" s="3">
        <f ca="1">IF(Table2[[#This Row],[occupation]]="clerk",Table2[[#This Row],[Income]],0)</f>
        <v>72495</v>
      </c>
      <c r="CJ238" s="3">
        <f ca="1">IF(Table2[[#This Row],[occupation]]="Doctor",Table2[[#This Row],[Income]],0)</f>
        <v>0</v>
      </c>
      <c r="CK238" s="3">
        <f ca="1">IF(Table2[[#This Row],[occupation]]="Data scientist",Table2[[#This Row],[Income]],0)</f>
        <v>0</v>
      </c>
      <c r="CL238" s="3">
        <f ca="1">IF(Table2[[#This Row],[occupation]]="Driver",Table2[[#This Row],[Income]],0)</f>
        <v>0</v>
      </c>
      <c r="CM238" s="3">
        <f ca="1">IF(Table2[[#This Row],[occupation]]="mechanical",Table2[[#This Row],[Income]],0)</f>
        <v>0</v>
      </c>
      <c r="CN238" s="3">
        <f ca="1">IF(Table2[[#This Row],[occupation]]="Field worker",Table2[[#This Row],[Income]],0)</f>
        <v>0</v>
      </c>
      <c r="CO238" s="3">
        <f ca="1">IF(Table2[[#This Row],[occupation]]="Scientist",Table2[[#This Row],[Income]],0)</f>
        <v>0</v>
      </c>
      <c r="CP238" s="4">
        <f ca="1">IF(Table2[[#This Row],[occupation]]="IT",Table2[[#This Row],[Income]],0)</f>
        <v>0</v>
      </c>
      <c r="CQ238" s="2">
        <f ca="1">IF(Table2[[#This Row],[Investment]]&gt;Table2[[#This Row],[Income]],1,0)</f>
        <v>1</v>
      </c>
      <c r="CR238" s="3"/>
      <c r="CS238" s="3"/>
      <c r="CT238" s="3"/>
      <c r="CU238" s="4"/>
      <c r="CV238" s="2">
        <f ca="1">IF(Table2[[#This Row],[Net Worth]]&gt;5500000,Table2[[#This Row],[Age]],0)</f>
        <v>0</v>
      </c>
      <c r="CW238" s="3">
        <f t="shared" ca="1" si="81"/>
        <v>0</v>
      </c>
      <c r="CX238" s="3"/>
      <c r="CY238" s="3"/>
      <c r="CZ238" s="3"/>
      <c r="DA238" s="4"/>
    </row>
    <row r="239" spans="1:105" x14ac:dyDescent="0.25">
      <c r="A239">
        <f t="shared" ca="1" si="66"/>
        <v>1</v>
      </c>
      <c r="B239" s="1" t="str">
        <f t="shared" ca="1" si="67"/>
        <v>Men</v>
      </c>
      <c r="C239">
        <f t="shared" ca="1" si="68"/>
        <v>24</v>
      </c>
      <c r="D239">
        <f t="shared" ca="1" si="69"/>
        <v>2</v>
      </c>
      <c r="E239" s="1" t="str">
        <f t="shared" ca="1" si="70"/>
        <v>IT</v>
      </c>
      <c r="F239">
        <f t="shared" ca="1" si="71"/>
        <v>6</v>
      </c>
      <c r="G239" s="1" t="str">
        <f t="shared" ca="1" si="72"/>
        <v>Masters</v>
      </c>
      <c r="H239">
        <f t="shared" ca="1" si="85"/>
        <v>2</v>
      </c>
      <c r="I239">
        <f t="shared" ca="1" si="85"/>
        <v>3</v>
      </c>
      <c r="J239">
        <f t="shared" ca="1" si="73"/>
        <v>2439195</v>
      </c>
      <c r="K239">
        <f t="shared" ca="1" si="74"/>
        <v>56297</v>
      </c>
      <c r="L239">
        <f t="shared" ca="1" si="75"/>
        <v>1</v>
      </c>
      <c r="M239" s="1" t="str">
        <f t="shared" ca="1" si="76"/>
        <v>Owned</v>
      </c>
      <c r="N239">
        <f t="shared" ca="1" si="82"/>
        <v>4728948</v>
      </c>
      <c r="O239">
        <f t="shared" ca="1" si="77"/>
        <v>1847380.5155062245</v>
      </c>
      <c r="P239">
        <f t="shared" ca="1" si="83"/>
        <v>1991.8445001359621</v>
      </c>
      <c r="Q239">
        <f t="shared" ca="1" si="84"/>
        <v>73395.446589312749</v>
      </c>
      <c r="R239" s="25">
        <f t="shared" ca="1" si="78"/>
        <v>4802343.4465893125</v>
      </c>
      <c r="S239">
        <f t="shared" ca="1" si="79"/>
        <v>6</v>
      </c>
      <c r="T239" s="1" t="str">
        <f t="shared" ca="1" si="80"/>
        <v>Russia</v>
      </c>
      <c r="AF239" s="2">
        <f ca="1">IF(Table2[[#This Row],[Gender]]="men",1,0)</f>
        <v>1</v>
      </c>
      <c r="AG239" s="3">
        <f ca="1">IF(Table2[[#This Row],[Gender]]="Men",0,1)</f>
        <v>0</v>
      </c>
      <c r="AH239" s="3"/>
      <c r="AI239" s="3"/>
      <c r="AJ239" s="4"/>
      <c r="AL239" s="2">
        <f ca="1">IF(Table2[[#This Row],[occupation]]="Clerk",1,0)</f>
        <v>0</v>
      </c>
      <c r="AM239" s="3">
        <f ca="1">IF(Table2[[#This Row],[occupation]]="Doctor",1,0)</f>
        <v>0</v>
      </c>
      <c r="AN239" s="3">
        <f ca="1">IF(Table2[[#This Row],[occupation]]="Data scientist",1,0)</f>
        <v>0</v>
      </c>
      <c r="AO239" s="3">
        <f ca="1">IF(Table2[[#This Row],[occupation]]="Driver",1,0)</f>
        <v>0</v>
      </c>
      <c r="AP239" s="3">
        <f ca="1">IF(Table2[[#This Row],[occupation]]="mechanical",1,0)</f>
        <v>0</v>
      </c>
      <c r="AQ239" s="3">
        <f ca="1">IF(Table2[[#This Row],[occupation]]="Field worker",1,0)</f>
        <v>0</v>
      </c>
      <c r="AR239" s="3">
        <f ca="1">IF(Table2[[#This Row],[occupation]]="Scientist",1,0)</f>
        <v>0</v>
      </c>
      <c r="AS239" s="3">
        <f ca="1">IF(Table2[[#This Row],[occupation]]="IT",1,0)</f>
        <v>1</v>
      </c>
      <c r="AT239" s="3"/>
      <c r="AU239" s="3"/>
      <c r="AV239" s="3"/>
      <c r="AW239" s="3"/>
      <c r="AX239" s="3"/>
      <c r="AY239" s="3"/>
      <c r="AZ239" s="3"/>
      <c r="BA239" s="4"/>
      <c r="BC239" s="18">
        <f ca="1">Table2[[#This Row],[Vehicles cost]]/Table2[[#This Row],[Vehicles]]</f>
        <v>813065</v>
      </c>
      <c r="BD239" s="4"/>
      <c r="BE239" s="2">
        <f ca="1">IF(Table2[[#This Row],[Depts]]&gt;20000,1,0)</f>
        <v>0</v>
      </c>
      <c r="BF239" s="3"/>
      <c r="BG239" s="4"/>
      <c r="BH239" s="2">
        <f ca="1">IF(Table2[[#This Row],[House]]="Owned",1,0)</f>
        <v>1</v>
      </c>
      <c r="BI239" s="4"/>
      <c r="BK239" s="2">
        <f ca="1">IF(Table2[[#This Row],[Country]]="Korea",Table2[[#This Row],[Income]],0)</f>
        <v>0</v>
      </c>
      <c r="BL239" s="3"/>
      <c r="BM239" s="3">
        <f ca="1">IF(Table2[[#This Row],[Country]]="India",Table2[[#This Row],[Income]],0)</f>
        <v>0</v>
      </c>
      <c r="BN239" s="3"/>
      <c r="BO239" s="3">
        <f ca="1">IF(Table2[[#This Row],[Country]]="Russia",Table2[[#This Row],[Income]],0)</f>
        <v>56297</v>
      </c>
      <c r="BP239" s="3"/>
      <c r="BQ239" s="3">
        <f ca="1">IF(Table2[[#This Row],[Country]]="Maldives",Table2[[#This Row],[Income]],0)</f>
        <v>0</v>
      </c>
      <c r="BR239" s="3"/>
      <c r="BS239" s="3">
        <f ca="1">IF(Table2[[#This Row],[Country]]="England",Table2[[#This Row],[Income]],0)</f>
        <v>0</v>
      </c>
      <c r="BT239" s="3"/>
      <c r="BU239" s="3">
        <f ca="1">IF(Table2[[#This Row],[Country]]="Pakistan",Table2[[#This Row],[Income]],0)</f>
        <v>0</v>
      </c>
      <c r="BV239" s="3"/>
      <c r="BW239" s="3">
        <f ca="1">IF(Table2[[#This Row],[Country]]="USA",Table2[[#This Row],[Income]],0)</f>
        <v>0</v>
      </c>
      <c r="BX239" s="3"/>
      <c r="BY239" s="3">
        <f ca="1">IF(Table2[[#This Row],[Country]]="New Zealand",Table2[[#This Row],[Income]],0)</f>
        <v>0</v>
      </c>
      <c r="BZ239" s="3"/>
      <c r="CA239" s="3">
        <f ca="1">IF(Table2[[#This Row],[Country]]="AUstralia",Table2[[#This Row],[Income]],0)</f>
        <v>0</v>
      </c>
      <c r="CB239" s="3"/>
      <c r="CC239" s="3">
        <f ca="1">IF(Table2[[#This Row],[Country]]="South Africa",Table2[[#This Row],[Income]],0)</f>
        <v>0</v>
      </c>
      <c r="CD239" s="3"/>
      <c r="CE239" s="3">
        <f ca="1">IF(Table2[[#This Row],[Country]]="Canada",Table2[[#This Row],[Income]],0)</f>
        <v>0</v>
      </c>
      <c r="CF239" s="4"/>
      <c r="CG239" s="2"/>
      <c r="CH239" s="3"/>
      <c r="CI239" s="3">
        <f ca="1">IF(Table2[[#This Row],[occupation]]="clerk",Table2[[#This Row],[Income]],0)</f>
        <v>0</v>
      </c>
      <c r="CJ239" s="3">
        <f ca="1">IF(Table2[[#This Row],[occupation]]="Doctor",Table2[[#This Row],[Income]],0)</f>
        <v>0</v>
      </c>
      <c r="CK239" s="3">
        <f ca="1">IF(Table2[[#This Row],[occupation]]="Data scientist",Table2[[#This Row],[Income]],0)</f>
        <v>0</v>
      </c>
      <c r="CL239" s="3">
        <f ca="1">IF(Table2[[#This Row],[occupation]]="Driver",Table2[[#This Row],[Income]],0)</f>
        <v>0</v>
      </c>
      <c r="CM239" s="3">
        <f ca="1">IF(Table2[[#This Row],[occupation]]="mechanical",Table2[[#This Row],[Income]],0)</f>
        <v>0</v>
      </c>
      <c r="CN239" s="3">
        <f ca="1">IF(Table2[[#This Row],[occupation]]="Field worker",Table2[[#This Row],[Income]],0)</f>
        <v>0</v>
      </c>
      <c r="CO239" s="3">
        <f ca="1">IF(Table2[[#This Row],[occupation]]="Scientist",Table2[[#This Row],[Income]],0)</f>
        <v>0</v>
      </c>
      <c r="CP239" s="4">
        <f ca="1">IF(Table2[[#This Row],[occupation]]="IT",Table2[[#This Row],[Income]],0)</f>
        <v>56297</v>
      </c>
      <c r="CQ239" s="2">
        <f ca="1">IF(Table2[[#This Row],[Investment]]&gt;Table2[[#This Row],[Income]],1,0)</f>
        <v>1</v>
      </c>
      <c r="CR239" s="3"/>
      <c r="CS239" s="3"/>
      <c r="CT239" s="3"/>
      <c r="CU239" s="4"/>
      <c r="CV239" s="2">
        <f ca="1">IF(Table2[[#This Row],[Net Worth]]&gt;5500000,Table2[[#This Row],[Age]],0)</f>
        <v>0</v>
      </c>
      <c r="CW239" s="3">
        <f t="shared" ca="1" si="81"/>
        <v>0</v>
      </c>
      <c r="CX239" s="3"/>
      <c r="CY239" s="3"/>
      <c r="CZ239" s="3"/>
      <c r="DA239" s="4"/>
    </row>
    <row r="240" spans="1:105" x14ac:dyDescent="0.25">
      <c r="A240">
        <f t="shared" ca="1" si="66"/>
        <v>1</v>
      </c>
      <c r="B240" s="1" t="str">
        <f t="shared" ca="1" si="67"/>
        <v>Men</v>
      </c>
      <c r="C240">
        <f t="shared" ca="1" si="68"/>
        <v>40</v>
      </c>
      <c r="D240">
        <f t="shared" ca="1" si="69"/>
        <v>1</v>
      </c>
      <c r="E240" s="1" t="str">
        <f t="shared" ca="1" si="70"/>
        <v>clerk</v>
      </c>
      <c r="F240">
        <f t="shared" ca="1" si="71"/>
        <v>6</v>
      </c>
      <c r="G240" s="1" t="str">
        <f t="shared" ca="1" si="72"/>
        <v>Masters</v>
      </c>
      <c r="H240">
        <f t="shared" ca="1" si="85"/>
        <v>2</v>
      </c>
      <c r="I240">
        <f t="shared" ca="1" si="85"/>
        <v>2</v>
      </c>
      <c r="J240">
        <f t="shared" ca="1" si="73"/>
        <v>896746</v>
      </c>
      <c r="K240">
        <f t="shared" ca="1" si="74"/>
        <v>50289</v>
      </c>
      <c r="L240">
        <f t="shared" ca="1" si="75"/>
        <v>1</v>
      </c>
      <c r="M240" s="1" t="str">
        <f t="shared" ca="1" si="76"/>
        <v>Owned</v>
      </c>
      <c r="N240">
        <f t="shared" ca="1" si="82"/>
        <v>3419652</v>
      </c>
      <c r="O240">
        <f t="shared" ca="1" si="77"/>
        <v>2150402.0458012312</v>
      </c>
      <c r="P240">
        <f t="shared" ca="1" si="83"/>
        <v>72086.018536902397</v>
      </c>
      <c r="Q240">
        <f t="shared" ca="1" si="84"/>
        <v>27585.17534148748</v>
      </c>
      <c r="R240" s="25">
        <f t="shared" ca="1" si="78"/>
        <v>3447237.1753414874</v>
      </c>
      <c r="S240">
        <f t="shared" ca="1" si="79"/>
        <v>11</v>
      </c>
      <c r="T240" s="1" t="str">
        <f t="shared" ca="1" si="80"/>
        <v>Pakistan</v>
      </c>
      <c r="AF240" s="2">
        <f ca="1">IF(Table2[[#This Row],[Gender]]="men",1,0)</f>
        <v>1</v>
      </c>
      <c r="AG240" s="3">
        <f ca="1">IF(Table2[[#This Row],[Gender]]="Men",0,1)</f>
        <v>0</v>
      </c>
      <c r="AH240" s="3"/>
      <c r="AI240" s="3"/>
      <c r="AJ240" s="4"/>
      <c r="AL240" s="2">
        <f ca="1">IF(Table2[[#This Row],[occupation]]="Clerk",1,0)</f>
        <v>1</v>
      </c>
      <c r="AM240" s="3">
        <f ca="1">IF(Table2[[#This Row],[occupation]]="Doctor",1,0)</f>
        <v>0</v>
      </c>
      <c r="AN240" s="3">
        <f ca="1">IF(Table2[[#This Row],[occupation]]="Data scientist",1,0)</f>
        <v>0</v>
      </c>
      <c r="AO240" s="3">
        <f ca="1">IF(Table2[[#This Row],[occupation]]="Driver",1,0)</f>
        <v>0</v>
      </c>
      <c r="AP240" s="3">
        <f ca="1">IF(Table2[[#This Row],[occupation]]="mechanical",1,0)</f>
        <v>0</v>
      </c>
      <c r="AQ240" s="3">
        <f ca="1">IF(Table2[[#This Row],[occupation]]="Field worker",1,0)</f>
        <v>0</v>
      </c>
      <c r="AR240" s="3">
        <f ca="1">IF(Table2[[#This Row],[occupation]]="Scientist",1,0)</f>
        <v>0</v>
      </c>
      <c r="AS240" s="3">
        <f ca="1">IF(Table2[[#This Row],[occupation]]="IT",1,0)</f>
        <v>0</v>
      </c>
      <c r="AT240" s="3"/>
      <c r="AU240" s="3"/>
      <c r="AV240" s="3"/>
      <c r="AW240" s="3"/>
      <c r="AX240" s="3"/>
      <c r="AY240" s="3"/>
      <c r="AZ240" s="3"/>
      <c r="BA240" s="4"/>
      <c r="BC240" s="18">
        <f ca="1">Table2[[#This Row],[Vehicles cost]]/Table2[[#This Row],[Vehicles]]</f>
        <v>448373</v>
      </c>
      <c r="BD240" s="4"/>
      <c r="BE240" s="2">
        <f ca="1">IF(Table2[[#This Row],[Depts]]&gt;20000,1,0)</f>
        <v>1</v>
      </c>
      <c r="BF240" s="3"/>
      <c r="BG240" s="4"/>
      <c r="BH240" s="2">
        <f ca="1">IF(Table2[[#This Row],[House]]="Owned",1,0)</f>
        <v>1</v>
      </c>
      <c r="BI240" s="4"/>
      <c r="BK240" s="2">
        <f ca="1">IF(Table2[[#This Row],[Country]]="Korea",Table2[[#This Row],[Income]],0)</f>
        <v>0</v>
      </c>
      <c r="BL240" s="3"/>
      <c r="BM240" s="3">
        <f ca="1">IF(Table2[[#This Row],[Country]]="India",Table2[[#This Row],[Income]],0)</f>
        <v>0</v>
      </c>
      <c r="BN240" s="3"/>
      <c r="BO240" s="3">
        <f ca="1">IF(Table2[[#This Row],[Country]]="Russia",Table2[[#This Row],[Income]],0)</f>
        <v>0</v>
      </c>
      <c r="BP240" s="3"/>
      <c r="BQ240" s="3">
        <f ca="1">IF(Table2[[#This Row],[Country]]="Maldives",Table2[[#This Row],[Income]],0)</f>
        <v>0</v>
      </c>
      <c r="BR240" s="3"/>
      <c r="BS240" s="3">
        <f ca="1">IF(Table2[[#This Row],[Country]]="England",Table2[[#This Row],[Income]],0)</f>
        <v>0</v>
      </c>
      <c r="BT240" s="3"/>
      <c r="BU240" s="3">
        <f ca="1">IF(Table2[[#This Row],[Country]]="Pakistan",Table2[[#This Row],[Income]],0)</f>
        <v>50289</v>
      </c>
      <c r="BV240" s="3"/>
      <c r="BW240" s="3">
        <f ca="1">IF(Table2[[#This Row],[Country]]="USA",Table2[[#This Row],[Income]],0)</f>
        <v>0</v>
      </c>
      <c r="BX240" s="3"/>
      <c r="BY240" s="3">
        <f ca="1">IF(Table2[[#This Row],[Country]]="New Zealand",Table2[[#This Row],[Income]],0)</f>
        <v>0</v>
      </c>
      <c r="BZ240" s="3"/>
      <c r="CA240" s="3">
        <f ca="1">IF(Table2[[#This Row],[Country]]="AUstralia",Table2[[#This Row],[Income]],0)</f>
        <v>0</v>
      </c>
      <c r="CB240" s="3"/>
      <c r="CC240" s="3">
        <f ca="1">IF(Table2[[#This Row],[Country]]="South Africa",Table2[[#This Row],[Income]],0)</f>
        <v>0</v>
      </c>
      <c r="CD240" s="3"/>
      <c r="CE240" s="3">
        <f ca="1">IF(Table2[[#This Row],[Country]]="Canada",Table2[[#This Row],[Income]],0)</f>
        <v>0</v>
      </c>
      <c r="CF240" s="4"/>
      <c r="CG240" s="2"/>
      <c r="CH240" s="3"/>
      <c r="CI240" s="3">
        <f ca="1">IF(Table2[[#This Row],[occupation]]="clerk",Table2[[#This Row],[Income]],0)</f>
        <v>50289</v>
      </c>
      <c r="CJ240" s="3">
        <f ca="1">IF(Table2[[#This Row],[occupation]]="Doctor",Table2[[#This Row],[Income]],0)</f>
        <v>0</v>
      </c>
      <c r="CK240" s="3">
        <f ca="1">IF(Table2[[#This Row],[occupation]]="Data scientist",Table2[[#This Row],[Income]],0)</f>
        <v>0</v>
      </c>
      <c r="CL240" s="3">
        <f ca="1">IF(Table2[[#This Row],[occupation]]="Driver",Table2[[#This Row],[Income]],0)</f>
        <v>0</v>
      </c>
      <c r="CM240" s="3">
        <f ca="1">IF(Table2[[#This Row],[occupation]]="mechanical",Table2[[#This Row],[Income]],0)</f>
        <v>0</v>
      </c>
      <c r="CN240" s="3">
        <f ca="1">IF(Table2[[#This Row],[occupation]]="Field worker",Table2[[#This Row],[Income]],0)</f>
        <v>0</v>
      </c>
      <c r="CO240" s="3">
        <f ca="1">IF(Table2[[#This Row],[occupation]]="Scientist",Table2[[#This Row],[Income]],0)</f>
        <v>0</v>
      </c>
      <c r="CP240" s="4">
        <f ca="1">IF(Table2[[#This Row],[occupation]]="IT",Table2[[#This Row],[Income]],0)</f>
        <v>0</v>
      </c>
      <c r="CQ240" s="2">
        <f ca="1">IF(Table2[[#This Row],[Investment]]&gt;Table2[[#This Row],[Income]],1,0)</f>
        <v>0</v>
      </c>
      <c r="CR240" s="3"/>
      <c r="CS240" s="3"/>
      <c r="CT240" s="3"/>
      <c r="CU240" s="4"/>
      <c r="CV240" s="2">
        <f ca="1">IF(Table2[[#This Row],[Net Worth]]&gt;5500000,Table2[[#This Row],[Age]],0)</f>
        <v>0</v>
      </c>
      <c r="CW240" s="3">
        <f t="shared" ca="1" si="81"/>
        <v>0</v>
      </c>
      <c r="CX240" s="3"/>
      <c r="CY240" s="3"/>
      <c r="CZ240" s="3"/>
      <c r="DA240" s="4"/>
    </row>
    <row r="241" spans="1:105" x14ac:dyDescent="0.25">
      <c r="A241">
        <f t="shared" ca="1" si="66"/>
        <v>1</v>
      </c>
      <c r="B241" s="1" t="str">
        <f t="shared" ca="1" si="67"/>
        <v>Men</v>
      </c>
      <c r="C241">
        <f t="shared" ca="1" si="68"/>
        <v>40</v>
      </c>
      <c r="D241">
        <f t="shared" ca="1" si="69"/>
        <v>6</v>
      </c>
      <c r="E241" s="1" t="str">
        <f t="shared" ca="1" si="70"/>
        <v>Field worker</v>
      </c>
      <c r="F241">
        <f t="shared" ca="1" si="71"/>
        <v>4</v>
      </c>
      <c r="G241" s="1" t="str">
        <f t="shared" ca="1" si="72"/>
        <v>Mba</v>
      </c>
      <c r="H241">
        <f t="shared" ca="1" si="85"/>
        <v>2</v>
      </c>
      <c r="I241">
        <f t="shared" ca="1" si="85"/>
        <v>1</v>
      </c>
      <c r="J241">
        <f t="shared" ca="1" si="73"/>
        <v>977060</v>
      </c>
      <c r="K241">
        <f t="shared" ca="1" si="74"/>
        <v>91384</v>
      </c>
      <c r="L241">
        <f t="shared" ca="1" si="75"/>
        <v>2</v>
      </c>
      <c r="M241" s="1" t="str">
        <f t="shared" ca="1" si="76"/>
        <v>Rent</v>
      </c>
      <c r="N241">
        <f t="shared" ca="1" si="82"/>
        <v>7950408</v>
      </c>
      <c r="O241">
        <f t="shared" ca="1" si="77"/>
        <v>6086948.2989557106</v>
      </c>
      <c r="P241">
        <f t="shared" ca="1" si="83"/>
        <v>136035.46440682223</v>
      </c>
      <c r="Q241">
        <f t="shared" ca="1" si="84"/>
        <v>89462.549942999016</v>
      </c>
      <c r="R241" s="25">
        <f t="shared" ca="1" si="78"/>
        <v>8039870.5499429991</v>
      </c>
      <c r="S241">
        <f t="shared" ca="1" si="79"/>
        <v>9</v>
      </c>
      <c r="T241" s="1" t="str">
        <f t="shared" ca="1" si="80"/>
        <v>South Africa</v>
      </c>
      <c r="AF241" s="2">
        <f ca="1">IF(Table2[[#This Row],[Gender]]="men",1,0)</f>
        <v>1</v>
      </c>
      <c r="AG241" s="3">
        <f ca="1">IF(Table2[[#This Row],[Gender]]="Men",0,1)</f>
        <v>0</v>
      </c>
      <c r="AH241" s="3"/>
      <c r="AI241" s="3"/>
      <c r="AJ241" s="4"/>
      <c r="AL241" s="2">
        <f ca="1">IF(Table2[[#This Row],[occupation]]="Clerk",1,0)</f>
        <v>0</v>
      </c>
      <c r="AM241" s="3">
        <f ca="1">IF(Table2[[#This Row],[occupation]]="Doctor",1,0)</f>
        <v>0</v>
      </c>
      <c r="AN241" s="3">
        <f ca="1">IF(Table2[[#This Row],[occupation]]="Data scientist",1,0)</f>
        <v>0</v>
      </c>
      <c r="AO241" s="3">
        <f ca="1">IF(Table2[[#This Row],[occupation]]="Driver",1,0)</f>
        <v>0</v>
      </c>
      <c r="AP241" s="3">
        <f ca="1">IF(Table2[[#This Row],[occupation]]="mechanical",1,0)</f>
        <v>0</v>
      </c>
      <c r="AQ241" s="3">
        <f ca="1">IF(Table2[[#This Row],[occupation]]="Field worker",1,0)</f>
        <v>1</v>
      </c>
      <c r="AR241" s="3">
        <f ca="1">IF(Table2[[#This Row],[occupation]]="Scientist",1,0)</f>
        <v>0</v>
      </c>
      <c r="AS241" s="3">
        <f ca="1">IF(Table2[[#This Row],[occupation]]="IT",1,0)</f>
        <v>0</v>
      </c>
      <c r="AT241" s="3"/>
      <c r="AU241" s="3"/>
      <c r="AV241" s="3"/>
      <c r="AW241" s="3"/>
      <c r="AX241" s="3"/>
      <c r="AY241" s="3"/>
      <c r="AZ241" s="3"/>
      <c r="BA241" s="4"/>
      <c r="BC241" s="18">
        <f ca="1">Table2[[#This Row],[Vehicles cost]]/Table2[[#This Row],[Vehicles]]</f>
        <v>977060</v>
      </c>
      <c r="BD241" s="4"/>
      <c r="BE241" s="2">
        <f ca="1">IF(Table2[[#This Row],[Depts]]&gt;20000,1,0)</f>
        <v>1</v>
      </c>
      <c r="BF241" s="3"/>
      <c r="BG241" s="4"/>
      <c r="BH241" s="2">
        <f ca="1">IF(Table2[[#This Row],[House]]="Owned",1,0)</f>
        <v>0</v>
      </c>
      <c r="BI241" s="4"/>
      <c r="BK241" s="2">
        <f ca="1">IF(Table2[[#This Row],[Country]]="Korea",Table2[[#This Row],[Income]],0)</f>
        <v>0</v>
      </c>
      <c r="BL241" s="3"/>
      <c r="BM241" s="3">
        <f ca="1">IF(Table2[[#This Row],[Country]]="India",Table2[[#This Row],[Income]],0)</f>
        <v>0</v>
      </c>
      <c r="BN241" s="3"/>
      <c r="BO241" s="3">
        <f ca="1">IF(Table2[[#This Row],[Country]]="Russia",Table2[[#This Row],[Income]],0)</f>
        <v>0</v>
      </c>
      <c r="BP241" s="3"/>
      <c r="BQ241" s="3">
        <f ca="1">IF(Table2[[#This Row],[Country]]="Maldives",Table2[[#This Row],[Income]],0)</f>
        <v>0</v>
      </c>
      <c r="BR241" s="3"/>
      <c r="BS241" s="3">
        <f ca="1">IF(Table2[[#This Row],[Country]]="England",Table2[[#This Row],[Income]],0)</f>
        <v>0</v>
      </c>
      <c r="BT241" s="3"/>
      <c r="BU241" s="3">
        <f ca="1">IF(Table2[[#This Row],[Country]]="Pakistan",Table2[[#This Row],[Income]],0)</f>
        <v>0</v>
      </c>
      <c r="BV241" s="3"/>
      <c r="BW241" s="3">
        <f ca="1">IF(Table2[[#This Row],[Country]]="USA",Table2[[#This Row],[Income]],0)</f>
        <v>0</v>
      </c>
      <c r="BX241" s="3"/>
      <c r="BY241" s="3">
        <f ca="1">IF(Table2[[#This Row],[Country]]="New Zealand",Table2[[#This Row],[Income]],0)</f>
        <v>0</v>
      </c>
      <c r="BZ241" s="3"/>
      <c r="CA241" s="3">
        <f ca="1">IF(Table2[[#This Row],[Country]]="AUstralia",Table2[[#This Row],[Income]],0)</f>
        <v>0</v>
      </c>
      <c r="CB241" s="3"/>
      <c r="CC241" s="3">
        <f ca="1">IF(Table2[[#This Row],[Country]]="South Africa",Table2[[#This Row],[Income]],0)</f>
        <v>91384</v>
      </c>
      <c r="CD241" s="3"/>
      <c r="CE241" s="3">
        <f ca="1">IF(Table2[[#This Row],[Country]]="Canada",Table2[[#This Row],[Income]],0)</f>
        <v>0</v>
      </c>
      <c r="CF241" s="4"/>
      <c r="CG241" s="2"/>
      <c r="CH241" s="3"/>
      <c r="CI241" s="3">
        <f ca="1">IF(Table2[[#This Row],[occupation]]="clerk",Table2[[#This Row],[Income]],0)</f>
        <v>0</v>
      </c>
      <c r="CJ241" s="3">
        <f ca="1">IF(Table2[[#This Row],[occupation]]="Doctor",Table2[[#This Row],[Income]],0)</f>
        <v>0</v>
      </c>
      <c r="CK241" s="3">
        <f ca="1">IF(Table2[[#This Row],[occupation]]="Data scientist",Table2[[#This Row],[Income]],0)</f>
        <v>0</v>
      </c>
      <c r="CL241" s="3">
        <f ca="1">IF(Table2[[#This Row],[occupation]]="Driver",Table2[[#This Row],[Income]],0)</f>
        <v>0</v>
      </c>
      <c r="CM241" s="3">
        <f ca="1">IF(Table2[[#This Row],[occupation]]="mechanical",Table2[[#This Row],[Income]],0)</f>
        <v>0</v>
      </c>
      <c r="CN241" s="3">
        <f ca="1">IF(Table2[[#This Row],[occupation]]="Field worker",Table2[[#This Row],[Income]],0)</f>
        <v>91384</v>
      </c>
      <c r="CO241" s="3">
        <f ca="1">IF(Table2[[#This Row],[occupation]]="Scientist",Table2[[#This Row],[Income]],0)</f>
        <v>0</v>
      </c>
      <c r="CP241" s="4">
        <f ca="1">IF(Table2[[#This Row],[occupation]]="IT",Table2[[#This Row],[Income]],0)</f>
        <v>0</v>
      </c>
      <c r="CQ241" s="2">
        <f ca="1">IF(Table2[[#This Row],[Investment]]&gt;Table2[[#This Row],[Income]],1,0)</f>
        <v>0</v>
      </c>
      <c r="CR241" s="3"/>
      <c r="CS241" s="3"/>
      <c r="CT241" s="3"/>
      <c r="CU241" s="4"/>
      <c r="CV241" s="2">
        <f ca="1">IF(Table2[[#This Row],[Net Worth]]&gt;5500000,Table2[[#This Row],[Age]],0)</f>
        <v>40</v>
      </c>
      <c r="CW241" s="3">
        <f t="shared" ca="1" si="81"/>
        <v>0</v>
      </c>
      <c r="CX241" s="3"/>
      <c r="CY241" s="3"/>
      <c r="CZ241" s="3"/>
      <c r="DA241" s="4"/>
    </row>
    <row r="242" spans="1:105" x14ac:dyDescent="0.25">
      <c r="A242">
        <f t="shared" ca="1" si="66"/>
        <v>1</v>
      </c>
      <c r="B242" s="1" t="str">
        <f t="shared" ca="1" si="67"/>
        <v>Men</v>
      </c>
      <c r="C242">
        <f t="shared" ca="1" si="68"/>
        <v>30</v>
      </c>
      <c r="D242">
        <f t="shared" ca="1" si="69"/>
        <v>7</v>
      </c>
      <c r="E242" s="1" t="str">
        <f t="shared" ca="1" si="70"/>
        <v>Driver</v>
      </c>
      <c r="F242">
        <f t="shared" ca="1" si="71"/>
        <v>8</v>
      </c>
      <c r="G242" s="1" t="str">
        <f t="shared" ca="1" si="72"/>
        <v>dropout</v>
      </c>
      <c r="H242">
        <f t="shared" ca="1" si="85"/>
        <v>2</v>
      </c>
      <c r="I242">
        <f t="shared" ca="1" si="85"/>
        <v>1</v>
      </c>
      <c r="J242">
        <f t="shared" ca="1" si="73"/>
        <v>437061</v>
      </c>
      <c r="K242">
        <f t="shared" ca="1" si="74"/>
        <v>81507</v>
      </c>
      <c r="L242">
        <f t="shared" ca="1" si="75"/>
        <v>1</v>
      </c>
      <c r="M242" s="1" t="str">
        <f t="shared" ca="1" si="76"/>
        <v>Owned</v>
      </c>
      <c r="N242">
        <f t="shared" ca="1" si="82"/>
        <v>6113025</v>
      </c>
      <c r="O242">
        <f t="shared" ca="1" si="77"/>
        <v>3237897.008995445</v>
      </c>
      <c r="P242">
        <f t="shared" ca="1" si="83"/>
        <v>112640.30112880415</v>
      </c>
      <c r="Q242">
        <f t="shared" ca="1" si="84"/>
        <v>91150.48337616639</v>
      </c>
      <c r="R242" s="25">
        <f t="shared" ca="1" si="78"/>
        <v>6204175.4833761668</v>
      </c>
      <c r="S242">
        <f t="shared" ca="1" si="79"/>
        <v>6</v>
      </c>
      <c r="T242" s="1" t="str">
        <f t="shared" ca="1" si="80"/>
        <v>Russia</v>
      </c>
      <c r="AF242" s="2">
        <f ca="1">IF(Table2[[#This Row],[Gender]]="men",1,0)</f>
        <v>1</v>
      </c>
      <c r="AG242" s="3">
        <f ca="1">IF(Table2[[#This Row],[Gender]]="Men",0,1)</f>
        <v>0</v>
      </c>
      <c r="AH242" s="3"/>
      <c r="AI242" s="3"/>
      <c r="AJ242" s="4"/>
      <c r="AL242" s="2">
        <f ca="1">IF(Table2[[#This Row],[occupation]]="Clerk",1,0)</f>
        <v>0</v>
      </c>
      <c r="AM242" s="3">
        <f ca="1">IF(Table2[[#This Row],[occupation]]="Doctor",1,0)</f>
        <v>0</v>
      </c>
      <c r="AN242" s="3">
        <f ca="1">IF(Table2[[#This Row],[occupation]]="Data scientist",1,0)</f>
        <v>0</v>
      </c>
      <c r="AO242" s="3">
        <f ca="1">IF(Table2[[#This Row],[occupation]]="Driver",1,0)</f>
        <v>1</v>
      </c>
      <c r="AP242" s="3">
        <f ca="1">IF(Table2[[#This Row],[occupation]]="mechanical",1,0)</f>
        <v>0</v>
      </c>
      <c r="AQ242" s="3">
        <f ca="1">IF(Table2[[#This Row],[occupation]]="Field worker",1,0)</f>
        <v>0</v>
      </c>
      <c r="AR242" s="3">
        <f ca="1">IF(Table2[[#This Row],[occupation]]="Scientist",1,0)</f>
        <v>0</v>
      </c>
      <c r="AS242" s="3">
        <f ca="1">IF(Table2[[#This Row],[occupation]]="IT",1,0)</f>
        <v>0</v>
      </c>
      <c r="AT242" s="3"/>
      <c r="AU242" s="3"/>
      <c r="AV242" s="3"/>
      <c r="AW242" s="3"/>
      <c r="AX242" s="3"/>
      <c r="AY242" s="3"/>
      <c r="AZ242" s="3"/>
      <c r="BA242" s="4"/>
      <c r="BC242" s="18">
        <f ca="1">Table2[[#This Row],[Vehicles cost]]/Table2[[#This Row],[Vehicles]]</f>
        <v>437061</v>
      </c>
      <c r="BD242" s="4"/>
      <c r="BE242" s="2">
        <f ca="1">IF(Table2[[#This Row],[Depts]]&gt;20000,1,0)</f>
        <v>1</v>
      </c>
      <c r="BF242" s="3"/>
      <c r="BG242" s="4"/>
      <c r="BH242" s="2">
        <f ca="1">IF(Table2[[#This Row],[House]]="Owned",1,0)</f>
        <v>1</v>
      </c>
      <c r="BI242" s="4"/>
      <c r="BK242" s="2">
        <f ca="1">IF(Table2[[#This Row],[Country]]="Korea",Table2[[#This Row],[Income]],0)</f>
        <v>0</v>
      </c>
      <c r="BL242" s="3"/>
      <c r="BM242" s="3">
        <f ca="1">IF(Table2[[#This Row],[Country]]="India",Table2[[#This Row],[Income]],0)</f>
        <v>0</v>
      </c>
      <c r="BN242" s="3"/>
      <c r="BO242" s="3">
        <f ca="1">IF(Table2[[#This Row],[Country]]="Russia",Table2[[#This Row],[Income]],0)</f>
        <v>81507</v>
      </c>
      <c r="BP242" s="3"/>
      <c r="BQ242" s="3">
        <f ca="1">IF(Table2[[#This Row],[Country]]="Maldives",Table2[[#This Row],[Income]],0)</f>
        <v>0</v>
      </c>
      <c r="BR242" s="3"/>
      <c r="BS242" s="3">
        <f ca="1">IF(Table2[[#This Row],[Country]]="England",Table2[[#This Row],[Income]],0)</f>
        <v>0</v>
      </c>
      <c r="BT242" s="3"/>
      <c r="BU242" s="3">
        <f ca="1">IF(Table2[[#This Row],[Country]]="Pakistan",Table2[[#This Row],[Income]],0)</f>
        <v>0</v>
      </c>
      <c r="BV242" s="3"/>
      <c r="BW242" s="3">
        <f ca="1">IF(Table2[[#This Row],[Country]]="USA",Table2[[#This Row],[Income]],0)</f>
        <v>0</v>
      </c>
      <c r="BX242" s="3"/>
      <c r="BY242" s="3">
        <f ca="1">IF(Table2[[#This Row],[Country]]="New Zealand",Table2[[#This Row],[Income]],0)</f>
        <v>0</v>
      </c>
      <c r="BZ242" s="3"/>
      <c r="CA242" s="3">
        <f ca="1">IF(Table2[[#This Row],[Country]]="AUstralia",Table2[[#This Row],[Income]],0)</f>
        <v>0</v>
      </c>
      <c r="CB242" s="3"/>
      <c r="CC242" s="3">
        <f ca="1">IF(Table2[[#This Row],[Country]]="South Africa",Table2[[#This Row],[Income]],0)</f>
        <v>0</v>
      </c>
      <c r="CD242" s="3"/>
      <c r="CE242" s="3">
        <f ca="1">IF(Table2[[#This Row],[Country]]="Canada",Table2[[#This Row],[Income]],0)</f>
        <v>0</v>
      </c>
      <c r="CF242" s="4"/>
      <c r="CG242" s="2"/>
      <c r="CH242" s="3"/>
      <c r="CI242" s="3">
        <f ca="1">IF(Table2[[#This Row],[occupation]]="clerk",Table2[[#This Row],[Income]],0)</f>
        <v>0</v>
      </c>
      <c r="CJ242" s="3">
        <f ca="1">IF(Table2[[#This Row],[occupation]]="Doctor",Table2[[#This Row],[Income]],0)</f>
        <v>0</v>
      </c>
      <c r="CK242" s="3">
        <f ca="1">IF(Table2[[#This Row],[occupation]]="Data scientist",Table2[[#This Row],[Income]],0)</f>
        <v>0</v>
      </c>
      <c r="CL242" s="3">
        <f ca="1">IF(Table2[[#This Row],[occupation]]="Driver",Table2[[#This Row],[Income]],0)</f>
        <v>81507</v>
      </c>
      <c r="CM242" s="3">
        <f ca="1">IF(Table2[[#This Row],[occupation]]="mechanical",Table2[[#This Row],[Income]],0)</f>
        <v>0</v>
      </c>
      <c r="CN242" s="3">
        <f ca="1">IF(Table2[[#This Row],[occupation]]="Field worker",Table2[[#This Row],[Income]],0)</f>
        <v>0</v>
      </c>
      <c r="CO242" s="3">
        <f ca="1">IF(Table2[[#This Row],[occupation]]="Scientist",Table2[[#This Row],[Income]],0)</f>
        <v>0</v>
      </c>
      <c r="CP242" s="4">
        <f ca="1">IF(Table2[[#This Row],[occupation]]="IT",Table2[[#This Row],[Income]],0)</f>
        <v>0</v>
      </c>
      <c r="CQ242" s="2">
        <f ca="1">IF(Table2[[#This Row],[Investment]]&gt;Table2[[#This Row],[Income]],1,0)</f>
        <v>1</v>
      </c>
      <c r="CR242" s="3"/>
      <c r="CS242" s="3"/>
      <c r="CT242" s="3"/>
      <c r="CU242" s="4"/>
      <c r="CV242" s="2">
        <f ca="1">IF(Table2[[#This Row],[Net Worth]]&gt;5500000,Table2[[#This Row],[Age]],0)</f>
        <v>30</v>
      </c>
      <c r="CW242" s="3">
        <f t="shared" ca="1" si="81"/>
        <v>0</v>
      </c>
      <c r="CX242" s="3"/>
      <c r="CY242" s="3"/>
      <c r="CZ242" s="3"/>
      <c r="DA242" s="4"/>
    </row>
    <row r="243" spans="1:105" x14ac:dyDescent="0.25">
      <c r="A243">
        <f t="shared" ca="1" si="66"/>
        <v>2</v>
      </c>
      <c r="B243" s="1" t="str">
        <f t="shared" ca="1" si="67"/>
        <v>Women</v>
      </c>
      <c r="C243">
        <f t="shared" ca="1" si="68"/>
        <v>44</v>
      </c>
      <c r="D243">
        <f t="shared" ca="1" si="69"/>
        <v>2</v>
      </c>
      <c r="E243" s="1" t="str">
        <f t="shared" ca="1" si="70"/>
        <v>IT</v>
      </c>
      <c r="F243">
        <f t="shared" ca="1" si="71"/>
        <v>7</v>
      </c>
      <c r="G243" s="1" t="str">
        <f t="shared" ca="1" si="72"/>
        <v>Mbbs</v>
      </c>
      <c r="H243">
        <f t="shared" ca="1" si="85"/>
        <v>3</v>
      </c>
      <c r="I243">
        <f t="shared" ca="1" si="85"/>
        <v>3</v>
      </c>
      <c r="J243">
        <f t="shared" ca="1" si="73"/>
        <v>653949</v>
      </c>
      <c r="K243">
        <f t="shared" ca="1" si="74"/>
        <v>98388</v>
      </c>
      <c r="L243">
        <f t="shared" ca="1" si="75"/>
        <v>2</v>
      </c>
      <c r="M243" s="1" t="str">
        <f t="shared" ca="1" si="76"/>
        <v>Rent</v>
      </c>
      <c r="N243">
        <f t="shared" ca="1" si="82"/>
        <v>7674264</v>
      </c>
      <c r="O243">
        <f t="shared" ca="1" si="77"/>
        <v>903843.37266926898</v>
      </c>
      <c r="P243">
        <f t="shared" ca="1" si="83"/>
        <v>25604.7003550152</v>
      </c>
      <c r="Q243">
        <f t="shared" ca="1" si="84"/>
        <v>66700.937315395713</v>
      </c>
      <c r="R243" s="25">
        <f t="shared" ca="1" si="78"/>
        <v>7740964.937315396</v>
      </c>
      <c r="S243">
        <f t="shared" ca="1" si="79"/>
        <v>10</v>
      </c>
      <c r="T243" s="1" t="str">
        <f t="shared" ca="1" si="80"/>
        <v>New Zealand</v>
      </c>
      <c r="AF243" s="2">
        <f ca="1">IF(Table2[[#This Row],[Gender]]="men",1,0)</f>
        <v>0</v>
      </c>
      <c r="AG243" s="3">
        <f ca="1">IF(Table2[[#This Row],[Gender]]="Men",0,1)</f>
        <v>1</v>
      </c>
      <c r="AH243" s="3"/>
      <c r="AI243" s="3"/>
      <c r="AJ243" s="4"/>
      <c r="AL243" s="2">
        <f ca="1">IF(Table2[[#This Row],[occupation]]="Clerk",1,0)</f>
        <v>0</v>
      </c>
      <c r="AM243" s="3">
        <f ca="1">IF(Table2[[#This Row],[occupation]]="Doctor",1,0)</f>
        <v>0</v>
      </c>
      <c r="AN243" s="3">
        <f ca="1">IF(Table2[[#This Row],[occupation]]="Data scientist",1,0)</f>
        <v>0</v>
      </c>
      <c r="AO243" s="3">
        <f ca="1">IF(Table2[[#This Row],[occupation]]="Driver",1,0)</f>
        <v>0</v>
      </c>
      <c r="AP243" s="3">
        <f ca="1">IF(Table2[[#This Row],[occupation]]="mechanical",1,0)</f>
        <v>0</v>
      </c>
      <c r="AQ243" s="3">
        <f ca="1">IF(Table2[[#This Row],[occupation]]="Field worker",1,0)</f>
        <v>0</v>
      </c>
      <c r="AR243" s="3">
        <f ca="1">IF(Table2[[#This Row],[occupation]]="Scientist",1,0)</f>
        <v>0</v>
      </c>
      <c r="AS243" s="3">
        <f ca="1">IF(Table2[[#This Row],[occupation]]="IT",1,0)</f>
        <v>1</v>
      </c>
      <c r="AT243" s="3"/>
      <c r="AU243" s="3"/>
      <c r="AV243" s="3"/>
      <c r="AW243" s="3"/>
      <c r="AX243" s="3"/>
      <c r="AY243" s="3"/>
      <c r="AZ243" s="3"/>
      <c r="BA243" s="4"/>
      <c r="BC243" s="18">
        <f ca="1">Table2[[#This Row],[Vehicles cost]]/Table2[[#This Row],[Vehicles]]</f>
        <v>217983</v>
      </c>
      <c r="BD243" s="4"/>
      <c r="BE243" s="2">
        <f ca="1">IF(Table2[[#This Row],[Depts]]&gt;20000,1,0)</f>
        <v>1</v>
      </c>
      <c r="BF243" s="3"/>
      <c r="BG243" s="4"/>
      <c r="BH243" s="2">
        <f ca="1">IF(Table2[[#This Row],[House]]="Owned",1,0)</f>
        <v>0</v>
      </c>
      <c r="BI243" s="4"/>
      <c r="BK243" s="2">
        <f ca="1">IF(Table2[[#This Row],[Country]]="Korea",Table2[[#This Row],[Income]],0)</f>
        <v>0</v>
      </c>
      <c r="BL243" s="3"/>
      <c r="BM243" s="3">
        <f ca="1">IF(Table2[[#This Row],[Country]]="India",Table2[[#This Row],[Income]],0)</f>
        <v>0</v>
      </c>
      <c r="BN243" s="3"/>
      <c r="BO243" s="3">
        <f ca="1">IF(Table2[[#This Row],[Country]]="Russia",Table2[[#This Row],[Income]],0)</f>
        <v>0</v>
      </c>
      <c r="BP243" s="3"/>
      <c r="BQ243" s="3">
        <f ca="1">IF(Table2[[#This Row],[Country]]="Maldives",Table2[[#This Row],[Income]],0)</f>
        <v>0</v>
      </c>
      <c r="BR243" s="3"/>
      <c r="BS243" s="3">
        <f ca="1">IF(Table2[[#This Row],[Country]]="England",Table2[[#This Row],[Income]],0)</f>
        <v>0</v>
      </c>
      <c r="BT243" s="3"/>
      <c r="BU243" s="3">
        <f ca="1">IF(Table2[[#This Row],[Country]]="Pakistan",Table2[[#This Row],[Income]],0)</f>
        <v>0</v>
      </c>
      <c r="BV243" s="3"/>
      <c r="BW243" s="3">
        <f ca="1">IF(Table2[[#This Row],[Country]]="USA",Table2[[#This Row],[Income]],0)</f>
        <v>0</v>
      </c>
      <c r="BX243" s="3"/>
      <c r="BY243" s="3">
        <f ca="1">IF(Table2[[#This Row],[Country]]="New Zealand",Table2[[#This Row],[Income]],0)</f>
        <v>98388</v>
      </c>
      <c r="BZ243" s="3"/>
      <c r="CA243" s="3">
        <f ca="1">IF(Table2[[#This Row],[Country]]="AUstralia",Table2[[#This Row],[Income]],0)</f>
        <v>0</v>
      </c>
      <c r="CB243" s="3"/>
      <c r="CC243" s="3">
        <f ca="1">IF(Table2[[#This Row],[Country]]="South Africa",Table2[[#This Row],[Income]],0)</f>
        <v>0</v>
      </c>
      <c r="CD243" s="3"/>
      <c r="CE243" s="3">
        <f ca="1">IF(Table2[[#This Row],[Country]]="Canada",Table2[[#This Row],[Income]],0)</f>
        <v>0</v>
      </c>
      <c r="CF243" s="4"/>
      <c r="CG243" s="2"/>
      <c r="CH243" s="3"/>
      <c r="CI243" s="3">
        <f ca="1">IF(Table2[[#This Row],[occupation]]="clerk",Table2[[#This Row],[Income]],0)</f>
        <v>0</v>
      </c>
      <c r="CJ243" s="3">
        <f ca="1">IF(Table2[[#This Row],[occupation]]="Doctor",Table2[[#This Row],[Income]],0)</f>
        <v>0</v>
      </c>
      <c r="CK243" s="3">
        <f ca="1">IF(Table2[[#This Row],[occupation]]="Data scientist",Table2[[#This Row],[Income]],0)</f>
        <v>0</v>
      </c>
      <c r="CL243" s="3">
        <f ca="1">IF(Table2[[#This Row],[occupation]]="Driver",Table2[[#This Row],[Income]],0)</f>
        <v>0</v>
      </c>
      <c r="CM243" s="3">
        <f ca="1">IF(Table2[[#This Row],[occupation]]="mechanical",Table2[[#This Row],[Income]],0)</f>
        <v>0</v>
      </c>
      <c r="CN243" s="3">
        <f ca="1">IF(Table2[[#This Row],[occupation]]="Field worker",Table2[[#This Row],[Income]],0)</f>
        <v>0</v>
      </c>
      <c r="CO243" s="3">
        <f ca="1">IF(Table2[[#This Row],[occupation]]="Scientist",Table2[[#This Row],[Income]],0)</f>
        <v>0</v>
      </c>
      <c r="CP243" s="4">
        <f ca="1">IF(Table2[[#This Row],[occupation]]="IT",Table2[[#This Row],[Income]],0)</f>
        <v>98388</v>
      </c>
      <c r="CQ243" s="2">
        <f ca="1">IF(Table2[[#This Row],[Investment]]&gt;Table2[[#This Row],[Income]],1,0)</f>
        <v>0</v>
      </c>
      <c r="CR243" s="3"/>
      <c r="CS243" s="3"/>
      <c r="CT243" s="3"/>
      <c r="CU243" s="4"/>
      <c r="CV243" s="2">
        <f ca="1">IF(Table2[[#This Row],[Net Worth]]&gt;5500000,Table2[[#This Row],[Age]],0)</f>
        <v>44</v>
      </c>
      <c r="CW243" s="3">
        <f t="shared" ca="1" si="81"/>
        <v>0</v>
      </c>
      <c r="CX243" s="3"/>
      <c r="CY243" s="3"/>
      <c r="CZ243" s="3"/>
      <c r="DA243" s="4"/>
    </row>
    <row r="244" spans="1:105" x14ac:dyDescent="0.25">
      <c r="A244">
        <f t="shared" ca="1" si="66"/>
        <v>2</v>
      </c>
      <c r="B244" s="1" t="str">
        <f t="shared" ca="1" si="67"/>
        <v>Women</v>
      </c>
      <c r="C244">
        <f t="shared" ca="1" si="68"/>
        <v>26</v>
      </c>
      <c r="D244">
        <f t="shared" ca="1" si="69"/>
        <v>6</v>
      </c>
      <c r="E244" s="1" t="str">
        <f t="shared" ca="1" si="70"/>
        <v>Field worker</v>
      </c>
      <c r="F244">
        <f t="shared" ca="1" si="71"/>
        <v>8</v>
      </c>
      <c r="G244" s="1" t="str">
        <f t="shared" ca="1" si="72"/>
        <v>dropout</v>
      </c>
      <c r="H244">
        <f t="shared" ca="1" si="85"/>
        <v>2</v>
      </c>
      <c r="I244">
        <f t="shared" ca="1" si="85"/>
        <v>1</v>
      </c>
      <c r="J244">
        <f t="shared" ca="1" si="73"/>
        <v>448372</v>
      </c>
      <c r="K244">
        <f t="shared" ca="1" si="74"/>
        <v>90837</v>
      </c>
      <c r="L244">
        <f t="shared" ca="1" si="75"/>
        <v>1</v>
      </c>
      <c r="M244" s="1" t="str">
        <f t="shared" ca="1" si="76"/>
        <v>Owned</v>
      </c>
      <c r="N244">
        <f t="shared" ca="1" si="82"/>
        <v>8992863</v>
      </c>
      <c r="O244">
        <f t="shared" ca="1" si="77"/>
        <v>4781774.567506643</v>
      </c>
      <c r="P244">
        <f t="shared" ca="1" si="83"/>
        <v>136103.45771823649</v>
      </c>
      <c r="Q244">
        <f t="shared" ca="1" si="84"/>
        <v>18140.268649062484</v>
      </c>
      <c r="R244" s="25">
        <f t="shared" ca="1" si="78"/>
        <v>9011003.2686490621</v>
      </c>
      <c r="S244">
        <f t="shared" ca="1" si="79"/>
        <v>6</v>
      </c>
      <c r="T244" s="1" t="str">
        <f t="shared" ca="1" si="80"/>
        <v>Russia</v>
      </c>
      <c r="AF244" s="2">
        <f ca="1">IF(Table2[[#This Row],[Gender]]="men",1,0)</f>
        <v>0</v>
      </c>
      <c r="AG244" s="3">
        <f ca="1">IF(Table2[[#This Row],[Gender]]="Men",0,1)</f>
        <v>1</v>
      </c>
      <c r="AH244" s="3"/>
      <c r="AI244" s="3"/>
      <c r="AJ244" s="4"/>
      <c r="AL244" s="2">
        <f ca="1">IF(Table2[[#This Row],[occupation]]="Clerk",1,0)</f>
        <v>0</v>
      </c>
      <c r="AM244" s="3">
        <f ca="1">IF(Table2[[#This Row],[occupation]]="Doctor",1,0)</f>
        <v>0</v>
      </c>
      <c r="AN244" s="3">
        <f ca="1">IF(Table2[[#This Row],[occupation]]="Data scientist",1,0)</f>
        <v>0</v>
      </c>
      <c r="AO244" s="3">
        <f ca="1">IF(Table2[[#This Row],[occupation]]="Driver",1,0)</f>
        <v>0</v>
      </c>
      <c r="AP244" s="3">
        <f ca="1">IF(Table2[[#This Row],[occupation]]="mechanical",1,0)</f>
        <v>0</v>
      </c>
      <c r="AQ244" s="3">
        <f ca="1">IF(Table2[[#This Row],[occupation]]="Field worker",1,0)</f>
        <v>1</v>
      </c>
      <c r="AR244" s="3">
        <f ca="1">IF(Table2[[#This Row],[occupation]]="Scientist",1,0)</f>
        <v>0</v>
      </c>
      <c r="AS244" s="3">
        <f ca="1">IF(Table2[[#This Row],[occupation]]="IT",1,0)</f>
        <v>0</v>
      </c>
      <c r="AT244" s="3"/>
      <c r="AU244" s="3"/>
      <c r="AV244" s="3"/>
      <c r="AW244" s="3"/>
      <c r="AX244" s="3"/>
      <c r="AY244" s="3"/>
      <c r="AZ244" s="3"/>
      <c r="BA244" s="4"/>
      <c r="BC244" s="18">
        <f ca="1">Table2[[#This Row],[Vehicles cost]]/Table2[[#This Row],[Vehicles]]</f>
        <v>448372</v>
      </c>
      <c r="BD244" s="4"/>
      <c r="BE244" s="2">
        <f ca="1">IF(Table2[[#This Row],[Depts]]&gt;20000,1,0)</f>
        <v>1</v>
      </c>
      <c r="BF244" s="3"/>
      <c r="BG244" s="4"/>
      <c r="BH244" s="2">
        <f ca="1">IF(Table2[[#This Row],[House]]="Owned",1,0)</f>
        <v>1</v>
      </c>
      <c r="BI244" s="4"/>
      <c r="BK244" s="2">
        <f ca="1">IF(Table2[[#This Row],[Country]]="Korea",Table2[[#This Row],[Income]],0)</f>
        <v>0</v>
      </c>
      <c r="BL244" s="3"/>
      <c r="BM244" s="3">
        <f ca="1">IF(Table2[[#This Row],[Country]]="India",Table2[[#This Row],[Income]],0)</f>
        <v>0</v>
      </c>
      <c r="BN244" s="3"/>
      <c r="BO244" s="3">
        <f ca="1">IF(Table2[[#This Row],[Country]]="Russia",Table2[[#This Row],[Income]],0)</f>
        <v>90837</v>
      </c>
      <c r="BP244" s="3"/>
      <c r="BQ244" s="3">
        <f ca="1">IF(Table2[[#This Row],[Country]]="Maldives",Table2[[#This Row],[Income]],0)</f>
        <v>0</v>
      </c>
      <c r="BR244" s="3"/>
      <c r="BS244" s="3">
        <f ca="1">IF(Table2[[#This Row],[Country]]="England",Table2[[#This Row],[Income]],0)</f>
        <v>0</v>
      </c>
      <c r="BT244" s="3"/>
      <c r="BU244" s="3">
        <f ca="1">IF(Table2[[#This Row],[Country]]="Pakistan",Table2[[#This Row],[Income]],0)</f>
        <v>0</v>
      </c>
      <c r="BV244" s="3"/>
      <c r="BW244" s="3">
        <f ca="1">IF(Table2[[#This Row],[Country]]="USA",Table2[[#This Row],[Income]],0)</f>
        <v>0</v>
      </c>
      <c r="BX244" s="3"/>
      <c r="BY244" s="3">
        <f ca="1">IF(Table2[[#This Row],[Country]]="New Zealand",Table2[[#This Row],[Income]],0)</f>
        <v>0</v>
      </c>
      <c r="BZ244" s="3"/>
      <c r="CA244" s="3">
        <f ca="1">IF(Table2[[#This Row],[Country]]="AUstralia",Table2[[#This Row],[Income]],0)</f>
        <v>0</v>
      </c>
      <c r="CB244" s="3"/>
      <c r="CC244" s="3">
        <f ca="1">IF(Table2[[#This Row],[Country]]="South Africa",Table2[[#This Row],[Income]],0)</f>
        <v>0</v>
      </c>
      <c r="CD244" s="3"/>
      <c r="CE244" s="3">
        <f ca="1">IF(Table2[[#This Row],[Country]]="Canada",Table2[[#This Row],[Income]],0)</f>
        <v>0</v>
      </c>
      <c r="CF244" s="4"/>
      <c r="CG244" s="2"/>
      <c r="CH244" s="3"/>
      <c r="CI244" s="3">
        <f ca="1">IF(Table2[[#This Row],[occupation]]="clerk",Table2[[#This Row],[Income]],0)</f>
        <v>0</v>
      </c>
      <c r="CJ244" s="3">
        <f ca="1">IF(Table2[[#This Row],[occupation]]="Doctor",Table2[[#This Row],[Income]],0)</f>
        <v>0</v>
      </c>
      <c r="CK244" s="3">
        <f ca="1">IF(Table2[[#This Row],[occupation]]="Data scientist",Table2[[#This Row],[Income]],0)</f>
        <v>0</v>
      </c>
      <c r="CL244" s="3">
        <f ca="1">IF(Table2[[#This Row],[occupation]]="Driver",Table2[[#This Row],[Income]],0)</f>
        <v>0</v>
      </c>
      <c r="CM244" s="3">
        <f ca="1">IF(Table2[[#This Row],[occupation]]="mechanical",Table2[[#This Row],[Income]],0)</f>
        <v>0</v>
      </c>
      <c r="CN244" s="3">
        <f ca="1">IF(Table2[[#This Row],[occupation]]="Field worker",Table2[[#This Row],[Income]],0)</f>
        <v>90837</v>
      </c>
      <c r="CO244" s="3">
        <f ca="1">IF(Table2[[#This Row],[occupation]]="Scientist",Table2[[#This Row],[Income]],0)</f>
        <v>0</v>
      </c>
      <c r="CP244" s="4">
        <f ca="1">IF(Table2[[#This Row],[occupation]]="IT",Table2[[#This Row],[Income]],0)</f>
        <v>0</v>
      </c>
      <c r="CQ244" s="2">
        <f ca="1">IF(Table2[[#This Row],[Investment]]&gt;Table2[[#This Row],[Income]],1,0)</f>
        <v>0</v>
      </c>
      <c r="CR244" s="3"/>
      <c r="CS244" s="3"/>
      <c r="CT244" s="3"/>
      <c r="CU244" s="4"/>
      <c r="CV244" s="2">
        <f ca="1">IF(Table2[[#This Row],[Net Worth]]&gt;5500000,Table2[[#This Row],[Age]],0)</f>
        <v>26</v>
      </c>
      <c r="CW244" s="3">
        <f t="shared" ca="1" si="81"/>
        <v>26</v>
      </c>
      <c r="CX244" s="3"/>
      <c r="CY244" s="3"/>
      <c r="CZ244" s="3"/>
      <c r="DA244" s="4"/>
    </row>
    <row r="245" spans="1:105" x14ac:dyDescent="0.25">
      <c r="A245">
        <f t="shared" ca="1" si="66"/>
        <v>1</v>
      </c>
      <c r="B245" s="1" t="str">
        <f t="shared" ca="1" si="67"/>
        <v>Men</v>
      </c>
      <c r="C245">
        <f t="shared" ca="1" si="68"/>
        <v>33</v>
      </c>
      <c r="D245">
        <f t="shared" ca="1" si="69"/>
        <v>1</v>
      </c>
      <c r="E245" s="1" t="str">
        <f t="shared" ca="1" si="70"/>
        <v>clerk</v>
      </c>
      <c r="F245">
        <f t="shared" ca="1" si="71"/>
        <v>6</v>
      </c>
      <c r="G245" s="1" t="str">
        <f t="shared" ca="1" si="72"/>
        <v>Masters</v>
      </c>
      <c r="H245">
        <f t="shared" ca="1" si="85"/>
        <v>1</v>
      </c>
      <c r="I245">
        <f t="shared" ca="1" si="85"/>
        <v>3</v>
      </c>
      <c r="J245">
        <f t="shared" ca="1" si="73"/>
        <v>1490733</v>
      </c>
      <c r="K245">
        <f t="shared" ca="1" si="74"/>
        <v>57503</v>
      </c>
      <c r="L245">
        <f t="shared" ca="1" si="75"/>
        <v>1</v>
      </c>
      <c r="M245" s="1" t="str">
        <f t="shared" ca="1" si="76"/>
        <v>Owned</v>
      </c>
      <c r="N245">
        <f t="shared" ca="1" si="82"/>
        <v>5520288</v>
      </c>
      <c r="O245">
        <f t="shared" ca="1" si="77"/>
        <v>4388461.9002111293</v>
      </c>
      <c r="P245">
        <f t="shared" ca="1" si="83"/>
        <v>95557.095262886462</v>
      </c>
      <c r="Q245">
        <f t="shared" ca="1" si="84"/>
        <v>33415.298185894317</v>
      </c>
      <c r="R245" s="25">
        <f t="shared" ca="1" si="78"/>
        <v>5553703.2981858943</v>
      </c>
      <c r="S245">
        <f t="shared" ca="1" si="79"/>
        <v>7</v>
      </c>
      <c r="T245" s="1" t="str">
        <f t="shared" ca="1" si="80"/>
        <v>China</v>
      </c>
      <c r="AF245" s="2">
        <f ca="1">IF(Table2[[#This Row],[Gender]]="men",1,0)</f>
        <v>1</v>
      </c>
      <c r="AG245" s="3">
        <f ca="1">IF(Table2[[#This Row],[Gender]]="Men",0,1)</f>
        <v>0</v>
      </c>
      <c r="AH245" s="3"/>
      <c r="AI245" s="3"/>
      <c r="AJ245" s="4"/>
      <c r="AL245" s="2">
        <f ca="1">IF(Table2[[#This Row],[occupation]]="Clerk",1,0)</f>
        <v>1</v>
      </c>
      <c r="AM245" s="3">
        <f ca="1">IF(Table2[[#This Row],[occupation]]="Doctor",1,0)</f>
        <v>0</v>
      </c>
      <c r="AN245" s="3">
        <f ca="1">IF(Table2[[#This Row],[occupation]]="Data scientist",1,0)</f>
        <v>0</v>
      </c>
      <c r="AO245" s="3">
        <f ca="1">IF(Table2[[#This Row],[occupation]]="Driver",1,0)</f>
        <v>0</v>
      </c>
      <c r="AP245" s="3">
        <f ca="1">IF(Table2[[#This Row],[occupation]]="mechanical",1,0)</f>
        <v>0</v>
      </c>
      <c r="AQ245" s="3">
        <f ca="1">IF(Table2[[#This Row],[occupation]]="Field worker",1,0)</f>
        <v>0</v>
      </c>
      <c r="AR245" s="3">
        <f ca="1">IF(Table2[[#This Row],[occupation]]="Scientist",1,0)</f>
        <v>0</v>
      </c>
      <c r="AS245" s="3">
        <f ca="1">IF(Table2[[#This Row],[occupation]]="IT",1,0)</f>
        <v>0</v>
      </c>
      <c r="AT245" s="3"/>
      <c r="AU245" s="3"/>
      <c r="AV245" s="3"/>
      <c r="AW245" s="3"/>
      <c r="AX245" s="3"/>
      <c r="AY245" s="3"/>
      <c r="AZ245" s="3"/>
      <c r="BA245" s="4"/>
      <c r="BC245" s="18">
        <f ca="1">Table2[[#This Row],[Vehicles cost]]/Table2[[#This Row],[Vehicles]]</f>
        <v>496911</v>
      </c>
      <c r="BD245" s="4"/>
      <c r="BE245" s="2">
        <f ca="1">IF(Table2[[#This Row],[Depts]]&gt;20000,1,0)</f>
        <v>1</v>
      </c>
      <c r="BF245" s="3"/>
      <c r="BG245" s="4"/>
      <c r="BH245" s="2">
        <f ca="1">IF(Table2[[#This Row],[House]]="Owned",1,0)</f>
        <v>1</v>
      </c>
      <c r="BI245" s="4"/>
      <c r="BK245" s="2">
        <f ca="1">IF(Table2[[#This Row],[Country]]="Korea",Table2[[#This Row],[Income]],0)</f>
        <v>0</v>
      </c>
      <c r="BL245" s="3"/>
      <c r="BM245" s="3">
        <f ca="1">IF(Table2[[#This Row],[Country]]="India",Table2[[#This Row],[Income]],0)</f>
        <v>0</v>
      </c>
      <c r="BN245" s="3"/>
      <c r="BO245" s="3">
        <f ca="1">IF(Table2[[#This Row],[Country]]="Russia",Table2[[#This Row],[Income]],0)</f>
        <v>0</v>
      </c>
      <c r="BP245" s="3"/>
      <c r="BQ245" s="3">
        <f ca="1">IF(Table2[[#This Row],[Country]]="Maldives",Table2[[#This Row],[Income]],0)</f>
        <v>0</v>
      </c>
      <c r="BR245" s="3"/>
      <c r="BS245" s="3">
        <f ca="1">IF(Table2[[#This Row],[Country]]="England",Table2[[#This Row],[Income]],0)</f>
        <v>0</v>
      </c>
      <c r="BT245" s="3"/>
      <c r="BU245" s="3">
        <f ca="1">IF(Table2[[#This Row],[Country]]="Pakistan",Table2[[#This Row],[Income]],0)</f>
        <v>0</v>
      </c>
      <c r="BV245" s="3"/>
      <c r="BW245" s="3">
        <f ca="1">IF(Table2[[#This Row],[Country]]="USA",Table2[[#This Row],[Income]],0)</f>
        <v>0</v>
      </c>
      <c r="BX245" s="3"/>
      <c r="BY245" s="3">
        <f ca="1">IF(Table2[[#This Row],[Country]]="New Zealand",Table2[[#This Row],[Income]],0)</f>
        <v>0</v>
      </c>
      <c r="BZ245" s="3"/>
      <c r="CA245" s="3">
        <f ca="1">IF(Table2[[#This Row],[Country]]="AUstralia",Table2[[#This Row],[Income]],0)</f>
        <v>0</v>
      </c>
      <c r="CB245" s="3"/>
      <c r="CC245" s="3">
        <f ca="1">IF(Table2[[#This Row],[Country]]="South Africa",Table2[[#This Row],[Income]],0)</f>
        <v>0</v>
      </c>
      <c r="CD245" s="3"/>
      <c r="CE245" s="3">
        <f ca="1">IF(Table2[[#This Row],[Country]]="Canada",Table2[[#This Row],[Income]],0)</f>
        <v>0</v>
      </c>
      <c r="CF245" s="4"/>
      <c r="CG245" s="2"/>
      <c r="CH245" s="3"/>
      <c r="CI245" s="3">
        <f ca="1">IF(Table2[[#This Row],[occupation]]="clerk",Table2[[#This Row],[Income]],0)</f>
        <v>57503</v>
      </c>
      <c r="CJ245" s="3">
        <f ca="1">IF(Table2[[#This Row],[occupation]]="Doctor",Table2[[#This Row],[Income]],0)</f>
        <v>0</v>
      </c>
      <c r="CK245" s="3">
        <f ca="1">IF(Table2[[#This Row],[occupation]]="Data scientist",Table2[[#This Row],[Income]],0)</f>
        <v>0</v>
      </c>
      <c r="CL245" s="3">
        <f ca="1">IF(Table2[[#This Row],[occupation]]="Driver",Table2[[#This Row],[Income]],0)</f>
        <v>0</v>
      </c>
      <c r="CM245" s="3">
        <f ca="1">IF(Table2[[#This Row],[occupation]]="mechanical",Table2[[#This Row],[Income]],0)</f>
        <v>0</v>
      </c>
      <c r="CN245" s="3">
        <f ca="1">IF(Table2[[#This Row],[occupation]]="Field worker",Table2[[#This Row],[Income]],0)</f>
        <v>0</v>
      </c>
      <c r="CO245" s="3">
        <f ca="1">IF(Table2[[#This Row],[occupation]]="Scientist",Table2[[#This Row],[Income]],0)</f>
        <v>0</v>
      </c>
      <c r="CP245" s="4">
        <f ca="1">IF(Table2[[#This Row],[occupation]]="IT",Table2[[#This Row],[Income]],0)</f>
        <v>0</v>
      </c>
      <c r="CQ245" s="2">
        <f ca="1">IF(Table2[[#This Row],[Investment]]&gt;Table2[[#This Row],[Income]],1,0)</f>
        <v>0</v>
      </c>
      <c r="CR245" s="3"/>
      <c r="CS245" s="3"/>
      <c r="CT245" s="3"/>
      <c r="CU245" s="4"/>
      <c r="CV245" s="2">
        <f ca="1">IF(Table2[[#This Row],[Net Worth]]&gt;5500000,Table2[[#This Row],[Age]],0)</f>
        <v>33</v>
      </c>
      <c r="CW245" s="3">
        <f t="shared" ca="1" si="81"/>
        <v>0</v>
      </c>
      <c r="CX245" s="3"/>
      <c r="CY245" s="3"/>
      <c r="CZ245" s="3"/>
      <c r="DA245" s="4"/>
    </row>
    <row r="246" spans="1:105" x14ac:dyDescent="0.25">
      <c r="A246">
        <f t="shared" ca="1" si="66"/>
        <v>2</v>
      </c>
      <c r="B246" s="1" t="str">
        <f t="shared" ca="1" si="67"/>
        <v>Women</v>
      </c>
      <c r="C246">
        <f t="shared" ca="1" si="68"/>
        <v>28</v>
      </c>
      <c r="D246">
        <f t="shared" ca="1" si="69"/>
        <v>8</v>
      </c>
      <c r="E246" s="1" t="str">
        <f t="shared" ca="1" si="70"/>
        <v>Data scientist</v>
      </c>
      <c r="F246">
        <f t="shared" ca="1" si="71"/>
        <v>4</v>
      </c>
      <c r="G246" s="1" t="str">
        <f t="shared" ca="1" si="72"/>
        <v>Mba</v>
      </c>
      <c r="H246">
        <f t="shared" ca="1" si="85"/>
        <v>1</v>
      </c>
      <c r="I246">
        <f t="shared" ca="1" si="85"/>
        <v>3</v>
      </c>
      <c r="J246">
        <f t="shared" ca="1" si="73"/>
        <v>1302153</v>
      </c>
      <c r="K246">
        <f t="shared" ca="1" si="74"/>
        <v>65802</v>
      </c>
      <c r="L246">
        <f t="shared" ca="1" si="75"/>
        <v>2</v>
      </c>
      <c r="M246" s="1" t="str">
        <f t="shared" ca="1" si="76"/>
        <v>Rent</v>
      </c>
      <c r="N246">
        <f t="shared" ca="1" si="82"/>
        <v>3948120</v>
      </c>
      <c r="O246">
        <f t="shared" ca="1" si="77"/>
        <v>1574635.0066919394</v>
      </c>
      <c r="P246">
        <f t="shared" ca="1" si="83"/>
        <v>99336.144003556794</v>
      </c>
      <c r="Q246">
        <f t="shared" ca="1" si="84"/>
        <v>39070.524870459951</v>
      </c>
      <c r="R246" s="25">
        <f t="shared" ca="1" si="78"/>
        <v>3987190.5248704599</v>
      </c>
      <c r="S246">
        <f t="shared" ca="1" si="79"/>
        <v>12</v>
      </c>
      <c r="T246" s="1" t="str">
        <f t="shared" ca="1" si="80"/>
        <v>Maldives</v>
      </c>
      <c r="AF246" s="2">
        <f ca="1">IF(Table2[[#This Row],[Gender]]="men",1,0)</f>
        <v>0</v>
      </c>
      <c r="AG246" s="3">
        <f ca="1">IF(Table2[[#This Row],[Gender]]="Men",0,1)</f>
        <v>1</v>
      </c>
      <c r="AH246" s="3"/>
      <c r="AI246" s="3"/>
      <c r="AJ246" s="4"/>
      <c r="AL246" s="2">
        <f ca="1">IF(Table2[[#This Row],[occupation]]="Clerk",1,0)</f>
        <v>0</v>
      </c>
      <c r="AM246" s="3">
        <f ca="1">IF(Table2[[#This Row],[occupation]]="Doctor",1,0)</f>
        <v>0</v>
      </c>
      <c r="AN246" s="3">
        <f ca="1">IF(Table2[[#This Row],[occupation]]="Data scientist",1,0)</f>
        <v>1</v>
      </c>
      <c r="AO246" s="3">
        <f ca="1">IF(Table2[[#This Row],[occupation]]="Driver",1,0)</f>
        <v>0</v>
      </c>
      <c r="AP246" s="3">
        <f ca="1">IF(Table2[[#This Row],[occupation]]="mechanical",1,0)</f>
        <v>0</v>
      </c>
      <c r="AQ246" s="3">
        <f ca="1">IF(Table2[[#This Row],[occupation]]="Field worker",1,0)</f>
        <v>0</v>
      </c>
      <c r="AR246" s="3">
        <f ca="1">IF(Table2[[#This Row],[occupation]]="Scientist",1,0)</f>
        <v>0</v>
      </c>
      <c r="AS246" s="3">
        <f ca="1">IF(Table2[[#This Row],[occupation]]="IT",1,0)</f>
        <v>0</v>
      </c>
      <c r="AT246" s="3"/>
      <c r="AU246" s="3"/>
      <c r="AV246" s="3"/>
      <c r="AW246" s="3"/>
      <c r="AX246" s="3"/>
      <c r="AY246" s="3"/>
      <c r="AZ246" s="3"/>
      <c r="BA246" s="4"/>
      <c r="BC246" s="18">
        <f ca="1">Table2[[#This Row],[Vehicles cost]]/Table2[[#This Row],[Vehicles]]</f>
        <v>434051</v>
      </c>
      <c r="BD246" s="4"/>
      <c r="BE246" s="2">
        <f ca="1">IF(Table2[[#This Row],[Depts]]&gt;20000,1,0)</f>
        <v>1</v>
      </c>
      <c r="BF246" s="3"/>
      <c r="BG246" s="4"/>
      <c r="BH246" s="2">
        <f ca="1">IF(Table2[[#This Row],[House]]="Owned",1,0)</f>
        <v>0</v>
      </c>
      <c r="BI246" s="4"/>
      <c r="BK246" s="2">
        <f ca="1">IF(Table2[[#This Row],[Country]]="Korea",Table2[[#This Row],[Income]],0)</f>
        <v>0</v>
      </c>
      <c r="BL246" s="3"/>
      <c r="BM246" s="3">
        <f ca="1">IF(Table2[[#This Row],[Country]]="India",Table2[[#This Row],[Income]],0)</f>
        <v>0</v>
      </c>
      <c r="BN246" s="3"/>
      <c r="BO246" s="3">
        <f ca="1">IF(Table2[[#This Row],[Country]]="Russia",Table2[[#This Row],[Income]],0)</f>
        <v>0</v>
      </c>
      <c r="BP246" s="3"/>
      <c r="BQ246" s="3">
        <f ca="1">IF(Table2[[#This Row],[Country]]="Maldives",Table2[[#This Row],[Income]],0)</f>
        <v>65802</v>
      </c>
      <c r="BR246" s="3"/>
      <c r="BS246" s="3">
        <f ca="1">IF(Table2[[#This Row],[Country]]="England",Table2[[#This Row],[Income]],0)</f>
        <v>0</v>
      </c>
      <c r="BT246" s="3"/>
      <c r="BU246" s="3">
        <f ca="1">IF(Table2[[#This Row],[Country]]="Pakistan",Table2[[#This Row],[Income]],0)</f>
        <v>0</v>
      </c>
      <c r="BV246" s="3"/>
      <c r="BW246" s="3">
        <f ca="1">IF(Table2[[#This Row],[Country]]="USA",Table2[[#This Row],[Income]],0)</f>
        <v>0</v>
      </c>
      <c r="BX246" s="3"/>
      <c r="BY246" s="3">
        <f ca="1">IF(Table2[[#This Row],[Country]]="New Zealand",Table2[[#This Row],[Income]],0)</f>
        <v>0</v>
      </c>
      <c r="BZ246" s="3"/>
      <c r="CA246" s="3">
        <f ca="1">IF(Table2[[#This Row],[Country]]="AUstralia",Table2[[#This Row],[Income]],0)</f>
        <v>0</v>
      </c>
      <c r="CB246" s="3"/>
      <c r="CC246" s="3">
        <f ca="1">IF(Table2[[#This Row],[Country]]="South Africa",Table2[[#This Row],[Income]],0)</f>
        <v>0</v>
      </c>
      <c r="CD246" s="3"/>
      <c r="CE246" s="3">
        <f ca="1">IF(Table2[[#This Row],[Country]]="Canada",Table2[[#This Row],[Income]],0)</f>
        <v>0</v>
      </c>
      <c r="CF246" s="4"/>
      <c r="CG246" s="2"/>
      <c r="CH246" s="3"/>
      <c r="CI246" s="3">
        <f ca="1">IF(Table2[[#This Row],[occupation]]="clerk",Table2[[#This Row],[Income]],0)</f>
        <v>0</v>
      </c>
      <c r="CJ246" s="3">
        <f ca="1">IF(Table2[[#This Row],[occupation]]="Doctor",Table2[[#This Row],[Income]],0)</f>
        <v>0</v>
      </c>
      <c r="CK246" s="3">
        <f ca="1">IF(Table2[[#This Row],[occupation]]="Data scientist",Table2[[#This Row],[Income]],0)</f>
        <v>65802</v>
      </c>
      <c r="CL246" s="3">
        <f ca="1">IF(Table2[[#This Row],[occupation]]="Driver",Table2[[#This Row],[Income]],0)</f>
        <v>0</v>
      </c>
      <c r="CM246" s="3">
        <f ca="1">IF(Table2[[#This Row],[occupation]]="mechanical",Table2[[#This Row],[Income]],0)</f>
        <v>0</v>
      </c>
      <c r="CN246" s="3">
        <f ca="1">IF(Table2[[#This Row],[occupation]]="Field worker",Table2[[#This Row],[Income]],0)</f>
        <v>0</v>
      </c>
      <c r="CO246" s="3">
        <f ca="1">IF(Table2[[#This Row],[occupation]]="Scientist",Table2[[#This Row],[Income]],0)</f>
        <v>0</v>
      </c>
      <c r="CP246" s="4">
        <f ca="1">IF(Table2[[#This Row],[occupation]]="IT",Table2[[#This Row],[Income]],0)</f>
        <v>0</v>
      </c>
      <c r="CQ246" s="2">
        <f ca="1">IF(Table2[[#This Row],[Investment]]&gt;Table2[[#This Row],[Income]],1,0)</f>
        <v>0</v>
      </c>
      <c r="CR246" s="3"/>
      <c r="CS246" s="3"/>
      <c r="CT246" s="3"/>
      <c r="CU246" s="4"/>
      <c r="CV246" s="2">
        <f ca="1">IF(Table2[[#This Row],[Net Worth]]&gt;5500000,Table2[[#This Row],[Age]],0)</f>
        <v>0</v>
      </c>
      <c r="CW246" s="3">
        <f t="shared" ca="1" si="81"/>
        <v>0</v>
      </c>
      <c r="CX246" s="3"/>
      <c r="CY246" s="3"/>
      <c r="CZ246" s="3"/>
      <c r="DA246" s="4"/>
    </row>
    <row r="247" spans="1:105" x14ac:dyDescent="0.25">
      <c r="A247">
        <f t="shared" ca="1" si="66"/>
        <v>2</v>
      </c>
      <c r="B247" s="1" t="str">
        <f t="shared" ca="1" si="67"/>
        <v>Women</v>
      </c>
      <c r="C247">
        <f t="shared" ca="1" si="68"/>
        <v>32</v>
      </c>
      <c r="D247">
        <f t="shared" ca="1" si="69"/>
        <v>3</v>
      </c>
      <c r="E247" s="1" t="str">
        <f t="shared" ca="1" si="70"/>
        <v>mechanical</v>
      </c>
      <c r="F247">
        <f t="shared" ca="1" si="71"/>
        <v>2</v>
      </c>
      <c r="G247" s="1" t="str">
        <f t="shared" ca="1" si="72"/>
        <v>12th</v>
      </c>
      <c r="H247">
        <f t="shared" ca="1" si="85"/>
        <v>2</v>
      </c>
      <c r="I247">
        <f t="shared" ca="1" si="85"/>
        <v>2</v>
      </c>
      <c r="J247">
        <f t="shared" ca="1" si="73"/>
        <v>385884</v>
      </c>
      <c r="K247">
        <f t="shared" ca="1" si="74"/>
        <v>53903</v>
      </c>
      <c r="L247">
        <f t="shared" ca="1" si="75"/>
        <v>1</v>
      </c>
      <c r="M247" s="1" t="str">
        <f t="shared" ca="1" si="76"/>
        <v>Owned</v>
      </c>
      <c r="N247">
        <f t="shared" ca="1" si="82"/>
        <v>3503695</v>
      </c>
      <c r="O247">
        <f t="shared" ca="1" si="77"/>
        <v>3176344.7276861295</v>
      </c>
      <c r="P247">
        <f t="shared" ca="1" si="83"/>
        <v>5553.7305358728308</v>
      </c>
      <c r="Q247">
        <f t="shared" ca="1" si="84"/>
        <v>46974.737567105789</v>
      </c>
      <c r="R247" s="25">
        <f t="shared" ca="1" si="78"/>
        <v>3550669.7375671058</v>
      </c>
      <c r="S247">
        <f t="shared" ca="1" si="79"/>
        <v>3</v>
      </c>
      <c r="T247" s="1" t="str">
        <f t="shared" ca="1" si="80"/>
        <v>Australia</v>
      </c>
      <c r="AF247" s="2">
        <f ca="1">IF(Table2[[#This Row],[Gender]]="men",1,0)</f>
        <v>0</v>
      </c>
      <c r="AG247" s="3">
        <f ca="1">IF(Table2[[#This Row],[Gender]]="Men",0,1)</f>
        <v>1</v>
      </c>
      <c r="AH247" s="3"/>
      <c r="AI247" s="3"/>
      <c r="AJ247" s="4"/>
      <c r="AL247" s="2">
        <f ca="1">IF(Table2[[#This Row],[occupation]]="Clerk",1,0)</f>
        <v>0</v>
      </c>
      <c r="AM247" s="3">
        <f ca="1">IF(Table2[[#This Row],[occupation]]="Doctor",1,0)</f>
        <v>0</v>
      </c>
      <c r="AN247" s="3">
        <f ca="1">IF(Table2[[#This Row],[occupation]]="Data scientist",1,0)</f>
        <v>0</v>
      </c>
      <c r="AO247" s="3">
        <f ca="1">IF(Table2[[#This Row],[occupation]]="Driver",1,0)</f>
        <v>0</v>
      </c>
      <c r="AP247" s="3">
        <f ca="1">IF(Table2[[#This Row],[occupation]]="mechanical",1,0)</f>
        <v>1</v>
      </c>
      <c r="AQ247" s="3">
        <f ca="1">IF(Table2[[#This Row],[occupation]]="Field worker",1,0)</f>
        <v>0</v>
      </c>
      <c r="AR247" s="3">
        <f ca="1">IF(Table2[[#This Row],[occupation]]="Scientist",1,0)</f>
        <v>0</v>
      </c>
      <c r="AS247" s="3">
        <f ca="1">IF(Table2[[#This Row],[occupation]]="IT",1,0)</f>
        <v>0</v>
      </c>
      <c r="AT247" s="3"/>
      <c r="AU247" s="3"/>
      <c r="AV247" s="3"/>
      <c r="AW247" s="3"/>
      <c r="AX247" s="3"/>
      <c r="AY247" s="3"/>
      <c r="AZ247" s="3"/>
      <c r="BA247" s="4"/>
      <c r="BC247" s="18">
        <f ca="1">Table2[[#This Row],[Vehicles cost]]/Table2[[#This Row],[Vehicles]]</f>
        <v>192942</v>
      </c>
      <c r="BD247" s="4"/>
      <c r="BE247" s="2">
        <f ca="1">IF(Table2[[#This Row],[Depts]]&gt;20000,1,0)</f>
        <v>0</v>
      </c>
      <c r="BF247" s="3"/>
      <c r="BG247" s="4"/>
      <c r="BH247" s="2">
        <f ca="1">IF(Table2[[#This Row],[House]]="Owned",1,0)</f>
        <v>1</v>
      </c>
      <c r="BI247" s="4"/>
      <c r="BK247" s="2">
        <f ca="1">IF(Table2[[#This Row],[Country]]="Korea",Table2[[#This Row],[Income]],0)</f>
        <v>0</v>
      </c>
      <c r="BL247" s="3"/>
      <c r="BM247" s="3">
        <f ca="1">IF(Table2[[#This Row],[Country]]="India",Table2[[#This Row],[Income]],0)</f>
        <v>0</v>
      </c>
      <c r="BN247" s="3"/>
      <c r="BO247" s="3">
        <f ca="1">IF(Table2[[#This Row],[Country]]="Russia",Table2[[#This Row],[Income]],0)</f>
        <v>0</v>
      </c>
      <c r="BP247" s="3"/>
      <c r="BQ247" s="3">
        <f ca="1">IF(Table2[[#This Row],[Country]]="Maldives",Table2[[#This Row],[Income]],0)</f>
        <v>0</v>
      </c>
      <c r="BR247" s="3"/>
      <c r="BS247" s="3">
        <f ca="1">IF(Table2[[#This Row],[Country]]="England",Table2[[#This Row],[Income]],0)</f>
        <v>0</v>
      </c>
      <c r="BT247" s="3"/>
      <c r="BU247" s="3">
        <f ca="1">IF(Table2[[#This Row],[Country]]="Pakistan",Table2[[#This Row],[Income]],0)</f>
        <v>0</v>
      </c>
      <c r="BV247" s="3"/>
      <c r="BW247" s="3">
        <f ca="1">IF(Table2[[#This Row],[Country]]="USA",Table2[[#This Row],[Income]],0)</f>
        <v>0</v>
      </c>
      <c r="BX247" s="3"/>
      <c r="BY247" s="3">
        <f ca="1">IF(Table2[[#This Row],[Country]]="New Zealand",Table2[[#This Row],[Income]],0)</f>
        <v>0</v>
      </c>
      <c r="BZ247" s="3"/>
      <c r="CA247" s="3">
        <f ca="1">IF(Table2[[#This Row],[Country]]="AUstralia",Table2[[#This Row],[Income]],0)</f>
        <v>53903</v>
      </c>
      <c r="CB247" s="3"/>
      <c r="CC247" s="3">
        <f ca="1">IF(Table2[[#This Row],[Country]]="South Africa",Table2[[#This Row],[Income]],0)</f>
        <v>0</v>
      </c>
      <c r="CD247" s="3"/>
      <c r="CE247" s="3">
        <f ca="1">IF(Table2[[#This Row],[Country]]="Canada",Table2[[#This Row],[Income]],0)</f>
        <v>0</v>
      </c>
      <c r="CF247" s="4"/>
      <c r="CG247" s="2"/>
      <c r="CH247" s="3"/>
      <c r="CI247" s="3">
        <f ca="1">IF(Table2[[#This Row],[occupation]]="clerk",Table2[[#This Row],[Income]],0)</f>
        <v>0</v>
      </c>
      <c r="CJ247" s="3">
        <f ca="1">IF(Table2[[#This Row],[occupation]]="Doctor",Table2[[#This Row],[Income]],0)</f>
        <v>0</v>
      </c>
      <c r="CK247" s="3">
        <f ca="1">IF(Table2[[#This Row],[occupation]]="Data scientist",Table2[[#This Row],[Income]],0)</f>
        <v>0</v>
      </c>
      <c r="CL247" s="3">
        <f ca="1">IF(Table2[[#This Row],[occupation]]="Driver",Table2[[#This Row],[Income]],0)</f>
        <v>0</v>
      </c>
      <c r="CM247" s="3">
        <f ca="1">IF(Table2[[#This Row],[occupation]]="mechanical",Table2[[#This Row],[Income]],0)</f>
        <v>53903</v>
      </c>
      <c r="CN247" s="3">
        <f ca="1">IF(Table2[[#This Row],[occupation]]="Field worker",Table2[[#This Row],[Income]],0)</f>
        <v>0</v>
      </c>
      <c r="CO247" s="3">
        <f ca="1">IF(Table2[[#This Row],[occupation]]="Scientist",Table2[[#This Row],[Income]],0)</f>
        <v>0</v>
      </c>
      <c r="CP247" s="4">
        <f ca="1">IF(Table2[[#This Row],[occupation]]="IT",Table2[[#This Row],[Income]],0)</f>
        <v>0</v>
      </c>
      <c r="CQ247" s="2">
        <f ca="1">IF(Table2[[#This Row],[Investment]]&gt;Table2[[#This Row],[Income]],1,0)</f>
        <v>0</v>
      </c>
      <c r="CR247" s="3"/>
      <c r="CS247" s="3"/>
      <c r="CT247" s="3"/>
      <c r="CU247" s="4"/>
      <c r="CV247" s="2">
        <f ca="1">IF(Table2[[#This Row],[Net Worth]]&gt;5500000,Table2[[#This Row],[Age]],0)</f>
        <v>0</v>
      </c>
      <c r="CW247" s="3">
        <f t="shared" ca="1" si="81"/>
        <v>0</v>
      </c>
      <c r="CX247" s="3"/>
      <c r="CY247" s="3"/>
      <c r="CZ247" s="3"/>
      <c r="DA247" s="4"/>
    </row>
    <row r="248" spans="1:105" x14ac:dyDescent="0.25">
      <c r="A248">
        <f t="shared" ca="1" si="66"/>
        <v>1</v>
      </c>
      <c r="B248" s="1" t="str">
        <f t="shared" ca="1" si="67"/>
        <v>Men</v>
      </c>
      <c r="C248">
        <f t="shared" ca="1" si="68"/>
        <v>44</v>
      </c>
      <c r="D248">
        <f t="shared" ca="1" si="69"/>
        <v>7</v>
      </c>
      <c r="E248" s="1" t="str">
        <f t="shared" ca="1" si="70"/>
        <v>Driver</v>
      </c>
      <c r="F248">
        <f t="shared" ca="1" si="71"/>
        <v>6</v>
      </c>
      <c r="G248" s="1" t="str">
        <f t="shared" ca="1" si="72"/>
        <v>Masters</v>
      </c>
      <c r="H248">
        <f t="shared" ca="1" si="85"/>
        <v>3</v>
      </c>
      <c r="I248">
        <f t="shared" ca="1" si="85"/>
        <v>1</v>
      </c>
      <c r="J248">
        <f t="shared" ca="1" si="73"/>
        <v>771107</v>
      </c>
      <c r="K248">
        <f t="shared" ca="1" si="74"/>
        <v>52009</v>
      </c>
      <c r="L248">
        <f t="shared" ca="1" si="75"/>
        <v>2</v>
      </c>
      <c r="M248" s="1" t="str">
        <f t="shared" ca="1" si="76"/>
        <v>Rent</v>
      </c>
      <c r="N248">
        <f t="shared" ca="1" si="82"/>
        <v>4732819</v>
      </c>
      <c r="O248">
        <f t="shared" ca="1" si="77"/>
        <v>3239516.8467233204</v>
      </c>
      <c r="P248">
        <f t="shared" ca="1" si="83"/>
        <v>98201.1025555987</v>
      </c>
      <c r="Q248">
        <f t="shared" ca="1" si="84"/>
        <v>50027.059988274239</v>
      </c>
      <c r="R248" s="25">
        <f t="shared" ca="1" si="78"/>
        <v>4782846.0599882742</v>
      </c>
      <c r="S248">
        <f t="shared" ca="1" si="79"/>
        <v>6</v>
      </c>
      <c r="T248" s="1" t="str">
        <f t="shared" ca="1" si="80"/>
        <v>Russia</v>
      </c>
      <c r="AF248" s="2">
        <f ca="1">IF(Table2[[#This Row],[Gender]]="men",1,0)</f>
        <v>1</v>
      </c>
      <c r="AG248" s="3">
        <f ca="1">IF(Table2[[#This Row],[Gender]]="Men",0,1)</f>
        <v>0</v>
      </c>
      <c r="AH248" s="3"/>
      <c r="AI248" s="3"/>
      <c r="AJ248" s="4"/>
      <c r="AL248" s="2">
        <f ca="1">IF(Table2[[#This Row],[occupation]]="Clerk",1,0)</f>
        <v>0</v>
      </c>
      <c r="AM248" s="3">
        <f ca="1">IF(Table2[[#This Row],[occupation]]="Doctor",1,0)</f>
        <v>0</v>
      </c>
      <c r="AN248" s="3">
        <f ca="1">IF(Table2[[#This Row],[occupation]]="Data scientist",1,0)</f>
        <v>0</v>
      </c>
      <c r="AO248" s="3">
        <f ca="1">IF(Table2[[#This Row],[occupation]]="Driver",1,0)</f>
        <v>1</v>
      </c>
      <c r="AP248" s="3">
        <f ca="1">IF(Table2[[#This Row],[occupation]]="mechanical",1,0)</f>
        <v>0</v>
      </c>
      <c r="AQ248" s="3">
        <f ca="1">IF(Table2[[#This Row],[occupation]]="Field worker",1,0)</f>
        <v>0</v>
      </c>
      <c r="AR248" s="3">
        <f ca="1">IF(Table2[[#This Row],[occupation]]="Scientist",1,0)</f>
        <v>0</v>
      </c>
      <c r="AS248" s="3">
        <f ca="1">IF(Table2[[#This Row],[occupation]]="IT",1,0)</f>
        <v>0</v>
      </c>
      <c r="AT248" s="3"/>
      <c r="AU248" s="3"/>
      <c r="AV248" s="3"/>
      <c r="AW248" s="3"/>
      <c r="AX248" s="3"/>
      <c r="AY248" s="3"/>
      <c r="AZ248" s="3"/>
      <c r="BA248" s="4"/>
      <c r="BC248" s="18">
        <f ca="1">Table2[[#This Row],[Vehicles cost]]/Table2[[#This Row],[Vehicles]]</f>
        <v>771107</v>
      </c>
      <c r="BD248" s="4"/>
      <c r="BE248" s="2">
        <f ca="1">IF(Table2[[#This Row],[Depts]]&gt;20000,1,0)</f>
        <v>1</v>
      </c>
      <c r="BF248" s="3"/>
      <c r="BG248" s="4"/>
      <c r="BH248" s="2">
        <f ca="1">IF(Table2[[#This Row],[House]]="Owned",1,0)</f>
        <v>0</v>
      </c>
      <c r="BI248" s="4"/>
      <c r="BK248" s="2">
        <f ca="1">IF(Table2[[#This Row],[Country]]="Korea",Table2[[#This Row],[Income]],0)</f>
        <v>0</v>
      </c>
      <c r="BL248" s="3"/>
      <c r="BM248" s="3">
        <f ca="1">IF(Table2[[#This Row],[Country]]="India",Table2[[#This Row],[Income]],0)</f>
        <v>0</v>
      </c>
      <c r="BN248" s="3"/>
      <c r="BO248" s="3">
        <f ca="1">IF(Table2[[#This Row],[Country]]="Russia",Table2[[#This Row],[Income]],0)</f>
        <v>52009</v>
      </c>
      <c r="BP248" s="3"/>
      <c r="BQ248" s="3">
        <f ca="1">IF(Table2[[#This Row],[Country]]="Maldives",Table2[[#This Row],[Income]],0)</f>
        <v>0</v>
      </c>
      <c r="BR248" s="3"/>
      <c r="BS248" s="3">
        <f ca="1">IF(Table2[[#This Row],[Country]]="England",Table2[[#This Row],[Income]],0)</f>
        <v>0</v>
      </c>
      <c r="BT248" s="3"/>
      <c r="BU248" s="3">
        <f ca="1">IF(Table2[[#This Row],[Country]]="Pakistan",Table2[[#This Row],[Income]],0)</f>
        <v>0</v>
      </c>
      <c r="BV248" s="3"/>
      <c r="BW248" s="3">
        <f ca="1">IF(Table2[[#This Row],[Country]]="USA",Table2[[#This Row],[Income]],0)</f>
        <v>0</v>
      </c>
      <c r="BX248" s="3"/>
      <c r="BY248" s="3">
        <f ca="1">IF(Table2[[#This Row],[Country]]="New Zealand",Table2[[#This Row],[Income]],0)</f>
        <v>0</v>
      </c>
      <c r="BZ248" s="3"/>
      <c r="CA248" s="3">
        <f ca="1">IF(Table2[[#This Row],[Country]]="AUstralia",Table2[[#This Row],[Income]],0)</f>
        <v>0</v>
      </c>
      <c r="CB248" s="3"/>
      <c r="CC248" s="3">
        <f ca="1">IF(Table2[[#This Row],[Country]]="South Africa",Table2[[#This Row],[Income]],0)</f>
        <v>0</v>
      </c>
      <c r="CD248" s="3"/>
      <c r="CE248" s="3">
        <f ca="1">IF(Table2[[#This Row],[Country]]="Canada",Table2[[#This Row],[Income]],0)</f>
        <v>0</v>
      </c>
      <c r="CF248" s="4"/>
      <c r="CG248" s="2"/>
      <c r="CH248" s="3"/>
      <c r="CI248" s="3">
        <f ca="1">IF(Table2[[#This Row],[occupation]]="clerk",Table2[[#This Row],[Income]],0)</f>
        <v>0</v>
      </c>
      <c r="CJ248" s="3">
        <f ca="1">IF(Table2[[#This Row],[occupation]]="Doctor",Table2[[#This Row],[Income]],0)</f>
        <v>0</v>
      </c>
      <c r="CK248" s="3">
        <f ca="1">IF(Table2[[#This Row],[occupation]]="Data scientist",Table2[[#This Row],[Income]],0)</f>
        <v>0</v>
      </c>
      <c r="CL248" s="3">
        <f ca="1">IF(Table2[[#This Row],[occupation]]="Driver",Table2[[#This Row],[Income]],0)</f>
        <v>52009</v>
      </c>
      <c r="CM248" s="3">
        <f ca="1">IF(Table2[[#This Row],[occupation]]="mechanical",Table2[[#This Row],[Income]],0)</f>
        <v>0</v>
      </c>
      <c r="CN248" s="3">
        <f ca="1">IF(Table2[[#This Row],[occupation]]="Field worker",Table2[[#This Row],[Income]],0)</f>
        <v>0</v>
      </c>
      <c r="CO248" s="3">
        <f ca="1">IF(Table2[[#This Row],[occupation]]="Scientist",Table2[[#This Row],[Income]],0)</f>
        <v>0</v>
      </c>
      <c r="CP248" s="4">
        <f ca="1">IF(Table2[[#This Row],[occupation]]="IT",Table2[[#This Row],[Income]],0)</f>
        <v>0</v>
      </c>
      <c r="CQ248" s="2">
        <f ca="1">IF(Table2[[#This Row],[Investment]]&gt;Table2[[#This Row],[Income]],1,0)</f>
        <v>0</v>
      </c>
      <c r="CR248" s="3"/>
      <c r="CS248" s="3"/>
      <c r="CT248" s="3"/>
      <c r="CU248" s="4"/>
      <c r="CV248" s="2">
        <f ca="1">IF(Table2[[#This Row],[Net Worth]]&gt;5500000,Table2[[#This Row],[Age]],0)</f>
        <v>0</v>
      </c>
      <c r="CW248" s="3">
        <f t="shared" ca="1" si="81"/>
        <v>0</v>
      </c>
      <c r="CX248" s="3"/>
      <c r="CY248" s="3"/>
      <c r="CZ248" s="3"/>
      <c r="DA248" s="4"/>
    </row>
    <row r="249" spans="1:105" x14ac:dyDescent="0.25">
      <c r="A249">
        <f t="shared" ca="1" si="66"/>
        <v>1</v>
      </c>
      <c r="B249" s="1" t="str">
        <f t="shared" ca="1" si="67"/>
        <v>Men</v>
      </c>
      <c r="C249">
        <f t="shared" ca="1" si="68"/>
        <v>23</v>
      </c>
      <c r="D249">
        <f t="shared" ca="1" si="69"/>
        <v>2</v>
      </c>
      <c r="E249" s="1" t="str">
        <f t="shared" ca="1" si="70"/>
        <v>IT</v>
      </c>
      <c r="F249">
        <f t="shared" ca="1" si="71"/>
        <v>1</v>
      </c>
      <c r="G249" s="1" t="str">
        <f t="shared" ca="1" si="72"/>
        <v>10th</v>
      </c>
      <c r="H249">
        <f t="shared" ca="1" si="85"/>
        <v>2</v>
      </c>
      <c r="I249">
        <f t="shared" ca="1" si="85"/>
        <v>2</v>
      </c>
      <c r="J249">
        <f t="shared" ca="1" si="73"/>
        <v>586170</v>
      </c>
      <c r="K249">
        <f t="shared" ca="1" si="74"/>
        <v>73425</v>
      </c>
      <c r="L249">
        <f t="shared" ca="1" si="75"/>
        <v>1</v>
      </c>
      <c r="M249" s="1" t="str">
        <f t="shared" ca="1" si="76"/>
        <v>Owned</v>
      </c>
      <c r="N249">
        <f t="shared" ca="1" si="82"/>
        <v>5360025</v>
      </c>
      <c r="O249">
        <f t="shared" ca="1" si="77"/>
        <v>3294807.9327015853</v>
      </c>
      <c r="P249">
        <f t="shared" ca="1" si="83"/>
        <v>98402.651890688328</v>
      </c>
      <c r="Q249">
        <f t="shared" ca="1" si="84"/>
        <v>80008.501423148744</v>
      </c>
      <c r="R249" s="25">
        <f t="shared" ca="1" si="78"/>
        <v>5440033.5014231484</v>
      </c>
      <c r="S249">
        <f t="shared" ca="1" si="79"/>
        <v>12</v>
      </c>
      <c r="T249" s="1" t="str">
        <f t="shared" ca="1" si="80"/>
        <v>Maldives</v>
      </c>
      <c r="AF249" s="2">
        <f ca="1">IF(Table2[[#This Row],[Gender]]="men",1,0)</f>
        <v>1</v>
      </c>
      <c r="AG249" s="3">
        <f ca="1">IF(Table2[[#This Row],[Gender]]="Men",0,1)</f>
        <v>0</v>
      </c>
      <c r="AH249" s="3"/>
      <c r="AI249" s="3"/>
      <c r="AJ249" s="4"/>
      <c r="AL249" s="2">
        <f ca="1">IF(Table2[[#This Row],[occupation]]="Clerk",1,0)</f>
        <v>0</v>
      </c>
      <c r="AM249" s="3">
        <f ca="1">IF(Table2[[#This Row],[occupation]]="Doctor",1,0)</f>
        <v>0</v>
      </c>
      <c r="AN249" s="3">
        <f ca="1">IF(Table2[[#This Row],[occupation]]="Data scientist",1,0)</f>
        <v>0</v>
      </c>
      <c r="AO249" s="3">
        <f ca="1">IF(Table2[[#This Row],[occupation]]="Driver",1,0)</f>
        <v>0</v>
      </c>
      <c r="AP249" s="3">
        <f ca="1">IF(Table2[[#This Row],[occupation]]="mechanical",1,0)</f>
        <v>0</v>
      </c>
      <c r="AQ249" s="3">
        <f ca="1">IF(Table2[[#This Row],[occupation]]="Field worker",1,0)</f>
        <v>0</v>
      </c>
      <c r="AR249" s="3">
        <f ca="1">IF(Table2[[#This Row],[occupation]]="Scientist",1,0)</f>
        <v>0</v>
      </c>
      <c r="AS249" s="3">
        <f ca="1">IF(Table2[[#This Row],[occupation]]="IT",1,0)</f>
        <v>1</v>
      </c>
      <c r="AT249" s="3"/>
      <c r="AU249" s="3"/>
      <c r="AV249" s="3"/>
      <c r="AW249" s="3"/>
      <c r="AX249" s="3"/>
      <c r="AY249" s="3"/>
      <c r="AZ249" s="3"/>
      <c r="BA249" s="4"/>
      <c r="BC249" s="18">
        <f ca="1">Table2[[#This Row],[Vehicles cost]]/Table2[[#This Row],[Vehicles]]</f>
        <v>293085</v>
      </c>
      <c r="BD249" s="4"/>
      <c r="BE249" s="2">
        <f ca="1">IF(Table2[[#This Row],[Depts]]&gt;20000,1,0)</f>
        <v>1</v>
      </c>
      <c r="BF249" s="3"/>
      <c r="BG249" s="4"/>
      <c r="BH249" s="2">
        <f ca="1">IF(Table2[[#This Row],[House]]="Owned",1,0)</f>
        <v>1</v>
      </c>
      <c r="BI249" s="4"/>
      <c r="BK249" s="2">
        <f ca="1">IF(Table2[[#This Row],[Country]]="Korea",Table2[[#This Row],[Income]],0)</f>
        <v>0</v>
      </c>
      <c r="BL249" s="3"/>
      <c r="BM249" s="3">
        <f ca="1">IF(Table2[[#This Row],[Country]]="India",Table2[[#This Row],[Income]],0)</f>
        <v>0</v>
      </c>
      <c r="BN249" s="3"/>
      <c r="BO249" s="3">
        <f ca="1">IF(Table2[[#This Row],[Country]]="Russia",Table2[[#This Row],[Income]],0)</f>
        <v>0</v>
      </c>
      <c r="BP249" s="3"/>
      <c r="BQ249" s="3">
        <f ca="1">IF(Table2[[#This Row],[Country]]="Maldives",Table2[[#This Row],[Income]],0)</f>
        <v>73425</v>
      </c>
      <c r="BR249" s="3"/>
      <c r="BS249" s="3">
        <f ca="1">IF(Table2[[#This Row],[Country]]="England",Table2[[#This Row],[Income]],0)</f>
        <v>0</v>
      </c>
      <c r="BT249" s="3"/>
      <c r="BU249" s="3">
        <f ca="1">IF(Table2[[#This Row],[Country]]="Pakistan",Table2[[#This Row],[Income]],0)</f>
        <v>0</v>
      </c>
      <c r="BV249" s="3"/>
      <c r="BW249" s="3">
        <f ca="1">IF(Table2[[#This Row],[Country]]="USA",Table2[[#This Row],[Income]],0)</f>
        <v>0</v>
      </c>
      <c r="BX249" s="3"/>
      <c r="BY249" s="3">
        <f ca="1">IF(Table2[[#This Row],[Country]]="New Zealand",Table2[[#This Row],[Income]],0)</f>
        <v>0</v>
      </c>
      <c r="BZ249" s="3"/>
      <c r="CA249" s="3">
        <f ca="1">IF(Table2[[#This Row],[Country]]="AUstralia",Table2[[#This Row],[Income]],0)</f>
        <v>0</v>
      </c>
      <c r="CB249" s="3"/>
      <c r="CC249" s="3">
        <f ca="1">IF(Table2[[#This Row],[Country]]="South Africa",Table2[[#This Row],[Income]],0)</f>
        <v>0</v>
      </c>
      <c r="CD249" s="3"/>
      <c r="CE249" s="3">
        <f ca="1">IF(Table2[[#This Row],[Country]]="Canada",Table2[[#This Row],[Income]],0)</f>
        <v>0</v>
      </c>
      <c r="CF249" s="4"/>
      <c r="CG249" s="2"/>
      <c r="CH249" s="3"/>
      <c r="CI249" s="3">
        <f ca="1">IF(Table2[[#This Row],[occupation]]="clerk",Table2[[#This Row],[Income]],0)</f>
        <v>0</v>
      </c>
      <c r="CJ249" s="3">
        <f ca="1">IF(Table2[[#This Row],[occupation]]="Doctor",Table2[[#This Row],[Income]],0)</f>
        <v>0</v>
      </c>
      <c r="CK249" s="3">
        <f ca="1">IF(Table2[[#This Row],[occupation]]="Data scientist",Table2[[#This Row],[Income]],0)</f>
        <v>0</v>
      </c>
      <c r="CL249" s="3">
        <f ca="1">IF(Table2[[#This Row],[occupation]]="Driver",Table2[[#This Row],[Income]],0)</f>
        <v>0</v>
      </c>
      <c r="CM249" s="3">
        <f ca="1">IF(Table2[[#This Row],[occupation]]="mechanical",Table2[[#This Row],[Income]],0)</f>
        <v>0</v>
      </c>
      <c r="CN249" s="3">
        <f ca="1">IF(Table2[[#This Row],[occupation]]="Field worker",Table2[[#This Row],[Income]],0)</f>
        <v>0</v>
      </c>
      <c r="CO249" s="3">
        <f ca="1">IF(Table2[[#This Row],[occupation]]="Scientist",Table2[[#This Row],[Income]],0)</f>
        <v>0</v>
      </c>
      <c r="CP249" s="4">
        <f ca="1">IF(Table2[[#This Row],[occupation]]="IT",Table2[[#This Row],[Income]],0)</f>
        <v>73425</v>
      </c>
      <c r="CQ249" s="2">
        <f ca="1">IF(Table2[[#This Row],[Investment]]&gt;Table2[[#This Row],[Income]],1,0)</f>
        <v>1</v>
      </c>
      <c r="CR249" s="3"/>
      <c r="CS249" s="3"/>
      <c r="CT249" s="3"/>
      <c r="CU249" s="4"/>
      <c r="CV249" s="2">
        <f ca="1">IF(Table2[[#This Row],[Net Worth]]&gt;5500000,Table2[[#This Row],[Age]],0)</f>
        <v>0</v>
      </c>
      <c r="CW249" s="3">
        <f t="shared" ca="1" si="81"/>
        <v>0</v>
      </c>
      <c r="CX249" s="3"/>
      <c r="CY249" s="3"/>
      <c r="CZ249" s="3"/>
      <c r="DA249" s="4"/>
    </row>
    <row r="250" spans="1:105" x14ac:dyDescent="0.25">
      <c r="A250">
        <f t="shared" ca="1" si="66"/>
        <v>1</v>
      </c>
      <c r="B250" s="1" t="str">
        <f t="shared" ca="1" si="67"/>
        <v>Men</v>
      </c>
      <c r="C250">
        <f t="shared" ca="1" si="68"/>
        <v>46</v>
      </c>
      <c r="D250">
        <f t="shared" ca="1" si="69"/>
        <v>2</v>
      </c>
      <c r="E250" s="1" t="str">
        <f t="shared" ca="1" si="70"/>
        <v>IT</v>
      </c>
      <c r="F250">
        <f t="shared" ca="1" si="71"/>
        <v>6</v>
      </c>
      <c r="G250" s="1" t="str">
        <f t="shared" ca="1" si="72"/>
        <v>Masters</v>
      </c>
      <c r="H250">
        <f t="shared" ca="1" si="85"/>
        <v>3</v>
      </c>
      <c r="I250">
        <f t="shared" ca="1" si="85"/>
        <v>2</v>
      </c>
      <c r="J250">
        <f t="shared" ca="1" si="73"/>
        <v>1634766</v>
      </c>
      <c r="K250">
        <f t="shared" ca="1" si="74"/>
        <v>74072</v>
      </c>
      <c r="L250">
        <f t="shared" ca="1" si="75"/>
        <v>1</v>
      </c>
      <c r="M250" s="1" t="str">
        <f t="shared" ca="1" si="76"/>
        <v>Owned</v>
      </c>
      <c r="N250">
        <f t="shared" ca="1" si="82"/>
        <v>5036896</v>
      </c>
      <c r="O250">
        <f t="shared" ca="1" si="77"/>
        <v>4921103.7513763634</v>
      </c>
      <c r="P250">
        <f t="shared" ca="1" si="83"/>
        <v>3723.9920318695731</v>
      </c>
      <c r="Q250">
        <f t="shared" ca="1" si="84"/>
        <v>113832.20953825716</v>
      </c>
      <c r="R250" s="25">
        <f t="shared" ca="1" si="78"/>
        <v>5150728.2095382567</v>
      </c>
      <c r="S250">
        <f t="shared" ca="1" si="79"/>
        <v>4</v>
      </c>
      <c r="T250" s="1" t="str">
        <f t="shared" ca="1" si="80"/>
        <v>England</v>
      </c>
      <c r="AF250" s="2">
        <f ca="1">IF(Table2[[#This Row],[Gender]]="men",1,0)</f>
        <v>1</v>
      </c>
      <c r="AG250" s="3">
        <f ca="1">IF(Table2[[#This Row],[Gender]]="Men",0,1)</f>
        <v>0</v>
      </c>
      <c r="AH250" s="3"/>
      <c r="AI250" s="3"/>
      <c r="AJ250" s="4"/>
      <c r="AL250" s="2">
        <f ca="1">IF(Table2[[#This Row],[occupation]]="Clerk",1,0)</f>
        <v>0</v>
      </c>
      <c r="AM250" s="3">
        <f ca="1">IF(Table2[[#This Row],[occupation]]="Doctor",1,0)</f>
        <v>0</v>
      </c>
      <c r="AN250" s="3">
        <f ca="1">IF(Table2[[#This Row],[occupation]]="Data scientist",1,0)</f>
        <v>0</v>
      </c>
      <c r="AO250" s="3">
        <f ca="1">IF(Table2[[#This Row],[occupation]]="Driver",1,0)</f>
        <v>0</v>
      </c>
      <c r="AP250" s="3">
        <f ca="1">IF(Table2[[#This Row],[occupation]]="mechanical",1,0)</f>
        <v>0</v>
      </c>
      <c r="AQ250" s="3">
        <f ca="1">IF(Table2[[#This Row],[occupation]]="Field worker",1,0)</f>
        <v>0</v>
      </c>
      <c r="AR250" s="3">
        <f ca="1">IF(Table2[[#This Row],[occupation]]="Scientist",1,0)</f>
        <v>0</v>
      </c>
      <c r="AS250" s="3">
        <f ca="1">IF(Table2[[#This Row],[occupation]]="IT",1,0)</f>
        <v>1</v>
      </c>
      <c r="AT250" s="3"/>
      <c r="AU250" s="3"/>
      <c r="AV250" s="3"/>
      <c r="AW250" s="3"/>
      <c r="AX250" s="3"/>
      <c r="AY250" s="3"/>
      <c r="AZ250" s="3"/>
      <c r="BA250" s="4"/>
      <c r="BC250" s="18">
        <f ca="1">Table2[[#This Row],[Vehicles cost]]/Table2[[#This Row],[Vehicles]]</f>
        <v>817383</v>
      </c>
      <c r="BD250" s="4"/>
      <c r="BE250" s="2">
        <f ca="1">IF(Table2[[#This Row],[Depts]]&gt;20000,1,0)</f>
        <v>0</v>
      </c>
      <c r="BF250" s="3"/>
      <c r="BG250" s="4"/>
      <c r="BH250" s="2">
        <f ca="1">IF(Table2[[#This Row],[House]]="Owned",1,0)</f>
        <v>1</v>
      </c>
      <c r="BI250" s="4"/>
      <c r="BK250" s="2">
        <f ca="1">IF(Table2[[#This Row],[Country]]="Korea",Table2[[#This Row],[Income]],0)</f>
        <v>0</v>
      </c>
      <c r="BL250" s="3"/>
      <c r="BM250" s="3">
        <f ca="1">IF(Table2[[#This Row],[Country]]="India",Table2[[#This Row],[Income]],0)</f>
        <v>0</v>
      </c>
      <c r="BN250" s="3"/>
      <c r="BO250" s="3">
        <f ca="1">IF(Table2[[#This Row],[Country]]="Russia",Table2[[#This Row],[Income]],0)</f>
        <v>0</v>
      </c>
      <c r="BP250" s="3"/>
      <c r="BQ250" s="3">
        <f ca="1">IF(Table2[[#This Row],[Country]]="Maldives",Table2[[#This Row],[Income]],0)</f>
        <v>0</v>
      </c>
      <c r="BR250" s="3"/>
      <c r="BS250" s="3">
        <f ca="1">IF(Table2[[#This Row],[Country]]="England",Table2[[#This Row],[Income]],0)</f>
        <v>74072</v>
      </c>
      <c r="BT250" s="3"/>
      <c r="BU250" s="3">
        <f ca="1">IF(Table2[[#This Row],[Country]]="Pakistan",Table2[[#This Row],[Income]],0)</f>
        <v>0</v>
      </c>
      <c r="BV250" s="3"/>
      <c r="BW250" s="3">
        <f ca="1">IF(Table2[[#This Row],[Country]]="USA",Table2[[#This Row],[Income]],0)</f>
        <v>0</v>
      </c>
      <c r="BX250" s="3"/>
      <c r="BY250" s="3">
        <f ca="1">IF(Table2[[#This Row],[Country]]="New Zealand",Table2[[#This Row],[Income]],0)</f>
        <v>0</v>
      </c>
      <c r="BZ250" s="3"/>
      <c r="CA250" s="3">
        <f ca="1">IF(Table2[[#This Row],[Country]]="AUstralia",Table2[[#This Row],[Income]],0)</f>
        <v>0</v>
      </c>
      <c r="CB250" s="3"/>
      <c r="CC250" s="3">
        <f ca="1">IF(Table2[[#This Row],[Country]]="South Africa",Table2[[#This Row],[Income]],0)</f>
        <v>0</v>
      </c>
      <c r="CD250" s="3"/>
      <c r="CE250" s="3">
        <f ca="1">IF(Table2[[#This Row],[Country]]="Canada",Table2[[#This Row],[Income]],0)</f>
        <v>0</v>
      </c>
      <c r="CF250" s="4"/>
      <c r="CG250" s="2"/>
      <c r="CH250" s="3"/>
      <c r="CI250" s="3">
        <f ca="1">IF(Table2[[#This Row],[occupation]]="clerk",Table2[[#This Row],[Income]],0)</f>
        <v>0</v>
      </c>
      <c r="CJ250" s="3">
        <f ca="1">IF(Table2[[#This Row],[occupation]]="Doctor",Table2[[#This Row],[Income]],0)</f>
        <v>0</v>
      </c>
      <c r="CK250" s="3">
        <f ca="1">IF(Table2[[#This Row],[occupation]]="Data scientist",Table2[[#This Row],[Income]],0)</f>
        <v>0</v>
      </c>
      <c r="CL250" s="3">
        <f ca="1">IF(Table2[[#This Row],[occupation]]="Driver",Table2[[#This Row],[Income]],0)</f>
        <v>0</v>
      </c>
      <c r="CM250" s="3">
        <f ca="1">IF(Table2[[#This Row],[occupation]]="mechanical",Table2[[#This Row],[Income]],0)</f>
        <v>0</v>
      </c>
      <c r="CN250" s="3">
        <f ca="1">IF(Table2[[#This Row],[occupation]]="Field worker",Table2[[#This Row],[Income]],0)</f>
        <v>0</v>
      </c>
      <c r="CO250" s="3">
        <f ca="1">IF(Table2[[#This Row],[occupation]]="Scientist",Table2[[#This Row],[Income]],0)</f>
        <v>0</v>
      </c>
      <c r="CP250" s="4">
        <f ca="1">IF(Table2[[#This Row],[occupation]]="IT",Table2[[#This Row],[Income]],0)</f>
        <v>74072</v>
      </c>
      <c r="CQ250" s="2">
        <f ca="1">IF(Table2[[#This Row],[Investment]]&gt;Table2[[#This Row],[Income]],1,0)</f>
        <v>1</v>
      </c>
      <c r="CR250" s="3"/>
      <c r="CS250" s="3"/>
      <c r="CT250" s="3"/>
      <c r="CU250" s="4"/>
      <c r="CV250" s="2">
        <f ca="1">IF(Table2[[#This Row],[Net Worth]]&gt;5500000,Table2[[#This Row],[Age]],0)</f>
        <v>0</v>
      </c>
      <c r="CW250" s="3">
        <f t="shared" ca="1" si="81"/>
        <v>0</v>
      </c>
      <c r="CX250" s="3"/>
      <c r="CY250" s="3"/>
      <c r="CZ250" s="3"/>
      <c r="DA250" s="4"/>
    </row>
    <row r="251" spans="1:105" x14ac:dyDescent="0.25">
      <c r="A251">
        <f t="shared" ca="1" si="66"/>
        <v>2</v>
      </c>
      <c r="B251" s="1" t="str">
        <f t="shared" ca="1" si="67"/>
        <v>Women</v>
      </c>
      <c r="C251">
        <f t="shared" ca="1" si="68"/>
        <v>27</v>
      </c>
      <c r="D251">
        <f t="shared" ca="1" si="69"/>
        <v>2</v>
      </c>
      <c r="E251" s="1" t="str">
        <f t="shared" ca="1" si="70"/>
        <v>IT</v>
      </c>
      <c r="F251">
        <f t="shared" ca="1" si="71"/>
        <v>5</v>
      </c>
      <c r="G251" s="1" t="str">
        <f t="shared" ca="1" si="72"/>
        <v>M.tech</v>
      </c>
      <c r="H251">
        <f t="shared" ca="1" si="85"/>
        <v>2</v>
      </c>
      <c r="I251">
        <f t="shared" ca="1" si="85"/>
        <v>1</v>
      </c>
      <c r="J251">
        <f t="shared" ca="1" si="73"/>
        <v>841550</v>
      </c>
      <c r="K251">
        <f t="shared" ca="1" si="74"/>
        <v>93848</v>
      </c>
      <c r="L251">
        <f t="shared" ca="1" si="75"/>
        <v>2</v>
      </c>
      <c r="M251" s="1" t="str">
        <f t="shared" ca="1" si="76"/>
        <v>Rent</v>
      </c>
      <c r="N251">
        <f t="shared" ca="1" si="82"/>
        <v>5912424</v>
      </c>
      <c r="O251">
        <f t="shared" ca="1" si="77"/>
        <v>3543987.0723558804</v>
      </c>
      <c r="P251">
        <f t="shared" ca="1" si="83"/>
        <v>6795.843723262089</v>
      </c>
      <c r="Q251">
        <f t="shared" ca="1" si="84"/>
        <v>53277.975921983605</v>
      </c>
      <c r="R251" s="25">
        <f t="shared" ca="1" si="78"/>
        <v>5965701.9759219838</v>
      </c>
      <c r="S251">
        <f t="shared" ca="1" si="79"/>
        <v>5</v>
      </c>
      <c r="T251" s="1" t="str">
        <f t="shared" ca="1" si="80"/>
        <v>Canada</v>
      </c>
      <c r="AF251" s="2">
        <f ca="1">IF(Table2[[#This Row],[Gender]]="men",1,0)</f>
        <v>0</v>
      </c>
      <c r="AG251" s="3">
        <f ca="1">IF(Table2[[#This Row],[Gender]]="Men",0,1)</f>
        <v>1</v>
      </c>
      <c r="AH251" s="3"/>
      <c r="AI251" s="3"/>
      <c r="AJ251" s="4"/>
      <c r="AL251" s="2">
        <f ca="1">IF(Table2[[#This Row],[occupation]]="Clerk",1,0)</f>
        <v>0</v>
      </c>
      <c r="AM251" s="3">
        <f ca="1">IF(Table2[[#This Row],[occupation]]="Doctor",1,0)</f>
        <v>0</v>
      </c>
      <c r="AN251" s="3">
        <f ca="1">IF(Table2[[#This Row],[occupation]]="Data scientist",1,0)</f>
        <v>0</v>
      </c>
      <c r="AO251" s="3">
        <f ca="1">IF(Table2[[#This Row],[occupation]]="Driver",1,0)</f>
        <v>0</v>
      </c>
      <c r="AP251" s="3">
        <f ca="1">IF(Table2[[#This Row],[occupation]]="mechanical",1,0)</f>
        <v>0</v>
      </c>
      <c r="AQ251" s="3">
        <f ca="1">IF(Table2[[#This Row],[occupation]]="Field worker",1,0)</f>
        <v>0</v>
      </c>
      <c r="AR251" s="3">
        <f ca="1">IF(Table2[[#This Row],[occupation]]="Scientist",1,0)</f>
        <v>0</v>
      </c>
      <c r="AS251" s="3">
        <f ca="1">IF(Table2[[#This Row],[occupation]]="IT",1,0)</f>
        <v>1</v>
      </c>
      <c r="AT251" s="3"/>
      <c r="AU251" s="3"/>
      <c r="AV251" s="3"/>
      <c r="AW251" s="3"/>
      <c r="AX251" s="3"/>
      <c r="AY251" s="3"/>
      <c r="AZ251" s="3"/>
      <c r="BA251" s="4"/>
      <c r="BC251" s="18">
        <f ca="1">Table2[[#This Row],[Vehicles cost]]/Table2[[#This Row],[Vehicles]]</f>
        <v>841550</v>
      </c>
      <c r="BD251" s="4"/>
      <c r="BE251" s="2">
        <f ca="1">IF(Table2[[#This Row],[Depts]]&gt;20000,1,0)</f>
        <v>0</v>
      </c>
      <c r="BF251" s="3"/>
      <c r="BG251" s="4"/>
      <c r="BH251" s="2">
        <f ca="1">IF(Table2[[#This Row],[House]]="Owned",1,0)</f>
        <v>0</v>
      </c>
      <c r="BI251" s="4"/>
      <c r="BK251" s="2">
        <f ca="1">IF(Table2[[#This Row],[Country]]="Korea",Table2[[#This Row],[Income]],0)</f>
        <v>0</v>
      </c>
      <c r="BL251" s="3"/>
      <c r="BM251" s="3">
        <f ca="1">IF(Table2[[#This Row],[Country]]="India",Table2[[#This Row],[Income]],0)</f>
        <v>0</v>
      </c>
      <c r="BN251" s="3"/>
      <c r="BO251" s="3">
        <f ca="1">IF(Table2[[#This Row],[Country]]="Russia",Table2[[#This Row],[Income]],0)</f>
        <v>0</v>
      </c>
      <c r="BP251" s="3"/>
      <c r="BQ251" s="3">
        <f ca="1">IF(Table2[[#This Row],[Country]]="Maldives",Table2[[#This Row],[Income]],0)</f>
        <v>0</v>
      </c>
      <c r="BR251" s="3"/>
      <c r="BS251" s="3">
        <f ca="1">IF(Table2[[#This Row],[Country]]="England",Table2[[#This Row],[Income]],0)</f>
        <v>0</v>
      </c>
      <c r="BT251" s="3"/>
      <c r="BU251" s="3">
        <f ca="1">IF(Table2[[#This Row],[Country]]="Pakistan",Table2[[#This Row],[Income]],0)</f>
        <v>0</v>
      </c>
      <c r="BV251" s="3"/>
      <c r="BW251" s="3">
        <f ca="1">IF(Table2[[#This Row],[Country]]="USA",Table2[[#This Row],[Income]],0)</f>
        <v>0</v>
      </c>
      <c r="BX251" s="3"/>
      <c r="BY251" s="3">
        <f ca="1">IF(Table2[[#This Row],[Country]]="New Zealand",Table2[[#This Row],[Income]],0)</f>
        <v>0</v>
      </c>
      <c r="BZ251" s="3"/>
      <c r="CA251" s="3">
        <f ca="1">IF(Table2[[#This Row],[Country]]="AUstralia",Table2[[#This Row],[Income]],0)</f>
        <v>0</v>
      </c>
      <c r="CB251" s="3"/>
      <c r="CC251" s="3">
        <f ca="1">IF(Table2[[#This Row],[Country]]="South Africa",Table2[[#This Row],[Income]],0)</f>
        <v>0</v>
      </c>
      <c r="CD251" s="3"/>
      <c r="CE251" s="3">
        <f ca="1">IF(Table2[[#This Row],[Country]]="Canada",Table2[[#This Row],[Income]],0)</f>
        <v>93848</v>
      </c>
      <c r="CF251" s="4"/>
      <c r="CG251" s="2"/>
      <c r="CH251" s="3"/>
      <c r="CI251" s="3">
        <f ca="1">IF(Table2[[#This Row],[occupation]]="clerk",Table2[[#This Row],[Income]],0)</f>
        <v>0</v>
      </c>
      <c r="CJ251" s="3">
        <f ca="1">IF(Table2[[#This Row],[occupation]]="Doctor",Table2[[#This Row],[Income]],0)</f>
        <v>0</v>
      </c>
      <c r="CK251" s="3">
        <f ca="1">IF(Table2[[#This Row],[occupation]]="Data scientist",Table2[[#This Row],[Income]],0)</f>
        <v>0</v>
      </c>
      <c r="CL251" s="3">
        <f ca="1">IF(Table2[[#This Row],[occupation]]="Driver",Table2[[#This Row],[Income]],0)</f>
        <v>0</v>
      </c>
      <c r="CM251" s="3">
        <f ca="1">IF(Table2[[#This Row],[occupation]]="mechanical",Table2[[#This Row],[Income]],0)</f>
        <v>0</v>
      </c>
      <c r="CN251" s="3">
        <f ca="1">IF(Table2[[#This Row],[occupation]]="Field worker",Table2[[#This Row],[Income]],0)</f>
        <v>0</v>
      </c>
      <c r="CO251" s="3">
        <f ca="1">IF(Table2[[#This Row],[occupation]]="Scientist",Table2[[#This Row],[Income]],0)</f>
        <v>0</v>
      </c>
      <c r="CP251" s="4">
        <f ca="1">IF(Table2[[#This Row],[occupation]]="IT",Table2[[#This Row],[Income]],0)</f>
        <v>93848</v>
      </c>
      <c r="CQ251" s="2">
        <f ca="1">IF(Table2[[#This Row],[Investment]]&gt;Table2[[#This Row],[Income]],1,0)</f>
        <v>0</v>
      </c>
      <c r="CR251" s="3"/>
      <c r="CS251" s="3"/>
      <c r="CT251" s="3"/>
      <c r="CU251" s="4"/>
      <c r="CV251" s="2">
        <f ca="1">IF(Table2[[#This Row],[Net Worth]]&gt;5500000,Table2[[#This Row],[Age]],0)</f>
        <v>27</v>
      </c>
      <c r="CW251" s="3">
        <f t="shared" ca="1" si="81"/>
        <v>27</v>
      </c>
      <c r="CX251" s="3"/>
      <c r="CY251" s="3"/>
      <c r="CZ251" s="3"/>
      <c r="DA251" s="4"/>
    </row>
    <row r="252" spans="1:105" x14ac:dyDescent="0.25">
      <c r="A252">
        <f t="shared" ca="1" si="66"/>
        <v>1</v>
      </c>
      <c r="B252" s="1" t="str">
        <f t="shared" ca="1" si="67"/>
        <v>Men</v>
      </c>
      <c r="C252">
        <f t="shared" ca="1" si="68"/>
        <v>36</v>
      </c>
      <c r="D252">
        <f t="shared" ca="1" si="69"/>
        <v>2</v>
      </c>
      <c r="E252" s="1" t="str">
        <f t="shared" ca="1" si="70"/>
        <v>IT</v>
      </c>
      <c r="F252">
        <f t="shared" ca="1" si="71"/>
        <v>9</v>
      </c>
      <c r="G252" s="1" t="str">
        <f t="shared" ca="1" si="72"/>
        <v>Soldier</v>
      </c>
      <c r="H252">
        <f t="shared" ca="1" si="85"/>
        <v>2</v>
      </c>
      <c r="I252">
        <f t="shared" ca="1" si="85"/>
        <v>1</v>
      </c>
      <c r="J252">
        <f t="shared" ca="1" si="73"/>
        <v>361041</v>
      </c>
      <c r="K252">
        <f t="shared" ca="1" si="74"/>
        <v>53065</v>
      </c>
      <c r="L252">
        <f t="shared" ca="1" si="75"/>
        <v>2</v>
      </c>
      <c r="M252" s="1" t="str">
        <f t="shared" ca="1" si="76"/>
        <v>Rent</v>
      </c>
      <c r="N252">
        <f t="shared" ca="1" si="82"/>
        <v>4669720</v>
      </c>
      <c r="O252">
        <f t="shared" ca="1" si="77"/>
        <v>672769.77888231084</v>
      </c>
      <c r="P252">
        <f t="shared" ca="1" si="83"/>
        <v>71881.983740029216</v>
      </c>
      <c r="Q252">
        <f t="shared" ca="1" si="84"/>
        <v>83544.22960806117</v>
      </c>
      <c r="R252" s="25">
        <f t="shared" ca="1" si="78"/>
        <v>4753264.2296080608</v>
      </c>
      <c r="S252">
        <f t="shared" ca="1" si="79"/>
        <v>4</v>
      </c>
      <c r="T252" s="1" t="str">
        <f t="shared" ca="1" si="80"/>
        <v>England</v>
      </c>
      <c r="AF252" s="2">
        <f ca="1">IF(Table2[[#This Row],[Gender]]="men",1,0)</f>
        <v>1</v>
      </c>
      <c r="AG252" s="3">
        <f ca="1">IF(Table2[[#This Row],[Gender]]="Men",0,1)</f>
        <v>0</v>
      </c>
      <c r="AH252" s="3"/>
      <c r="AI252" s="3"/>
      <c r="AJ252" s="4"/>
      <c r="AL252" s="2">
        <f ca="1">IF(Table2[[#This Row],[occupation]]="Clerk",1,0)</f>
        <v>0</v>
      </c>
      <c r="AM252" s="3">
        <f ca="1">IF(Table2[[#This Row],[occupation]]="Doctor",1,0)</f>
        <v>0</v>
      </c>
      <c r="AN252" s="3">
        <f ca="1">IF(Table2[[#This Row],[occupation]]="Data scientist",1,0)</f>
        <v>0</v>
      </c>
      <c r="AO252" s="3">
        <f ca="1">IF(Table2[[#This Row],[occupation]]="Driver",1,0)</f>
        <v>0</v>
      </c>
      <c r="AP252" s="3">
        <f ca="1">IF(Table2[[#This Row],[occupation]]="mechanical",1,0)</f>
        <v>0</v>
      </c>
      <c r="AQ252" s="3">
        <f ca="1">IF(Table2[[#This Row],[occupation]]="Field worker",1,0)</f>
        <v>0</v>
      </c>
      <c r="AR252" s="3">
        <f ca="1">IF(Table2[[#This Row],[occupation]]="Scientist",1,0)</f>
        <v>0</v>
      </c>
      <c r="AS252" s="3">
        <f ca="1">IF(Table2[[#This Row],[occupation]]="IT",1,0)</f>
        <v>1</v>
      </c>
      <c r="AT252" s="3"/>
      <c r="AU252" s="3"/>
      <c r="AV252" s="3"/>
      <c r="AW252" s="3"/>
      <c r="AX252" s="3"/>
      <c r="AY252" s="3"/>
      <c r="AZ252" s="3"/>
      <c r="BA252" s="4"/>
      <c r="BC252" s="18">
        <f ca="1">Table2[[#This Row],[Vehicles cost]]/Table2[[#This Row],[Vehicles]]</f>
        <v>361041</v>
      </c>
      <c r="BD252" s="4"/>
      <c r="BE252" s="2">
        <f ca="1">IF(Table2[[#This Row],[Depts]]&gt;20000,1,0)</f>
        <v>1</v>
      </c>
      <c r="BF252" s="3"/>
      <c r="BG252" s="4"/>
      <c r="BH252" s="2">
        <f ca="1">IF(Table2[[#This Row],[House]]="Owned",1,0)</f>
        <v>0</v>
      </c>
      <c r="BI252" s="4"/>
      <c r="BK252" s="2">
        <f ca="1">IF(Table2[[#This Row],[Country]]="Korea",Table2[[#This Row],[Income]],0)</f>
        <v>0</v>
      </c>
      <c r="BL252" s="3"/>
      <c r="BM252" s="3">
        <f ca="1">IF(Table2[[#This Row],[Country]]="India",Table2[[#This Row],[Income]],0)</f>
        <v>0</v>
      </c>
      <c r="BN252" s="3"/>
      <c r="BO252" s="3">
        <f ca="1">IF(Table2[[#This Row],[Country]]="Russia",Table2[[#This Row],[Income]],0)</f>
        <v>0</v>
      </c>
      <c r="BP252" s="3"/>
      <c r="BQ252" s="3">
        <f ca="1">IF(Table2[[#This Row],[Country]]="Maldives",Table2[[#This Row],[Income]],0)</f>
        <v>0</v>
      </c>
      <c r="BR252" s="3"/>
      <c r="BS252" s="3">
        <f ca="1">IF(Table2[[#This Row],[Country]]="England",Table2[[#This Row],[Income]],0)</f>
        <v>53065</v>
      </c>
      <c r="BT252" s="3"/>
      <c r="BU252" s="3">
        <f ca="1">IF(Table2[[#This Row],[Country]]="Pakistan",Table2[[#This Row],[Income]],0)</f>
        <v>0</v>
      </c>
      <c r="BV252" s="3"/>
      <c r="BW252" s="3">
        <f ca="1">IF(Table2[[#This Row],[Country]]="USA",Table2[[#This Row],[Income]],0)</f>
        <v>0</v>
      </c>
      <c r="BX252" s="3"/>
      <c r="BY252" s="3">
        <f ca="1">IF(Table2[[#This Row],[Country]]="New Zealand",Table2[[#This Row],[Income]],0)</f>
        <v>0</v>
      </c>
      <c r="BZ252" s="3"/>
      <c r="CA252" s="3">
        <f ca="1">IF(Table2[[#This Row],[Country]]="AUstralia",Table2[[#This Row],[Income]],0)</f>
        <v>0</v>
      </c>
      <c r="CB252" s="3"/>
      <c r="CC252" s="3">
        <f ca="1">IF(Table2[[#This Row],[Country]]="South Africa",Table2[[#This Row],[Income]],0)</f>
        <v>0</v>
      </c>
      <c r="CD252" s="3"/>
      <c r="CE252" s="3">
        <f ca="1">IF(Table2[[#This Row],[Country]]="Canada",Table2[[#This Row],[Income]],0)</f>
        <v>0</v>
      </c>
      <c r="CF252" s="4"/>
      <c r="CG252" s="2"/>
      <c r="CH252" s="3"/>
      <c r="CI252" s="3">
        <f ca="1">IF(Table2[[#This Row],[occupation]]="clerk",Table2[[#This Row],[Income]],0)</f>
        <v>0</v>
      </c>
      <c r="CJ252" s="3">
        <f ca="1">IF(Table2[[#This Row],[occupation]]="Doctor",Table2[[#This Row],[Income]],0)</f>
        <v>0</v>
      </c>
      <c r="CK252" s="3">
        <f ca="1">IF(Table2[[#This Row],[occupation]]="Data scientist",Table2[[#This Row],[Income]],0)</f>
        <v>0</v>
      </c>
      <c r="CL252" s="3">
        <f ca="1">IF(Table2[[#This Row],[occupation]]="Driver",Table2[[#This Row],[Income]],0)</f>
        <v>0</v>
      </c>
      <c r="CM252" s="3">
        <f ca="1">IF(Table2[[#This Row],[occupation]]="mechanical",Table2[[#This Row],[Income]],0)</f>
        <v>0</v>
      </c>
      <c r="CN252" s="3">
        <f ca="1">IF(Table2[[#This Row],[occupation]]="Field worker",Table2[[#This Row],[Income]],0)</f>
        <v>0</v>
      </c>
      <c r="CO252" s="3">
        <f ca="1">IF(Table2[[#This Row],[occupation]]="Scientist",Table2[[#This Row],[Income]],0)</f>
        <v>0</v>
      </c>
      <c r="CP252" s="4">
        <f ca="1">IF(Table2[[#This Row],[occupation]]="IT",Table2[[#This Row],[Income]],0)</f>
        <v>53065</v>
      </c>
      <c r="CQ252" s="2">
        <f ca="1">IF(Table2[[#This Row],[Investment]]&gt;Table2[[#This Row],[Income]],1,0)</f>
        <v>1</v>
      </c>
      <c r="CR252" s="3"/>
      <c r="CS252" s="3"/>
      <c r="CT252" s="3"/>
      <c r="CU252" s="4"/>
      <c r="CV252" s="2">
        <f ca="1">IF(Table2[[#This Row],[Net Worth]]&gt;5500000,Table2[[#This Row],[Age]],0)</f>
        <v>0</v>
      </c>
      <c r="CW252" s="3">
        <f t="shared" ca="1" si="81"/>
        <v>0</v>
      </c>
      <c r="CX252" s="3"/>
      <c r="CY252" s="3"/>
      <c r="CZ252" s="3"/>
      <c r="DA252" s="4"/>
    </row>
    <row r="253" spans="1:105" x14ac:dyDescent="0.25">
      <c r="A253">
        <f t="shared" ca="1" si="66"/>
        <v>1</v>
      </c>
      <c r="B253" s="1" t="str">
        <f t="shared" ca="1" si="67"/>
        <v>Men</v>
      </c>
      <c r="C253">
        <f t="shared" ca="1" si="68"/>
        <v>43</v>
      </c>
      <c r="D253">
        <f t="shared" ca="1" si="69"/>
        <v>6</v>
      </c>
      <c r="E253" s="1" t="str">
        <f t="shared" ca="1" si="70"/>
        <v>Field worker</v>
      </c>
      <c r="F253">
        <f t="shared" ca="1" si="71"/>
        <v>6</v>
      </c>
      <c r="G253" s="1" t="str">
        <f t="shared" ca="1" si="72"/>
        <v>Masters</v>
      </c>
      <c r="H253">
        <f t="shared" ca="1" si="85"/>
        <v>3</v>
      </c>
      <c r="I253">
        <f t="shared" ca="1" si="85"/>
        <v>2</v>
      </c>
      <c r="J253">
        <f t="shared" ca="1" si="73"/>
        <v>821550</v>
      </c>
      <c r="K253">
        <f t="shared" ca="1" si="74"/>
        <v>72868</v>
      </c>
      <c r="L253">
        <f t="shared" ca="1" si="75"/>
        <v>2</v>
      </c>
      <c r="M253" s="1" t="str">
        <f t="shared" ca="1" si="76"/>
        <v>Rent</v>
      </c>
      <c r="N253">
        <f t="shared" ca="1" si="82"/>
        <v>6048044</v>
      </c>
      <c r="O253">
        <f t="shared" ca="1" si="77"/>
        <v>1841571.1967608256</v>
      </c>
      <c r="P253">
        <f t="shared" ca="1" si="83"/>
        <v>17135.022882711008</v>
      </c>
      <c r="Q253">
        <f t="shared" ca="1" si="84"/>
        <v>56714.320726656129</v>
      </c>
      <c r="R253" s="25">
        <f t="shared" ca="1" si="78"/>
        <v>6104758.3207266564</v>
      </c>
      <c r="S253">
        <f t="shared" ca="1" si="79"/>
        <v>2</v>
      </c>
      <c r="T253" s="1" t="str">
        <f t="shared" ca="1" si="80"/>
        <v>Usa</v>
      </c>
      <c r="AF253" s="2">
        <f ca="1">IF(Table2[[#This Row],[Gender]]="men",1,0)</f>
        <v>1</v>
      </c>
      <c r="AG253" s="3">
        <f ca="1">IF(Table2[[#This Row],[Gender]]="Men",0,1)</f>
        <v>0</v>
      </c>
      <c r="AH253" s="3"/>
      <c r="AI253" s="3"/>
      <c r="AJ253" s="4"/>
      <c r="AL253" s="2">
        <f ca="1">IF(Table2[[#This Row],[occupation]]="Clerk",1,0)</f>
        <v>0</v>
      </c>
      <c r="AM253" s="3">
        <f ca="1">IF(Table2[[#This Row],[occupation]]="Doctor",1,0)</f>
        <v>0</v>
      </c>
      <c r="AN253" s="3">
        <f ca="1">IF(Table2[[#This Row],[occupation]]="Data scientist",1,0)</f>
        <v>0</v>
      </c>
      <c r="AO253" s="3">
        <f ca="1">IF(Table2[[#This Row],[occupation]]="Driver",1,0)</f>
        <v>0</v>
      </c>
      <c r="AP253" s="3">
        <f ca="1">IF(Table2[[#This Row],[occupation]]="mechanical",1,0)</f>
        <v>0</v>
      </c>
      <c r="AQ253" s="3">
        <f ca="1">IF(Table2[[#This Row],[occupation]]="Field worker",1,0)</f>
        <v>1</v>
      </c>
      <c r="AR253" s="3">
        <f ca="1">IF(Table2[[#This Row],[occupation]]="Scientist",1,0)</f>
        <v>0</v>
      </c>
      <c r="AS253" s="3">
        <f ca="1">IF(Table2[[#This Row],[occupation]]="IT",1,0)</f>
        <v>0</v>
      </c>
      <c r="AT253" s="3"/>
      <c r="AU253" s="3"/>
      <c r="AV253" s="3"/>
      <c r="AW253" s="3"/>
      <c r="AX253" s="3"/>
      <c r="AY253" s="3"/>
      <c r="AZ253" s="3"/>
      <c r="BA253" s="4"/>
      <c r="BC253" s="18">
        <f ca="1">Table2[[#This Row],[Vehicles cost]]/Table2[[#This Row],[Vehicles]]</f>
        <v>410775</v>
      </c>
      <c r="BD253" s="4"/>
      <c r="BE253" s="2">
        <f ca="1">IF(Table2[[#This Row],[Depts]]&gt;20000,1,0)</f>
        <v>0</v>
      </c>
      <c r="BF253" s="3"/>
      <c r="BG253" s="4"/>
      <c r="BH253" s="2">
        <f ca="1">IF(Table2[[#This Row],[House]]="Owned",1,0)</f>
        <v>0</v>
      </c>
      <c r="BI253" s="4"/>
      <c r="BK253" s="2">
        <f ca="1">IF(Table2[[#This Row],[Country]]="Korea",Table2[[#This Row],[Income]],0)</f>
        <v>0</v>
      </c>
      <c r="BL253" s="3"/>
      <c r="BM253" s="3">
        <f ca="1">IF(Table2[[#This Row],[Country]]="India",Table2[[#This Row],[Income]],0)</f>
        <v>0</v>
      </c>
      <c r="BN253" s="3"/>
      <c r="BO253" s="3">
        <f ca="1">IF(Table2[[#This Row],[Country]]="Russia",Table2[[#This Row],[Income]],0)</f>
        <v>0</v>
      </c>
      <c r="BP253" s="3"/>
      <c r="BQ253" s="3">
        <f ca="1">IF(Table2[[#This Row],[Country]]="Maldives",Table2[[#This Row],[Income]],0)</f>
        <v>0</v>
      </c>
      <c r="BR253" s="3"/>
      <c r="BS253" s="3">
        <f ca="1">IF(Table2[[#This Row],[Country]]="England",Table2[[#This Row],[Income]],0)</f>
        <v>0</v>
      </c>
      <c r="BT253" s="3"/>
      <c r="BU253" s="3">
        <f ca="1">IF(Table2[[#This Row],[Country]]="Pakistan",Table2[[#This Row],[Income]],0)</f>
        <v>0</v>
      </c>
      <c r="BV253" s="3"/>
      <c r="BW253" s="3">
        <f ca="1">IF(Table2[[#This Row],[Country]]="USA",Table2[[#This Row],[Income]],0)</f>
        <v>72868</v>
      </c>
      <c r="BX253" s="3"/>
      <c r="BY253" s="3">
        <f ca="1">IF(Table2[[#This Row],[Country]]="New Zealand",Table2[[#This Row],[Income]],0)</f>
        <v>0</v>
      </c>
      <c r="BZ253" s="3"/>
      <c r="CA253" s="3">
        <f ca="1">IF(Table2[[#This Row],[Country]]="AUstralia",Table2[[#This Row],[Income]],0)</f>
        <v>0</v>
      </c>
      <c r="CB253" s="3"/>
      <c r="CC253" s="3">
        <f ca="1">IF(Table2[[#This Row],[Country]]="South Africa",Table2[[#This Row],[Income]],0)</f>
        <v>0</v>
      </c>
      <c r="CD253" s="3"/>
      <c r="CE253" s="3">
        <f ca="1">IF(Table2[[#This Row],[Country]]="Canada",Table2[[#This Row],[Income]],0)</f>
        <v>0</v>
      </c>
      <c r="CF253" s="4"/>
      <c r="CG253" s="2"/>
      <c r="CH253" s="3"/>
      <c r="CI253" s="3">
        <f ca="1">IF(Table2[[#This Row],[occupation]]="clerk",Table2[[#This Row],[Income]],0)</f>
        <v>0</v>
      </c>
      <c r="CJ253" s="3">
        <f ca="1">IF(Table2[[#This Row],[occupation]]="Doctor",Table2[[#This Row],[Income]],0)</f>
        <v>0</v>
      </c>
      <c r="CK253" s="3">
        <f ca="1">IF(Table2[[#This Row],[occupation]]="Data scientist",Table2[[#This Row],[Income]],0)</f>
        <v>0</v>
      </c>
      <c r="CL253" s="3">
        <f ca="1">IF(Table2[[#This Row],[occupation]]="Driver",Table2[[#This Row],[Income]],0)</f>
        <v>0</v>
      </c>
      <c r="CM253" s="3">
        <f ca="1">IF(Table2[[#This Row],[occupation]]="mechanical",Table2[[#This Row],[Income]],0)</f>
        <v>0</v>
      </c>
      <c r="CN253" s="3">
        <f ca="1">IF(Table2[[#This Row],[occupation]]="Field worker",Table2[[#This Row],[Income]],0)</f>
        <v>72868</v>
      </c>
      <c r="CO253" s="3">
        <f ca="1">IF(Table2[[#This Row],[occupation]]="Scientist",Table2[[#This Row],[Income]],0)</f>
        <v>0</v>
      </c>
      <c r="CP253" s="4">
        <f ca="1">IF(Table2[[#This Row],[occupation]]="IT",Table2[[#This Row],[Income]],0)</f>
        <v>0</v>
      </c>
      <c r="CQ253" s="2">
        <f ca="1">IF(Table2[[#This Row],[Investment]]&gt;Table2[[#This Row],[Income]],1,0)</f>
        <v>0</v>
      </c>
      <c r="CR253" s="3"/>
      <c r="CS253" s="3"/>
      <c r="CT253" s="3"/>
      <c r="CU253" s="4"/>
      <c r="CV253" s="2">
        <f ca="1">IF(Table2[[#This Row],[Net Worth]]&gt;5500000,Table2[[#This Row],[Age]],0)</f>
        <v>43</v>
      </c>
      <c r="CW253" s="3">
        <f t="shared" ca="1" si="81"/>
        <v>0</v>
      </c>
      <c r="CX253" s="3"/>
      <c r="CY253" s="3"/>
      <c r="CZ253" s="3"/>
      <c r="DA253" s="4"/>
    </row>
    <row r="254" spans="1:105" x14ac:dyDescent="0.25">
      <c r="A254">
        <f t="shared" ca="1" si="66"/>
        <v>1</v>
      </c>
      <c r="B254" s="1" t="str">
        <f t="shared" ca="1" si="67"/>
        <v>Men</v>
      </c>
      <c r="C254">
        <f t="shared" ca="1" si="68"/>
        <v>48</v>
      </c>
      <c r="D254">
        <f t="shared" ca="1" si="69"/>
        <v>4</v>
      </c>
      <c r="E254" s="1" t="str">
        <f t="shared" ca="1" si="70"/>
        <v>Doctor</v>
      </c>
      <c r="F254">
        <f t="shared" ca="1" si="71"/>
        <v>9</v>
      </c>
      <c r="G254" s="1" t="str">
        <f t="shared" ca="1" si="72"/>
        <v>Soldier</v>
      </c>
      <c r="H254">
        <f t="shared" ca="1" si="85"/>
        <v>1</v>
      </c>
      <c r="I254">
        <f t="shared" ca="1" si="85"/>
        <v>2</v>
      </c>
      <c r="J254">
        <f t="shared" ca="1" si="73"/>
        <v>1749474</v>
      </c>
      <c r="K254">
        <f t="shared" ca="1" si="74"/>
        <v>71391</v>
      </c>
      <c r="L254">
        <f t="shared" ca="1" si="75"/>
        <v>1</v>
      </c>
      <c r="M254" s="1" t="str">
        <f t="shared" ca="1" si="76"/>
        <v>Owned</v>
      </c>
      <c r="N254">
        <f t="shared" ca="1" si="82"/>
        <v>6567972</v>
      </c>
      <c r="O254">
        <f t="shared" ca="1" si="77"/>
        <v>5601531.8168688146</v>
      </c>
      <c r="P254">
        <f t="shared" ca="1" si="83"/>
        <v>76660.313608525918</v>
      </c>
      <c r="Q254">
        <f t="shared" ca="1" si="84"/>
        <v>71582.061107013025</v>
      </c>
      <c r="R254" s="25">
        <f t="shared" ca="1" si="78"/>
        <v>6639554.0611070134</v>
      </c>
      <c r="S254">
        <f t="shared" ca="1" si="79"/>
        <v>5</v>
      </c>
      <c r="T254" s="1" t="str">
        <f t="shared" ca="1" si="80"/>
        <v>Canada</v>
      </c>
      <c r="AF254" s="2">
        <f ca="1">IF(Table2[[#This Row],[Gender]]="men",1,0)</f>
        <v>1</v>
      </c>
      <c r="AG254" s="3">
        <f ca="1">IF(Table2[[#This Row],[Gender]]="Men",0,1)</f>
        <v>0</v>
      </c>
      <c r="AH254" s="3"/>
      <c r="AI254" s="3"/>
      <c r="AJ254" s="4"/>
      <c r="AL254" s="2">
        <f ca="1">IF(Table2[[#This Row],[occupation]]="Clerk",1,0)</f>
        <v>0</v>
      </c>
      <c r="AM254" s="3">
        <f ca="1">IF(Table2[[#This Row],[occupation]]="Doctor",1,0)</f>
        <v>1</v>
      </c>
      <c r="AN254" s="3">
        <f ca="1">IF(Table2[[#This Row],[occupation]]="Data scientist",1,0)</f>
        <v>0</v>
      </c>
      <c r="AO254" s="3">
        <f ca="1">IF(Table2[[#This Row],[occupation]]="Driver",1,0)</f>
        <v>0</v>
      </c>
      <c r="AP254" s="3">
        <f ca="1">IF(Table2[[#This Row],[occupation]]="mechanical",1,0)</f>
        <v>0</v>
      </c>
      <c r="AQ254" s="3">
        <f ca="1">IF(Table2[[#This Row],[occupation]]="Field worker",1,0)</f>
        <v>0</v>
      </c>
      <c r="AR254" s="3">
        <f ca="1">IF(Table2[[#This Row],[occupation]]="Scientist",1,0)</f>
        <v>0</v>
      </c>
      <c r="AS254" s="3">
        <f ca="1">IF(Table2[[#This Row],[occupation]]="IT",1,0)</f>
        <v>0</v>
      </c>
      <c r="AT254" s="3"/>
      <c r="AU254" s="3"/>
      <c r="AV254" s="3"/>
      <c r="AW254" s="3"/>
      <c r="AX254" s="3"/>
      <c r="AY254" s="3"/>
      <c r="AZ254" s="3"/>
      <c r="BA254" s="4"/>
      <c r="BC254" s="18">
        <f ca="1">Table2[[#This Row],[Vehicles cost]]/Table2[[#This Row],[Vehicles]]</f>
        <v>874737</v>
      </c>
      <c r="BD254" s="4"/>
      <c r="BE254" s="2">
        <f ca="1">IF(Table2[[#This Row],[Depts]]&gt;20000,1,0)</f>
        <v>1</v>
      </c>
      <c r="BF254" s="3"/>
      <c r="BG254" s="4"/>
      <c r="BH254" s="2">
        <f ca="1">IF(Table2[[#This Row],[House]]="Owned",1,0)</f>
        <v>1</v>
      </c>
      <c r="BI254" s="4"/>
      <c r="BK254" s="2">
        <f ca="1">IF(Table2[[#This Row],[Country]]="Korea",Table2[[#This Row],[Income]],0)</f>
        <v>0</v>
      </c>
      <c r="BL254" s="3"/>
      <c r="BM254" s="3">
        <f ca="1">IF(Table2[[#This Row],[Country]]="India",Table2[[#This Row],[Income]],0)</f>
        <v>0</v>
      </c>
      <c r="BN254" s="3"/>
      <c r="BO254" s="3">
        <f ca="1">IF(Table2[[#This Row],[Country]]="Russia",Table2[[#This Row],[Income]],0)</f>
        <v>0</v>
      </c>
      <c r="BP254" s="3"/>
      <c r="BQ254" s="3">
        <f ca="1">IF(Table2[[#This Row],[Country]]="Maldives",Table2[[#This Row],[Income]],0)</f>
        <v>0</v>
      </c>
      <c r="BR254" s="3"/>
      <c r="BS254" s="3">
        <f ca="1">IF(Table2[[#This Row],[Country]]="England",Table2[[#This Row],[Income]],0)</f>
        <v>0</v>
      </c>
      <c r="BT254" s="3"/>
      <c r="BU254" s="3">
        <f ca="1">IF(Table2[[#This Row],[Country]]="Pakistan",Table2[[#This Row],[Income]],0)</f>
        <v>0</v>
      </c>
      <c r="BV254" s="3"/>
      <c r="BW254" s="3">
        <f ca="1">IF(Table2[[#This Row],[Country]]="USA",Table2[[#This Row],[Income]],0)</f>
        <v>0</v>
      </c>
      <c r="BX254" s="3"/>
      <c r="BY254" s="3">
        <f ca="1">IF(Table2[[#This Row],[Country]]="New Zealand",Table2[[#This Row],[Income]],0)</f>
        <v>0</v>
      </c>
      <c r="BZ254" s="3"/>
      <c r="CA254" s="3">
        <f ca="1">IF(Table2[[#This Row],[Country]]="AUstralia",Table2[[#This Row],[Income]],0)</f>
        <v>0</v>
      </c>
      <c r="CB254" s="3"/>
      <c r="CC254" s="3">
        <f ca="1">IF(Table2[[#This Row],[Country]]="South Africa",Table2[[#This Row],[Income]],0)</f>
        <v>0</v>
      </c>
      <c r="CD254" s="3"/>
      <c r="CE254" s="3">
        <f ca="1">IF(Table2[[#This Row],[Country]]="Canada",Table2[[#This Row],[Income]],0)</f>
        <v>71391</v>
      </c>
      <c r="CF254" s="4"/>
      <c r="CG254" s="2"/>
      <c r="CH254" s="3"/>
      <c r="CI254" s="3">
        <f ca="1">IF(Table2[[#This Row],[occupation]]="clerk",Table2[[#This Row],[Income]],0)</f>
        <v>0</v>
      </c>
      <c r="CJ254" s="3">
        <f ca="1">IF(Table2[[#This Row],[occupation]]="Doctor",Table2[[#This Row],[Income]],0)</f>
        <v>71391</v>
      </c>
      <c r="CK254" s="3">
        <f ca="1">IF(Table2[[#This Row],[occupation]]="Data scientist",Table2[[#This Row],[Income]],0)</f>
        <v>0</v>
      </c>
      <c r="CL254" s="3">
        <f ca="1">IF(Table2[[#This Row],[occupation]]="Driver",Table2[[#This Row],[Income]],0)</f>
        <v>0</v>
      </c>
      <c r="CM254" s="3">
        <f ca="1">IF(Table2[[#This Row],[occupation]]="mechanical",Table2[[#This Row],[Income]],0)</f>
        <v>0</v>
      </c>
      <c r="CN254" s="3">
        <f ca="1">IF(Table2[[#This Row],[occupation]]="Field worker",Table2[[#This Row],[Income]],0)</f>
        <v>0</v>
      </c>
      <c r="CO254" s="3">
        <f ca="1">IF(Table2[[#This Row],[occupation]]="Scientist",Table2[[#This Row],[Income]],0)</f>
        <v>0</v>
      </c>
      <c r="CP254" s="4">
        <f ca="1">IF(Table2[[#This Row],[occupation]]="IT",Table2[[#This Row],[Income]],0)</f>
        <v>0</v>
      </c>
      <c r="CQ254" s="2">
        <f ca="1">IF(Table2[[#This Row],[Investment]]&gt;Table2[[#This Row],[Income]],1,0)</f>
        <v>1</v>
      </c>
      <c r="CR254" s="3"/>
      <c r="CS254" s="3"/>
      <c r="CT254" s="3"/>
      <c r="CU254" s="4"/>
      <c r="CV254" s="2">
        <f ca="1">IF(Table2[[#This Row],[Net Worth]]&gt;5500000,Table2[[#This Row],[Age]],0)</f>
        <v>48</v>
      </c>
      <c r="CW254" s="3">
        <f t="shared" ca="1" si="81"/>
        <v>0</v>
      </c>
      <c r="CX254" s="3"/>
      <c r="CY254" s="3"/>
      <c r="CZ254" s="3"/>
      <c r="DA254" s="4"/>
    </row>
    <row r="255" spans="1:105" x14ac:dyDescent="0.25">
      <c r="A255">
        <f t="shared" ca="1" si="66"/>
        <v>1</v>
      </c>
      <c r="B255" s="1" t="str">
        <f t="shared" ca="1" si="67"/>
        <v>Men</v>
      </c>
      <c r="C255">
        <f t="shared" ca="1" si="68"/>
        <v>25</v>
      </c>
      <c r="D255">
        <f t="shared" ca="1" si="69"/>
        <v>1</v>
      </c>
      <c r="E255" s="1" t="str">
        <f t="shared" ca="1" si="70"/>
        <v>clerk</v>
      </c>
      <c r="F255">
        <f t="shared" ca="1" si="71"/>
        <v>2</v>
      </c>
      <c r="G255" s="1" t="str">
        <f t="shared" ca="1" si="72"/>
        <v>12th</v>
      </c>
      <c r="H255">
        <f t="shared" ca="1" si="85"/>
        <v>3</v>
      </c>
      <c r="I255">
        <f t="shared" ca="1" si="85"/>
        <v>1</v>
      </c>
      <c r="J255">
        <f t="shared" ca="1" si="73"/>
        <v>799533</v>
      </c>
      <c r="K255">
        <f t="shared" ca="1" si="74"/>
        <v>87439</v>
      </c>
      <c r="L255">
        <f t="shared" ca="1" si="75"/>
        <v>1</v>
      </c>
      <c r="M255" s="1" t="str">
        <f t="shared" ca="1" si="76"/>
        <v>Owned</v>
      </c>
      <c r="N255">
        <f t="shared" ca="1" si="82"/>
        <v>5945852</v>
      </c>
      <c r="O255">
        <f t="shared" ca="1" si="77"/>
        <v>315806.12660313735</v>
      </c>
      <c r="P255">
        <f t="shared" ca="1" si="83"/>
        <v>168327.68841290407</v>
      </c>
      <c r="Q255">
        <f t="shared" ca="1" si="84"/>
        <v>156748.9564292549</v>
      </c>
      <c r="R255" s="25">
        <f t="shared" ca="1" si="78"/>
        <v>6102600.9564292552</v>
      </c>
      <c r="S255">
        <f t="shared" ca="1" si="79"/>
        <v>7</v>
      </c>
      <c r="T255" s="1" t="str">
        <f t="shared" ca="1" si="80"/>
        <v>China</v>
      </c>
      <c r="AF255" s="2">
        <f ca="1">IF(Table2[[#This Row],[Gender]]="men",1,0)</f>
        <v>1</v>
      </c>
      <c r="AG255" s="3">
        <f ca="1">IF(Table2[[#This Row],[Gender]]="Men",0,1)</f>
        <v>0</v>
      </c>
      <c r="AH255" s="3"/>
      <c r="AI255" s="3"/>
      <c r="AJ255" s="4"/>
      <c r="AL255" s="2">
        <f ca="1">IF(Table2[[#This Row],[occupation]]="Clerk",1,0)</f>
        <v>1</v>
      </c>
      <c r="AM255" s="3">
        <f ca="1">IF(Table2[[#This Row],[occupation]]="Doctor",1,0)</f>
        <v>0</v>
      </c>
      <c r="AN255" s="3">
        <f ca="1">IF(Table2[[#This Row],[occupation]]="Data scientist",1,0)</f>
        <v>0</v>
      </c>
      <c r="AO255" s="3">
        <f ca="1">IF(Table2[[#This Row],[occupation]]="Driver",1,0)</f>
        <v>0</v>
      </c>
      <c r="AP255" s="3">
        <f ca="1">IF(Table2[[#This Row],[occupation]]="mechanical",1,0)</f>
        <v>0</v>
      </c>
      <c r="AQ255" s="3">
        <f ca="1">IF(Table2[[#This Row],[occupation]]="Field worker",1,0)</f>
        <v>0</v>
      </c>
      <c r="AR255" s="3">
        <f ca="1">IF(Table2[[#This Row],[occupation]]="Scientist",1,0)</f>
        <v>0</v>
      </c>
      <c r="AS255" s="3">
        <f ca="1">IF(Table2[[#This Row],[occupation]]="IT",1,0)</f>
        <v>0</v>
      </c>
      <c r="AT255" s="3"/>
      <c r="AU255" s="3"/>
      <c r="AV255" s="3"/>
      <c r="AW255" s="3"/>
      <c r="AX255" s="3"/>
      <c r="AY255" s="3"/>
      <c r="AZ255" s="3"/>
      <c r="BA255" s="4"/>
      <c r="BC255" s="18">
        <f ca="1">Table2[[#This Row],[Vehicles cost]]/Table2[[#This Row],[Vehicles]]</f>
        <v>799533</v>
      </c>
      <c r="BD255" s="4"/>
      <c r="BE255" s="2">
        <f ca="1">IF(Table2[[#This Row],[Depts]]&gt;20000,1,0)</f>
        <v>1</v>
      </c>
      <c r="BF255" s="3"/>
      <c r="BG255" s="4"/>
      <c r="BH255" s="2">
        <f ca="1">IF(Table2[[#This Row],[House]]="Owned",1,0)</f>
        <v>1</v>
      </c>
      <c r="BI255" s="4"/>
      <c r="BK255" s="2">
        <f ca="1">IF(Table2[[#This Row],[Country]]="Korea",Table2[[#This Row],[Income]],0)</f>
        <v>0</v>
      </c>
      <c r="BL255" s="3"/>
      <c r="BM255" s="3">
        <f ca="1">IF(Table2[[#This Row],[Country]]="India",Table2[[#This Row],[Income]],0)</f>
        <v>0</v>
      </c>
      <c r="BN255" s="3"/>
      <c r="BO255" s="3">
        <f ca="1">IF(Table2[[#This Row],[Country]]="Russia",Table2[[#This Row],[Income]],0)</f>
        <v>0</v>
      </c>
      <c r="BP255" s="3"/>
      <c r="BQ255" s="3">
        <f ca="1">IF(Table2[[#This Row],[Country]]="Maldives",Table2[[#This Row],[Income]],0)</f>
        <v>0</v>
      </c>
      <c r="BR255" s="3"/>
      <c r="BS255" s="3">
        <f ca="1">IF(Table2[[#This Row],[Country]]="England",Table2[[#This Row],[Income]],0)</f>
        <v>0</v>
      </c>
      <c r="BT255" s="3"/>
      <c r="BU255" s="3">
        <f ca="1">IF(Table2[[#This Row],[Country]]="Pakistan",Table2[[#This Row],[Income]],0)</f>
        <v>0</v>
      </c>
      <c r="BV255" s="3"/>
      <c r="BW255" s="3">
        <f ca="1">IF(Table2[[#This Row],[Country]]="USA",Table2[[#This Row],[Income]],0)</f>
        <v>0</v>
      </c>
      <c r="BX255" s="3"/>
      <c r="BY255" s="3">
        <f ca="1">IF(Table2[[#This Row],[Country]]="New Zealand",Table2[[#This Row],[Income]],0)</f>
        <v>0</v>
      </c>
      <c r="BZ255" s="3"/>
      <c r="CA255" s="3">
        <f ca="1">IF(Table2[[#This Row],[Country]]="AUstralia",Table2[[#This Row],[Income]],0)</f>
        <v>0</v>
      </c>
      <c r="CB255" s="3"/>
      <c r="CC255" s="3">
        <f ca="1">IF(Table2[[#This Row],[Country]]="South Africa",Table2[[#This Row],[Income]],0)</f>
        <v>0</v>
      </c>
      <c r="CD255" s="3"/>
      <c r="CE255" s="3">
        <f ca="1">IF(Table2[[#This Row],[Country]]="Canada",Table2[[#This Row],[Income]],0)</f>
        <v>0</v>
      </c>
      <c r="CF255" s="4"/>
      <c r="CG255" s="2"/>
      <c r="CH255" s="3"/>
      <c r="CI255" s="3">
        <f ca="1">IF(Table2[[#This Row],[occupation]]="clerk",Table2[[#This Row],[Income]],0)</f>
        <v>87439</v>
      </c>
      <c r="CJ255" s="3">
        <f ca="1">IF(Table2[[#This Row],[occupation]]="Doctor",Table2[[#This Row],[Income]],0)</f>
        <v>0</v>
      </c>
      <c r="CK255" s="3">
        <f ca="1">IF(Table2[[#This Row],[occupation]]="Data scientist",Table2[[#This Row],[Income]],0)</f>
        <v>0</v>
      </c>
      <c r="CL255" s="3">
        <f ca="1">IF(Table2[[#This Row],[occupation]]="Driver",Table2[[#This Row],[Income]],0)</f>
        <v>0</v>
      </c>
      <c r="CM255" s="3">
        <f ca="1">IF(Table2[[#This Row],[occupation]]="mechanical",Table2[[#This Row],[Income]],0)</f>
        <v>0</v>
      </c>
      <c r="CN255" s="3">
        <f ca="1">IF(Table2[[#This Row],[occupation]]="Field worker",Table2[[#This Row],[Income]],0)</f>
        <v>0</v>
      </c>
      <c r="CO255" s="3">
        <f ca="1">IF(Table2[[#This Row],[occupation]]="Scientist",Table2[[#This Row],[Income]],0)</f>
        <v>0</v>
      </c>
      <c r="CP255" s="4">
        <f ca="1">IF(Table2[[#This Row],[occupation]]="IT",Table2[[#This Row],[Income]],0)</f>
        <v>0</v>
      </c>
      <c r="CQ255" s="2">
        <f ca="1">IF(Table2[[#This Row],[Investment]]&gt;Table2[[#This Row],[Income]],1,0)</f>
        <v>1</v>
      </c>
      <c r="CR255" s="3"/>
      <c r="CS255" s="3"/>
      <c r="CT255" s="3"/>
      <c r="CU255" s="4"/>
      <c r="CV255" s="2">
        <f ca="1">IF(Table2[[#This Row],[Net Worth]]&gt;5500000,Table2[[#This Row],[Age]],0)</f>
        <v>25</v>
      </c>
      <c r="CW255" s="3">
        <f t="shared" ca="1" si="81"/>
        <v>25</v>
      </c>
      <c r="CX255" s="3"/>
      <c r="CY255" s="3"/>
      <c r="CZ255" s="3"/>
      <c r="DA255" s="4"/>
    </row>
    <row r="256" spans="1:105" x14ac:dyDescent="0.25">
      <c r="A256">
        <f t="shared" ca="1" si="66"/>
        <v>2</v>
      </c>
      <c r="B256" s="1" t="str">
        <f t="shared" ca="1" si="67"/>
        <v>Women</v>
      </c>
      <c r="C256">
        <f t="shared" ca="1" si="68"/>
        <v>20</v>
      </c>
      <c r="D256">
        <f t="shared" ca="1" si="69"/>
        <v>3</v>
      </c>
      <c r="E256" s="1" t="str">
        <f t="shared" ca="1" si="70"/>
        <v>mechanical</v>
      </c>
      <c r="F256">
        <f t="shared" ca="1" si="71"/>
        <v>5</v>
      </c>
      <c r="G256" s="1" t="str">
        <f t="shared" ca="1" si="72"/>
        <v>M.tech</v>
      </c>
      <c r="H256">
        <f t="shared" ca="1" si="85"/>
        <v>2</v>
      </c>
      <c r="I256">
        <f t="shared" ca="1" si="85"/>
        <v>1</v>
      </c>
      <c r="J256">
        <f t="shared" ca="1" si="73"/>
        <v>112858</v>
      </c>
      <c r="K256">
        <f t="shared" ca="1" si="74"/>
        <v>96589</v>
      </c>
      <c r="L256">
        <f t="shared" ca="1" si="75"/>
        <v>2</v>
      </c>
      <c r="M256" s="1" t="str">
        <f t="shared" ca="1" si="76"/>
        <v>Rent</v>
      </c>
      <c r="N256">
        <f t="shared" ca="1" si="82"/>
        <v>5891929</v>
      </c>
      <c r="O256">
        <f t="shared" ca="1" si="77"/>
        <v>26785.765316330722</v>
      </c>
      <c r="P256">
        <f t="shared" ca="1" si="83"/>
        <v>181479.16370364898</v>
      </c>
      <c r="Q256">
        <f t="shared" ca="1" si="84"/>
        <v>28521.513475884865</v>
      </c>
      <c r="R256" s="25">
        <f t="shared" ca="1" si="78"/>
        <v>5920450.5134758847</v>
      </c>
      <c r="S256">
        <f t="shared" ca="1" si="79"/>
        <v>1</v>
      </c>
      <c r="T256" s="1" t="str">
        <f t="shared" ca="1" si="80"/>
        <v>India</v>
      </c>
      <c r="AF256" s="2">
        <f ca="1">IF(Table2[[#This Row],[Gender]]="men",1,0)</f>
        <v>0</v>
      </c>
      <c r="AG256" s="3">
        <f ca="1">IF(Table2[[#This Row],[Gender]]="Men",0,1)</f>
        <v>1</v>
      </c>
      <c r="AH256" s="3"/>
      <c r="AI256" s="3"/>
      <c r="AJ256" s="4"/>
      <c r="AL256" s="2">
        <f ca="1">IF(Table2[[#This Row],[occupation]]="Clerk",1,0)</f>
        <v>0</v>
      </c>
      <c r="AM256" s="3">
        <f ca="1">IF(Table2[[#This Row],[occupation]]="Doctor",1,0)</f>
        <v>0</v>
      </c>
      <c r="AN256" s="3">
        <f ca="1">IF(Table2[[#This Row],[occupation]]="Data scientist",1,0)</f>
        <v>0</v>
      </c>
      <c r="AO256" s="3">
        <f ca="1">IF(Table2[[#This Row],[occupation]]="Driver",1,0)</f>
        <v>0</v>
      </c>
      <c r="AP256" s="3">
        <f ca="1">IF(Table2[[#This Row],[occupation]]="mechanical",1,0)</f>
        <v>1</v>
      </c>
      <c r="AQ256" s="3">
        <f ca="1">IF(Table2[[#This Row],[occupation]]="Field worker",1,0)</f>
        <v>0</v>
      </c>
      <c r="AR256" s="3">
        <f ca="1">IF(Table2[[#This Row],[occupation]]="Scientist",1,0)</f>
        <v>0</v>
      </c>
      <c r="AS256" s="3">
        <f ca="1">IF(Table2[[#This Row],[occupation]]="IT",1,0)</f>
        <v>0</v>
      </c>
      <c r="AT256" s="3"/>
      <c r="AU256" s="3"/>
      <c r="AV256" s="3"/>
      <c r="AW256" s="3"/>
      <c r="AX256" s="3"/>
      <c r="AY256" s="3"/>
      <c r="AZ256" s="3"/>
      <c r="BA256" s="4"/>
      <c r="BC256" s="18">
        <f ca="1">Table2[[#This Row],[Vehicles cost]]/Table2[[#This Row],[Vehicles]]</f>
        <v>112858</v>
      </c>
      <c r="BD256" s="4"/>
      <c r="BE256" s="2">
        <f ca="1">IF(Table2[[#This Row],[Depts]]&gt;20000,1,0)</f>
        <v>1</v>
      </c>
      <c r="BF256" s="3"/>
      <c r="BG256" s="4"/>
      <c r="BH256" s="2">
        <f ca="1">IF(Table2[[#This Row],[House]]="Owned",1,0)</f>
        <v>0</v>
      </c>
      <c r="BI256" s="4"/>
      <c r="BK256" s="2">
        <f ca="1">IF(Table2[[#This Row],[Country]]="Korea",Table2[[#This Row],[Income]],0)</f>
        <v>0</v>
      </c>
      <c r="BL256" s="3"/>
      <c r="BM256" s="3">
        <f ca="1">IF(Table2[[#This Row],[Country]]="India",Table2[[#This Row],[Income]],0)</f>
        <v>96589</v>
      </c>
      <c r="BN256" s="3"/>
      <c r="BO256" s="3">
        <f ca="1">IF(Table2[[#This Row],[Country]]="Russia",Table2[[#This Row],[Income]],0)</f>
        <v>0</v>
      </c>
      <c r="BP256" s="3"/>
      <c r="BQ256" s="3">
        <f ca="1">IF(Table2[[#This Row],[Country]]="Maldives",Table2[[#This Row],[Income]],0)</f>
        <v>0</v>
      </c>
      <c r="BR256" s="3"/>
      <c r="BS256" s="3">
        <f ca="1">IF(Table2[[#This Row],[Country]]="England",Table2[[#This Row],[Income]],0)</f>
        <v>0</v>
      </c>
      <c r="BT256" s="3"/>
      <c r="BU256" s="3">
        <f ca="1">IF(Table2[[#This Row],[Country]]="Pakistan",Table2[[#This Row],[Income]],0)</f>
        <v>0</v>
      </c>
      <c r="BV256" s="3"/>
      <c r="BW256" s="3">
        <f ca="1">IF(Table2[[#This Row],[Country]]="USA",Table2[[#This Row],[Income]],0)</f>
        <v>0</v>
      </c>
      <c r="BX256" s="3"/>
      <c r="BY256" s="3">
        <f ca="1">IF(Table2[[#This Row],[Country]]="New Zealand",Table2[[#This Row],[Income]],0)</f>
        <v>0</v>
      </c>
      <c r="BZ256" s="3"/>
      <c r="CA256" s="3">
        <f ca="1">IF(Table2[[#This Row],[Country]]="AUstralia",Table2[[#This Row],[Income]],0)</f>
        <v>0</v>
      </c>
      <c r="CB256" s="3"/>
      <c r="CC256" s="3">
        <f ca="1">IF(Table2[[#This Row],[Country]]="South Africa",Table2[[#This Row],[Income]],0)</f>
        <v>0</v>
      </c>
      <c r="CD256" s="3"/>
      <c r="CE256" s="3">
        <f ca="1">IF(Table2[[#This Row],[Country]]="Canada",Table2[[#This Row],[Income]],0)</f>
        <v>0</v>
      </c>
      <c r="CF256" s="4"/>
      <c r="CG256" s="2"/>
      <c r="CH256" s="3"/>
      <c r="CI256" s="3">
        <f ca="1">IF(Table2[[#This Row],[occupation]]="clerk",Table2[[#This Row],[Income]],0)</f>
        <v>0</v>
      </c>
      <c r="CJ256" s="3">
        <f ca="1">IF(Table2[[#This Row],[occupation]]="Doctor",Table2[[#This Row],[Income]],0)</f>
        <v>0</v>
      </c>
      <c r="CK256" s="3">
        <f ca="1">IF(Table2[[#This Row],[occupation]]="Data scientist",Table2[[#This Row],[Income]],0)</f>
        <v>0</v>
      </c>
      <c r="CL256" s="3">
        <f ca="1">IF(Table2[[#This Row],[occupation]]="Driver",Table2[[#This Row],[Income]],0)</f>
        <v>0</v>
      </c>
      <c r="CM256" s="3">
        <f ca="1">IF(Table2[[#This Row],[occupation]]="mechanical",Table2[[#This Row],[Income]],0)</f>
        <v>96589</v>
      </c>
      <c r="CN256" s="3">
        <f ca="1">IF(Table2[[#This Row],[occupation]]="Field worker",Table2[[#This Row],[Income]],0)</f>
        <v>0</v>
      </c>
      <c r="CO256" s="3">
        <f ca="1">IF(Table2[[#This Row],[occupation]]="Scientist",Table2[[#This Row],[Income]],0)</f>
        <v>0</v>
      </c>
      <c r="CP256" s="4">
        <f ca="1">IF(Table2[[#This Row],[occupation]]="IT",Table2[[#This Row],[Income]],0)</f>
        <v>0</v>
      </c>
      <c r="CQ256" s="2">
        <f ca="1">IF(Table2[[#This Row],[Investment]]&gt;Table2[[#This Row],[Income]],1,0)</f>
        <v>0</v>
      </c>
      <c r="CR256" s="3"/>
      <c r="CS256" s="3"/>
      <c r="CT256" s="3"/>
      <c r="CU256" s="4"/>
      <c r="CV256" s="2">
        <f ca="1">IF(Table2[[#This Row],[Net Worth]]&gt;5500000,Table2[[#This Row],[Age]],0)</f>
        <v>20</v>
      </c>
      <c r="CW256" s="3">
        <f t="shared" ca="1" si="81"/>
        <v>20</v>
      </c>
      <c r="CX256" s="3"/>
      <c r="CY256" s="3"/>
      <c r="CZ256" s="3"/>
      <c r="DA256" s="4"/>
    </row>
    <row r="257" spans="1:105" x14ac:dyDescent="0.25">
      <c r="A257">
        <f t="shared" ca="1" si="66"/>
        <v>2</v>
      </c>
      <c r="B257" s="1" t="str">
        <f t="shared" ca="1" si="67"/>
        <v>Women</v>
      </c>
      <c r="C257">
        <f t="shared" ca="1" si="68"/>
        <v>38</v>
      </c>
      <c r="D257">
        <f t="shared" ca="1" si="69"/>
        <v>5</v>
      </c>
      <c r="E257" s="1" t="str">
        <f t="shared" ca="1" si="70"/>
        <v>Scientist</v>
      </c>
      <c r="F257">
        <f t="shared" ca="1" si="71"/>
        <v>5</v>
      </c>
      <c r="G257" s="1" t="str">
        <f t="shared" ca="1" si="72"/>
        <v>M.tech</v>
      </c>
      <c r="H257">
        <f t="shared" ca="1" si="85"/>
        <v>3</v>
      </c>
      <c r="I257">
        <f t="shared" ca="1" si="85"/>
        <v>3</v>
      </c>
      <c r="J257">
        <f t="shared" ca="1" si="73"/>
        <v>422166</v>
      </c>
      <c r="K257">
        <f t="shared" ca="1" si="74"/>
        <v>82438</v>
      </c>
      <c r="L257">
        <f t="shared" ca="1" si="75"/>
        <v>1</v>
      </c>
      <c r="M257" s="1" t="str">
        <f t="shared" ca="1" si="76"/>
        <v>Owned</v>
      </c>
      <c r="N257">
        <f t="shared" ca="1" si="82"/>
        <v>5028718</v>
      </c>
      <c r="O257">
        <f t="shared" ca="1" si="77"/>
        <v>3868971.6219780939</v>
      </c>
      <c r="P257">
        <f t="shared" ca="1" si="83"/>
        <v>7831.9336448792274</v>
      </c>
      <c r="Q257">
        <f t="shared" ca="1" si="84"/>
        <v>56654.257702464762</v>
      </c>
      <c r="R257" s="25">
        <f t="shared" ca="1" si="78"/>
        <v>5085372.2577024652</v>
      </c>
      <c r="S257">
        <f t="shared" ca="1" si="79"/>
        <v>12</v>
      </c>
      <c r="T257" s="1" t="str">
        <f t="shared" ca="1" si="80"/>
        <v>Maldives</v>
      </c>
      <c r="AF257" s="2">
        <f ca="1">IF(Table2[[#This Row],[Gender]]="men",1,0)</f>
        <v>0</v>
      </c>
      <c r="AG257" s="3">
        <f ca="1">IF(Table2[[#This Row],[Gender]]="Men",0,1)</f>
        <v>1</v>
      </c>
      <c r="AH257" s="3"/>
      <c r="AI257" s="3"/>
      <c r="AJ257" s="4"/>
      <c r="AL257" s="2">
        <f ca="1">IF(Table2[[#This Row],[occupation]]="Clerk",1,0)</f>
        <v>0</v>
      </c>
      <c r="AM257" s="3">
        <f ca="1">IF(Table2[[#This Row],[occupation]]="Doctor",1,0)</f>
        <v>0</v>
      </c>
      <c r="AN257" s="3">
        <f ca="1">IF(Table2[[#This Row],[occupation]]="Data scientist",1,0)</f>
        <v>0</v>
      </c>
      <c r="AO257" s="3">
        <f ca="1">IF(Table2[[#This Row],[occupation]]="Driver",1,0)</f>
        <v>0</v>
      </c>
      <c r="AP257" s="3">
        <f ca="1">IF(Table2[[#This Row],[occupation]]="mechanical",1,0)</f>
        <v>0</v>
      </c>
      <c r="AQ257" s="3">
        <f ca="1">IF(Table2[[#This Row],[occupation]]="Field worker",1,0)</f>
        <v>0</v>
      </c>
      <c r="AR257" s="3">
        <f ca="1">IF(Table2[[#This Row],[occupation]]="Scientist",1,0)</f>
        <v>1</v>
      </c>
      <c r="AS257" s="3">
        <f ca="1">IF(Table2[[#This Row],[occupation]]="IT",1,0)</f>
        <v>0</v>
      </c>
      <c r="AT257" s="3"/>
      <c r="AU257" s="3"/>
      <c r="AV257" s="3"/>
      <c r="AW257" s="3"/>
      <c r="AX257" s="3"/>
      <c r="AY257" s="3"/>
      <c r="AZ257" s="3"/>
      <c r="BA257" s="4"/>
      <c r="BC257" s="18">
        <f ca="1">Table2[[#This Row],[Vehicles cost]]/Table2[[#This Row],[Vehicles]]</f>
        <v>140722</v>
      </c>
      <c r="BD257" s="4"/>
      <c r="BE257" s="2">
        <f ca="1">IF(Table2[[#This Row],[Depts]]&gt;20000,1,0)</f>
        <v>0</v>
      </c>
      <c r="BF257" s="3"/>
      <c r="BG257" s="4"/>
      <c r="BH257" s="2">
        <f ca="1">IF(Table2[[#This Row],[House]]="Owned",1,0)</f>
        <v>1</v>
      </c>
      <c r="BI257" s="4"/>
      <c r="BK257" s="2">
        <f ca="1">IF(Table2[[#This Row],[Country]]="Korea",Table2[[#This Row],[Income]],0)</f>
        <v>0</v>
      </c>
      <c r="BL257" s="3"/>
      <c r="BM257" s="3">
        <f ca="1">IF(Table2[[#This Row],[Country]]="India",Table2[[#This Row],[Income]],0)</f>
        <v>0</v>
      </c>
      <c r="BN257" s="3"/>
      <c r="BO257" s="3">
        <f ca="1">IF(Table2[[#This Row],[Country]]="Russia",Table2[[#This Row],[Income]],0)</f>
        <v>0</v>
      </c>
      <c r="BP257" s="3"/>
      <c r="BQ257" s="3">
        <f ca="1">IF(Table2[[#This Row],[Country]]="Maldives",Table2[[#This Row],[Income]],0)</f>
        <v>82438</v>
      </c>
      <c r="BR257" s="3"/>
      <c r="BS257" s="3">
        <f ca="1">IF(Table2[[#This Row],[Country]]="England",Table2[[#This Row],[Income]],0)</f>
        <v>0</v>
      </c>
      <c r="BT257" s="3"/>
      <c r="BU257" s="3">
        <f ca="1">IF(Table2[[#This Row],[Country]]="Pakistan",Table2[[#This Row],[Income]],0)</f>
        <v>0</v>
      </c>
      <c r="BV257" s="3"/>
      <c r="BW257" s="3">
        <f ca="1">IF(Table2[[#This Row],[Country]]="USA",Table2[[#This Row],[Income]],0)</f>
        <v>0</v>
      </c>
      <c r="BX257" s="3"/>
      <c r="BY257" s="3">
        <f ca="1">IF(Table2[[#This Row],[Country]]="New Zealand",Table2[[#This Row],[Income]],0)</f>
        <v>0</v>
      </c>
      <c r="BZ257" s="3"/>
      <c r="CA257" s="3">
        <f ca="1">IF(Table2[[#This Row],[Country]]="AUstralia",Table2[[#This Row],[Income]],0)</f>
        <v>0</v>
      </c>
      <c r="CB257" s="3"/>
      <c r="CC257" s="3">
        <f ca="1">IF(Table2[[#This Row],[Country]]="South Africa",Table2[[#This Row],[Income]],0)</f>
        <v>0</v>
      </c>
      <c r="CD257" s="3"/>
      <c r="CE257" s="3">
        <f ca="1">IF(Table2[[#This Row],[Country]]="Canada",Table2[[#This Row],[Income]],0)</f>
        <v>0</v>
      </c>
      <c r="CF257" s="4"/>
      <c r="CG257" s="2"/>
      <c r="CH257" s="3"/>
      <c r="CI257" s="3">
        <f ca="1">IF(Table2[[#This Row],[occupation]]="clerk",Table2[[#This Row],[Income]],0)</f>
        <v>0</v>
      </c>
      <c r="CJ257" s="3">
        <f ca="1">IF(Table2[[#This Row],[occupation]]="Doctor",Table2[[#This Row],[Income]],0)</f>
        <v>0</v>
      </c>
      <c r="CK257" s="3">
        <f ca="1">IF(Table2[[#This Row],[occupation]]="Data scientist",Table2[[#This Row],[Income]],0)</f>
        <v>0</v>
      </c>
      <c r="CL257" s="3">
        <f ca="1">IF(Table2[[#This Row],[occupation]]="Driver",Table2[[#This Row],[Income]],0)</f>
        <v>0</v>
      </c>
      <c r="CM257" s="3">
        <f ca="1">IF(Table2[[#This Row],[occupation]]="mechanical",Table2[[#This Row],[Income]],0)</f>
        <v>0</v>
      </c>
      <c r="CN257" s="3">
        <f ca="1">IF(Table2[[#This Row],[occupation]]="Field worker",Table2[[#This Row],[Income]],0)</f>
        <v>0</v>
      </c>
      <c r="CO257" s="3">
        <f ca="1">IF(Table2[[#This Row],[occupation]]="Scientist",Table2[[#This Row],[Income]],0)</f>
        <v>82438</v>
      </c>
      <c r="CP257" s="4">
        <f ca="1">IF(Table2[[#This Row],[occupation]]="IT",Table2[[#This Row],[Income]],0)</f>
        <v>0</v>
      </c>
      <c r="CQ257" s="2">
        <f ca="1">IF(Table2[[#This Row],[Investment]]&gt;Table2[[#This Row],[Income]],1,0)</f>
        <v>0</v>
      </c>
      <c r="CR257" s="3"/>
      <c r="CS257" s="3"/>
      <c r="CT257" s="3"/>
      <c r="CU257" s="4"/>
      <c r="CV257" s="2">
        <f ca="1">IF(Table2[[#This Row],[Net Worth]]&gt;5500000,Table2[[#This Row],[Age]],0)</f>
        <v>0</v>
      </c>
      <c r="CW257" s="3">
        <f t="shared" ca="1" si="81"/>
        <v>0</v>
      </c>
      <c r="CX257" s="3"/>
      <c r="CY257" s="3"/>
      <c r="CZ257" s="3"/>
      <c r="DA257" s="4"/>
    </row>
    <row r="258" spans="1:105" x14ac:dyDescent="0.25">
      <c r="A258">
        <f t="shared" ca="1" si="66"/>
        <v>2</v>
      </c>
      <c r="B258" s="1" t="str">
        <f t="shared" ca="1" si="67"/>
        <v>Women</v>
      </c>
      <c r="C258">
        <f t="shared" ca="1" si="68"/>
        <v>21</v>
      </c>
      <c r="D258">
        <f t="shared" ca="1" si="69"/>
        <v>4</v>
      </c>
      <c r="E258" s="1" t="str">
        <f t="shared" ca="1" si="70"/>
        <v>Doctor</v>
      </c>
      <c r="F258">
        <f t="shared" ca="1" si="71"/>
        <v>1</v>
      </c>
      <c r="G258" s="1" t="str">
        <f t="shared" ca="1" si="72"/>
        <v>10th</v>
      </c>
      <c r="H258">
        <f t="shared" ca="1" si="85"/>
        <v>1</v>
      </c>
      <c r="I258">
        <f t="shared" ca="1" si="85"/>
        <v>3</v>
      </c>
      <c r="J258">
        <f t="shared" ca="1" si="73"/>
        <v>822243</v>
      </c>
      <c r="K258">
        <f t="shared" ca="1" si="74"/>
        <v>97902</v>
      </c>
      <c r="L258">
        <f t="shared" ca="1" si="75"/>
        <v>2</v>
      </c>
      <c r="M258" s="1" t="str">
        <f t="shared" ca="1" si="76"/>
        <v>Rent</v>
      </c>
      <c r="N258">
        <f t="shared" ca="1" si="82"/>
        <v>7734258</v>
      </c>
      <c r="O258">
        <f t="shared" ca="1" si="77"/>
        <v>2293215.7195765846</v>
      </c>
      <c r="P258">
        <f t="shared" ca="1" si="83"/>
        <v>8976.2461823190351</v>
      </c>
      <c r="Q258">
        <f t="shared" ca="1" si="84"/>
        <v>134646.1440192094</v>
      </c>
      <c r="R258" s="25">
        <f t="shared" ca="1" si="78"/>
        <v>7868904.1440192098</v>
      </c>
      <c r="S258">
        <f t="shared" ca="1" si="79"/>
        <v>9</v>
      </c>
      <c r="T258" s="1" t="str">
        <f t="shared" ca="1" si="80"/>
        <v>South Africa</v>
      </c>
      <c r="AF258" s="2">
        <f ca="1">IF(Table2[[#This Row],[Gender]]="men",1,0)</f>
        <v>0</v>
      </c>
      <c r="AG258" s="3">
        <f ca="1">IF(Table2[[#This Row],[Gender]]="Men",0,1)</f>
        <v>1</v>
      </c>
      <c r="AH258" s="3"/>
      <c r="AI258" s="3"/>
      <c r="AJ258" s="4"/>
      <c r="AL258" s="2">
        <f ca="1">IF(Table2[[#This Row],[occupation]]="Clerk",1,0)</f>
        <v>0</v>
      </c>
      <c r="AM258" s="3">
        <f ca="1">IF(Table2[[#This Row],[occupation]]="Doctor",1,0)</f>
        <v>1</v>
      </c>
      <c r="AN258" s="3">
        <f ca="1">IF(Table2[[#This Row],[occupation]]="Data scientist",1,0)</f>
        <v>0</v>
      </c>
      <c r="AO258" s="3">
        <f ca="1">IF(Table2[[#This Row],[occupation]]="Driver",1,0)</f>
        <v>0</v>
      </c>
      <c r="AP258" s="3">
        <f ca="1">IF(Table2[[#This Row],[occupation]]="mechanical",1,0)</f>
        <v>0</v>
      </c>
      <c r="AQ258" s="3">
        <f ca="1">IF(Table2[[#This Row],[occupation]]="Field worker",1,0)</f>
        <v>0</v>
      </c>
      <c r="AR258" s="3">
        <f ca="1">IF(Table2[[#This Row],[occupation]]="Scientist",1,0)</f>
        <v>0</v>
      </c>
      <c r="AS258" s="3">
        <f ca="1">IF(Table2[[#This Row],[occupation]]="IT",1,0)</f>
        <v>0</v>
      </c>
      <c r="AT258" s="3"/>
      <c r="AU258" s="3"/>
      <c r="AV258" s="3"/>
      <c r="AW258" s="3"/>
      <c r="AX258" s="3"/>
      <c r="AY258" s="3"/>
      <c r="AZ258" s="3"/>
      <c r="BA258" s="4"/>
      <c r="BC258" s="18">
        <f ca="1">Table2[[#This Row],[Vehicles cost]]/Table2[[#This Row],[Vehicles]]</f>
        <v>274081</v>
      </c>
      <c r="BD258" s="4"/>
      <c r="BE258" s="2">
        <f ca="1">IF(Table2[[#This Row],[Depts]]&gt;20000,1,0)</f>
        <v>0</v>
      </c>
      <c r="BF258" s="3"/>
      <c r="BG258" s="4"/>
      <c r="BH258" s="2">
        <f ca="1">IF(Table2[[#This Row],[House]]="Owned",1,0)</f>
        <v>0</v>
      </c>
      <c r="BI258" s="4"/>
      <c r="BK258" s="2">
        <f ca="1">IF(Table2[[#This Row],[Country]]="Korea",Table2[[#This Row],[Income]],0)</f>
        <v>0</v>
      </c>
      <c r="BL258" s="3"/>
      <c r="BM258" s="3">
        <f ca="1">IF(Table2[[#This Row],[Country]]="India",Table2[[#This Row],[Income]],0)</f>
        <v>0</v>
      </c>
      <c r="BN258" s="3"/>
      <c r="BO258" s="3">
        <f ca="1">IF(Table2[[#This Row],[Country]]="Russia",Table2[[#This Row],[Income]],0)</f>
        <v>0</v>
      </c>
      <c r="BP258" s="3"/>
      <c r="BQ258" s="3">
        <f ca="1">IF(Table2[[#This Row],[Country]]="Maldives",Table2[[#This Row],[Income]],0)</f>
        <v>0</v>
      </c>
      <c r="BR258" s="3"/>
      <c r="BS258" s="3">
        <f ca="1">IF(Table2[[#This Row],[Country]]="England",Table2[[#This Row],[Income]],0)</f>
        <v>0</v>
      </c>
      <c r="BT258" s="3"/>
      <c r="BU258" s="3">
        <f ca="1">IF(Table2[[#This Row],[Country]]="Pakistan",Table2[[#This Row],[Income]],0)</f>
        <v>0</v>
      </c>
      <c r="BV258" s="3"/>
      <c r="BW258" s="3">
        <f ca="1">IF(Table2[[#This Row],[Country]]="USA",Table2[[#This Row],[Income]],0)</f>
        <v>0</v>
      </c>
      <c r="BX258" s="3"/>
      <c r="BY258" s="3">
        <f ca="1">IF(Table2[[#This Row],[Country]]="New Zealand",Table2[[#This Row],[Income]],0)</f>
        <v>0</v>
      </c>
      <c r="BZ258" s="3"/>
      <c r="CA258" s="3">
        <f ca="1">IF(Table2[[#This Row],[Country]]="AUstralia",Table2[[#This Row],[Income]],0)</f>
        <v>0</v>
      </c>
      <c r="CB258" s="3"/>
      <c r="CC258" s="3">
        <f ca="1">IF(Table2[[#This Row],[Country]]="South Africa",Table2[[#This Row],[Income]],0)</f>
        <v>97902</v>
      </c>
      <c r="CD258" s="3"/>
      <c r="CE258" s="3">
        <f ca="1">IF(Table2[[#This Row],[Country]]="Canada",Table2[[#This Row],[Income]],0)</f>
        <v>0</v>
      </c>
      <c r="CF258" s="4"/>
      <c r="CG258" s="2"/>
      <c r="CH258" s="3"/>
      <c r="CI258" s="3">
        <f ca="1">IF(Table2[[#This Row],[occupation]]="clerk",Table2[[#This Row],[Income]],0)</f>
        <v>0</v>
      </c>
      <c r="CJ258" s="3">
        <f ca="1">IF(Table2[[#This Row],[occupation]]="Doctor",Table2[[#This Row],[Income]],0)</f>
        <v>97902</v>
      </c>
      <c r="CK258" s="3">
        <f ca="1">IF(Table2[[#This Row],[occupation]]="Data scientist",Table2[[#This Row],[Income]],0)</f>
        <v>0</v>
      </c>
      <c r="CL258" s="3">
        <f ca="1">IF(Table2[[#This Row],[occupation]]="Driver",Table2[[#This Row],[Income]],0)</f>
        <v>0</v>
      </c>
      <c r="CM258" s="3">
        <f ca="1">IF(Table2[[#This Row],[occupation]]="mechanical",Table2[[#This Row],[Income]],0)</f>
        <v>0</v>
      </c>
      <c r="CN258" s="3">
        <f ca="1">IF(Table2[[#This Row],[occupation]]="Field worker",Table2[[#This Row],[Income]],0)</f>
        <v>0</v>
      </c>
      <c r="CO258" s="3">
        <f ca="1">IF(Table2[[#This Row],[occupation]]="Scientist",Table2[[#This Row],[Income]],0)</f>
        <v>0</v>
      </c>
      <c r="CP258" s="4">
        <f ca="1">IF(Table2[[#This Row],[occupation]]="IT",Table2[[#This Row],[Income]],0)</f>
        <v>0</v>
      </c>
      <c r="CQ258" s="2">
        <f ca="1">IF(Table2[[#This Row],[Investment]]&gt;Table2[[#This Row],[Income]],1,0)</f>
        <v>1</v>
      </c>
      <c r="CR258" s="3"/>
      <c r="CS258" s="3"/>
      <c r="CT258" s="3"/>
      <c r="CU258" s="4"/>
      <c r="CV258" s="2">
        <f ca="1">IF(Table2[[#This Row],[Net Worth]]&gt;5500000,Table2[[#This Row],[Age]],0)</f>
        <v>21</v>
      </c>
      <c r="CW258" s="3">
        <f t="shared" ca="1" si="81"/>
        <v>21</v>
      </c>
      <c r="CX258" s="3"/>
      <c r="CY258" s="3"/>
      <c r="CZ258" s="3"/>
      <c r="DA258" s="4"/>
    </row>
    <row r="259" spans="1:105" x14ac:dyDescent="0.25">
      <c r="A259">
        <f t="shared" ca="1" si="66"/>
        <v>2</v>
      </c>
      <c r="B259" s="1" t="str">
        <f t="shared" ca="1" si="67"/>
        <v>Women</v>
      </c>
      <c r="C259">
        <f t="shared" ca="1" si="68"/>
        <v>23</v>
      </c>
      <c r="D259">
        <f t="shared" ca="1" si="69"/>
        <v>6</v>
      </c>
      <c r="E259" s="1" t="str">
        <f t="shared" ca="1" si="70"/>
        <v>Field worker</v>
      </c>
      <c r="F259">
        <f t="shared" ca="1" si="71"/>
        <v>2</v>
      </c>
      <c r="G259" s="1" t="str">
        <f t="shared" ca="1" si="72"/>
        <v>12th</v>
      </c>
      <c r="H259">
        <f t="shared" ca="1" si="85"/>
        <v>2</v>
      </c>
      <c r="I259">
        <f t="shared" ca="1" si="85"/>
        <v>2</v>
      </c>
      <c r="J259">
        <f t="shared" ca="1" si="73"/>
        <v>1752382</v>
      </c>
      <c r="K259">
        <f t="shared" ca="1" si="74"/>
        <v>88469</v>
      </c>
      <c r="L259">
        <f t="shared" ca="1" si="75"/>
        <v>2</v>
      </c>
      <c r="M259" s="1" t="str">
        <f t="shared" ca="1" si="76"/>
        <v>Rent</v>
      </c>
      <c r="N259">
        <f t="shared" ca="1" si="82"/>
        <v>7785272</v>
      </c>
      <c r="O259">
        <f t="shared" ca="1" si="77"/>
        <v>5970118.0885542594</v>
      </c>
      <c r="P259">
        <f t="shared" ca="1" si="83"/>
        <v>134996.37426629939</v>
      </c>
      <c r="Q259">
        <f t="shared" ca="1" si="84"/>
        <v>40134.047496675848</v>
      </c>
      <c r="R259" s="25">
        <f t="shared" ca="1" si="78"/>
        <v>7825406.0474966755</v>
      </c>
      <c r="S259">
        <f t="shared" ca="1" si="79"/>
        <v>8</v>
      </c>
      <c r="T259" s="1" t="str">
        <f t="shared" ca="1" si="80"/>
        <v>Korea</v>
      </c>
      <c r="AF259" s="2">
        <f ca="1">IF(Table2[[#This Row],[Gender]]="men",1,0)</f>
        <v>0</v>
      </c>
      <c r="AG259" s="3">
        <f ca="1">IF(Table2[[#This Row],[Gender]]="Men",0,1)</f>
        <v>1</v>
      </c>
      <c r="AH259" s="3"/>
      <c r="AI259" s="3"/>
      <c r="AJ259" s="4"/>
      <c r="AL259" s="2">
        <f ca="1">IF(Table2[[#This Row],[occupation]]="Clerk",1,0)</f>
        <v>0</v>
      </c>
      <c r="AM259" s="3">
        <f ca="1">IF(Table2[[#This Row],[occupation]]="Doctor",1,0)</f>
        <v>0</v>
      </c>
      <c r="AN259" s="3">
        <f ca="1">IF(Table2[[#This Row],[occupation]]="Data scientist",1,0)</f>
        <v>0</v>
      </c>
      <c r="AO259" s="3">
        <f ca="1">IF(Table2[[#This Row],[occupation]]="Driver",1,0)</f>
        <v>0</v>
      </c>
      <c r="AP259" s="3">
        <f ca="1">IF(Table2[[#This Row],[occupation]]="mechanical",1,0)</f>
        <v>0</v>
      </c>
      <c r="AQ259" s="3">
        <f ca="1">IF(Table2[[#This Row],[occupation]]="Field worker",1,0)</f>
        <v>1</v>
      </c>
      <c r="AR259" s="3">
        <f ca="1">IF(Table2[[#This Row],[occupation]]="Scientist",1,0)</f>
        <v>0</v>
      </c>
      <c r="AS259" s="3">
        <f ca="1">IF(Table2[[#This Row],[occupation]]="IT",1,0)</f>
        <v>0</v>
      </c>
      <c r="AT259" s="3"/>
      <c r="AU259" s="3"/>
      <c r="AV259" s="3"/>
      <c r="AW259" s="3"/>
      <c r="AX259" s="3"/>
      <c r="AY259" s="3"/>
      <c r="AZ259" s="3"/>
      <c r="BA259" s="4"/>
      <c r="BC259" s="18">
        <f ca="1">Table2[[#This Row],[Vehicles cost]]/Table2[[#This Row],[Vehicles]]</f>
        <v>876191</v>
      </c>
      <c r="BD259" s="4"/>
      <c r="BE259" s="2">
        <f ca="1">IF(Table2[[#This Row],[Depts]]&gt;20000,1,0)</f>
        <v>1</v>
      </c>
      <c r="BF259" s="3"/>
      <c r="BG259" s="4"/>
      <c r="BH259" s="2">
        <f ca="1">IF(Table2[[#This Row],[House]]="Owned",1,0)</f>
        <v>0</v>
      </c>
      <c r="BI259" s="4"/>
      <c r="BK259" s="2">
        <f ca="1">IF(Table2[[#This Row],[Country]]="Korea",Table2[[#This Row],[Income]],0)</f>
        <v>88469</v>
      </c>
      <c r="BL259" s="3"/>
      <c r="BM259" s="3">
        <f ca="1">IF(Table2[[#This Row],[Country]]="India",Table2[[#This Row],[Income]],0)</f>
        <v>0</v>
      </c>
      <c r="BN259" s="3"/>
      <c r="BO259" s="3">
        <f ca="1">IF(Table2[[#This Row],[Country]]="Russia",Table2[[#This Row],[Income]],0)</f>
        <v>0</v>
      </c>
      <c r="BP259" s="3"/>
      <c r="BQ259" s="3">
        <f ca="1">IF(Table2[[#This Row],[Country]]="Maldives",Table2[[#This Row],[Income]],0)</f>
        <v>0</v>
      </c>
      <c r="BR259" s="3"/>
      <c r="BS259" s="3">
        <f ca="1">IF(Table2[[#This Row],[Country]]="England",Table2[[#This Row],[Income]],0)</f>
        <v>0</v>
      </c>
      <c r="BT259" s="3"/>
      <c r="BU259" s="3">
        <f ca="1">IF(Table2[[#This Row],[Country]]="Pakistan",Table2[[#This Row],[Income]],0)</f>
        <v>0</v>
      </c>
      <c r="BV259" s="3"/>
      <c r="BW259" s="3">
        <f ca="1">IF(Table2[[#This Row],[Country]]="USA",Table2[[#This Row],[Income]],0)</f>
        <v>0</v>
      </c>
      <c r="BX259" s="3"/>
      <c r="BY259" s="3">
        <f ca="1">IF(Table2[[#This Row],[Country]]="New Zealand",Table2[[#This Row],[Income]],0)</f>
        <v>0</v>
      </c>
      <c r="BZ259" s="3"/>
      <c r="CA259" s="3">
        <f ca="1">IF(Table2[[#This Row],[Country]]="AUstralia",Table2[[#This Row],[Income]],0)</f>
        <v>0</v>
      </c>
      <c r="CB259" s="3"/>
      <c r="CC259" s="3">
        <f ca="1">IF(Table2[[#This Row],[Country]]="South Africa",Table2[[#This Row],[Income]],0)</f>
        <v>0</v>
      </c>
      <c r="CD259" s="3"/>
      <c r="CE259" s="3">
        <f ca="1">IF(Table2[[#This Row],[Country]]="Canada",Table2[[#This Row],[Income]],0)</f>
        <v>0</v>
      </c>
      <c r="CF259" s="4"/>
      <c r="CG259" s="2"/>
      <c r="CH259" s="3"/>
      <c r="CI259" s="3">
        <f ca="1">IF(Table2[[#This Row],[occupation]]="clerk",Table2[[#This Row],[Income]],0)</f>
        <v>0</v>
      </c>
      <c r="CJ259" s="3">
        <f ca="1">IF(Table2[[#This Row],[occupation]]="Doctor",Table2[[#This Row],[Income]],0)</f>
        <v>0</v>
      </c>
      <c r="CK259" s="3">
        <f ca="1">IF(Table2[[#This Row],[occupation]]="Data scientist",Table2[[#This Row],[Income]],0)</f>
        <v>0</v>
      </c>
      <c r="CL259" s="3">
        <f ca="1">IF(Table2[[#This Row],[occupation]]="Driver",Table2[[#This Row],[Income]],0)</f>
        <v>0</v>
      </c>
      <c r="CM259" s="3">
        <f ca="1">IF(Table2[[#This Row],[occupation]]="mechanical",Table2[[#This Row],[Income]],0)</f>
        <v>0</v>
      </c>
      <c r="CN259" s="3">
        <f ca="1">IF(Table2[[#This Row],[occupation]]="Field worker",Table2[[#This Row],[Income]],0)</f>
        <v>88469</v>
      </c>
      <c r="CO259" s="3">
        <f ca="1">IF(Table2[[#This Row],[occupation]]="Scientist",Table2[[#This Row],[Income]],0)</f>
        <v>0</v>
      </c>
      <c r="CP259" s="4">
        <f ca="1">IF(Table2[[#This Row],[occupation]]="IT",Table2[[#This Row],[Income]],0)</f>
        <v>0</v>
      </c>
      <c r="CQ259" s="2">
        <f ca="1">IF(Table2[[#This Row],[Investment]]&gt;Table2[[#This Row],[Income]],1,0)</f>
        <v>0</v>
      </c>
      <c r="CR259" s="3"/>
      <c r="CS259" s="3"/>
      <c r="CT259" s="3"/>
      <c r="CU259" s="4"/>
      <c r="CV259" s="2">
        <f ca="1">IF(Table2[[#This Row],[Net Worth]]&gt;5500000,Table2[[#This Row],[Age]],0)</f>
        <v>23</v>
      </c>
      <c r="CW259" s="3">
        <f t="shared" ca="1" si="81"/>
        <v>23</v>
      </c>
      <c r="CX259" s="3"/>
      <c r="CY259" s="3"/>
      <c r="CZ259" s="3"/>
      <c r="DA259" s="4"/>
    </row>
    <row r="260" spans="1:105" x14ac:dyDescent="0.25">
      <c r="A260">
        <f t="shared" ca="1" si="66"/>
        <v>1</v>
      </c>
      <c r="B260" s="1" t="str">
        <f t="shared" ca="1" si="67"/>
        <v>Men</v>
      </c>
      <c r="C260">
        <f t="shared" ca="1" si="68"/>
        <v>28</v>
      </c>
      <c r="D260">
        <f t="shared" ca="1" si="69"/>
        <v>5</v>
      </c>
      <c r="E260" s="1" t="str">
        <f t="shared" ca="1" si="70"/>
        <v>Scientist</v>
      </c>
      <c r="F260">
        <f t="shared" ca="1" si="71"/>
        <v>9</v>
      </c>
      <c r="G260" s="1" t="str">
        <f t="shared" ca="1" si="72"/>
        <v>Soldier</v>
      </c>
      <c r="H260">
        <f t="shared" ca="1" si="85"/>
        <v>2</v>
      </c>
      <c r="I260">
        <f t="shared" ca="1" si="85"/>
        <v>3</v>
      </c>
      <c r="J260">
        <f t="shared" ca="1" si="73"/>
        <v>370569</v>
      </c>
      <c r="K260">
        <f t="shared" ca="1" si="74"/>
        <v>85408</v>
      </c>
      <c r="L260">
        <f t="shared" ca="1" si="75"/>
        <v>2</v>
      </c>
      <c r="M260" s="1" t="str">
        <f t="shared" ca="1" si="76"/>
        <v>Rent</v>
      </c>
      <c r="N260">
        <f t="shared" ca="1" si="82"/>
        <v>5636928</v>
      </c>
      <c r="O260">
        <f t="shared" ca="1" si="77"/>
        <v>2631998.7566461186</v>
      </c>
      <c r="P260">
        <f t="shared" ca="1" si="83"/>
        <v>131007.45410979884</v>
      </c>
      <c r="Q260">
        <f t="shared" ca="1" si="84"/>
        <v>95010.855529544308</v>
      </c>
      <c r="R260" s="25">
        <f t="shared" ca="1" si="78"/>
        <v>5731938.8555295439</v>
      </c>
      <c r="S260">
        <f t="shared" ca="1" si="79"/>
        <v>2</v>
      </c>
      <c r="T260" s="1" t="str">
        <f t="shared" ca="1" si="80"/>
        <v>Usa</v>
      </c>
      <c r="AF260" s="2">
        <f ca="1">IF(Table2[[#This Row],[Gender]]="men",1,0)</f>
        <v>1</v>
      </c>
      <c r="AG260" s="3">
        <f ca="1">IF(Table2[[#This Row],[Gender]]="Men",0,1)</f>
        <v>0</v>
      </c>
      <c r="AH260" s="3"/>
      <c r="AI260" s="3"/>
      <c r="AJ260" s="4"/>
      <c r="AL260" s="2">
        <f ca="1">IF(Table2[[#This Row],[occupation]]="Clerk",1,0)</f>
        <v>0</v>
      </c>
      <c r="AM260" s="3">
        <f ca="1">IF(Table2[[#This Row],[occupation]]="Doctor",1,0)</f>
        <v>0</v>
      </c>
      <c r="AN260" s="3">
        <f ca="1">IF(Table2[[#This Row],[occupation]]="Data scientist",1,0)</f>
        <v>0</v>
      </c>
      <c r="AO260" s="3">
        <f ca="1">IF(Table2[[#This Row],[occupation]]="Driver",1,0)</f>
        <v>0</v>
      </c>
      <c r="AP260" s="3">
        <f ca="1">IF(Table2[[#This Row],[occupation]]="mechanical",1,0)</f>
        <v>0</v>
      </c>
      <c r="AQ260" s="3">
        <f ca="1">IF(Table2[[#This Row],[occupation]]="Field worker",1,0)</f>
        <v>0</v>
      </c>
      <c r="AR260" s="3">
        <f ca="1">IF(Table2[[#This Row],[occupation]]="Scientist",1,0)</f>
        <v>1</v>
      </c>
      <c r="AS260" s="3">
        <f ca="1">IF(Table2[[#This Row],[occupation]]="IT",1,0)</f>
        <v>0</v>
      </c>
      <c r="AT260" s="3"/>
      <c r="AU260" s="3"/>
      <c r="AV260" s="3"/>
      <c r="AW260" s="3"/>
      <c r="AX260" s="3"/>
      <c r="AY260" s="3"/>
      <c r="AZ260" s="3"/>
      <c r="BA260" s="4"/>
      <c r="BC260" s="18">
        <f ca="1">Table2[[#This Row],[Vehicles cost]]/Table2[[#This Row],[Vehicles]]</f>
        <v>123523</v>
      </c>
      <c r="BD260" s="4"/>
      <c r="BE260" s="2">
        <f ca="1">IF(Table2[[#This Row],[Depts]]&gt;20000,1,0)</f>
        <v>1</v>
      </c>
      <c r="BF260" s="3"/>
      <c r="BG260" s="4"/>
      <c r="BH260" s="2">
        <f ca="1">IF(Table2[[#This Row],[House]]="Owned",1,0)</f>
        <v>0</v>
      </c>
      <c r="BI260" s="4"/>
      <c r="BK260" s="2">
        <f ca="1">IF(Table2[[#This Row],[Country]]="Korea",Table2[[#This Row],[Income]],0)</f>
        <v>0</v>
      </c>
      <c r="BL260" s="3"/>
      <c r="BM260" s="3">
        <f ca="1">IF(Table2[[#This Row],[Country]]="India",Table2[[#This Row],[Income]],0)</f>
        <v>0</v>
      </c>
      <c r="BN260" s="3"/>
      <c r="BO260" s="3">
        <f ca="1">IF(Table2[[#This Row],[Country]]="Russia",Table2[[#This Row],[Income]],0)</f>
        <v>0</v>
      </c>
      <c r="BP260" s="3"/>
      <c r="BQ260" s="3">
        <f ca="1">IF(Table2[[#This Row],[Country]]="Maldives",Table2[[#This Row],[Income]],0)</f>
        <v>0</v>
      </c>
      <c r="BR260" s="3"/>
      <c r="BS260" s="3">
        <f ca="1">IF(Table2[[#This Row],[Country]]="England",Table2[[#This Row],[Income]],0)</f>
        <v>0</v>
      </c>
      <c r="BT260" s="3"/>
      <c r="BU260" s="3">
        <f ca="1">IF(Table2[[#This Row],[Country]]="Pakistan",Table2[[#This Row],[Income]],0)</f>
        <v>0</v>
      </c>
      <c r="BV260" s="3"/>
      <c r="BW260" s="3">
        <f ca="1">IF(Table2[[#This Row],[Country]]="USA",Table2[[#This Row],[Income]],0)</f>
        <v>85408</v>
      </c>
      <c r="BX260" s="3"/>
      <c r="BY260" s="3">
        <f ca="1">IF(Table2[[#This Row],[Country]]="New Zealand",Table2[[#This Row],[Income]],0)</f>
        <v>0</v>
      </c>
      <c r="BZ260" s="3"/>
      <c r="CA260" s="3">
        <f ca="1">IF(Table2[[#This Row],[Country]]="AUstralia",Table2[[#This Row],[Income]],0)</f>
        <v>0</v>
      </c>
      <c r="CB260" s="3"/>
      <c r="CC260" s="3">
        <f ca="1">IF(Table2[[#This Row],[Country]]="South Africa",Table2[[#This Row],[Income]],0)</f>
        <v>0</v>
      </c>
      <c r="CD260" s="3"/>
      <c r="CE260" s="3">
        <f ca="1">IF(Table2[[#This Row],[Country]]="Canada",Table2[[#This Row],[Income]],0)</f>
        <v>0</v>
      </c>
      <c r="CF260" s="4"/>
      <c r="CG260" s="2"/>
      <c r="CH260" s="3"/>
      <c r="CI260" s="3">
        <f ca="1">IF(Table2[[#This Row],[occupation]]="clerk",Table2[[#This Row],[Income]],0)</f>
        <v>0</v>
      </c>
      <c r="CJ260" s="3">
        <f ca="1">IF(Table2[[#This Row],[occupation]]="Doctor",Table2[[#This Row],[Income]],0)</f>
        <v>0</v>
      </c>
      <c r="CK260" s="3">
        <f ca="1">IF(Table2[[#This Row],[occupation]]="Data scientist",Table2[[#This Row],[Income]],0)</f>
        <v>0</v>
      </c>
      <c r="CL260" s="3">
        <f ca="1">IF(Table2[[#This Row],[occupation]]="Driver",Table2[[#This Row],[Income]],0)</f>
        <v>0</v>
      </c>
      <c r="CM260" s="3">
        <f ca="1">IF(Table2[[#This Row],[occupation]]="mechanical",Table2[[#This Row],[Income]],0)</f>
        <v>0</v>
      </c>
      <c r="CN260" s="3">
        <f ca="1">IF(Table2[[#This Row],[occupation]]="Field worker",Table2[[#This Row],[Income]],0)</f>
        <v>0</v>
      </c>
      <c r="CO260" s="3">
        <f ca="1">IF(Table2[[#This Row],[occupation]]="Scientist",Table2[[#This Row],[Income]],0)</f>
        <v>85408</v>
      </c>
      <c r="CP260" s="4">
        <f ca="1">IF(Table2[[#This Row],[occupation]]="IT",Table2[[#This Row],[Income]],0)</f>
        <v>0</v>
      </c>
      <c r="CQ260" s="2">
        <f ca="1">IF(Table2[[#This Row],[Investment]]&gt;Table2[[#This Row],[Income]],1,0)</f>
        <v>1</v>
      </c>
      <c r="CR260" s="3"/>
      <c r="CS260" s="3"/>
      <c r="CT260" s="3"/>
      <c r="CU260" s="4"/>
      <c r="CV260" s="2">
        <f ca="1">IF(Table2[[#This Row],[Net Worth]]&gt;5500000,Table2[[#This Row],[Age]],0)</f>
        <v>28</v>
      </c>
      <c r="CW260" s="3">
        <f t="shared" ca="1" si="81"/>
        <v>0</v>
      </c>
      <c r="CX260" s="3"/>
      <c r="CY260" s="3"/>
      <c r="CZ260" s="3"/>
      <c r="DA260" s="4"/>
    </row>
    <row r="261" spans="1:105" x14ac:dyDescent="0.25">
      <c r="A261">
        <f t="shared" ref="A261:A324" ca="1" si="86">RANDBETWEEN(1,2)</f>
        <v>1</v>
      </c>
      <c r="B261" s="1" t="str">
        <f t="shared" ref="B261:B324" ca="1" si="87">IF(A261=1,"Men","Women")</f>
        <v>Men</v>
      </c>
      <c r="C261">
        <f t="shared" ref="C261:C324" ca="1" si="88">RANDBETWEEN(20,48)</f>
        <v>42</v>
      </c>
      <c r="D261">
        <f t="shared" ref="D261:D324" ca="1" si="89">RANDBETWEEN(1,8)</f>
        <v>5</v>
      </c>
      <c r="E261" s="1" t="str">
        <f t="shared" ref="E261:E324" ca="1" si="90">VLOOKUP(D261,$U$5:$V$12,2)</f>
        <v>Scientist</v>
      </c>
      <c r="F261">
        <f t="shared" ref="F261:F324" ca="1" si="91">RANDBETWEEN(1,9)</f>
        <v>1</v>
      </c>
      <c r="G261" s="1" t="str">
        <f t="shared" ref="G261:G324" ca="1" si="92">VLOOKUP(F261,$Y$5:$Z$13,2)</f>
        <v>10th</v>
      </c>
      <c r="H261">
        <f t="shared" ca="1" si="85"/>
        <v>2</v>
      </c>
      <c r="I261">
        <f t="shared" ca="1" si="85"/>
        <v>2</v>
      </c>
      <c r="J261">
        <f t="shared" ref="J261:J324" ca="1" si="93">I261*RANDBETWEEN(90000,1000000)</f>
        <v>1944778</v>
      </c>
      <c r="K261">
        <f t="shared" ref="K261:K324" ca="1" si="94">RANDBETWEEN(50000,100000)</f>
        <v>86651</v>
      </c>
      <c r="L261">
        <f t="shared" ref="L261:L324" ca="1" si="95">RANDBETWEEN(1,2)</f>
        <v>1</v>
      </c>
      <c r="M261" s="1" t="str">
        <f t="shared" ref="M261:M324" ca="1" si="96">VLOOKUP(L261,$W$5:$X$6,2)</f>
        <v>Owned</v>
      </c>
      <c r="N261">
        <f t="shared" ca="1" si="82"/>
        <v>7278684</v>
      </c>
      <c r="O261">
        <f t="shared" ref="O261:O324" ca="1" si="97">RAND()*N261</f>
        <v>4033315.5378695629</v>
      </c>
      <c r="P261">
        <f t="shared" ca="1" si="83"/>
        <v>76851.587580843247</v>
      </c>
      <c r="Q261">
        <f t="shared" ca="1" si="84"/>
        <v>138699.95943486702</v>
      </c>
      <c r="R261" s="25">
        <f t="shared" ref="R261:R324" ca="1" si="98">(N261+Q261)</f>
        <v>7417383.9594348669</v>
      </c>
      <c r="S261">
        <f t="shared" ref="S261:S324" ca="1" si="99">RANDBETWEEN(1,12)</f>
        <v>5</v>
      </c>
      <c r="T261" s="1" t="str">
        <f t="shared" ref="T261:T324" ca="1" si="100">VLOOKUP(S261,$AA$5:$AB$16,2)</f>
        <v>Canada</v>
      </c>
      <c r="AF261" s="2">
        <f ca="1">IF(Table2[[#This Row],[Gender]]="men",1,0)</f>
        <v>1</v>
      </c>
      <c r="AG261" s="3">
        <f ca="1">IF(Table2[[#This Row],[Gender]]="Men",0,1)</f>
        <v>0</v>
      </c>
      <c r="AH261" s="3"/>
      <c r="AI261" s="3"/>
      <c r="AJ261" s="4"/>
      <c r="AL261" s="2">
        <f ca="1">IF(Table2[[#This Row],[occupation]]="Clerk",1,0)</f>
        <v>0</v>
      </c>
      <c r="AM261" s="3">
        <f ca="1">IF(Table2[[#This Row],[occupation]]="Doctor",1,0)</f>
        <v>0</v>
      </c>
      <c r="AN261" s="3">
        <f ca="1">IF(Table2[[#This Row],[occupation]]="Data scientist",1,0)</f>
        <v>0</v>
      </c>
      <c r="AO261" s="3">
        <f ca="1">IF(Table2[[#This Row],[occupation]]="Driver",1,0)</f>
        <v>0</v>
      </c>
      <c r="AP261" s="3">
        <f ca="1">IF(Table2[[#This Row],[occupation]]="mechanical",1,0)</f>
        <v>0</v>
      </c>
      <c r="AQ261" s="3">
        <f ca="1">IF(Table2[[#This Row],[occupation]]="Field worker",1,0)</f>
        <v>0</v>
      </c>
      <c r="AR261" s="3">
        <f ca="1">IF(Table2[[#This Row],[occupation]]="Scientist",1,0)</f>
        <v>1</v>
      </c>
      <c r="AS261" s="3">
        <f ca="1">IF(Table2[[#This Row],[occupation]]="IT",1,0)</f>
        <v>0</v>
      </c>
      <c r="AT261" s="3"/>
      <c r="AU261" s="3"/>
      <c r="AV261" s="3"/>
      <c r="AW261" s="3"/>
      <c r="AX261" s="3"/>
      <c r="AY261" s="3"/>
      <c r="AZ261" s="3"/>
      <c r="BA261" s="4"/>
      <c r="BC261" s="18">
        <f ca="1">Table2[[#This Row],[Vehicles cost]]/Table2[[#This Row],[Vehicles]]</f>
        <v>972389</v>
      </c>
      <c r="BD261" s="4"/>
      <c r="BE261" s="2">
        <f ca="1">IF(Table2[[#This Row],[Depts]]&gt;20000,1,0)</f>
        <v>1</v>
      </c>
      <c r="BF261" s="3"/>
      <c r="BG261" s="4"/>
      <c r="BH261" s="2">
        <f ca="1">IF(Table2[[#This Row],[House]]="Owned",1,0)</f>
        <v>1</v>
      </c>
      <c r="BI261" s="4"/>
      <c r="BK261" s="2">
        <f ca="1">IF(Table2[[#This Row],[Country]]="Korea",Table2[[#This Row],[Income]],0)</f>
        <v>0</v>
      </c>
      <c r="BL261" s="3"/>
      <c r="BM261" s="3">
        <f ca="1">IF(Table2[[#This Row],[Country]]="India",Table2[[#This Row],[Income]],0)</f>
        <v>0</v>
      </c>
      <c r="BN261" s="3"/>
      <c r="BO261" s="3">
        <f ca="1">IF(Table2[[#This Row],[Country]]="Russia",Table2[[#This Row],[Income]],0)</f>
        <v>0</v>
      </c>
      <c r="BP261" s="3"/>
      <c r="BQ261" s="3">
        <f ca="1">IF(Table2[[#This Row],[Country]]="Maldives",Table2[[#This Row],[Income]],0)</f>
        <v>0</v>
      </c>
      <c r="BR261" s="3"/>
      <c r="BS261" s="3">
        <f ca="1">IF(Table2[[#This Row],[Country]]="England",Table2[[#This Row],[Income]],0)</f>
        <v>0</v>
      </c>
      <c r="BT261" s="3"/>
      <c r="BU261" s="3">
        <f ca="1">IF(Table2[[#This Row],[Country]]="Pakistan",Table2[[#This Row],[Income]],0)</f>
        <v>0</v>
      </c>
      <c r="BV261" s="3"/>
      <c r="BW261" s="3">
        <f ca="1">IF(Table2[[#This Row],[Country]]="USA",Table2[[#This Row],[Income]],0)</f>
        <v>0</v>
      </c>
      <c r="BX261" s="3"/>
      <c r="BY261" s="3">
        <f ca="1">IF(Table2[[#This Row],[Country]]="New Zealand",Table2[[#This Row],[Income]],0)</f>
        <v>0</v>
      </c>
      <c r="BZ261" s="3"/>
      <c r="CA261" s="3">
        <f ca="1">IF(Table2[[#This Row],[Country]]="AUstralia",Table2[[#This Row],[Income]],0)</f>
        <v>0</v>
      </c>
      <c r="CB261" s="3"/>
      <c r="CC261" s="3">
        <f ca="1">IF(Table2[[#This Row],[Country]]="South Africa",Table2[[#This Row],[Income]],0)</f>
        <v>0</v>
      </c>
      <c r="CD261" s="3"/>
      <c r="CE261" s="3">
        <f ca="1">IF(Table2[[#This Row],[Country]]="Canada",Table2[[#This Row],[Income]],0)</f>
        <v>86651</v>
      </c>
      <c r="CF261" s="4"/>
      <c r="CG261" s="2"/>
      <c r="CH261" s="3"/>
      <c r="CI261" s="3">
        <f ca="1">IF(Table2[[#This Row],[occupation]]="clerk",Table2[[#This Row],[Income]],0)</f>
        <v>0</v>
      </c>
      <c r="CJ261" s="3">
        <f ca="1">IF(Table2[[#This Row],[occupation]]="Doctor",Table2[[#This Row],[Income]],0)</f>
        <v>0</v>
      </c>
      <c r="CK261" s="3">
        <f ca="1">IF(Table2[[#This Row],[occupation]]="Data scientist",Table2[[#This Row],[Income]],0)</f>
        <v>0</v>
      </c>
      <c r="CL261" s="3">
        <f ca="1">IF(Table2[[#This Row],[occupation]]="Driver",Table2[[#This Row],[Income]],0)</f>
        <v>0</v>
      </c>
      <c r="CM261" s="3">
        <f ca="1">IF(Table2[[#This Row],[occupation]]="mechanical",Table2[[#This Row],[Income]],0)</f>
        <v>0</v>
      </c>
      <c r="CN261" s="3">
        <f ca="1">IF(Table2[[#This Row],[occupation]]="Field worker",Table2[[#This Row],[Income]],0)</f>
        <v>0</v>
      </c>
      <c r="CO261" s="3">
        <f ca="1">IF(Table2[[#This Row],[occupation]]="Scientist",Table2[[#This Row],[Income]],0)</f>
        <v>86651</v>
      </c>
      <c r="CP261" s="4">
        <f ca="1">IF(Table2[[#This Row],[occupation]]="IT",Table2[[#This Row],[Income]],0)</f>
        <v>0</v>
      </c>
      <c r="CQ261" s="2">
        <f ca="1">IF(Table2[[#This Row],[Investment]]&gt;Table2[[#This Row],[Income]],1,0)</f>
        <v>1</v>
      </c>
      <c r="CR261" s="3"/>
      <c r="CS261" s="3"/>
      <c r="CT261" s="3"/>
      <c r="CU261" s="4"/>
      <c r="CV261" s="2">
        <f ca="1">IF(Table2[[#This Row],[Net Worth]]&gt;5500000,Table2[[#This Row],[Age]],0)</f>
        <v>42</v>
      </c>
      <c r="CW261" s="3">
        <f t="shared" ref="CW261:CW324" ca="1" si="101">IF(CV261:CV757&lt;28,CV261:CV757,0)</f>
        <v>0</v>
      </c>
      <c r="CX261" s="3"/>
      <c r="CY261" s="3"/>
      <c r="CZ261" s="3"/>
      <c r="DA261" s="4"/>
    </row>
    <row r="262" spans="1:105" x14ac:dyDescent="0.25">
      <c r="A262">
        <f t="shared" ca="1" si="86"/>
        <v>2</v>
      </c>
      <c r="B262" s="1" t="str">
        <f t="shared" ca="1" si="87"/>
        <v>Women</v>
      </c>
      <c r="C262">
        <f t="shared" ca="1" si="88"/>
        <v>40</v>
      </c>
      <c r="D262">
        <f t="shared" ca="1" si="89"/>
        <v>4</v>
      </c>
      <c r="E262" s="1" t="str">
        <f t="shared" ca="1" si="90"/>
        <v>Doctor</v>
      </c>
      <c r="F262">
        <f t="shared" ca="1" si="91"/>
        <v>9</v>
      </c>
      <c r="G262" s="1" t="str">
        <f t="shared" ca="1" si="92"/>
        <v>Soldier</v>
      </c>
      <c r="H262">
        <f t="shared" ca="1" si="85"/>
        <v>1</v>
      </c>
      <c r="I262">
        <f t="shared" ca="1" si="85"/>
        <v>1</v>
      </c>
      <c r="J262">
        <f t="shared" ca="1" si="93"/>
        <v>304059</v>
      </c>
      <c r="K262">
        <f t="shared" ca="1" si="94"/>
        <v>72058</v>
      </c>
      <c r="L262">
        <f t="shared" ca="1" si="95"/>
        <v>1</v>
      </c>
      <c r="M262" s="1" t="str">
        <f t="shared" ca="1" si="96"/>
        <v>Owned</v>
      </c>
      <c r="N262">
        <f t="shared" ca="1" si="82"/>
        <v>4827886</v>
      </c>
      <c r="O262">
        <f t="shared" ca="1" si="97"/>
        <v>1103338.2675917384</v>
      </c>
      <c r="P262">
        <f t="shared" ca="1" si="83"/>
        <v>13904.86488186434</v>
      </c>
      <c r="Q262">
        <f t="shared" ca="1" si="84"/>
        <v>40870.771487758837</v>
      </c>
      <c r="R262" s="25">
        <f t="shared" ca="1" si="98"/>
        <v>4868756.7714877585</v>
      </c>
      <c r="S262">
        <f t="shared" ca="1" si="99"/>
        <v>3</v>
      </c>
      <c r="T262" s="1" t="str">
        <f t="shared" ca="1" si="100"/>
        <v>Australia</v>
      </c>
      <c r="AF262" s="2">
        <f ca="1">IF(Table2[[#This Row],[Gender]]="men",1,0)</f>
        <v>0</v>
      </c>
      <c r="AG262" s="3">
        <f ca="1">IF(Table2[[#This Row],[Gender]]="Men",0,1)</f>
        <v>1</v>
      </c>
      <c r="AH262" s="3"/>
      <c r="AI262" s="3"/>
      <c r="AJ262" s="4"/>
      <c r="AL262" s="2">
        <f ca="1">IF(Table2[[#This Row],[occupation]]="Clerk",1,0)</f>
        <v>0</v>
      </c>
      <c r="AM262" s="3">
        <f ca="1">IF(Table2[[#This Row],[occupation]]="Doctor",1,0)</f>
        <v>1</v>
      </c>
      <c r="AN262" s="3">
        <f ca="1">IF(Table2[[#This Row],[occupation]]="Data scientist",1,0)</f>
        <v>0</v>
      </c>
      <c r="AO262" s="3">
        <f ca="1">IF(Table2[[#This Row],[occupation]]="Driver",1,0)</f>
        <v>0</v>
      </c>
      <c r="AP262" s="3">
        <f ca="1">IF(Table2[[#This Row],[occupation]]="mechanical",1,0)</f>
        <v>0</v>
      </c>
      <c r="AQ262" s="3">
        <f ca="1">IF(Table2[[#This Row],[occupation]]="Field worker",1,0)</f>
        <v>0</v>
      </c>
      <c r="AR262" s="3">
        <f ca="1">IF(Table2[[#This Row],[occupation]]="Scientist",1,0)</f>
        <v>0</v>
      </c>
      <c r="AS262" s="3">
        <f ca="1">IF(Table2[[#This Row],[occupation]]="IT",1,0)</f>
        <v>0</v>
      </c>
      <c r="AT262" s="3"/>
      <c r="AU262" s="3"/>
      <c r="AV262" s="3"/>
      <c r="AW262" s="3"/>
      <c r="AX262" s="3"/>
      <c r="AY262" s="3"/>
      <c r="AZ262" s="3"/>
      <c r="BA262" s="4"/>
      <c r="BC262" s="18">
        <f ca="1">Table2[[#This Row],[Vehicles cost]]/Table2[[#This Row],[Vehicles]]</f>
        <v>304059</v>
      </c>
      <c r="BD262" s="4"/>
      <c r="BE262" s="2">
        <f ca="1">IF(Table2[[#This Row],[Depts]]&gt;20000,1,0)</f>
        <v>0</v>
      </c>
      <c r="BF262" s="3"/>
      <c r="BG262" s="4"/>
      <c r="BH262" s="2">
        <f ca="1">IF(Table2[[#This Row],[House]]="Owned",1,0)</f>
        <v>1</v>
      </c>
      <c r="BI262" s="4"/>
      <c r="BK262" s="2">
        <f ca="1">IF(Table2[[#This Row],[Country]]="Korea",Table2[[#This Row],[Income]],0)</f>
        <v>0</v>
      </c>
      <c r="BL262" s="3"/>
      <c r="BM262" s="3">
        <f ca="1">IF(Table2[[#This Row],[Country]]="India",Table2[[#This Row],[Income]],0)</f>
        <v>0</v>
      </c>
      <c r="BN262" s="3"/>
      <c r="BO262" s="3">
        <f ca="1">IF(Table2[[#This Row],[Country]]="Russia",Table2[[#This Row],[Income]],0)</f>
        <v>0</v>
      </c>
      <c r="BP262" s="3"/>
      <c r="BQ262" s="3">
        <f ca="1">IF(Table2[[#This Row],[Country]]="Maldives",Table2[[#This Row],[Income]],0)</f>
        <v>0</v>
      </c>
      <c r="BR262" s="3"/>
      <c r="BS262" s="3">
        <f ca="1">IF(Table2[[#This Row],[Country]]="England",Table2[[#This Row],[Income]],0)</f>
        <v>0</v>
      </c>
      <c r="BT262" s="3"/>
      <c r="BU262" s="3">
        <f ca="1">IF(Table2[[#This Row],[Country]]="Pakistan",Table2[[#This Row],[Income]],0)</f>
        <v>0</v>
      </c>
      <c r="BV262" s="3"/>
      <c r="BW262" s="3">
        <f ca="1">IF(Table2[[#This Row],[Country]]="USA",Table2[[#This Row],[Income]],0)</f>
        <v>0</v>
      </c>
      <c r="BX262" s="3"/>
      <c r="BY262" s="3">
        <f ca="1">IF(Table2[[#This Row],[Country]]="New Zealand",Table2[[#This Row],[Income]],0)</f>
        <v>0</v>
      </c>
      <c r="BZ262" s="3"/>
      <c r="CA262" s="3">
        <f ca="1">IF(Table2[[#This Row],[Country]]="AUstralia",Table2[[#This Row],[Income]],0)</f>
        <v>72058</v>
      </c>
      <c r="CB262" s="3"/>
      <c r="CC262" s="3">
        <f ca="1">IF(Table2[[#This Row],[Country]]="South Africa",Table2[[#This Row],[Income]],0)</f>
        <v>0</v>
      </c>
      <c r="CD262" s="3"/>
      <c r="CE262" s="3">
        <f ca="1">IF(Table2[[#This Row],[Country]]="Canada",Table2[[#This Row],[Income]],0)</f>
        <v>0</v>
      </c>
      <c r="CF262" s="4"/>
      <c r="CG262" s="2"/>
      <c r="CH262" s="3"/>
      <c r="CI262" s="3">
        <f ca="1">IF(Table2[[#This Row],[occupation]]="clerk",Table2[[#This Row],[Income]],0)</f>
        <v>0</v>
      </c>
      <c r="CJ262" s="3">
        <f ca="1">IF(Table2[[#This Row],[occupation]]="Doctor",Table2[[#This Row],[Income]],0)</f>
        <v>72058</v>
      </c>
      <c r="CK262" s="3">
        <f ca="1">IF(Table2[[#This Row],[occupation]]="Data scientist",Table2[[#This Row],[Income]],0)</f>
        <v>0</v>
      </c>
      <c r="CL262" s="3">
        <f ca="1">IF(Table2[[#This Row],[occupation]]="Driver",Table2[[#This Row],[Income]],0)</f>
        <v>0</v>
      </c>
      <c r="CM262" s="3">
        <f ca="1">IF(Table2[[#This Row],[occupation]]="mechanical",Table2[[#This Row],[Income]],0)</f>
        <v>0</v>
      </c>
      <c r="CN262" s="3">
        <f ca="1">IF(Table2[[#This Row],[occupation]]="Field worker",Table2[[#This Row],[Income]],0)</f>
        <v>0</v>
      </c>
      <c r="CO262" s="3">
        <f ca="1">IF(Table2[[#This Row],[occupation]]="Scientist",Table2[[#This Row],[Income]],0)</f>
        <v>0</v>
      </c>
      <c r="CP262" s="4">
        <f ca="1">IF(Table2[[#This Row],[occupation]]="IT",Table2[[#This Row],[Income]],0)</f>
        <v>0</v>
      </c>
      <c r="CQ262" s="2">
        <f ca="1">IF(Table2[[#This Row],[Investment]]&gt;Table2[[#This Row],[Income]],1,0)</f>
        <v>0</v>
      </c>
      <c r="CR262" s="3"/>
      <c r="CS262" s="3"/>
      <c r="CT262" s="3"/>
      <c r="CU262" s="4"/>
      <c r="CV262" s="2">
        <f ca="1">IF(Table2[[#This Row],[Net Worth]]&gt;5500000,Table2[[#This Row],[Age]],0)</f>
        <v>0</v>
      </c>
      <c r="CW262" s="3">
        <f t="shared" ca="1" si="101"/>
        <v>0</v>
      </c>
      <c r="CX262" s="3"/>
      <c r="CY262" s="3"/>
      <c r="CZ262" s="3"/>
      <c r="DA262" s="4"/>
    </row>
    <row r="263" spans="1:105" x14ac:dyDescent="0.25">
      <c r="A263">
        <f t="shared" ca="1" si="86"/>
        <v>1</v>
      </c>
      <c r="B263" s="1" t="str">
        <f t="shared" ca="1" si="87"/>
        <v>Men</v>
      </c>
      <c r="C263">
        <f t="shared" ca="1" si="88"/>
        <v>38</v>
      </c>
      <c r="D263">
        <f t="shared" ca="1" si="89"/>
        <v>7</v>
      </c>
      <c r="E263" s="1" t="str">
        <f t="shared" ca="1" si="90"/>
        <v>Driver</v>
      </c>
      <c r="F263">
        <f t="shared" ca="1" si="91"/>
        <v>1</v>
      </c>
      <c r="G263" s="1" t="str">
        <f t="shared" ca="1" si="92"/>
        <v>10th</v>
      </c>
      <c r="H263">
        <f t="shared" ca="1" si="85"/>
        <v>2</v>
      </c>
      <c r="I263">
        <f t="shared" ca="1" si="85"/>
        <v>2</v>
      </c>
      <c r="J263">
        <f t="shared" ca="1" si="93"/>
        <v>1535482</v>
      </c>
      <c r="K263">
        <f t="shared" ca="1" si="94"/>
        <v>55942</v>
      </c>
      <c r="L263">
        <f t="shared" ca="1" si="95"/>
        <v>2</v>
      </c>
      <c r="M263" s="1" t="str">
        <f t="shared" ca="1" si="96"/>
        <v>Rent</v>
      </c>
      <c r="N263">
        <f t="shared" ca="1" si="82"/>
        <v>3356520</v>
      </c>
      <c r="O263">
        <f t="shared" ca="1" si="97"/>
        <v>2805760.1880863751</v>
      </c>
      <c r="P263">
        <f t="shared" ca="1" si="83"/>
        <v>34008.845463672442</v>
      </c>
      <c r="Q263">
        <f t="shared" ca="1" si="84"/>
        <v>17691.020516136497</v>
      </c>
      <c r="R263" s="25">
        <f t="shared" ca="1" si="98"/>
        <v>3374211.0205161367</v>
      </c>
      <c r="S263">
        <f t="shared" ca="1" si="99"/>
        <v>7</v>
      </c>
      <c r="T263" s="1" t="str">
        <f t="shared" ca="1" si="100"/>
        <v>China</v>
      </c>
      <c r="AF263" s="2">
        <f ca="1">IF(Table2[[#This Row],[Gender]]="men",1,0)</f>
        <v>1</v>
      </c>
      <c r="AG263" s="3">
        <f ca="1">IF(Table2[[#This Row],[Gender]]="Men",0,1)</f>
        <v>0</v>
      </c>
      <c r="AH263" s="3"/>
      <c r="AI263" s="3"/>
      <c r="AJ263" s="4"/>
      <c r="AL263" s="2">
        <f ca="1">IF(Table2[[#This Row],[occupation]]="Clerk",1,0)</f>
        <v>0</v>
      </c>
      <c r="AM263" s="3">
        <f ca="1">IF(Table2[[#This Row],[occupation]]="Doctor",1,0)</f>
        <v>0</v>
      </c>
      <c r="AN263" s="3">
        <f ca="1">IF(Table2[[#This Row],[occupation]]="Data scientist",1,0)</f>
        <v>0</v>
      </c>
      <c r="AO263" s="3">
        <f ca="1">IF(Table2[[#This Row],[occupation]]="Driver",1,0)</f>
        <v>1</v>
      </c>
      <c r="AP263" s="3">
        <f ca="1">IF(Table2[[#This Row],[occupation]]="mechanical",1,0)</f>
        <v>0</v>
      </c>
      <c r="AQ263" s="3">
        <f ca="1">IF(Table2[[#This Row],[occupation]]="Field worker",1,0)</f>
        <v>0</v>
      </c>
      <c r="AR263" s="3">
        <f ca="1">IF(Table2[[#This Row],[occupation]]="Scientist",1,0)</f>
        <v>0</v>
      </c>
      <c r="AS263" s="3">
        <f ca="1">IF(Table2[[#This Row],[occupation]]="IT",1,0)</f>
        <v>0</v>
      </c>
      <c r="AT263" s="3"/>
      <c r="AU263" s="3"/>
      <c r="AV263" s="3"/>
      <c r="AW263" s="3"/>
      <c r="AX263" s="3"/>
      <c r="AY263" s="3"/>
      <c r="AZ263" s="3"/>
      <c r="BA263" s="4"/>
      <c r="BC263" s="18">
        <f ca="1">Table2[[#This Row],[Vehicles cost]]/Table2[[#This Row],[Vehicles]]</f>
        <v>767741</v>
      </c>
      <c r="BD263" s="4"/>
      <c r="BE263" s="2">
        <f ca="1">IF(Table2[[#This Row],[Depts]]&gt;20000,1,0)</f>
        <v>1</v>
      </c>
      <c r="BF263" s="3"/>
      <c r="BG263" s="4"/>
      <c r="BH263" s="2">
        <f ca="1">IF(Table2[[#This Row],[House]]="Owned",1,0)</f>
        <v>0</v>
      </c>
      <c r="BI263" s="4"/>
      <c r="BK263" s="2">
        <f ca="1">IF(Table2[[#This Row],[Country]]="Korea",Table2[[#This Row],[Income]],0)</f>
        <v>0</v>
      </c>
      <c r="BL263" s="3"/>
      <c r="BM263" s="3">
        <f ca="1">IF(Table2[[#This Row],[Country]]="India",Table2[[#This Row],[Income]],0)</f>
        <v>0</v>
      </c>
      <c r="BN263" s="3"/>
      <c r="BO263" s="3">
        <f ca="1">IF(Table2[[#This Row],[Country]]="Russia",Table2[[#This Row],[Income]],0)</f>
        <v>0</v>
      </c>
      <c r="BP263" s="3"/>
      <c r="BQ263" s="3">
        <f ca="1">IF(Table2[[#This Row],[Country]]="Maldives",Table2[[#This Row],[Income]],0)</f>
        <v>0</v>
      </c>
      <c r="BR263" s="3"/>
      <c r="BS263" s="3">
        <f ca="1">IF(Table2[[#This Row],[Country]]="England",Table2[[#This Row],[Income]],0)</f>
        <v>0</v>
      </c>
      <c r="BT263" s="3"/>
      <c r="BU263" s="3">
        <f ca="1">IF(Table2[[#This Row],[Country]]="Pakistan",Table2[[#This Row],[Income]],0)</f>
        <v>0</v>
      </c>
      <c r="BV263" s="3"/>
      <c r="BW263" s="3">
        <f ca="1">IF(Table2[[#This Row],[Country]]="USA",Table2[[#This Row],[Income]],0)</f>
        <v>0</v>
      </c>
      <c r="BX263" s="3"/>
      <c r="BY263" s="3">
        <f ca="1">IF(Table2[[#This Row],[Country]]="New Zealand",Table2[[#This Row],[Income]],0)</f>
        <v>0</v>
      </c>
      <c r="BZ263" s="3"/>
      <c r="CA263" s="3">
        <f ca="1">IF(Table2[[#This Row],[Country]]="AUstralia",Table2[[#This Row],[Income]],0)</f>
        <v>0</v>
      </c>
      <c r="CB263" s="3"/>
      <c r="CC263" s="3">
        <f ca="1">IF(Table2[[#This Row],[Country]]="South Africa",Table2[[#This Row],[Income]],0)</f>
        <v>0</v>
      </c>
      <c r="CD263" s="3"/>
      <c r="CE263" s="3">
        <f ca="1">IF(Table2[[#This Row],[Country]]="Canada",Table2[[#This Row],[Income]],0)</f>
        <v>0</v>
      </c>
      <c r="CF263" s="4"/>
      <c r="CG263" s="2"/>
      <c r="CH263" s="3"/>
      <c r="CI263" s="3">
        <f ca="1">IF(Table2[[#This Row],[occupation]]="clerk",Table2[[#This Row],[Income]],0)</f>
        <v>0</v>
      </c>
      <c r="CJ263" s="3">
        <f ca="1">IF(Table2[[#This Row],[occupation]]="Doctor",Table2[[#This Row],[Income]],0)</f>
        <v>0</v>
      </c>
      <c r="CK263" s="3">
        <f ca="1">IF(Table2[[#This Row],[occupation]]="Data scientist",Table2[[#This Row],[Income]],0)</f>
        <v>0</v>
      </c>
      <c r="CL263" s="3">
        <f ca="1">IF(Table2[[#This Row],[occupation]]="Driver",Table2[[#This Row],[Income]],0)</f>
        <v>55942</v>
      </c>
      <c r="CM263" s="3">
        <f ca="1">IF(Table2[[#This Row],[occupation]]="mechanical",Table2[[#This Row],[Income]],0)</f>
        <v>0</v>
      </c>
      <c r="CN263" s="3">
        <f ca="1">IF(Table2[[#This Row],[occupation]]="Field worker",Table2[[#This Row],[Income]],0)</f>
        <v>0</v>
      </c>
      <c r="CO263" s="3">
        <f ca="1">IF(Table2[[#This Row],[occupation]]="Scientist",Table2[[#This Row],[Income]],0)</f>
        <v>0</v>
      </c>
      <c r="CP263" s="4">
        <f ca="1">IF(Table2[[#This Row],[occupation]]="IT",Table2[[#This Row],[Income]],0)</f>
        <v>0</v>
      </c>
      <c r="CQ263" s="2">
        <f ca="1">IF(Table2[[#This Row],[Investment]]&gt;Table2[[#This Row],[Income]],1,0)</f>
        <v>0</v>
      </c>
      <c r="CR263" s="3"/>
      <c r="CS263" s="3"/>
      <c r="CT263" s="3"/>
      <c r="CU263" s="4"/>
      <c r="CV263" s="2">
        <f ca="1">IF(Table2[[#This Row],[Net Worth]]&gt;5500000,Table2[[#This Row],[Age]],0)</f>
        <v>0</v>
      </c>
      <c r="CW263" s="3">
        <f t="shared" ca="1" si="101"/>
        <v>0</v>
      </c>
      <c r="CX263" s="3"/>
      <c r="CY263" s="3"/>
      <c r="CZ263" s="3"/>
      <c r="DA263" s="4"/>
    </row>
    <row r="264" spans="1:105" x14ac:dyDescent="0.25">
      <c r="A264">
        <f t="shared" ca="1" si="86"/>
        <v>2</v>
      </c>
      <c r="B264" s="1" t="str">
        <f t="shared" ca="1" si="87"/>
        <v>Women</v>
      </c>
      <c r="C264">
        <f t="shared" ca="1" si="88"/>
        <v>24</v>
      </c>
      <c r="D264">
        <f t="shared" ca="1" si="89"/>
        <v>5</v>
      </c>
      <c r="E264" s="1" t="str">
        <f t="shared" ca="1" si="90"/>
        <v>Scientist</v>
      </c>
      <c r="F264">
        <f t="shared" ca="1" si="91"/>
        <v>9</v>
      </c>
      <c r="G264" s="1" t="str">
        <f t="shared" ca="1" si="92"/>
        <v>Soldier</v>
      </c>
      <c r="H264">
        <f t="shared" ca="1" si="85"/>
        <v>3</v>
      </c>
      <c r="I264">
        <f t="shared" ca="1" si="85"/>
        <v>3</v>
      </c>
      <c r="J264">
        <f t="shared" ca="1" si="93"/>
        <v>1403172</v>
      </c>
      <c r="K264">
        <f t="shared" ca="1" si="94"/>
        <v>77362</v>
      </c>
      <c r="L264">
        <f t="shared" ca="1" si="95"/>
        <v>1</v>
      </c>
      <c r="M264" s="1" t="str">
        <f t="shared" ca="1" si="96"/>
        <v>Owned</v>
      </c>
      <c r="N264">
        <f t="shared" ca="1" si="82"/>
        <v>5415340</v>
      </c>
      <c r="O264">
        <f t="shared" ca="1" si="97"/>
        <v>4291251.6961817667</v>
      </c>
      <c r="P264">
        <f t="shared" ca="1" si="83"/>
        <v>146098.0128990646</v>
      </c>
      <c r="Q264">
        <f t="shared" ca="1" si="84"/>
        <v>86397.863165915871</v>
      </c>
      <c r="R264" s="25">
        <f t="shared" ca="1" si="98"/>
        <v>5501737.8631659159</v>
      </c>
      <c r="S264">
        <f t="shared" ca="1" si="99"/>
        <v>5</v>
      </c>
      <c r="T264" s="1" t="str">
        <f t="shared" ca="1" si="100"/>
        <v>Canada</v>
      </c>
      <c r="AF264" s="2">
        <f ca="1">IF(Table2[[#This Row],[Gender]]="men",1,0)</f>
        <v>0</v>
      </c>
      <c r="AG264" s="3">
        <f ca="1">IF(Table2[[#This Row],[Gender]]="Men",0,1)</f>
        <v>1</v>
      </c>
      <c r="AH264" s="3"/>
      <c r="AI264" s="3"/>
      <c r="AJ264" s="4"/>
      <c r="AL264" s="2">
        <f ca="1">IF(Table2[[#This Row],[occupation]]="Clerk",1,0)</f>
        <v>0</v>
      </c>
      <c r="AM264" s="3">
        <f ca="1">IF(Table2[[#This Row],[occupation]]="Doctor",1,0)</f>
        <v>0</v>
      </c>
      <c r="AN264" s="3">
        <f ca="1">IF(Table2[[#This Row],[occupation]]="Data scientist",1,0)</f>
        <v>0</v>
      </c>
      <c r="AO264" s="3">
        <f ca="1">IF(Table2[[#This Row],[occupation]]="Driver",1,0)</f>
        <v>0</v>
      </c>
      <c r="AP264" s="3">
        <f ca="1">IF(Table2[[#This Row],[occupation]]="mechanical",1,0)</f>
        <v>0</v>
      </c>
      <c r="AQ264" s="3">
        <f ca="1">IF(Table2[[#This Row],[occupation]]="Field worker",1,0)</f>
        <v>0</v>
      </c>
      <c r="AR264" s="3">
        <f ca="1">IF(Table2[[#This Row],[occupation]]="Scientist",1,0)</f>
        <v>1</v>
      </c>
      <c r="AS264" s="3">
        <f ca="1">IF(Table2[[#This Row],[occupation]]="IT",1,0)</f>
        <v>0</v>
      </c>
      <c r="AT264" s="3"/>
      <c r="AU264" s="3"/>
      <c r="AV264" s="3"/>
      <c r="AW264" s="3"/>
      <c r="AX264" s="3"/>
      <c r="AY264" s="3"/>
      <c r="AZ264" s="3"/>
      <c r="BA264" s="4"/>
      <c r="BC264" s="18">
        <f ca="1">Table2[[#This Row],[Vehicles cost]]/Table2[[#This Row],[Vehicles]]</f>
        <v>467724</v>
      </c>
      <c r="BD264" s="4"/>
      <c r="BE264" s="2">
        <f ca="1">IF(Table2[[#This Row],[Depts]]&gt;20000,1,0)</f>
        <v>1</v>
      </c>
      <c r="BF264" s="3"/>
      <c r="BG264" s="4"/>
      <c r="BH264" s="2">
        <f ca="1">IF(Table2[[#This Row],[House]]="Owned",1,0)</f>
        <v>1</v>
      </c>
      <c r="BI264" s="4"/>
      <c r="BK264" s="2">
        <f ca="1">IF(Table2[[#This Row],[Country]]="Korea",Table2[[#This Row],[Income]],0)</f>
        <v>0</v>
      </c>
      <c r="BL264" s="3"/>
      <c r="BM264" s="3">
        <f ca="1">IF(Table2[[#This Row],[Country]]="India",Table2[[#This Row],[Income]],0)</f>
        <v>0</v>
      </c>
      <c r="BN264" s="3"/>
      <c r="BO264" s="3">
        <f ca="1">IF(Table2[[#This Row],[Country]]="Russia",Table2[[#This Row],[Income]],0)</f>
        <v>0</v>
      </c>
      <c r="BP264" s="3"/>
      <c r="BQ264" s="3">
        <f ca="1">IF(Table2[[#This Row],[Country]]="Maldives",Table2[[#This Row],[Income]],0)</f>
        <v>0</v>
      </c>
      <c r="BR264" s="3"/>
      <c r="BS264" s="3">
        <f ca="1">IF(Table2[[#This Row],[Country]]="England",Table2[[#This Row],[Income]],0)</f>
        <v>0</v>
      </c>
      <c r="BT264" s="3"/>
      <c r="BU264" s="3">
        <f ca="1">IF(Table2[[#This Row],[Country]]="Pakistan",Table2[[#This Row],[Income]],0)</f>
        <v>0</v>
      </c>
      <c r="BV264" s="3"/>
      <c r="BW264" s="3">
        <f ca="1">IF(Table2[[#This Row],[Country]]="USA",Table2[[#This Row],[Income]],0)</f>
        <v>0</v>
      </c>
      <c r="BX264" s="3"/>
      <c r="BY264" s="3">
        <f ca="1">IF(Table2[[#This Row],[Country]]="New Zealand",Table2[[#This Row],[Income]],0)</f>
        <v>0</v>
      </c>
      <c r="BZ264" s="3"/>
      <c r="CA264" s="3">
        <f ca="1">IF(Table2[[#This Row],[Country]]="AUstralia",Table2[[#This Row],[Income]],0)</f>
        <v>0</v>
      </c>
      <c r="CB264" s="3"/>
      <c r="CC264" s="3">
        <f ca="1">IF(Table2[[#This Row],[Country]]="South Africa",Table2[[#This Row],[Income]],0)</f>
        <v>0</v>
      </c>
      <c r="CD264" s="3"/>
      <c r="CE264" s="3">
        <f ca="1">IF(Table2[[#This Row],[Country]]="Canada",Table2[[#This Row],[Income]],0)</f>
        <v>77362</v>
      </c>
      <c r="CF264" s="4"/>
      <c r="CG264" s="2"/>
      <c r="CH264" s="3"/>
      <c r="CI264" s="3">
        <f ca="1">IF(Table2[[#This Row],[occupation]]="clerk",Table2[[#This Row],[Income]],0)</f>
        <v>0</v>
      </c>
      <c r="CJ264" s="3">
        <f ca="1">IF(Table2[[#This Row],[occupation]]="Doctor",Table2[[#This Row],[Income]],0)</f>
        <v>0</v>
      </c>
      <c r="CK264" s="3">
        <f ca="1">IF(Table2[[#This Row],[occupation]]="Data scientist",Table2[[#This Row],[Income]],0)</f>
        <v>0</v>
      </c>
      <c r="CL264" s="3">
        <f ca="1">IF(Table2[[#This Row],[occupation]]="Driver",Table2[[#This Row],[Income]],0)</f>
        <v>0</v>
      </c>
      <c r="CM264" s="3">
        <f ca="1">IF(Table2[[#This Row],[occupation]]="mechanical",Table2[[#This Row],[Income]],0)</f>
        <v>0</v>
      </c>
      <c r="CN264" s="3">
        <f ca="1">IF(Table2[[#This Row],[occupation]]="Field worker",Table2[[#This Row],[Income]],0)</f>
        <v>0</v>
      </c>
      <c r="CO264" s="3">
        <f ca="1">IF(Table2[[#This Row],[occupation]]="Scientist",Table2[[#This Row],[Income]],0)</f>
        <v>77362</v>
      </c>
      <c r="CP264" s="4">
        <f ca="1">IF(Table2[[#This Row],[occupation]]="IT",Table2[[#This Row],[Income]],0)</f>
        <v>0</v>
      </c>
      <c r="CQ264" s="2">
        <f ca="1">IF(Table2[[#This Row],[Investment]]&gt;Table2[[#This Row],[Income]],1,0)</f>
        <v>1</v>
      </c>
      <c r="CR264" s="3"/>
      <c r="CS264" s="3"/>
      <c r="CT264" s="3"/>
      <c r="CU264" s="4"/>
      <c r="CV264" s="2">
        <f ca="1">IF(Table2[[#This Row],[Net Worth]]&gt;5500000,Table2[[#This Row],[Age]],0)</f>
        <v>24</v>
      </c>
      <c r="CW264" s="3">
        <f t="shared" ca="1" si="101"/>
        <v>24</v>
      </c>
      <c r="CX264" s="3"/>
      <c r="CY264" s="3"/>
      <c r="CZ264" s="3"/>
      <c r="DA264" s="4"/>
    </row>
    <row r="265" spans="1:105" x14ac:dyDescent="0.25">
      <c r="A265">
        <f t="shared" ca="1" si="86"/>
        <v>1</v>
      </c>
      <c r="B265" s="1" t="str">
        <f t="shared" ca="1" si="87"/>
        <v>Men</v>
      </c>
      <c r="C265">
        <f t="shared" ca="1" si="88"/>
        <v>28</v>
      </c>
      <c r="D265">
        <f t="shared" ca="1" si="89"/>
        <v>6</v>
      </c>
      <c r="E265" s="1" t="str">
        <f t="shared" ca="1" si="90"/>
        <v>Field worker</v>
      </c>
      <c r="F265">
        <f t="shared" ca="1" si="91"/>
        <v>2</v>
      </c>
      <c r="G265" s="1" t="str">
        <f t="shared" ca="1" si="92"/>
        <v>12th</v>
      </c>
      <c r="H265">
        <f t="shared" ca="1" si="85"/>
        <v>1</v>
      </c>
      <c r="I265">
        <f t="shared" ca="1" si="85"/>
        <v>2</v>
      </c>
      <c r="J265">
        <f t="shared" ca="1" si="93"/>
        <v>522330</v>
      </c>
      <c r="K265">
        <f t="shared" ca="1" si="94"/>
        <v>86648</v>
      </c>
      <c r="L265">
        <f t="shared" ca="1" si="95"/>
        <v>2</v>
      </c>
      <c r="M265" s="1" t="str">
        <f t="shared" ca="1" si="96"/>
        <v>Rent</v>
      </c>
      <c r="N265">
        <f t="shared" ca="1" si="82"/>
        <v>8058264</v>
      </c>
      <c r="O265">
        <f t="shared" ca="1" si="97"/>
        <v>3903420.6788544198</v>
      </c>
      <c r="P265">
        <f t="shared" ca="1" si="83"/>
        <v>33320.571898923372</v>
      </c>
      <c r="Q265">
        <f t="shared" ca="1" si="84"/>
        <v>1872.2969945813329</v>
      </c>
      <c r="R265" s="25">
        <f t="shared" ca="1" si="98"/>
        <v>8060136.2969945809</v>
      </c>
      <c r="S265">
        <f t="shared" ca="1" si="99"/>
        <v>11</v>
      </c>
      <c r="T265" s="1" t="str">
        <f t="shared" ca="1" si="100"/>
        <v>Pakistan</v>
      </c>
      <c r="AF265" s="2">
        <f ca="1">IF(Table2[[#This Row],[Gender]]="men",1,0)</f>
        <v>1</v>
      </c>
      <c r="AG265" s="3">
        <f ca="1">IF(Table2[[#This Row],[Gender]]="Men",0,1)</f>
        <v>0</v>
      </c>
      <c r="AH265" s="3"/>
      <c r="AI265" s="3"/>
      <c r="AJ265" s="4"/>
      <c r="AL265" s="2">
        <f ca="1">IF(Table2[[#This Row],[occupation]]="Clerk",1,0)</f>
        <v>0</v>
      </c>
      <c r="AM265" s="3">
        <f ca="1">IF(Table2[[#This Row],[occupation]]="Doctor",1,0)</f>
        <v>0</v>
      </c>
      <c r="AN265" s="3">
        <f ca="1">IF(Table2[[#This Row],[occupation]]="Data scientist",1,0)</f>
        <v>0</v>
      </c>
      <c r="AO265" s="3">
        <f ca="1">IF(Table2[[#This Row],[occupation]]="Driver",1,0)</f>
        <v>0</v>
      </c>
      <c r="AP265" s="3">
        <f ca="1">IF(Table2[[#This Row],[occupation]]="mechanical",1,0)</f>
        <v>0</v>
      </c>
      <c r="AQ265" s="3">
        <f ca="1">IF(Table2[[#This Row],[occupation]]="Field worker",1,0)</f>
        <v>1</v>
      </c>
      <c r="AR265" s="3">
        <f ca="1">IF(Table2[[#This Row],[occupation]]="Scientist",1,0)</f>
        <v>0</v>
      </c>
      <c r="AS265" s="3">
        <f ca="1">IF(Table2[[#This Row],[occupation]]="IT",1,0)</f>
        <v>0</v>
      </c>
      <c r="AT265" s="3"/>
      <c r="AU265" s="3"/>
      <c r="AV265" s="3"/>
      <c r="AW265" s="3"/>
      <c r="AX265" s="3"/>
      <c r="AY265" s="3"/>
      <c r="AZ265" s="3"/>
      <c r="BA265" s="4"/>
      <c r="BC265" s="18">
        <f ca="1">Table2[[#This Row],[Vehicles cost]]/Table2[[#This Row],[Vehicles]]</f>
        <v>261165</v>
      </c>
      <c r="BD265" s="4"/>
      <c r="BE265" s="2">
        <f ca="1">IF(Table2[[#This Row],[Depts]]&gt;20000,1,0)</f>
        <v>1</v>
      </c>
      <c r="BF265" s="3"/>
      <c r="BG265" s="4"/>
      <c r="BH265" s="2">
        <f ca="1">IF(Table2[[#This Row],[House]]="Owned",1,0)</f>
        <v>0</v>
      </c>
      <c r="BI265" s="4"/>
      <c r="BK265" s="2">
        <f ca="1">IF(Table2[[#This Row],[Country]]="Korea",Table2[[#This Row],[Income]],0)</f>
        <v>0</v>
      </c>
      <c r="BL265" s="3"/>
      <c r="BM265" s="3">
        <f ca="1">IF(Table2[[#This Row],[Country]]="India",Table2[[#This Row],[Income]],0)</f>
        <v>0</v>
      </c>
      <c r="BN265" s="3"/>
      <c r="BO265" s="3">
        <f ca="1">IF(Table2[[#This Row],[Country]]="Russia",Table2[[#This Row],[Income]],0)</f>
        <v>0</v>
      </c>
      <c r="BP265" s="3"/>
      <c r="BQ265" s="3">
        <f ca="1">IF(Table2[[#This Row],[Country]]="Maldives",Table2[[#This Row],[Income]],0)</f>
        <v>0</v>
      </c>
      <c r="BR265" s="3"/>
      <c r="BS265" s="3">
        <f ca="1">IF(Table2[[#This Row],[Country]]="England",Table2[[#This Row],[Income]],0)</f>
        <v>0</v>
      </c>
      <c r="BT265" s="3"/>
      <c r="BU265" s="3">
        <f ca="1">IF(Table2[[#This Row],[Country]]="Pakistan",Table2[[#This Row],[Income]],0)</f>
        <v>86648</v>
      </c>
      <c r="BV265" s="3"/>
      <c r="BW265" s="3">
        <f ca="1">IF(Table2[[#This Row],[Country]]="USA",Table2[[#This Row],[Income]],0)</f>
        <v>0</v>
      </c>
      <c r="BX265" s="3"/>
      <c r="BY265" s="3">
        <f ca="1">IF(Table2[[#This Row],[Country]]="New Zealand",Table2[[#This Row],[Income]],0)</f>
        <v>0</v>
      </c>
      <c r="BZ265" s="3"/>
      <c r="CA265" s="3">
        <f ca="1">IF(Table2[[#This Row],[Country]]="AUstralia",Table2[[#This Row],[Income]],0)</f>
        <v>0</v>
      </c>
      <c r="CB265" s="3"/>
      <c r="CC265" s="3">
        <f ca="1">IF(Table2[[#This Row],[Country]]="South Africa",Table2[[#This Row],[Income]],0)</f>
        <v>0</v>
      </c>
      <c r="CD265" s="3"/>
      <c r="CE265" s="3">
        <f ca="1">IF(Table2[[#This Row],[Country]]="Canada",Table2[[#This Row],[Income]],0)</f>
        <v>0</v>
      </c>
      <c r="CF265" s="4"/>
      <c r="CG265" s="2"/>
      <c r="CH265" s="3"/>
      <c r="CI265" s="3">
        <f ca="1">IF(Table2[[#This Row],[occupation]]="clerk",Table2[[#This Row],[Income]],0)</f>
        <v>0</v>
      </c>
      <c r="CJ265" s="3">
        <f ca="1">IF(Table2[[#This Row],[occupation]]="Doctor",Table2[[#This Row],[Income]],0)</f>
        <v>0</v>
      </c>
      <c r="CK265" s="3">
        <f ca="1">IF(Table2[[#This Row],[occupation]]="Data scientist",Table2[[#This Row],[Income]],0)</f>
        <v>0</v>
      </c>
      <c r="CL265" s="3">
        <f ca="1">IF(Table2[[#This Row],[occupation]]="Driver",Table2[[#This Row],[Income]],0)</f>
        <v>0</v>
      </c>
      <c r="CM265" s="3">
        <f ca="1">IF(Table2[[#This Row],[occupation]]="mechanical",Table2[[#This Row],[Income]],0)</f>
        <v>0</v>
      </c>
      <c r="CN265" s="3">
        <f ca="1">IF(Table2[[#This Row],[occupation]]="Field worker",Table2[[#This Row],[Income]],0)</f>
        <v>86648</v>
      </c>
      <c r="CO265" s="3">
        <f ca="1">IF(Table2[[#This Row],[occupation]]="Scientist",Table2[[#This Row],[Income]],0)</f>
        <v>0</v>
      </c>
      <c r="CP265" s="4">
        <f ca="1">IF(Table2[[#This Row],[occupation]]="IT",Table2[[#This Row],[Income]],0)</f>
        <v>0</v>
      </c>
      <c r="CQ265" s="2">
        <f ca="1">IF(Table2[[#This Row],[Investment]]&gt;Table2[[#This Row],[Income]],1,0)</f>
        <v>0</v>
      </c>
      <c r="CR265" s="3"/>
      <c r="CS265" s="3"/>
      <c r="CT265" s="3"/>
      <c r="CU265" s="4"/>
      <c r="CV265" s="2">
        <f ca="1">IF(Table2[[#This Row],[Net Worth]]&gt;5500000,Table2[[#This Row],[Age]],0)</f>
        <v>28</v>
      </c>
      <c r="CW265" s="3">
        <f t="shared" ca="1" si="101"/>
        <v>0</v>
      </c>
      <c r="CX265" s="3"/>
      <c r="CY265" s="3"/>
      <c r="CZ265" s="3"/>
      <c r="DA265" s="4"/>
    </row>
    <row r="266" spans="1:105" x14ac:dyDescent="0.25">
      <c r="A266">
        <f t="shared" ca="1" si="86"/>
        <v>1</v>
      </c>
      <c r="B266" s="1" t="str">
        <f t="shared" ca="1" si="87"/>
        <v>Men</v>
      </c>
      <c r="C266">
        <f t="shared" ca="1" si="88"/>
        <v>38</v>
      </c>
      <c r="D266">
        <f t="shared" ca="1" si="89"/>
        <v>4</v>
      </c>
      <c r="E266" s="1" t="str">
        <f t="shared" ca="1" si="90"/>
        <v>Doctor</v>
      </c>
      <c r="F266">
        <f t="shared" ca="1" si="91"/>
        <v>3</v>
      </c>
      <c r="G266" s="1" t="str">
        <f t="shared" ca="1" si="92"/>
        <v>Btech</v>
      </c>
      <c r="H266">
        <f t="shared" ca="1" si="85"/>
        <v>2</v>
      </c>
      <c r="I266">
        <f t="shared" ca="1" si="85"/>
        <v>3</v>
      </c>
      <c r="J266">
        <f t="shared" ca="1" si="93"/>
        <v>810657</v>
      </c>
      <c r="K266">
        <f t="shared" ca="1" si="94"/>
        <v>83413</v>
      </c>
      <c r="L266">
        <f t="shared" ca="1" si="95"/>
        <v>1</v>
      </c>
      <c r="M266" s="1" t="str">
        <f t="shared" ca="1" si="96"/>
        <v>Owned</v>
      </c>
      <c r="N266">
        <f t="shared" ca="1" si="82"/>
        <v>7590583</v>
      </c>
      <c r="O266">
        <f t="shared" ca="1" si="97"/>
        <v>4644309.7144534448</v>
      </c>
      <c r="P266">
        <f t="shared" ca="1" si="83"/>
        <v>84274.155475005697</v>
      </c>
      <c r="Q266">
        <f t="shared" ca="1" si="84"/>
        <v>89536.59773856301</v>
      </c>
      <c r="R266" s="25">
        <f t="shared" ca="1" si="98"/>
        <v>7680119.5977385631</v>
      </c>
      <c r="S266">
        <f t="shared" ca="1" si="99"/>
        <v>3</v>
      </c>
      <c r="T266" s="1" t="str">
        <f t="shared" ca="1" si="100"/>
        <v>Australia</v>
      </c>
      <c r="AF266" s="2">
        <f ca="1">IF(Table2[[#This Row],[Gender]]="men",1,0)</f>
        <v>1</v>
      </c>
      <c r="AG266" s="3">
        <f ca="1">IF(Table2[[#This Row],[Gender]]="Men",0,1)</f>
        <v>0</v>
      </c>
      <c r="AH266" s="3"/>
      <c r="AI266" s="3"/>
      <c r="AJ266" s="4"/>
      <c r="AL266" s="2">
        <f ca="1">IF(Table2[[#This Row],[occupation]]="Clerk",1,0)</f>
        <v>0</v>
      </c>
      <c r="AM266" s="3">
        <f ca="1">IF(Table2[[#This Row],[occupation]]="Doctor",1,0)</f>
        <v>1</v>
      </c>
      <c r="AN266" s="3">
        <f ca="1">IF(Table2[[#This Row],[occupation]]="Data scientist",1,0)</f>
        <v>0</v>
      </c>
      <c r="AO266" s="3">
        <f ca="1">IF(Table2[[#This Row],[occupation]]="Driver",1,0)</f>
        <v>0</v>
      </c>
      <c r="AP266" s="3">
        <f ca="1">IF(Table2[[#This Row],[occupation]]="mechanical",1,0)</f>
        <v>0</v>
      </c>
      <c r="AQ266" s="3">
        <f ca="1">IF(Table2[[#This Row],[occupation]]="Field worker",1,0)</f>
        <v>0</v>
      </c>
      <c r="AR266" s="3">
        <f ca="1">IF(Table2[[#This Row],[occupation]]="Scientist",1,0)</f>
        <v>0</v>
      </c>
      <c r="AS266" s="3">
        <f ca="1">IF(Table2[[#This Row],[occupation]]="IT",1,0)</f>
        <v>0</v>
      </c>
      <c r="AT266" s="3"/>
      <c r="AU266" s="3"/>
      <c r="AV266" s="3"/>
      <c r="AW266" s="3"/>
      <c r="AX266" s="3"/>
      <c r="AY266" s="3"/>
      <c r="AZ266" s="3"/>
      <c r="BA266" s="4"/>
      <c r="BC266" s="18">
        <f ca="1">Table2[[#This Row],[Vehicles cost]]/Table2[[#This Row],[Vehicles]]</f>
        <v>270219</v>
      </c>
      <c r="BD266" s="4"/>
      <c r="BE266" s="2">
        <f ca="1">IF(Table2[[#This Row],[Depts]]&gt;20000,1,0)</f>
        <v>1</v>
      </c>
      <c r="BF266" s="3"/>
      <c r="BG266" s="4"/>
      <c r="BH266" s="2">
        <f ca="1">IF(Table2[[#This Row],[House]]="Owned",1,0)</f>
        <v>1</v>
      </c>
      <c r="BI266" s="4"/>
      <c r="BK266" s="2">
        <f ca="1">IF(Table2[[#This Row],[Country]]="Korea",Table2[[#This Row],[Income]],0)</f>
        <v>0</v>
      </c>
      <c r="BL266" s="3"/>
      <c r="BM266" s="3">
        <f ca="1">IF(Table2[[#This Row],[Country]]="India",Table2[[#This Row],[Income]],0)</f>
        <v>0</v>
      </c>
      <c r="BN266" s="3"/>
      <c r="BO266" s="3">
        <f ca="1">IF(Table2[[#This Row],[Country]]="Russia",Table2[[#This Row],[Income]],0)</f>
        <v>0</v>
      </c>
      <c r="BP266" s="3"/>
      <c r="BQ266" s="3">
        <f ca="1">IF(Table2[[#This Row],[Country]]="Maldives",Table2[[#This Row],[Income]],0)</f>
        <v>0</v>
      </c>
      <c r="BR266" s="3"/>
      <c r="BS266" s="3">
        <f ca="1">IF(Table2[[#This Row],[Country]]="England",Table2[[#This Row],[Income]],0)</f>
        <v>0</v>
      </c>
      <c r="BT266" s="3"/>
      <c r="BU266" s="3">
        <f ca="1">IF(Table2[[#This Row],[Country]]="Pakistan",Table2[[#This Row],[Income]],0)</f>
        <v>0</v>
      </c>
      <c r="BV266" s="3"/>
      <c r="BW266" s="3">
        <f ca="1">IF(Table2[[#This Row],[Country]]="USA",Table2[[#This Row],[Income]],0)</f>
        <v>0</v>
      </c>
      <c r="BX266" s="3"/>
      <c r="BY266" s="3">
        <f ca="1">IF(Table2[[#This Row],[Country]]="New Zealand",Table2[[#This Row],[Income]],0)</f>
        <v>0</v>
      </c>
      <c r="BZ266" s="3"/>
      <c r="CA266" s="3">
        <f ca="1">IF(Table2[[#This Row],[Country]]="AUstralia",Table2[[#This Row],[Income]],0)</f>
        <v>83413</v>
      </c>
      <c r="CB266" s="3"/>
      <c r="CC266" s="3">
        <f ca="1">IF(Table2[[#This Row],[Country]]="South Africa",Table2[[#This Row],[Income]],0)</f>
        <v>0</v>
      </c>
      <c r="CD266" s="3"/>
      <c r="CE266" s="3">
        <f ca="1">IF(Table2[[#This Row],[Country]]="Canada",Table2[[#This Row],[Income]],0)</f>
        <v>0</v>
      </c>
      <c r="CF266" s="4"/>
      <c r="CG266" s="2"/>
      <c r="CH266" s="3"/>
      <c r="CI266" s="3">
        <f ca="1">IF(Table2[[#This Row],[occupation]]="clerk",Table2[[#This Row],[Income]],0)</f>
        <v>0</v>
      </c>
      <c r="CJ266" s="3">
        <f ca="1">IF(Table2[[#This Row],[occupation]]="Doctor",Table2[[#This Row],[Income]],0)</f>
        <v>83413</v>
      </c>
      <c r="CK266" s="3">
        <f ca="1">IF(Table2[[#This Row],[occupation]]="Data scientist",Table2[[#This Row],[Income]],0)</f>
        <v>0</v>
      </c>
      <c r="CL266" s="3">
        <f ca="1">IF(Table2[[#This Row],[occupation]]="Driver",Table2[[#This Row],[Income]],0)</f>
        <v>0</v>
      </c>
      <c r="CM266" s="3">
        <f ca="1">IF(Table2[[#This Row],[occupation]]="mechanical",Table2[[#This Row],[Income]],0)</f>
        <v>0</v>
      </c>
      <c r="CN266" s="3">
        <f ca="1">IF(Table2[[#This Row],[occupation]]="Field worker",Table2[[#This Row],[Income]],0)</f>
        <v>0</v>
      </c>
      <c r="CO266" s="3">
        <f ca="1">IF(Table2[[#This Row],[occupation]]="Scientist",Table2[[#This Row],[Income]],0)</f>
        <v>0</v>
      </c>
      <c r="CP266" s="4">
        <f ca="1">IF(Table2[[#This Row],[occupation]]="IT",Table2[[#This Row],[Income]],0)</f>
        <v>0</v>
      </c>
      <c r="CQ266" s="2">
        <f ca="1">IF(Table2[[#This Row],[Investment]]&gt;Table2[[#This Row],[Income]],1,0)</f>
        <v>1</v>
      </c>
      <c r="CR266" s="3"/>
      <c r="CS266" s="3"/>
      <c r="CT266" s="3"/>
      <c r="CU266" s="4"/>
      <c r="CV266" s="2">
        <f ca="1">IF(Table2[[#This Row],[Net Worth]]&gt;5500000,Table2[[#This Row],[Age]],0)</f>
        <v>38</v>
      </c>
      <c r="CW266" s="3">
        <f t="shared" ca="1" si="101"/>
        <v>0</v>
      </c>
      <c r="CX266" s="3"/>
      <c r="CY266" s="3"/>
      <c r="CZ266" s="3"/>
      <c r="DA266" s="4"/>
    </row>
    <row r="267" spans="1:105" x14ac:dyDescent="0.25">
      <c r="A267">
        <f t="shared" ca="1" si="86"/>
        <v>1</v>
      </c>
      <c r="B267" s="1" t="str">
        <f t="shared" ca="1" si="87"/>
        <v>Men</v>
      </c>
      <c r="C267">
        <f t="shared" ca="1" si="88"/>
        <v>26</v>
      </c>
      <c r="D267">
        <f t="shared" ca="1" si="89"/>
        <v>8</v>
      </c>
      <c r="E267" s="1" t="str">
        <f t="shared" ca="1" si="90"/>
        <v>Data scientist</v>
      </c>
      <c r="F267">
        <f t="shared" ca="1" si="91"/>
        <v>6</v>
      </c>
      <c r="G267" s="1" t="str">
        <f t="shared" ca="1" si="92"/>
        <v>Masters</v>
      </c>
      <c r="H267">
        <f t="shared" ca="1" si="85"/>
        <v>2</v>
      </c>
      <c r="I267">
        <f t="shared" ca="1" si="85"/>
        <v>1</v>
      </c>
      <c r="J267">
        <f t="shared" ca="1" si="93"/>
        <v>475826</v>
      </c>
      <c r="K267">
        <f t="shared" ca="1" si="94"/>
        <v>97084</v>
      </c>
      <c r="L267">
        <f t="shared" ca="1" si="95"/>
        <v>1</v>
      </c>
      <c r="M267" s="1" t="str">
        <f t="shared" ca="1" si="96"/>
        <v>Owned</v>
      </c>
      <c r="N267">
        <f t="shared" ca="1" si="82"/>
        <v>6019208</v>
      </c>
      <c r="O267">
        <f t="shared" ca="1" si="97"/>
        <v>1387396.066075925</v>
      </c>
      <c r="P267">
        <f t="shared" ca="1" si="83"/>
        <v>136454.42288769013</v>
      </c>
      <c r="Q267">
        <f t="shared" ca="1" si="84"/>
        <v>805.64655793163058</v>
      </c>
      <c r="R267" s="25">
        <f t="shared" ca="1" si="98"/>
        <v>6020013.6465579318</v>
      </c>
      <c r="S267">
        <f t="shared" ca="1" si="99"/>
        <v>11</v>
      </c>
      <c r="T267" s="1" t="str">
        <f t="shared" ca="1" si="100"/>
        <v>Pakistan</v>
      </c>
      <c r="AF267" s="2">
        <f ca="1">IF(Table2[[#This Row],[Gender]]="men",1,0)</f>
        <v>1</v>
      </c>
      <c r="AG267" s="3">
        <f ca="1">IF(Table2[[#This Row],[Gender]]="Men",0,1)</f>
        <v>0</v>
      </c>
      <c r="AH267" s="3"/>
      <c r="AI267" s="3"/>
      <c r="AJ267" s="4"/>
      <c r="AL267" s="2">
        <f ca="1">IF(Table2[[#This Row],[occupation]]="Clerk",1,0)</f>
        <v>0</v>
      </c>
      <c r="AM267" s="3">
        <f ca="1">IF(Table2[[#This Row],[occupation]]="Doctor",1,0)</f>
        <v>0</v>
      </c>
      <c r="AN267" s="3">
        <f ca="1">IF(Table2[[#This Row],[occupation]]="Data scientist",1,0)</f>
        <v>1</v>
      </c>
      <c r="AO267" s="3">
        <f ca="1">IF(Table2[[#This Row],[occupation]]="Driver",1,0)</f>
        <v>0</v>
      </c>
      <c r="AP267" s="3">
        <f ca="1">IF(Table2[[#This Row],[occupation]]="mechanical",1,0)</f>
        <v>0</v>
      </c>
      <c r="AQ267" s="3">
        <f ca="1">IF(Table2[[#This Row],[occupation]]="Field worker",1,0)</f>
        <v>0</v>
      </c>
      <c r="AR267" s="3">
        <f ca="1">IF(Table2[[#This Row],[occupation]]="Scientist",1,0)</f>
        <v>0</v>
      </c>
      <c r="AS267" s="3">
        <f ca="1">IF(Table2[[#This Row],[occupation]]="IT",1,0)</f>
        <v>0</v>
      </c>
      <c r="AT267" s="3"/>
      <c r="AU267" s="3"/>
      <c r="AV267" s="3"/>
      <c r="AW267" s="3"/>
      <c r="AX267" s="3"/>
      <c r="AY267" s="3"/>
      <c r="AZ267" s="3"/>
      <c r="BA267" s="4"/>
      <c r="BC267" s="18">
        <f ca="1">Table2[[#This Row],[Vehicles cost]]/Table2[[#This Row],[Vehicles]]</f>
        <v>475826</v>
      </c>
      <c r="BD267" s="4"/>
      <c r="BE267" s="2">
        <f ca="1">IF(Table2[[#This Row],[Depts]]&gt;20000,1,0)</f>
        <v>1</v>
      </c>
      <c r="BF267" s="3"/>
      <c r="BG267" s="4"/>
      <c r="BH267" s="2">
        <f ca="1">IF(Table2[[#This Row],[House]]="Owned",1,0)</f>
        <v>1</v>
      </c>
      <c r="BI267" s="4"/>
      <c r="BK267" s="2">
        <f ca="1">IF(Table2[[#This Row],[Country]]="Korea",Table2[[#This Row],[Income]],0)</f>
        <v>0</v>
      </c>
      <c r="BL267" s="3"/>
      <c r="BM267" s="3">
        <f ca="1">IF(Table2[[#This Row],[Country]]="India",Table2[[#This Row],[Income]],0)</f>
        <v>0</v>
      </c>
      <c r="BN267" s="3"/>
      <c r="BO267" s="3">
        <f ca="1">IF(Table2[[#This Row],[Country]]="Russia",Table2[[#This Row],[Income]],0)</f>
        <v>0</v>
      </c>
      <c r="BP267" s="3"/>
      <c r="BQ267" s="3">
        <f ca="1">IF(Table2[[#This Row],[Country]]="Maldives",Table2[[#This Row],[Income]],0)</f>
        <v>0</v>
      </c>
      <c r="BR267" s="3"/>
      <c r="BS267" s="3">
        <f ca="1">IF(Table2[[#This Row],[Country]]="England",Table2[[#This Row],[Income]],0)</f>
        <v>0</v>
      </c>
      <c r="BT267" s="3"/>
      <c r="BU267" s="3">
        <f ca="1">IF(Table2[[#This Row],[Country]]="Pakistan",Table2[[#This Row],[Income]],0)</f>
        <v>97084</v>
      </c>
      <c r="BV267" s="3"/>
      <c r="BW267" s="3">
        <f ca="1">IF(Table2[[#This Row],[Country]]="USA",Table2[[#This Row],[Income]],0)</f>
        <v>0</v>
      </c>
      <c r="BX267" s="3"/>
      <c r="BY267" s="3">
        <f ca="1">IF(Table2[[#This Row],[Country]]="New Zealand",Table2[[#This Row],[Income]],0)</f>
        <v>0</v>
      </c>
      <c r="BZ267" s="3"/>
      <c r="CA267" s="3">
        <f ca="1">IF(Table2[[#This Row],[Country]]="AUstralia",Table2[[#This Row],[Income]],0)</f>
        <v>0</v>
      </c>
      <c r="CB267" s="3"/>
      <c r="CC267" s="3">
        <f ca="1">IF(Table2[[#This Row],[Country]]="South Africa",Table2[[#This Row],[Income]],0)</f>
        <v>0</v>
      </c>
      <c r="CD267" s="3"/>
      <c r="CE267" s="3">
        <f ca="1">IF(Table2[[#This Row],[Country]]="Canada",Table2[[#This Row],[Income]],0)</f>
        <v>0</v>
      </c>
      <c r="CF267" s="4"/>
      <c r="CG267" s="2"/>
      <c r="CH267" s="3"/>
      <c r="CI267" s="3">
        <f ca="1">IF(Table2[[#This Row],[occupation]]="clerk",Table2[[#This Row],[Income]],0)</f>
        <v>0</v>
      </c>
      <c r="CJ267" s="3">
        <f ca="1">IF(Table2[[#This Row],[occupation]]="Doctor",Table2[[#This Row],[Income]],0)</f>
        <v>0</v>
      </c>
      <c r="CK267" s="3">
        <f ca="1">IF(Table2[[#This Row],[occupation]]="Data scientist",Table2[[#This Row],[Income]],0)</f>
        <v>97084</v>
      </c>
      <c r="CL267" s="3">
        <f ca="1">IF(Table2[[#This Row],[occupation]]="Driver",Table2[[#This Row],[Income]],0)</f>
        <v>0</v>
      </c>
      <c r="CM267" s="3">
        <f ca="1">IF(Table2[[#This Row],[occupation]]="mechanical",Table2[[#This Row],[Income]],0)</f>
        <v>0</v>
      </c>
      <c r="CN267" s="3">
        <f ca="1">IF(Table2[[#This Row],[occupation]]="Field worker",Table2[[#This Row],[Income]],0)</f>
        <v>0</v>
      </c>
      <c r="CO267" s="3">
        <f ca="1">IF(Table2[[#This Row],[occupation]]="Scientist",Table2[[#This Row],[Income]],0)</f>
        <v>0</v>
      </c>
      <c r="CP267" s="4">
        <f ca="1">IF(Table2[[#This Row],[occupation]]="IT",Table2[[#This Row],[Income]],0)</f>
        <v>0</v>
      </c>
      <c r="CQ267" s="2">
        <f ca="1">IF(Table2[[#This Row],[Investment]]&gt;Table2[[#This Row],[Income]],1,0)</f>
        <v>0</v>
      </c>
      <c r="CR267" s="3"/>
      <c r="CS267" s="3"/>
      <c r="CT267" s="3"/>
      <c r="CU267" s="4"/>
      <c r="CV267" s="2">
        <f ca="1">IF(Table2[[#This Row],[Net Worth]]&gt;5500000,Table2[[#This Row],[Age]],0)</f>
        <v>26</v>
      </c>
      <c r="CW267" s="3">
        <f t="shared" ca="1" si="101"/>
        <v>26</v>
      </c>
      <c r="CX267" s="3"/>
      <c r="CY267" s="3"/>
      <c r="CZ267" s="3"/>
      <c r="DA267" s="4"/>
    </row>
    <row r="268" spans="1:105" x14ac:dyDescent="0.25">
      <c r="A268">
        <f t="shared" ca="1" si="86"/>
        <v>1</v>
      </c>
      <c r="B268" s="1" t="str">
        <f t="shared" ca="1" si="87"/>
        <v>Men</v>
      </c>
      <c r="C268">
        <f t="shared" ca="1" si="88"/>
        <v>30</v>
      </c>
      <c r="D268">
        <f t="shared" ca="1" si="89"/>
        <v>3</v>
      </c>
      <c r="E268" s="1" t="str">
        <f t="shared" ca="1" si="90"/>
        <v>mechanical</v>
      </c>
      <c r="F268">
        <f t="shared" ca="1" si="91"/>
        <v>8</v>
      </c>
      <c r="G268" s="1" t="str">
        <f t="shared" ca="1" si="92"/>
        <v>dropout</v>
      </c>
      <c r="H268">
        <f t="shared" ca="1" si="85"/>
        <v>3</v>
      </c>
      <c r="I268">
        <f t="shared" ca="1" si="85"/>
        <v>2</v>
      </c>
      <c r="J268">
        <f t="shared" ca="1" si="93"/>
        <v>584054</v>
      </c>
      <c r="K268">
        <f t="shared" ca="1" si="94"/>
        <v>97179</v>
      </c>
      <c r="L268">
        <f t="shared" ca="1" si="95"/>
        <v>2</v>
      </c>
      <c r="M268" s="1" t="str">
        <f t="shared" ca="1" si="96"/>
        <v>Rent</v>
      </c>
      <c r="N268">
        <f t="shared" ca="1" si="82"/>
        <v>8065857</v>
      </c>
      <c r="O268">
        <f t="shared" ca="1" si="97"/>
        <v>6354296.0456937989</v>
      </c>
      <c r="P268">
        <f t="shared" ca="1" si="83"/>
        <v>47170.923635586129</v>
      </c>
      <c r="Q268">
        <f t="shared" ca="1" si="84"/>
        <v>107835.28011357111</v>
      </c>
      <c r="R268" s="25">
        <f t="shared" ca="1" si="98"/>
        <v>8173692.2801135713</v>
      </c>
      <c r="S268">
        <f t="shared" ca="1" si="99"/>
        <v>1</v>
      </c>
      <c r="T268" s="1" t="str">
        <f t="shared" ca="1" si="100"/>
        <v>India</v>
      </c>
      <c r="AF268" s="2">
        <f ca="1">IF(Table2[[#This Row],[Gender]]="men",1,0)</f>
        <v>1</v>
      </c>
      <c r="AG268" s="3">
        <f ca="1">IF(Table2[[#This Row],[Gender]]="Men",0,1)</f>
        <v>0</v>
      </c>
      <c r="AH268" s="3"/>
      <c r="AI268" s="3"/>
      <c r="AJ268" s="4"/>
      <c r="AL268" s="2">
        <f ca="1">IF(Table2[[#This Row],[occupation]]="Clerk",1,0)</f>
        <v>0</v>
      </c>
      <c r="AM268" s="3">
        <f ca="1">IF(Table2[[#This Row],[occupation]]="Doctor",1,0)</f>
        <v>0</v>
      </c>
      <c r="AN268" s="3">
        <f ca="1">IF(Table2[[#This Row],[occupation]]="Data scientist",1,0)</f>
        <v>0</v>
      </c>
      <c r="AO268" s="3">
        <f ca="1">IF(Table2[[#This Row],[occupation]]="Driver",1,0)</f>
        <v>0</v>
      </c>
      <c r="AP268" s="3">
        <f ca="1">IF(Table2[[#This Row],[occupation]]="mechanical",1,0)</f>
        <v>1</v>
      </c>
      <c r="AQ268" s="3">
        <f ca="1">IF(Table2[[#This Row],[occupation]]="Field worker",1,0)</f>
        <v>0</v>
      </c>
      <c r="AR268" s="3">
        <f ca="1">IF(Table2[[#This Row],[occupation]]="Scientist",1,0)</f>
        <v>0</v>
      </c>
      <c r="AS268" s="3">
        <f ca="1">IF(Table2[[#This Row],[occupation]]="IT",1,0)</f>
        <v>0</v>
      </c>
      <c r="AT268" s="3"/>
      <c r="AU268" s="3"/>
      <c r="AV268" s="3"/>
      <c r="AW268" s="3"/>
      <c r="AX268" s="3"/>
      <c r="AY268" s="3"/>
      <c r="AZ268" s="3"/>
      <c r="BA268" s="4"/>
      <c r="BC268" s="18">
        <f ca="1">Table2[[#This Row],[Vehicles cost]]/Table2[[#This Row],[Vehicles]]</f>
        <v>292027</v>
      </c>
      <c r="BD268" s="4"/>
      <c r="BE268" s="2">
        <f ca="1">IF(Table2[[#This Row],[Depts]]&gt;20000,1,0)</f>
        <v>1</v>
      </c>
      <c r="BF268" s="3"/>
      <c r="BG268" s="4"/>
      <c r="BH268" s="2">
        <f ca="1">IF(Table2[[#This Row],[House]]="Owned",1,0)</f>
        <v>0</v>
      </c>
      <c r="BI268" s="4"/>
      <c r="BK268" s="2">
        <f ca="1">IF(Table2[[#This Row],[Country]]="Korea",Table2[[#This Row],[Income]],0)</f>
        <v>0</v>
      </c>
      <c r="BL268" s="3"/>
      <c r="BM268" s="3">
        <f ca="1">IF(Table2[[#This Row],[Country]]="India",Table2[[#This Row],[Income]],0)</f>
        <v>97179</v>
      </c>
      <c r="BN268" s="3"/>
      <c r="BO268" s="3">
        <f ca="1">IF(Table2[[#This Row],[Country]]="Russia",Table2[[#This Row],[Income]],0)</f>
        <v>0</v>
      </c>
      <c r="BP268" s="3"/>
      <c r="BQ268" s="3">
        <f ca="1">IF(Table2[[#This Row],[Country]]="Maldives",Table2[[#This Row],[Income]],0)</f>
        <v>0</v>
      </c>
      <c r="BR268" s="3"/>
      <c r="BS268" s="3">
        <f ca="1">IF(Table2[[#This Row],[Country]]="England",Table2[[#This Row],[Income]],0)</f>
        <v>0</v>
      </c>
      <c r="BT268" s="3"/>
      <c r="BU268" s="3">
        <f ca="1">IF(Table2[[#This Row],[Country]]="Pakistan",Table2[[#This Row],[Income]],0)</f>
        <v>0</v>
      </c>
      <c r="BV268" s="3"/>
      <c r="BW268" s="3">
        <f ca="1">IF(Table2[[#This Row],[Country]]="USA",Table2[[#This Row],[Income]],0)</f>
        <v>0</v>
      </c>
      <c r="BX268" s="3"/>
      <c r="BY268" s="3">
        <f ca="1">IF(Table2[[#This Row],[Country]]="New Zealand",Table2[[#This Row],[Income]],0)</f>
        <v>0</v>
      </c>
      <c r="BZ268" s="3"/>
      <c r="CA268" s="3">
        <f ca="1">IF(Table2[[#This Row],[Country]]="AUstralia",Table2[[#This Row],[Income]],0)</f>
        <v>0</v>
      </c>
      <c r="CB268" s="3"/>
      <c r="CC268" s="3">
        <f ca="1">IF(Table2[[#This Row],[Country]]="South Africa",Table2[[#This Row],[Income]],0)</f>
        <v>0</v>
      </c>
      <c r="CD268" s="3"/>
      <c r="CE268" s="3">
        <f ca="1">IF(Table2[[#This Row],[Country]]="Canada",Table2[[#This Row],[Income]],0)</f>
        <v>0</v>
      </c>
      <c r="CF268" s="4"/>
      <c r="CG268" s="2"/>
      <c r="CH268" s="3"/>
      <c r="CI268" s="3">
        <f ca="1">IF(Table2[[#This Row],[occupation]]="clerk",Table2[[#This Row],[Income]],0)</f>
        <v>0</v>
      </c>
      <c r="CJ268" s="3">
        <f ca="1">IF(Table2[[#This Row],[occupation]]="Doctor",Table2[[#This Row],[Income]],0)</f>
        <v>0</v>
      </c>
      <c r="CK268" s="3">
        <f ca="1">IF(Table2[[#This Row],[occupation]]="Data scientist",Table2[[#This Row],[Income]],0)</f>
        <v>0</v>
      </c>
      <c r="CL268" s="3">
        <f ca="1">IF(Table2[[#This Row],[occupation]]="Driver",Table2[[#This Row],[Income]],0)</f>
        <v>0</v>
      </c>
      <c r="CM268" s="3">
        <f ca="1">IF(Table2[[#This Row],[occupation]]="mechanical",Table2[[#This Row],[Income]],0)</f>
        <v>97179</v>
      </c>
      <c r="CN268" s="3">
        <f ca="1">IF(Table2[[#This Row],[occupation]]="Field worker",Table2[[#This Row],[Income]],0)</f>
        <v>0</v>
      </c>
      <c r="CO268" s="3">
        <f ca="1">IF(Table2[[#This Row],[occupation]]="Scientist",Table2[[#This Row],[Income]],0)</f>
        <v>0</v>
      </c>
      <c r="CP268" s="4">
        <f ca="1">IF(Table2[[#This Row],[occupation]]="IT",Table2[[#This Row],[Income]],0)</f>
        <v>0</v>
      </c>
      <c r="CQ268" s="2">
        <f ca="1">IF(Table2[[#This Row],[Investment]]&gt;Table2[[#This Row],[Income]],1,0)</f>
        <v>1</v>
      </c>
      <c r="CR268" s="3"/>
      <c r="CS268" s="3"/>
      <c r="CT268" s="3"/>
      <c r="CU268" s="4"/>
      <c r="CV268" s="2">
        <f ca="1">IF(Table2[[#This Row],[Net Worth]]&gt;5500000,Table2[[#This Row],[Age]],0)</f>
        <v>30</v>
      </c>
      <c r="CW268" s="3">
        <f t="shared" ca="1" si="101"/>
        <v>0</v>
      </c>
      <c r="CX268" s="3"/>
      <c r="CY268" s="3"/>
      <c r="CZ268" s="3"/>
      <c r="DA268" s="4"/>
    </row>
    <row r="269" spans="1:105" x14ac:dyDescent="0.25">
      <c r="A269">
        <f t="shared" ca="1" si="86"/>
        <v>2</v>
      </c>
      <c r="B269" s="1" t="str">
        <f t="shared" ca="1" si="87"/>
        <v>Women</v>
      </c>
      <c r="C269">
        <f t="shared" ca="1" si="88"/>
        <v>44</v>
      </c>
      <c r="D269">
        <f t="shared" ca="1" si="89"/>
        <v>8</v>
      </c>
      <c r="E269" s="1" t="str">
        <f t="shared" ca="1" si="90"/>
        <v>Data scientist</v>
      </c>
      <c r="F269">
        <f t="shared" ca="1" si="91"/>
        <v>3</v>
      </c>
      <c r="G269" s="1" t="str">
        <f t="shared" ca="1" si="92"/>
        <v>Btech</v>
      </c>
      <c r="H269">
        <f t="shared" ca="1" si="85"/>
        <v>1</v>
      </c>
      <c r="I269">
        <f t="shared" ca="1" si="85"/>
        <v>1</v>
      </c>
      <c r="J269">
        <f t="shared" ca="1" si="93"/>
        <v>832959</v>
      </c>
      <c r="K269">
        <f t="shared" ca="1" si="94"/>
        <v>60848</v>
      </c>
      <c r="L269">
        <f t="shared" ca="1" si="95"/>
        <v>1</v>
      </c>
      <c r="M269" s="1" t="str">
        <f t="shared" ca="1" si="96"/>
        <v>Owned</v>
      </c>
      <c r="N269">
        <f t="shared" ca="1" si="82"/>
        <v>4928688</v>
      </c>
      <c r="O269">
        <f t="shared" ca="1" si="97"/>
        <v>2132509.3197541093</v>
      </c>
      <c r="P269">
        <f t="shared" ca="1" si="83"/>
        <v>37165.036345724155</v>
      </c>
      <c r="Q269">
        <f t="shared" ca="1" si="84"/>
        <v>26276.15645902478</v>
      </c>
      <c r="R269" s="25">
        <f t="shared" ca="1" si="98"/>
        <v>4954964.1564590251</v>
      </c>
      <c r="S269">
        <f t="shared" ca="1" si="99"/>
        <v>7</v>
      </c>
      <c r="T269" s="1" t="str">
        <f t="shared" ca="1" si="100"/>
        <v>China</v>
      </c>
      <c r="AF269" s="2">
        <f ca="1">IF(Table2[[#This Row],[Gender]]="men",1,0)</f>
        <v>0</v>
      </c>
      <c r="AG269" s="3">
        <f ca="1">IF(Table2[[#This Row],[Gender]]="Men",0,1)</f>
        <v>1</v>
      </c>
      <c r="AH269" s="3"/>
      <c r="AI269" s="3"/>
      <c r="AJ269" s="4"/>
      <c r="AL269" s="2">
        <f ca="1">IF(Table2[[#This Row],[occupation]]="Clerk",1,0)</f>
        <v>0</v>
      </c>
      <c r="AM269" s="3">
        <f ca="1">IF(Table2[[#This Row],[occupation]]="Doctor",1,0)</f>
        <v>0</v>
      </c>
      <c r="AN269" s="3">
        <f ca="1">IF(Table2[[#This Row],[occupation]]="Data scientist",1,0)</f>
        <v>1</v>
      </c>
      <c r="AO269" s="3">
        <f ca="1">IF(Table2[[#This Row],[occupation]]="Driver",1,0)</f>
        <v>0</v>
      </c>
      <c r="AP269" s="3">
        <f ca="1">IF(Table2[[#This Row],[occupation]]="mechanical",1,0)</f>
        <v>0</v>
      </c>
      <c r="AQ269" s="3">
        <f ca="1">IF(Table2[[#This Row],[occupation]]="Field worker",1,0)</f>
        <v>0</v>
      </c>
      <c r="AR269" s="3">
        <f ca="1">IF(Table2[[#This Row],[occupation]]="Scientist",1,0)</f>
        <v>0</v>
      </c>
      <c r="AS269" s="3">
        <f ca="1">IF(Table2[[#This Row],[occupation]]="IT",1,0)</f>
        <v>0</v>
      </c>
      <c r="AT269" s="3"/>
      <c r="AU269" s="3"/>
      <c r="AV269" s="3"/>
      <c r="AW269" s="3"/>
      <c r="AX269" s="3"/>
      <c r="AY269" s="3"/>
      <c r="AZ269" s="3"/>
      <c r="BA269" s="4"/>
      <c r="BC269" s="18">
        <f ca="1">Table2[[#This Row],[Vehicles cost]]/Table2[[#This Row],[Vehicles]]</f>
        <v>832959</v>
      </c>
      <c r="BD269" s="4"/>
      <c r="BE269" s="2">
        <f ca="1">IF(Table2[[#This Row],[Depts]]&gt;20000,1,0)</f>
        <v>1</v>
      </c>
      <c r="BF269" s="3"/>
      <c r="BG269" s="4"/>
      <c r="BH269" s="2">
        <f ca="1">IF(Table2[[#This Row],[House]]="Owned",1,0)</f>
        <v>1</v>
      </c>
      <c r="BI269" s="4"/>
      <c r="BK269" s="2">
        <f ca="1">IF(Table2[[#This Row],[Country]]="Korea",Table2[[#This Row],[Income]],0)</f>
        <v>0</v>
      </c>
      <c r="BL269" s="3"/>
      <c r="BM269" s="3">
        <f ca="1">IF(Table2[[#This Row],[Country]]="India",Table2[[#This Row],[Income]],0)</f>
        <v>0</v>
      </c>
      <c r="BN269" s="3"/>
      <c r="BO269" s="3">
        <f ca="1">IF(Table2[[#This Row],[Country]]="Russia",Table2[[#This Row],[Income]],0)</f>
        <v>0</v>
      </c>
      <c r="BP269" s="3"/>
      <c r="BQ269" s="3">
        <f ca="1">IF(Table2[[#This Row],[Country]]="Maldives",Table2[[#This Row],[Income]],0)</f>
        <v>0</v>
      </c>
      <c r="BR269" s="3"/>
      <c r="BS269" s="3">
        <f ca="1">IF(Table2[[#This Row],[Country]]="England",Table2[[#This Row],[Income]],0)</f>
        <v>0</v>
      </c>
      <c r="BT269" s="3"/>
      <c r="BU269" s="3">
        <f ca="1">IF(Table2[[#This Row],[Country]]="Pakistan",Table2[[#This Row],[Income]],0)</f>
        <v>0</v>
      </c>
      <c r="BV269" s="3"/>
      <c r="BW269" s="3">
        <f ca="1">IF(Table2[[#This Row],[Country]]="USA",Table2[[#This Row],[Income]],0)</f>
        <v>0</v>
      </c>
      <c r="BX269" s="3"/>
      <c r="BY269" s="3">
        <f ca="1">IF(Table2[[#This Row],[Country]]="New Zealand",Table2[[#This Row],[Income]],0)</f>
        <v>0</v>
      </c>
      <c r="BZ269" s="3"/>
      <c r="CA269" s="3">
        <f ca="1">IF(Table2[[#This Row],[Country]]="AUstralia",Table2[[#This Row],[Income]],0)</f>
        <v>0</v>
      </c>
      <c r="CB269" s="3"/>
      <c r="CC269" s="3">
        <f ca="1">IF(Table2[[#This Row],[Country]]="South Africa",Table2[[#This Row],[Income]],0)</f>
        <v>0</v>
      </c>
      <c r="CD269" s="3"/>
      <c r="CE269" s="3">
        <f ca="1">IF(Table2[[#This Row],[Country]]="Canada",Table2[[#This Row],[Income]],0)</f>
        <v>0</v>
      </c>
      <c r="CF269" s="4"/>
      <c r="CG269" s="2"/>
      <c r="CH269" s="3"/>
      <c r="CI269" s="3">
        <f ca="1">IF(Table2[[#This Row],[occupation]]="clerk",Table2[[#This Row],[Income]],0)</f>
        <v>0</v>
      </c>
      <c r="CJ269" s="3">
        <f ca="1">IF(Table2[[#This Row],[occupation]]="Doctor",Table2[[#This Row],[Income]],0)</f>
        <v>0</v>
      </c>
      <c r="CK269" s="3">
        <f ca="1">IF(Table2[[#This Row],[occupation]]="Data scientist",Table2[[#This Row],[Income]],0)</f>
        <v>60848</v>
      </c>
      <c r="CL269" s="3">
        <f ca="1">IF(Table2[[#This Row],[occupation]]="Driver",Table2[[#This Row],[Income]],0)</f>
        <v>0</v>
      </c>
      <c r="CM269" s="3">
        <f ca="1">IF(Table2[[#This Row],[occupation]]="mechanical",Table2[[#This Row],[Income]],0)</f>
        <v>0</v>
      </c>
      <c r="CN269" s="3">
        <f ca="1">IF(Table2[[#This Row],[occupation]]="Field worker",Table2[[#This Row],[Income]],0)</f>
        <v>0</v>
      </c>
      <c r="CO269" s="3">
        <f ca="1">IF(Table2[[#This Row],[occupation]]="Scientist",Table2[[#This Row],[Income]],0)</f>
        <v>0</v>
      </c>
      <c r="CP269" s="4">
        <f ca="1">IF(Table2[[#This Row],[occupation]]="IT",Table2[[#This Row],[Income]],0)</f>
        <v>0</v>
      </c>
      <c r="CQ269" s="2">
        <f ca="1">IF(Table2[[#This Row],[Investment]]&gt;Table2[[#This Row],[Income]],1,0)</f>
        <v>0</v>
      </c>
      <c r="CR269" s="3"/>
      <c r="CS269" s="3"/>
      <c r="CT269" s="3"/>
      <c r="CU269" s="4"/>
      <c r="CV269" s="2">
        <f ca="1">IF(Table2[[#This Row],[Net Worth]]&gt;5500000,Table2[[#This Row],[Age]],0)</f>
        <v>0</v>
      </c>
      <c r="CW269" s="3">
        <f t="shared" ca="1" si="101"/>
        <v>0</v>
      </c>
      <c r="CX269" s="3"/>
      <c r="CY269" s="3"/>
      <c r="CZ269" s="3"/>
      <c r="DA269" s="4"/>
    </row>
    <row r="270" spans="1:105" x14ac:dyDescent="0.25">
      <c r="A270">
        <f t="shared" ca="1" si="86"/>
        <v>1</v>
      </c>
      <c r="B270" s="1" t="str">
        <f t="shared" ca="1" si="87"/>
        <v>Men</v>
      </c>
      <c r="C270">
        <f t="shared" ca="1" si="88"/>
        <v>30</v>
      </c>
      <c r="D270">
        <f t="shared" ca="1" si="89"/>
        <v>6</v>
      </c>
      <c r="E270" s="1" t="str">
        <f t="shared" ca="1" si="90"/>
        <v>Field worker</v>
      </c>
      <c r="F270">
        <f t="shared" ca="1" si="91"/>
        <v>8</v>
      </c>
      <c r="G270" s="1" t="str">
        <f t="shared" ca="1" si="92"/>
        <v>dropout</v>
      </c>
      <c r="H270">
        <f t="shared" ca="1" si="85"/>
        <v>1</v>
      </c>
      <c r="I270">
        <f t="shared" ca="1" si="85"/>
        <v>1</v>
      </c>
      <c r="J270">
        <f t="shared" ca="1" si="93"/>
        <v>599213</v>
      </c>
      <c r="K270">
        <f t="shared" ca="1" si="94"/>
        <v>94571</v>
      </c>
      <c r="L270">
        <f t="shared" ca="1" si="95"/>
        <v>2</v>
      </c>
      <c r="M270" s="1" t="str">
        <f t="shared" ca="1" si="96"/>
        <v>Rent</v>
      </c>
      <c r="N270">
        <f t="shared" ca="1" si="82"/>
        <v>8038535</v>
      </c>
      <c r="O270">
        <f t="shared" ca="1" si="97"/>
        <v>7732175.2286313102</v>
      </c>
      <c r="P270">
        <f t="shared" ca="1" si="83"/>
        <v>25895.948448496143</v>
      </c>
      <c r="Q270">
        <f t="shared" ca="1" si="84"/>
        <v>17364.282591309355</v>
      </c>
      <c r="R270" s="25">
        <f t="shared" ca="1" si="98"/>
        <v>8055899.2825913094</v>
      </c>
      <c r="S270">
        <f t="shared" ca="1" si="99"/>
        <v>9</v>
      </c>
      <c r="T270" s="1" t="str">
        <f t="shared" ca="1" si="100"/>
        <v>South Africa</v>
      </c>
      <c r="AF270" s="2">
        <f ca="1">IF(Table2[[#This Row],[Gender]]="men",1,0)</f>
        <v>1</v>
      </c>
      <c r="AG270" s="3">
        <f ca="1">IF(Table2[[#This Row],[Gender]]="Men",0,1)</f>
        <v>0</v>
      </c>
      <c r="AH270" s="3"/>
      <c r="AI270" s="3"/>
      <c r="AJ270" s="4"/>
      <c r="AL270" s="2">
        <f ca="1">IF(Table2[[#This Row],[occupation]]="Clerk",1,0)</f>
        <v>0</v>
      </c>
      <c r="AM270" s="3">
        <f ca="1">IF(Table2[[#This Row],[occupation]]="Doctor",1,0)</f>
        <v>0</v>
      </c>
      <c r="AN270" s="3">
        <f ca="1">IF(Table2[[#This Row],[occupation]]="Data scientist",1,0)</f>
        <v>0</v>
      </c>
      <c r="AO270" s="3">
        <f ca="1">IF(Table2[[#This Row],[occupation]]="Driver",1,0)</f>
        <v>0</v>
      </c>
      <c r="AP270" s="3">
        <f ca="1">IF(Table2[[#This Row],[occupation]]="mechanical",1,0)</f>
        <v>0</v>
      </c>
      <c r="AQ270" s="3">
        <f ca="1">IF(Table2[[#This Row],[occupation]]="Field worker",1,0)</f>
        <v>1</v>
      </c>
      <c r="AR270" s="3">
        <f ca="1">IF(Table2[[#This Row],[occupation]]="Scientist",1,0)</f>
        <v>0</v>
      </c>
      <c r="AS270" s="3">
        <f ca="1">IF(Table2[[#This Row],[occupation]]="IT",1,0)</f>
        <v>0</v>
      </c>
      <c r="AT270" s="3"/>
      <c r="AU270" s="3"/>
      <c r="AV270" s="3"/>
      <c r="AW270" s="3"/>
      <c r="AX270" s="3"/>
      <c r="AY270" s="3"/>
      <c r="AZ270" s="3"/>
      <c r="BA270" s="4"/>
      <c r="BC270" s="18">
        <f ca="1">Table2[[#This Row],[Vehicles cost]]/Table2[[#This Row],[Vehicles]]</f>
        <v>599213</v>
      </c>
      <c r="BD270" s="4"/>
      <c r="BE270" s="2">
        <f ca="1">IF(Table2[[#This Row],[Depts]]&gt;20000,1,0)</f>
        <v>1</v>
      </c>
      <c r="BF270" s="3"/>
      <c r="BG270" s="4"/>
      <c r="BH270" s="2">
        <f ca="1">IF(Table2[[#This Row],[House]]="Owned",1,0)</f>
        <v>0</v>
      </c>
      <c r="BI270" s="4"/>
      <c r="BK270" s="2">
        <f ca="1">IF(Table2[[#This Row],[Country]]="Korea",Table2[[#This Row],[Income]],0)</f>
        <v>0</v>
      </c>
      <c r="BL270" s="3"/>
      <c r="BM270" s="3">
        <f ca="1">IF(Table2[[#This Row],[Country]]="India",Table2[[#This Row],[Income]],0)</f>
        <v>0</v>
      </c>
      <c r="BN270" s="3"/>
      <c r="BO270" s="3">
        <f ca="1">IF(Table2[[#This Row],[Country]]="Russia",Table2[[#This Row],[Income]],0)</f>
        <v>0</v>
      </c>
      <c r="BP270" s="3"/>
      <c r="BQ270" s="3">
        <f ca="1">IF(Table2[[#This Row],[Country]]="Maldives",Table2[[#This Row],[Income]],0)</f>
        <v>0</v>
      </c>
      <c r="BR270" s="3"/>
      <c r="BS270" s="3">
        <f ca="1">IF(Table2[[#This Row],[Country]]="England",Table2[[#This Row],[Income]],0)</f>
        <v>0</v>
      </c>
      <c r="BT270" s="3"/>
      <c r="BU270" s="3">
        <f ca="1">IF(Table2[[#This Row],[Country]]="Pakistan",Table2[[#This Row],[Income]],0)</f>
        <v>0</v>
      </c>
      <c r="BV270" s="3"/>
      <c r="BW270" s="3">
        <f ca="1">IF(Table2[[#This Row],[Country]]="USA",Table2[[#This Row],[Income]],0)</f>
        <v>0</v>
      </c>
      <c r="BX270" s="3"/>
      <c r="BY270" s="3">
        <f ca="1">IF(Table2[[#This Row],[Country]]="New Zealand",Table2[[#This Row],[Income]],0)</f>
        <v>0</v>
      </c>
      <c r="BZ270" s="3"/>
      <c r="CA270" s="3">
        <f ca="1">IF(Table2[[#This Row],[Country]]="AUstralia",Table2[[#This Row],[Income]],0)</f>
        <v>0</v>
      </c>
      <c r="CB270" s="3"/>
      <c r="CC270" s="3">
        <f ca="1">IF(Table2[[#This Row],[Country]]="South Africa",Table2[[#This Row],[Income]],0)</f>
        <v>94571</v>
      </c>
      <c r="CD270" s="3"/>
      <c r="CE270" s="3">
        <f ca="1">IF(Table2[[#This Row],[Country]]="Canada",Table2[[#This Row],[Income]],0)</f>
        <v>0</v>
      </c>
      <c r="CF270" s="4"/>
      <c r="CG270" s="2"/>
      <c r="CH270" s="3"/>
      <c r="CI270" s="3">
        <f ca="1">IF(Table2[[#This Row],[occupation]]="clerk",Table2[[#This Row],[Income]],0)</f>
        <v>0</v>
      </c>
      <c r="CJ270" s="3">
        <f ca="1">IF(Table2[[#This Row],[occupation]]="Doctor",Table2[[#This Row],[Income]],0)</f>
        <v>0</v>
      </c>
      <c r="CK270" s="3">
        <f ca="1">IF(Table2[[#This Row],[occupation]]="Data scientist",Table2[[#This Row],[Income]],0)</f>
        <v>0</v>
      </c>
      <c r="CL270" s="3">
        <f ca="1">IF(Table2[[#This Row],[occupation]]="Driver",Table2[[#This Row],[Income]],0)</f>
        <v>0</v>
      </c>
      <c r="CM270" s="3">
        <f ca="1">IF(Table2[[#This Row],[occupation]]="mechanical",Table2[[#This Row],[Income]],0)</f>
        <v>0</v>
      </c>
      <c r="CN270" s="3">
        <f ca="1">IF(Table2[[#This Row],[occupation]]="Field worker",Table2[[#This Row],[Income]],0)</f>
        <v>94571</v>
      </c>
      <c r="CO270" s="3">
        <f ca="1">IF(Table2[[#This Row],[occupation]]="Scientist",Table2[[#This Row],[Income]],0)</f>
        <v>0</v>
      </c>
      <c r="CP270" s="4">
        <f ca="1">IF(Table2[[#This Row],[occupation]]="IT",Table2[[#This Row],[Income]],0)</f>
        <v>0</v>
      </c>
      <c r="CQ270" s="2">
        <f ca="1">IF(Table2[[#This Row],[Investment]]&gt;Table2[[#This Row],[Income]],1,0)</f>
        <v>0</v>
      </c>
      <c r="CR270" s="3"/>
      <c r="CS270" s="3"/>
      <c r="CT270" s="3"/>
      <c r="CU270" s="4"/>
      <c r="CV270" s="2">
        <f ca="1">IF(Table2[[#This Row],[Net Worth]]&gt;5500000,Table2[[#This Row],[Age]],0)</f>
        <v>30</v>
      </c>
      <c r="CW270" s="3">
        <f t="shared" ca="1" si="101"/>
        <v>0</v>
      </c>
      <c r="CX270" s="3"/>
      <c r="CY270" s="3"/>
      <c r="CZ270" s="3"/>
      <c r="DA270" s="4"/>
    </row>
    <row r="271" spans="1:105" x14ac:dyDescent="0.25">
      <c r="A271">
        <f t="shared" ca="1" si="86"/>
        <v>2</v>
      </c>
      <c r="B271" s="1" t="str">
        <f t="shared" ca="1" si="87"/>
        <v>Women</v>
      </c>
      <c r="C271">
        <f t="shared" ca="1" si="88"/>
        <v>38</v>
      </c>
      <c r="D271">
        <f t="shared" ca="1" si="89"/>
        <v>1</v>
      </c>
      <c r="E271" s="1" t="str">
        <f t="shared" ca="1" si="90"/>
        <v>clerk</v>
      </c>
      <c r="F271">
        <f t="shared" ca="1" si="91"/>
        <v>5</v>
      </c>
      <c r="G271" s="1" t="str">
        <f t="shared" ca="1" si="92"/>
        <v>M.tech</v>
      </c>
      <c r="H271">
        <f t="shared" ca="1" si="85"/>
        <v>3</v>
      </c>
      <c r="I271">
        <f t="shared" ca="1" si="85"/>
        <v>1</v>
      </c>
      <c r="J271">
        <f t="shared" ca="1" si="93"/>
        <v>331953</v>
      </c>
      <c r="K271">
        <f t="shared" ca="1" si="94"/>
        <v>60202</v>
      </c>
      <c r="L271">
        <f t="shared" ca="1" si="95"/>
        <v>2</v>
      </c>
      <c r="M271" s="1" t="str">
        <f t="shared" ca="1" si="96"/>
        <v>Rent</v>
      </c>
      <c r="N271">
        <f t="shared" ca="1" si="82"/>
        <v>5839594</v>
      </c>
      <c r="O271">
        <f t="shared" ca="1" si="97"/>
        <v>1587235.0047870695</v>
      </c>
      <c r="P271">
        <f t="shared" ca="1" si="83"/>
        <v>77485.616269280028</v>
      </c>
      <c r="Q271">
        <f t="shared" ca="1" si="84"/>
        <v>82336.692079809174</v>
      </c>
      <c r="R271" s="25">
        <f t="shared" ca="1" si="98"/>
        <v>5921930.6920798095</v>
      </c>
      <c r="S271">
        <f t="shared" ca="1" si="99"/>
        <v>7</v>
      </c>
      <c r="T271" s="1" t="str">
        <f t="shared" ca="1" si="100"/>
        <v>China</v>
      </c>
      <c r="AF271" s="2">
        <f ca="1">IF(Table2[[#This Row],[Gender]]="men",1,0)</f>
        <v>0</v>
      </c>
      <c r="AG271" s="3">
        <f ca="1">IF(Table2[[#This Row],[Gender]]="Men",0,1)</f>
        <v>1</v>
      </c>
      <c r="AH271" s="3"/>
      <c r="AI271" s="3"/>
      <c r="AJ271" s="4"/>
      <c r="AL271" s="2">
        <f ca="1">IF(Table2[[#This Row],[occupation]]="Clerk",1,0)</f>
        <v>1</v>
      </c>
      <c r="AM271" s="3">
        <f ca="1">IF(Table2[[#This Row],[occupation]]="Doctor",1,0)</f>
        <v>0</v>
      </c>
      <c r="AN271" s="3">
        <f ca="1">IF(Table2[[#This Row],[occupation]]="Data scientist",1,0)</f>
        <v>0</v>
      </c>
      <c r="AO271" s="3">
        <f ca="1">IF(Table2[[#This Row],[occupation]]="Driver",1,0)</f>
        <v>0</v>
      </c>
      <c r="AP271" s="3">
        <f ca="1">IF(Table2[[#This Row],[occupation]]="mechanical",1,0)</f>
        <v>0</v>
      </c>
      <c r="AQ271" s="3">
        <f ca="1">IF(Table2[[#This Row],[occupation]]="Field worker",1,0)</f>
        <v>0</v>
      </c>
      <c r="AR271" s="3">
        <f ca="1">IF(Table2[[#This Row],[occupation]]="Scientist",1,0)</f>
        <v>0</v>
      </c>
      <c r="AS271" s="3">
        <f ca="1">IF(Table2[[#This Row],[occupation]]="IT",1,0)</f>
        <v>0</v>
      </c>
      <c r="AT271" s="3"/>
      <c r="AU271" s="3"/>
      <c r="AV271" s="3"/>
      <c r="AW271" s="3"/>
      <c r="AX271" s="3"/>
      <c r="AY271" s="3"/>
      <c r="AZ271" s="3"/>
      <c r="BA271" s="4"/>
      <c r="BC271" s="18">
        <f ca="1">Table2[[#This Row],[Vehicles cost]]/Table2[[#This Row],[Vehicles]]</f>
        <v>331953</v>
      </c>
      <c r="BD271" s="4"/>
      <c r="BE271" s="2">
        <f ca="1">IF(Table2[[#This Row],[Depts]]&gt;20000,1,0)</f>
        <v>1</v>
      </c>
      <c r="BF271" s="3"/>
      <c r="BG271" s="4"/>
      <c r="BH271" s="2">
        <f ca="1">IF(Table2[[#This Row],[House]]="Owned",1,0)</f>
        <v>0</v>
      </c>
      <c r="BI271" s="4"/>
      <c r="BK271" s="2">
        <f ca="1">IF(Table2[[#This Row],[Country]]="Korea",Table2[[#This Row],[Income]],0)</f>
        <v>0</v>
      </c>
      <c r="BL271" s="3"/>
      <c r="BM271" s="3">
        <f ca="1">IF(Table2[[#This Row],[Country]]="India",Table2[[#This Row],[Income]],0)</f>
        <v>0</v>
      </c>
      <c r="BN271" s="3"/>
      <c r="BO271" s="3">
        <f ca="1">IF(Table2[[#This Row],[Country]]="Russia",Table2[[#This Row],[Income]],0)</f>
        <v>0</v>
      </c>
      <c r="BP271" s="3"/>
      <c r="BQ271" s="3">
        <f ca="1">IF(Table2[[#This Row],[Country]]="Maldives",Table2[[#This Row],[Income]],0)</f>
        <v>0</v>
      </c>
      <c r="BR271" s="3"/>
      <c r="BS271" s="3">
        <f ca="1">IF(Table2[[#This Row],[Country]]="England",Table2[[#This Row],[Income]],0)</f>
        <v>0</v>
      </c>
      <c r="BT271" s="3"/>
      <c r="BU271" s="3">
        <f ca="1">IF(Table2[[#This Row],[Country]]="Pakistan",Table2[[#This Row],[Income]],0)</f>
        <v>0</v>
      </c>
      <c r="BV271" s="3"/>
      <c r="BW271" s="3">
        <f ca="1">IF(Table2[[#This Row],[Country]]="USA",Table2[[#This Row],[Income]],0)</f>
        <v>0</v>
      </c>
      <c r="BX271" s="3"/>
      <c r="BY271" s="3">
        <f ca="1">IF(Table2[[#This Row],[Country]]="New Zealand",Table2[[#This Row],[Income]],0)</f>
        <v>0</v>
      </c>
      <c r="BZ271" s="3"/>
      <c r="CA271" s="3">
        <f ca="1">IF(Table2[[#This Row],[Country]]="AUstralia",Table2[[#This Row],[Income]],0)</f>
        <v>0</v>
      </c>
      <c r="CB271" s="3"/>
      <c r="CC271" s="3">
        <f ca="1">IF(Table2[[#This Row],[Country]]="South Africa",Table2[[#This Row],[Income]],0)</f>
        <v>0</v>
      </c>
      <c r="CD271" s="3"/>
      <c r="CE271" s="3">
        <f ca="1">IF(Table2[[#This Row],[Country]]="Canada",Table2[[#This Row],[Income]],0)</f>
        <v>0</v>
      </c>
      <c r="CF271" s="4"/>
      <c r="CG271" s="2"/>
      <c r="CH271" s="3"/>
      <c r="CI271" s="3">
        <f ca="1">IF(Table2[[#This Row],[occupation]]="clerk",Table2[[#This Row],[Income]],0)</f>
        <v>60202</v>
      </c>
      <c r="CJ271" s="3">
        <f ca="1">IF(Table2[[#This Row],[occupation]]="Doctor",Table2[[#This Row],[Income]],0)</f>
        <v>0</v>
      </c>
      <c r="CK271" s="3">
        <f ca="1">IF(Table2[[#This Row],[occupation]]="Data scientist",Table2[[#This Row],[Income]],0)</f>
        <v>0</v>
      </c>
      <c r="CL271" s="3">
        <f ca="1">IF(Table2[[#This Row],[occupation]]="Driver",Table2[[#This Row],[Income]],0)</f>
        <v>0</v>
      </c>
      <c r="CM271" s="3">
        <f ca="1">IF(Table2[[#This Row],[occupation]]="mechanical",Table2[[#This Row],[Income]],0)</f>
        <v>0</v>
      </c>
      <c r="CN271" s="3">
        <f ca="1">IF(Table2[[#This Row],[occupation]]="Field worker",Table2[[#This Row],[Income]],0)</f>
        <v>0</v>
      </c>
      <c r="CO271" s="3">
        <f ca="1">IF(Table2[[#This Row],[occupation]]="Scientist",Table2[[#This Row],[Income]],0)</f>
        <v>0</v>
      </c>
      <c r="CP271" s="4">
        <f ca="1">IF(Table2[[#This Row],[occupation]]="IT",Table2[[#This Row],[Income]],0)</f>
        <v>0</v>
      </c>
      <c r="CQ271" s="2">
        <f ca="1">IF(Table2[[#This Row],[Investment]]&gt;Table2[[#This Row],[Income]],1,0)</f>
        <v>1</v>
      </c>
      <c r="CR271" s="3"/>
      <c r="CS271" s="3"/>
      <c r="CT271" s="3"/>
      <c r="CU271" s="4"/>
      <c r="CV271" s="2">
        <f ca="1">IF(Table2[[#This Row],[Net Worth]]&gt;5500000,Table2[[#This Row],[Age]],0)</f>
        <v>38</v>
      </c>
      <c r="CW271" s="3">
        <f t="shared" ca="1" si="101"/>
        <v>0</v>
      </c>
      <c r="CX271" s="3"/>
      <c r="CY271" s="3"/>
      <c r="CZ271" s="3"/>
      <c r="DA271" s="4"/>
    </row>
    <row r="272" spans="1:105" x14ac:dyDescent="0.25">
      <c r="A272">
        <f t="shared" ca="1" si="86"/>
        <v>2</v>
      </c>
      <c r="B272" s="1" t="str">
        <f t="shared" ca="1" si="87"/>
        <v>Women</v>
      </c>
      <c r="C272">
        <f t="shared" ca="1" si="88"/>
        <v>38</v>
      </c>
      <c r="D272">
        <f t="shared" ca="1" si="89"/>
        <v>1</v>
      </c>
      <c r="E272" s="1" t="str">
        <f t="shared" ca="1" si="90"/>
        <v>clerk</v>
      </c>
      <c r="F272">
        <f t="shared" ca="1" si="91"/>
        <v>9</v>
      </c>
      <c r="G272" s="1" t="str">
        <f t="shared" ca="1" si="92"/>
        <v>Soldier</v>
      </c>
      <c r="H272">
        <f t="shared" ca="1" si="85"/>
        <v>3</v>
      </c>
      <c r="I272">
        <f t="shared" ca="1" si="85"/>
        <v>3</v>
      </c>
      <c r="J272">
        <f t="shared" ca="1" si="93"/>
        <v>2353413</v>
      </c>
      <c r="K272">
        <f t="shared" ca="1" si="94"/>
        <v>55605</v>
      </c>
      <c r="L272">
        <f t="shared" ca="1" si="95"/>
        <v>2</v>
      </c>
      <c r="M272" s="1" t="str">
        <f t="shared" ca="1" si="96"/>
        <v>Rent</v>
      </c>
      <c r="N272">
        <f t="shared" ca="1" si="82"/>
        <v>5282475</v>
      </c>
      <c r="O272">
        <f t="shared" ca="1" si="97"/>
        <v>836149.17727848899</v>
      </c>
      <c r="P272">
        <f t="shared" ca="1" si="83"/>
        <v>21002.487997799191</v>
      </c>
      <c r="Q272">
        <f t="shared" ca="1" si="84"/>
        <v>96226.858490867118</v>
      </c>
      <c r="R272" s="25">
        <f t="shared" ca="1" si="98"/>
        <v>5378701.8584908675</v>
      </c>
      <c r="S272">
        <f t="shared" ca="1" si="99"/>
        <v>3</v>
      </c>
      <c r="T272" s="1" t="str">
        <f t="shared" ca="1" si="100"/>
        <v>Australia</v>
      </c>
      <c r="AF272" s="2">
        <f ca="1">IF(Table2[[#This Row],[Gender]]="men",1,0)</f>
        <v>0</v>
      </c>
      <c r="AG272" s="3">
        <f ca="1">IF(Table2[[#This Row],[Gender]]="Men",0,1)</f>
        <v>1</v>
      </c>
      <c r="AH272" s="3"/>
      <c r="AI272" s="3"/>
      <c r="AJ272" s="4"/>
      <c r="AL272" s="2">
        <f ca="1">IF(Table2[[#This Row],[occupation]]="Clerk",1,0)</f>
        <v>1</v>
      </c>
      <c r="AM272" s="3">
        <f ca="1">IF(Table2[[#This Row],[occupation]]="Doctor",1,0)</f>
        <v>0</v>
      </c>
      <c r="AN272" s="3">
        <f ca="1">IF(Table2[[#This Row],[occupation]]="Data scientist",1,0)</f>
        <v>0</v>
      </c>
      <c r="AO272" s="3">
        <f ca="1">IF(Table2[[#This Row],[occupation]]="Driver",1,0)</f>
        <v>0</v>
      </c>
      <c r="AP272" s="3">
        <f ca="1">IF(Table2[[#This Row],[occupation]]="mechanical",1,0)</f>
        <v>0</v>
      </c>
      <c r="AQ272" s="3">
        <f ca="1">IF(Table2[[#This Row],[occupation]]="Field worker",1,0)</f>
        <v>0</v>
      </c>
      <c r="AR272" s="3">
        <f ca="1">IF(Table2[[#This Row],[occupation]]="Scientist",1,0)</f>
        <v>0</v>
      </c>
      <c r="AS272" s="3">
        <f ca="1">IF(Table2[[#This Row],[occupation]]="IT",1,0)</f>
        <v>0</v>
      </c>
      <c r="AT272" s="3"/>
      <c r="AU272" s="3"/>
      <c r="AV272" s="3"/>
      <c r="AW272" s="3"/>
      <c r="AX272" s="3"/>
      <c r="AY272" s="3"/>
      <c r="AZ272" s="3"/>
      <c r="BA272" s="4"/>
      <c r="BC272" s="18">
        <f ca="1">Table2[[#This Row],[Vehicles cost]]/Table2[[#This Row],[Vehicles]]</f>
        <v>784471</v>
      </c>
      <c r="BD272" s="4"/>
      <c r="BE272" s="2">
        <f ca="1">IF(Table2[[#This Row],[Depts]]&gt;20000,1,0)</f>
        <v>1</v>
      </c>
      <c r="BF272" s="3"/>
      <c r="BG272" s="4"/>
      <c r="BH272" s="2">
        <f ca="1">IF(Table2[[#This Row],[House]]="Owned",1,0)</f>
        <v>0</v>
      </c>
      <c r="BI272" s="4"/>
      <c r="BK272" s="2">
        <f ca="1">IF(Table2[[#This Row],[Country]]="Korea",Table2[[#This Row],[Income]],0)</f>
        <v>0</v>
      </c>
      <c r="BL272" s="3"/>
      <c r="BM272" s="3">
        <f ca="1">IF(Table2[[#This Row],[Country]]="India",Table2[[#This Row],[Income]],0)</f>
        <v>0</v>
      </c>
      <c r="BN272" s="3"/>
      <c r="BO272" s="3">
        <f ca="1">IF(Table2[[#This Row],[Country]]="Russia",Table2[[#This Row],[Income]],0)</f>
        <v>0</v>
      </c>
      <c r="BP272" s="3"/>
      <c r="BQ272" s="3">
        <f ca="1">IF(Table2[[#This Row],[Country]]="Maldives",Table2[[#This Row],[Income]],0)</f>
        <v>0</v>
      </c>
      <c r="BR272" s="3"/>
      <c r="BS272" s="3">
        <f ca="1">IF(Table2[[#This Row],[Country]]="England",Table2[[#This Row],[Income]],0)</f>
        <v>0</v>
      </c>
      <c r="BT272" s="3"/>
      <c r="BU272" s="3">
        <f ca="1">IF(Table2[[#This Row],[Country]]="Pakistan",Table2[[#This Row],[Income]],0)</f>
        <v>0</v>
      </c>
      <c r="BV272" s="3"/>
      <c r="BW272" s="3">
        <f ca="1">IF(Table2[[#This Row],[Country]]="USA",Table2[[#This Row],[Income]],0)</f>
        <v>0</v>
      </c>
      <c r="BX272" s="3"/>
      <c r="BY272" s="3">
        <f ca="1">IF(Table2[[#This Row],[Country]]="New Zealand",Table2[[#This Row],[Income]],0)</f>
        <v>0</v>
      </c>
      <c r="BZ272" s="3"/>
      <c r="CA272" s="3">
        <f ca="1">IF(Table2[[#This Row],[Country]]="AUstralia",Table2[[#This Row],[Income]],0)</f>
        <v>55605</v>
      </c>
      <c r="CB272" s="3"/>
      <c r="CC272" s="3">
        <f ca="1">IF(Table2[[#This Row],[Country]]="South Africa",Table2[[#This Row],[Income]],0)</f>
        <v>0</v>
      </c>
      <c r="CD272" s="3"/>
      <c r="CE272" s="3">
        <f ca="1">IF(Table2[[#This Row],[Country]]="Canada",Table2[[#This Row],[Income]],0)</f>
        <v>0</v>
      </c>
      <c r="CF272" s="4"/>
      <c r="CG272" s="2"/>
      <c r="CH272" s="3"/>
      <c r="CI272" s="3">
        <f ca="1">IF(Table2[[#This Row],[occupation]]="clerk",Table2[[#This Row],[Income]],0)</f>
        <v>55605</v>
      </c>
      <c r="CJ272" s="3">
        <f ca="1">IF(Table2[[#This Row],[occupation]]="Doctor",Table2[[#This Row],[Income]],0)</f>
        <v>0</v>
      </c>
      <c r="CK272" s="3">
        <f ca="1">IF(Table2[[#This Row],[occupation]]="Data scientist",Table2[[#This Row],[Income]],0)</f>
        <v>0</v>
      </c>
      <c r="CL272" s="3">
        <f ca="1">IF(Table2[[#This Row],[occupation]]="Driver",Table2[[#This Row],[Income]],0)</f>
        <v>0</v>
      </c>
      <c r="CM272" s="3">
        <f ca="1">IF(Table2[[#This Row],[occupation]]="mechanical",Table2[[#This Row],[Income]],0)</f>
        <v>0</v>
      </c>
      <c r="CN272" s="3">
        <f ca="1">IF(Table2[[#This Row],[occupation]]="Field worker",Table2[[#This Row],[Income]],0)</f>
        <v>0</v>
      </c>
      <c r="CO272" s="3">
        <f ca="1">IF(Table2[[#This Row],[occupation]]="Scientist",Table2[[#This Row],[Income]],0)</f>
        <v>0</v>
      </c>
      <c r="CP272" s="4">
        <f ca="1">IF(Table2[[#This Row],[occupation]]="IT",Table2[[#This Row],[Income]],0)</f>
        <v>0</v>
      </c>
      <c r="CQ272" s="2">
        <f ca="1">IF(Table2[[#This Row],[Investment]]&gt;Table2[[#This Row],[Income]],1,0)</f>
        <v>1</v>
      </c>
      <c r="CR272" s="3"/>
      <c r="CS272" s="3"/>
      <c r="CT272" s="3"/>
      <c r="CU272" s="4"/>
      <c r="CV272" s="2">
        <f ca="1">IF(Table2[[#This Row],[Net Worth]]&gt;5500000,Table2[[#This Row],[Age]],0)</f>
        <v>0</v>
      </c>
      <c r="CW272" s="3">
        <f t="shared" ca="1" si="101"/>
        <v>0</v>
      </c>
      <c r="CX272" s="3"/>
      <c r="CY272" s="3"/>
      <c r="CZ272" s="3"/>
      <c r="DA272" s="4"/>
    </row>
    <row r="273" spans="1:105" x14ac:dyDescent="0.25">
      <c r="A273">
        <f t="shared" ca="1" si="86"/>
        <v>1</v>
      </c>
      <c r="B273" s="1" t="str">
        <f t="shared" ca="1" si="87"/>
        <v>Men</v>
      </c>
      <c r="C273">
        <f t="shared" ca="1" si="88"/>
        <v>37</v>
      </c>
      <c r="D273">
        <f t="shared" ca="1" si="89"/>
        <v>5</v>
      </c>
      <c r="E273" s="1" t="str">
        <f t="shared" ca="1" si="90"/>
        <v>Scientist</v>
      </c>
      <c r="F273">
        <f t="shared" ca="1" si="91"/>
        <v>5</v>
      </c>
      <c r="G273" s="1" t="str">
        <f t="shared" ca="1" si="92"/>
        <v>M.tech</v>
      </c>
      <c r="H273">
        <f t="shared" ca="1" si="85"/>
        <v>3</v>
      </c>
      <c r="I273">
        <f t="shared" ca="1" si="85"/>
        <v>2</v>
      </c>
      <c r="J273">
        <f t="shared" ca="1" si="93"/>
        <v>951142</v>
      </c>
      <c r="K273">
        <f t="shared" ca="1" si="94"/>
        <v>52170</v>
      </c>
      <c r="L273">
        <f t="shared" ca="1" si="95"/>
        <v>1</v>
      </c>
      <c r="M273" s="1" t="str">
        <f t="shared" ca="1" si="96"/>
        <v>Owned</v>
      </c>
      <c r="N273">
        <f t="shared" ca="1" si="82"/>
        <v>4382280</v>
      </c>
      <c r="O273">
        <f t="shared" ca="1" si="97"/>
        <v>1420473.9748004687</v>
      </c>
      <c r="P273">
        <f t="shared" ca="1" si="83"/>
        <v>100958.88079569369</v>
      </c>
      <c r="Q273">
        <f t="shared" ca="1" si="84"/>
        <v>30425.416350301301</v>
      </c>
      <c r="R273" s="25">
        <f t="shared" ca="1" si="98"/>
        <v>4412705.4163503014</v>
      </c>
      <c r="S273">
        <f t="shared" ca="1" si="99"/>
        <v>12</v>
      </c>
      <c r="T273" s="1" t="str">
        <f t="shared" ca="1" si="100"/>
        <v>Maldives</v>
      </c>
      <c r="AF273" s="2">
        <f ca="1">IF(Table2[[#This Row],[Gender]]="men",1,0)</f>
        <v>1</v>
      </c>
      <c r="AG273" s="3">
        <f ca="1">IF(Table2[[#This Row],[Gender]]="Men",0,1)</f>
        <v>0</v>
      </c>
      <c r="AH273" s="3"/>
      <c r="AI273" s="3"/>
      <c r="AJ273" s="4"/>
      <c r="AL273" s="2">
        <f ca="1">IF(Table2[[#This Row],[occupation]]="Clerk",1,0)</f>
        <v>0</v>
      </c>
      <c r="AM273" s="3">
        <f ca="1">IF(Table2[[#This Row],[occupation]]="Doctor",1,0)</f>
        <v>0</v>
      </c>
      <c r="AN273" s="3">
        <f ca="1">IF(Table2[[#This Row],[occupation]]="Data scientist",1,0)</f>
        <v>0</v>
      </c>
      <c r="AO273" s="3">
        <f ca="1">IF(Table2[[#This Row],[occupation]]="Driver",1,0)</f>
        <v>0</v>
      </c>
      <c r="AP273" s="3">
        <f ca="1">IF(Table2[[#This Row],[occupation]]="mechanical",1,0)</f>
        <v>0</v>
      </c>
      <c r="AQ273" s="3">
        <f ca="1">IF(Table2[[#This Row],[occupation]]="Field worker",1,0)</f>
        <v>0</v>
      </c>
      <c r="AR273" s="3">
        <f ca="1">IF(Table2[[#This Row],[occupation]]="Scientist",1,0)</f>
        <v>1</v>
      </c>
      <c r="AS273" s="3">
        <f ca="1">IF(Table2[[#This Row],[occupation]]="IT",1,0)</f>
        <v>0</v>
      </c>
      <c r="AT273" s="3"/>
      <c r="AU273" s="3"/>
      <c r="AV273" s="3"/>
      <c r="AW273" s="3"/>
      <c r="AX273" s="3"/>
      <c r="AY273" s="3"/>
      <c r="AZ273" s="3"/>
      <c r="BA273" s="4"/>
      <c r="BC273" s="18">
        <f ca="1">Table2[[#This Row],[Vehicles cost]]/Table2[[#This Row],[Vehicles]]</f>
        <v>475571</v>
      </c>
      <c r="BD273" s="4"/>
      <c r="BE273" s="2">
        <f ca="1">IF(Table2[[#This Row],[Depts]]&gt;20000,1,0)</f>
        <v>1</v>
      </c>
      <c r="BF273" s="3"/>
      <c r="BG273" s="4"/>
      <c r="BH273" s="2">
        <f ca="1">IF(Table2[[#This Row],[House]]="Owned",1,0)</f>
        <v>1</v>
      </c>
      <c r="BI273" s="4"/>
      <c r="BK273" s="2">
        <f ca="1">IF(Table2[[#This Row],[Country]]="Korea",Table2[[#This Row],[Income]],0)</f>
        <v>0</v>
      </c>
      <c r="BL273" s="3"/>
      <c r="BM273" s="3">
        <f ca="1">IF(Table2[[#This Row],[Country]]="India",Table2[[#This Row],[Income]],0)</f>
        <v>0</v>
      </c>
      <c r="BN273" s="3"/>
      <c r="BO273" s="3">
        <f ca="1">IF(Table2[[#This Row],[Country]]="Russia",Table2[[#This Row],[Income]],0)</f>
        <v>0</v>
      </c>
      <c r="BP273" s="3"/>
      <c r="BQ273" s="3">
        <f ca="1">IF(Table2[[#This Row],[Country]]="Maldives",Table2[[#This Row],[Income]],0)</f>
        <v>52170</v>
      </c>
      <c r="BR273" s="3"/>
      <c r="BS273" s="3">
        <f ca="1">IF(Table2[[#This Row],[Country]]="England",Table2[[#This Row],[Income]],0)</f>
        <v>0</v>
      </c>
      <c r="BT273" s="3"/>
      <c r="BU273" s="3">
        <f ca="1">IF(Table2[[#This Row],[Country]]="Pakistan",Table2[[#This Row],[Income]],0)</f>
        <v>0</v>
      </c>
      <c r="BV273" s="3"/>
      <c r="BW273" s="3">
        <f ca="1">IF(Table2[[#This Row],[Country]]="USA",Table2[[#This Row],[Income]],0)</f>
        <v>0</v>
      </c>
      <c r="BX273" s="3"/>
      <c r="BY273" s="3">
        <f ca="1">IF(Table2[[#This Row],[Country]]="New Zealand",Table2[[#This Row],[Income]],0)</f>
        <v>0</v>
      </c>
      <c r="BZ273" s="3"/>
      <c r="CA273" s="3">
        <f ca="1">IF(Table2[[#This Row],[Country]]="AUstralia",Table2[[#This Row],[Income]],0)</f>
        <v>0</v>
      </c>
      <c r="CB273" s="3"/>
      <c r="CC273" s="3">
        <f ca="1">IF(Table2[[#This Row],[Country]]="South Africa",Table2[[#This Row],[Income]],0)</f>
        <v>0</v>
      </c>
      <c r="CD273" s="3"/>
      <c r="CE273" s="3">
        <f ca="1">IF(Table2[[#This Row],[Country]]="Canada",Table2[[#This Row],[Income]],0)</f>
        <v>0</v>
      </c>
      <c r="CF273" s="4"/>
      <c r="CG273" s="2"/>
      <c r="CH273" s="3"/>
      <c r="CI273" s="3">
        <f ca="1">IF(Table2[[#This Row],[occupation]]="clerk",Table2[[#This Row],[Income]],0)</f>
        <v>0</v>
      </c>
      <c r="CJ273" s="3">
        <f ca="1">IF(Table2[[#This Row],[occupation]]="Doctor",Table2[[#This Row],[Income]],0)</f>
        <v>0</v>
      </c>
      <c r="CK273" s="3">
        <f ca="1">IF(Table2[[#This Row],[occupation]]="Data scientist",Table2[[#This Row],[Income]],0)</f>
        <v>0</v>
      </c>
      <c r="CL273" s="3">
        <f ca="1">IF(Table2[[#This Row],[occupation]]="Driver",Table2[[#This Row],[Income]],0)</f>
        <v>0</v>
      </c>
      <c r="CM273" s="3">
        <f ca="1">IF(Table2[[#This Row],[occupation]]="mechanical",Table2[[#This Row],[Income]],0)</f>
        <v>0</v>
      </c>
      <c r="CN273" s="3">
        <f ca="1">IF(Table2[[#This Row],[occupation]]="Field worker",Table2[[#This Row],[Income]],0)</f>
        <v>0</v>
      </c>
      <c r="CO273" s="3">
        <f ca="1">IF(Table2[[#This Row],[occupation]]="Scientist",Table2[[#This Row],[Income]],0)</f>
        <v>52170</v>
      </c>
      <c r="CP273" s="4">
        <f ca="1">IF(Table2[[#This Row],[occupation]]="IT",Table2[[#This Row],[Income]],0)</f>
        <v>0</v>
      </c>
      <c r="CQ273" s="2">
        <f ca="1">IF(Table2[[#This Row],[Investment]]&gt;Table2[[#This Row],[Income]],1,0)</f>
        <v>0</v>
      </c>
      <c r="CR273" s="3"/>
      <c r="CS273" s="3"/>
      <c r="CT273" s="3"/>
      <c r="CU273" s="4"/>
      <c r="CV273" s="2">
        <f ca="1">IF(Table2[[#This Row],[Net Worth]]&gt;5500000,Table2[[#This Row],[Age]],0)</f>
        <v>0</v>
      </c>
      <c r="CW273" s="3">
        <f t="shared" ca="1" si="101"/>
        <v>0</v>
      </c>
      <c r="CX273" s="3"/>
      <c r="CY273" s="3"/>
      <c r="CZ273" s="3"/>
      <c r="DA273" s="4"/>
    </row>
    <row r="274" spans="1:105" x14ac:dyDescent="0.25">
      <c r="A274">
        <f t="shared" ca="1" si="86"/>
        <v>1</v>
      </c>
      <c r="B274" s="1" t="str">
        <f t="shared" ca="1" si="87"/>
        <v>Men</v>
      </c>
      <c r="C274">
        <f t="shared" ca="1" si="88"/>
        <v>23</v>
      </c>
      <c r="D274">
        <f t="shared" ca="1" si="89"/>
        <v>8</v>
      </c>
      <c r="E274" s="1" t="str">
        <f t="shared" ca="1" si="90"/>
        <v>Data scientist</v>
      </c>
      <c r="F274">
        <f t="shared" ca="1" si="91"/>
        <v>4</v>
      </c>
      <c r="G274" s="1" t="str">
        <f t="shared" ca="1" si="92"/>
        <v>Mba</v>
      </c>
      <c r="H274">
        <f t="shared" ca="1" si="85"/>
        <v>2</v>
      </c>
      <c r="I274">
        <f t="shared" ca="1" si="85"/>
        <v>1</v>
      </c>
      <c r="J274">
        <f t="shared" ca="1" si="93"/>
        <v>494891</v>
      </c>
      <c r="K274">
        <f t="shared" ca="1" si="94"/>
        <v>91865</v>
      </c>
      <c r="L274">
        <f t="shared" ca="1" si="95"/>
        <v>2</v>
      </c>
      <c r="M274" s="1" t="str">
        <f t="shared" ca="1" si="96"/>
        <v>Rent</v>
      </c>
      <c r="N274">
        <f t="shared" ca="1" si="82"/>
        <v>9186500</v>
      </c>
      <c r="O274">
        <f t="shared" ca="1" si="97"/>
        <v>8679247.6561254803</v>
      </c>
      <c r="P274">
        <f t="shared" ca="1" si="83"/>
        <v>30752.553989193519</v>
      </c>
      <c r="Q274">
        <f t="shared" ca="1" si="84"/>
        <v>58184.325400507878</v>
      </c>
      <c r="R274" s="25">
        <f t="shared" ca="1" si="98"/>
        <v>9244684.3254005071</v>
      </c>
      <c r="S274">
        <f t="shared" ca="1" si="99"/>
        <v>12</v>
      </c>
      <c r="T274" s="1" t="str">
        <f t="shared" ca="1" si="100"/>
        <v>Maldives</v>
      </c>
      <c r="AF274" s="2">
        <f ca="1">IF(Table2[[#This Row],[Gender]]="men",1,0)</f>
        <v>1</v>
      </c>
      <c r="AG274" s="3">
        <f ca="1">IF(Table2[[#This Row],[Gender]]="Men",0,1)</f>
        <v>0</v>
      </c>
      <c r="AH274" s="3"/>
      <c r="AI274" s="3"/>
      <c r="AJ274" s="4"/>
      <c r="AL274" s="2">
        <f ca="1">IF(Table2[[#This Row],[occupation]]="Clerk",1,0)</f>
        <v>0</v>
      </c>
      <c r="AM274" s="3">
        <f ca="1">IF(Table2[[#This Row],[occupation]]="Doctor",1,0)</f>
        <v>0</v>
      </c>
      <c r="AN274" s="3">
        <f ca="1">IF(Table2[[#This Row],[occupation]]="Data scientist",1,0)</f>
        <v>1</v>
      </c>
      <c r="AO274" s="3">
        <f ca="1">IF(Table2[[#This Row],[occupation]]="Driver",1,0)</f>
        <v>0</v>
      </c>
      <c r="AP274" s="3">
        <f ca="1">IF(Table2[[#This Row],[occupation]]="mechanical",1,0)</f>
        <v>0</v>
      </c>
      <c r="AQ274" s="3">
        <f ca="1">IF(Table2[[#This Row],[occupation]]="Field worker",1,0)</f>
        <v>0</v>
      </c>
      <c r="AR274" s="3">
        <f ca="1">IF(Table2[[#This Row],[occupation]]="Scientist",1,0)</f>
        <v>0</v>
      </c>
      <c r="AS274" s="3">
        <f ca="1">IF(Table2[[#This Row],[occupation]]="IT",1,0)</f>
        <v>0</v>
      </c>
      <c r="AT274" s="3"/>
      <c r="AU274" s="3"/>
      <c r="AV274" s="3"/>
      <c r="AW274" s="3"/>
      <c r="AX274" s="3"/>
      <c r="AY274" s="3"/>
      <c r="AZ274" s="3"/>
      <c r="BA274" s="4"/>
      <c r="BC274" s="18">
        <f ca="1">Table2[[#This Row],[Vehicles cost]]/Table2[[#This Row],[Vehicles]]</f>
        <v>494891</v>
      </c>
      <c r="BD274" s="4"/>
      <c r="BE274" s="2">
        <f ca="1">IF(Table2[[#This Row],[Depts]]&gt;20000,1,0)</f>
        <v>1</v>
      </c>
      <c r="BF274" s="3"/>
      <c r="BG274" s="4"/>
      <c r="BH274" s="2">
        <f ca="1">IF(Table2[[#This Row],[House]]="Owned",1,0)</f>
        <v>0</v>
      </c>
      <c r="BI274" s="4"/>
      <c r="BK274" s="2">
        <f ca="1">IF(Table2[[#This Row],[Country]]="Korea",Table2[[#This Row],[Income]],0)</f>
        <v>0</v>
      </c>
      <c r="BL274" s="3"/>
      <c r="BM274" s="3">
        <f ca="1">IF(Table2[[#This Row],[Country]]="India",Table2[[#This Row],[Income]],0)</f>
        <v>0</v>
      </c>
      <c r="BN274" s="3"/>
      <c r="BO274" s="3">
        <f ca="1">IF(Table2[[#This Row],[Country]]="Russia",Table2[[#This Row],[Income]],0)</f>
        <v>0</v>
      </c>
      <c r="BP274" s="3"/>
      <c r="BQ274" s="3">
        <f ca="1">IF(Table2[[#This Row],[Country]]="Maldives",Table2[[#This Row],[Income]],0)</f>
        <v>91865</v>
      </c>
      <c r="BR274" s="3"/>
      <c r="BS274" s="3">
        <f ca="1">IF(Table2[[#This Row],[Country]]="England",Table2[[#This Row],[Income]],0)</f>
        <v>0</v>
      </c>
      <c r="BT274" s="3"/>
      <c r="BU274" s="3">
        <f ca="1">IF(Table2[[#This Row],[Country]]="Pakistan",Table2[[#This Row],[Income]],0)</f>
        <v>0</v>
      </c>
      <c r="BV274" s="3"/>
      <c r="BW274" s="3">
        <f ca="1">IF(Table2[[#This Row],[Country]]="USA",Table2[[#This Row],[Income]],0)</f>
        <v>0</v>
      </c>
      <c r="BX274" s="3"/>
      <c r="BY274" s="3">
        <f ca="1">IF(Table2[[#This Row],[Country]]="New Zealand",Table2[[#This Row],[Income]],0)</f>
        <v>0</v>
      </c>
      <c r="BZ274" s="3"/>
      <c r="CA274" s="3">
        <f ca="1">IF(Table2[[#This Row],[Country]]="AUstralia",Table2[[#This Row],[Income]],0)</f>
        <v>0</v>
      </c>
      <c r="CB274" s="3"/>
      <c r="CC274" s="3">
        <f ca="1">IF(Table2[[#This Row],[Country]]="South Africa",Table2[[#This Row],[Income]],0)</f>
        <v>0</v>
      </c>
      <c r="CD274" s="3"/>
      <c r="CE274" s="3">
        <f ca="1">IF(Table2[[#This Row],[Country]]="Canada",Table2[[#This Row],[Income]],0)</f>
        <v>0</v>
      </c>
      <c r="CF274" s="4"/>
      <c r="CG274" s="2"/>
      <c r="CH274" s="3"/>
      <c r="CI274" s="3">
        <f ca="1">IF(Table2[[#This Row],[occupation]]="clerk",Table2[[#This Row],[Income]],0)</f>
        <v>0</v>
      </c>
      <c r="CJ274" s="3">
        <f ca="1">IF(Table2[[#This Row],[occupation]]="Doctor",Table2[[#This Row],[Income]],0)</f>
        <v>0</v>
      </c>
      <c r="CK274" s="3">
        <f ca="1">IF(Table2[[#This Row],[occupation]]="Data scientist",Table2[[#This Row],[Income]],0)</f>
        <v>91865</v>
      </c>
      <c r="CL274" s="3">
        <f ca="1">IF(Table2[[#This Row],[occupation]]="Driver",Table2[[#This Row],[Income]],0)</f>
        <v>0</v>
      </c>
      <c r="CM274" s="3">
        <f ca="1">IF(Table2[[#This Row],[occupation]]="mechanical",Table2[[#This Row],[Income]],0)</f>
        <v>0</v>
      </c>
      <c r="CN274" s="3">
        <f ca="1">IF(Table2[[#This Row],[occupation]]="Field worker",Table2[[#This Row],[Income]],0)</f>
        <v>0</v>
      </c>
      <c r="CO274" s="3">
        <f ca="1">IF(Table2[[#This Row],[occupation]]="Scientist",Table2[[#This Row],[Income]],0)</f>
        <v>0</v>
      </c>
      <c r="CP274" s="4">
        <f ca="1">IF(Table2[[#This Row],[occupation]]="IT",Table2[[#This Row],[Income]],0)</f>
        <v>0</v>
      </c>
      <c r="CQ274" s="2">
        <f ca="1">IF(Table2[[#This Row],[Investment]]&gt;Table2[[#This Row],[Income]],1,0)</f>
        <v>0</v>
      </c>
      <c r="CR274" s="3"/>
      <c r="CS274" s="3"/>
      <c r="CT274" s="3"/>
      <c r="CU274" s="4"/>
      <c r="CV274" s="2">
        <f ca="1">IF(Table2[[#This Row],[Net Worth]]&gt;5500000,Table2[[#This Row],[Age]],0)</f>
        <v>23</v>
      </c>
      <c r="CW274" s="3">
        <f t="shared" ca="1" si="101"/>
        <v>23</v>
      </c>
      <c r="CX274" s="3"/>
      <c r="CY274" s="3"/>
      <c r="CZ274" s="3"/>
      <c r="DA274" s="4"/>
    </row>
    <row r="275" spans="1:105" x14ac:dyDescent="0.25">
      <c r="A275">
        <f t="shared" ca="1" si="86"/>
        <v>1</v>
      </c>
      <c r="B275" s="1" t="str">
        <f t="shared" ca="1" si="87"/>
        <v>Men</v>
      </c>
      <c r="C275">
        <f t="shared" ca="1" si="88"/>
        <v>28</v>
      </c>
      <c r="D275">
        <f t="shared" ca="1" si="89"/>
        <v>1</v>
      </c>
      <c r="E275" s="1" t="str">
        <f t="shared" ca="1" si="90"/>
        <v>clerk</v>
      </c>
      <c r="F275">
        <f t="shared" ca="1" si="91"/>
        <v>6</v>
      </c>
      <c r="G275" s="1" t="str">
        <f t="shared" ca="1" si="92"/>
        <v>Masters</v>
      </c>
      <c r="H275">
        <f t="shared" ca="1" si="85"/>
        <v>2</v>
      </c>
      <c r="I275">
        <f t="shared" ca="1" si="85"/>
        <v>2</v>
      </c>
      <c r="J275">
        <f t="shared" ca="1" si="93"/>
        <v>1812286</v>
      </c>
      <c r="K275">
        <f t="shared" ca="1" si="94"/>
        <v>87206</v>
      </c>
      <c r="L275">
        <f t="shared" ca="1" si="95"/>
        <v>1</v>
      </c>
      <c r="M275" s="1" t="str">
        <f t="shared" ca="1" si="96"/>
        <v>Owned</v>
      </c>
      <c r="N275">
        <f t="shared" ca="1" si="82"/>
        <v>5668390</v>
      </c>
      <c r="O275">
        <f t="shared" ca="1" si="97"/>
        <v>3492178.6804070789</v>
      </c>
      <c r="P275">
        <f t="shared" ca="1" si="83"/>
        <v>149298.25722246565</v>
      </c>
      <c r="Q275">
        <f t="shared" ca="1" si="84"/>
        <v>123076.13923795328</v>
      </c>
      <c r="R275" s="25">
        <f t="shared" ca="1" si="98"/>
        <v>5791466.1392379533</v>
      </c>
      <c r="S275">
        <f t="shared" ca="1" si="99"/>
        <v>3</v>
      </c>
      <c r="T275" s="1" t="str">
        <f t="shared" ca="1" si="100"/>
        <v>Australia</v>
      </c>
      <c r="AF275" s="2">
        <f ca="1">IF(Table2[[#This Row],[Gender]]="men",1,0)</f>
        <v>1</v>
      </c>
      <c r="AG275" s="3">
        <f ca="1">IF(Table2[[#This Row],[Gender]]="Men",0,1)</f>
        <v>0</v>
      </c>
      <c r="AH275" s="3"/>
      <c r="AI275" s="3"/>
      <c r="AJ275" s="4"/>
      <c r="AL275" s="2">
        <f ca="1">IF(Table2[[#This Row],[occupation]]="Clerk",1,0)</f>
        <v>1</v>
      </c>
      <c r="AM275" s="3">
        <f ca="1">IF(Table2[[#This Row],[occupation]]="Doctor",1,0)</f>
        <v>0</v>
      </c>
      <c r="AN275" s="3">
        <f ca="1">IF(Table2[[#This Row],[occupation]]="Data scientist",1,0)</f>
        <v>0</v>
      </c>
      <c r="AO275" s="3">
        <f ca="1">IF(Table2[[#This Row],[occupation]]="Driver",1,0)</f>
        <v>0</v>
      </c>
      <c r="AP275" s="3">
        <f ca="1">IF(Table2[[#This Row],[occupation]]="mechanical",1,0)</f>
        <v>0</v>
      </c>
      <c r="AQ275" s="3">
        <f ca="1">IF(Table2[[#This Row],[occupation]]="Field worker",1,0)</f>
        <v>0</v>
      </c>
      <c r="AR275" s="3">
        <f ca="1">IF(Table2[[#This Row],[occupation]]="Scientist",1,0)</f>
        <v>0</v>
      </c>
      <c r="AS275" s="3">
        <f ca="1">IF(Table2[[#This Row],[occupation]]="IT",1,0)</f>
        <v>0</v>
      </c>
      <c r="AT275" s="3"/>
      <c r="AU275" s="3"/>
      <c r="AV275" s="3"/>
      <c r="AW275" s="3"/>
      <c r="AX275" s="3"/>
      <c r="AY275" s="3"/>
      <c r="AZ275" s="3"/>
      <c r="BA275" s="4"/>
      <c r="BC275" s="18">
        <f ca="1">Table2[[#This Row],[Vehicles cost]]/Table2[[#This Row],[Vehicles]]</f>
        <v>906143</v>
      </c>
      <c r="BD275" s="4"/>
      <c r="BE275" s="2">
        <f ca="1">IF(Table2[[#This Row],[Depts]]&gt;20000,1,0)</f>
        <v>1</v>
      </c>
      <c r="BF275" s="3"/>
      <c r="BG275" s="4"/>
      <c r="BH275" s="2">
        <f ca="1">IF(Table2[[#This Row],[House]]="Owned",1,0)</f>
        <v>1</v>
      </c>
      <c r="BI275" s="4"/>
      <c r="BK275" s="2">
        <f ca="1">IF(Table2[[#This Row],[Country]]="Korea",Table2[[#This Row],[Income]],0)</f>
        <v>0</v>
      </c>
      <c r="BL275" s="3"/>
      <c r="BM275" s="3">
        <f ca="1">IF(Table2[[#This Row],[Country]]="India",Table2[[#This Row],[Income]],0)</f>
        <v>0</v>
      </c>
      <c r="BN275" s="3"/>
      <c r="BO275" s="3">
        <f ca="1">IF(Table2[[#This Row],[Country]]="Russia",Table2[[#This Row],[Income]],0)</f>
        <v>0</v>
      </c>
      <c r="BP275" s="3"/>
      <c r="BQ275" s="3">
        <f ca="1">IF(Table2[[#This Row],[Country]]="Maldives",Table2[[#This Row],[Income]],0)</f>
        <v>0</v>
      </c>
      <c r="BR275" s="3"/>
      <c r="BS275" s="3">
        <f ca="1">IF(Table2[[#This Row],[Country]]="England",Table2[[#This Row],[Income]],0)</f>
        <v>0</v>
      </c>
      <c r="BT275" s="3"/>
      <c r="BU275" s="3">
        <f ca="1">IF(Table2[[#This Row],[Country]]="Pakistan",Table2[[#This Row],[Income]],0)</f>
        <v>0</v>
      </c>
      <c r="BV275" s="3"/>
      <c r="BW275" s="3">
        <f ca="1">IF(Table2[[#This Row],[Country]]="USA",Table2[[#This Row],[Income]],0)</f>
        <v>0</v>
      </c>
      <c r="BX275" s="3"/>
      <c r="BY275" s="3">
        <f ca="1">IF(Table2[[#This Row],[Country]]="New Zealand",Table2[[#This Row],[Income]],0)</f>
        <v>0</v>
      </c>
      <c r="BZ275" s="3"/>
      <c r="CA275" s="3">
        <f ca="1">IF(Table2[[#This Row],[Country]]="AUstralia",Table2[[#This Row],[Income]],0)</f>
        <v>87206</v>
      </c>
      <c r="CB275" s="3"/>
      <c r="CC275" s="3">
        <f ca="1">IF(Table2[[#This Row],[Country]]="South Africa",Table2[[#This Row],[Income]],0)</f>
        <v>0</v>
      </c>
      <c r="CD275" s="3"/>
      <c r="CE275" s="3">
        <f ca="1">IF(Table2[[#This Row],[Country]]="Canada",Table2[[#This Row],[Income]],0)</f>
        <v>0</v>
      </c>
      <c r="CF275" s="4"/>
      <c r="CG275" s="2"/>
      <c r="CH275" s="3"/>
      <c r="CI275" s="3">
        <f ca="1">IF(Table2[[#This Row],[occupation]]="clerk",Table2[[#This Row],[Income]],0)</f>
        <v>87206</v>
      </c>
      <c r="CJ275" s="3">
        <f ca="1">IF(Table2[[#This Row],[occupation]]="Doctor",Table2[[#This Row],[Income]],0)</f>
        <v>0</v>
      </c>
      <c r="CK275" s="3">
        <f ca="1">IF(Table2[[#This Row],[occupation]]="Data scientist",Table2[[#This Row],[Income]],0)</f>
        <v>0</v>
      </c>
      <c r="CL275" s="3">
        <f ca="1">IF(Table2[[#This Row],[occupation]]="Driver",Table2[[#This Row],[Income]],0)</f>
        <v>0</v>
      </c>
      <c r="CM275" s="3">
        <f ca="1">IF(Table2[[#This Row],[occupation]]="mechanical",Table2[[#This Row],[Income]],0)</f>
        <v>0</v>
      </c>
      <c r="CN275" s="3">
        <f ca="1">IF(Table2[[#This Row],[occupation]]="Field worker",Table2[[#This Row],[Income]],0)</f>
        <v>0</v>
      </c>
      <c r="CO275" s="3">
        <f ca="1">IF(Table2[[#This Row],[occupation]]="Scientist",Table2[[#This Row],[Income]],0)</f>
        <v>0</v>
      </c>
      <c r="CP275" s="4">
        <f ca="1">IF(Table2[[#This Row],[occupation]]="IT",Table2[[#This Row],[Income]],0)</f>
        <v>0</v>
      </c>
      <c r="CQ275" s="2">
        <f ca="1">IF(Table2[[#This Row],[Investment]]&gt;Table2[[#This Row],[Income]],1,0)</f>
        <v>1</v>
      </c>
      <c r="CR275" s="3"/>
      <c r="CS275" s="3"/>
      <c r="CT275" s="3"/>
      <c r="CU275" s="4"/>
      <c r="CV275" s="2">
        <f ca="1">IF(Table2[[#This Row],[Net Worth]]&gt;5500000,Table2[[#This Row],[Age]],0)</f>
        <v>28</v>
      </c>
      <c r="CW275" s="3">
        <f t="shared" ca="1" si="101"/>
        <v>0</v>
      </c>
      <c r="CX275" s="3"/>
      <c r="CY275" s="3"/>
      <c r="CZ275" s="3"/>
      <c r="DA275" s="4"/>
    </row>
    <row r="276" spans="1:105" x14ac:dyDescent="0.25">
      <c r="A276">
        <f t="shared" ca="1" si="86"/>
        <v>1</v>
      </c>
      <c r="B276" s="1" t="str">
        <f t="shared" ca="1" si="87"/>
        <v>Men</v>
      </c>
      <c r="C276">
        <f t="shared" ca="1" si="88"/>
        <v>29</v>
      </c>
      <c r="D276">
        <f t="shared" ca="1" si="89"/>
        <v>8</v>
      </c>
      <c r="E276" s="1" t="str">
        <f t="shared" ca="1" si="90"/>
        <v>Data scientist</v>
      </c>
      <c r="F276">
        <f t="shared" ca="1" si="91"/>
        <v>8</v>
      </c>
      <c r="G276" s="1" t="str">
        <f t="shared" ca="1" si="92"/>
        <v>dropout</v>
      </c>
      <c r="H276">
        <f t="shared" ca="1" si="85"/>
        <v>3</v>
      </c>
      <c r="I276">
        <f t="shared" ca="1" si="85"/>
        <v>2</v>
      </c>
      <c r="J276">
        <f t="shared" ca="1" si="93"/>
        <v>1462258</v>
      </c>
      <c r="K276">
        <f t="shared" ca="1" si="94"/>
        <v>58285</v>
      </c>
      <c r="L276">
        <f t="shared" ca="1" si="95"/>
        <v>1</v>
      </c>
      <c r="M276" s="1" t="str">
        <f t="shared" ca="1" si="96"/>
        <v>Owned</v>
      </c>
      <c r="N276">
        <f t="shared" ca="1" si="82"/>
        <v>4895940</v>
      </c>
      <c r="O276">
        <f t="shared" ca="1" si="97"/>
        <v>2459401.6821363415</v>
      </c>
      <c r="P276">
        <f t="shared" ca="1" si="83"/>
        <v>32400.23274889278</v>
      </c>
      <c r="Q276">
        <f t="shared" ca="1" si="84"/>
        <v>22079.637159127094</v>
      </c>
      <c r="R276" s="25">
        <f t="shared" ca="1" si="98"/>
        <v>4918019.6371591268</v>
      </c>
      <c r="S276">
        <f t="shared" ca="1" si="99"/>
        <v>1</v>
      </c>
      <c r="T276" s="1" t="str">
        <f t="shared" ca="1" si="100"/>
        <v>India</v>
      </c>
      <c r="AF276" s="2">
        <f ca="1">IF(Table2[[#This Row],[Gender]]="men",1,0)</f>
        <v>1</v>
      </c>
      <c r="AG276" s="3">
        <f ca="1">IF(Table2[[#This Row],[Gender]]="Men",0,1)</f>
        <v>0</v>
      </c>
      <c r="AH276" s="3"/>
      <c r="AI276" s="3"/>
      <c r="AJ276" s="4"/>
      <c r="AL276" s="2">
        <f ca="1">IF(Table2[[#This Row],[occupation]]="Clerk",1,0)</f>
        <v>0</v>
      </c>
      <c r="AM276" s="3">
        <f ca="1">IF(Table2[[#This Row],[occupation]]="Doctor",1,0)</f>
        <v>0</v>
      </c>
      <c r="AN276" s="3">
        <f ca="1">IF(Table2[[#This Row],[occupation]]="Data scientist",1,0)</f>
        <v>1</v>
      </c>
      <c r="AO276" s="3">
        <f ca="1">IF(Table2[[#This Row],[occupation]]="Driver",1,0)</f>
        <v>0</v>
      </c>
      <c r="AP276" s="3">
        <f ca="1">IF(Table2[[#This Row],[occupation]]="mechanical",1,0)</f>
        <v>0</v>
      </c>
      <c r="AQ276" s="3">
        <f ca="1">IF(Table2[[#This Row],[occupation]]="Field worker",1,0)</f>
        <v>0</v>
      </c>
      <c r="AR276" s="3">
        <f ca="1">IF(Table2[[#This Row],[occupation]]="Scientist",1,0)</f>
        <v>0</v>
      </c>
      <c r="AS276" s="3">
        <f ca="1">IF(Table2[[#This Row],[occupation]]="IT",1,0)</f>
        <v>0</v>
      </c>
      <c r="AT276" s="3"/>
      <c r="AU276" s="3"/>
      <c r="AV276" s="3"/>
      <c r="AW276" s="3"/>
      <c r="AX276" s="3"/>
      <c r="AY276" s="3"/>
      <c r="AZ276" s="3"/>
      <c r="BA276" s="4"/>
      <c r="BC276" s="18">
        <f ca="1">Table2[[#This Row],[Vehicles cost]]/Table2[[#This Row],[Vehicles]]</f>
        <v>731129</v>
      </c>
      <c r="BD276" s="4"/>
      <c r="BE276" s="2">
        <f ca="1">IF(Table2[[#This Row],[Depts]]&gt;20000,1,0)</f>
        <v>1</v>
      </c>
      <c r="BF276" s="3"/>
      <c r="BG276" s="4"/>
      <c r="BH276" s="2">
        <f ca="1">IF(Table2[[#This Row],[House]]="Owned",1,0)</f>
        <v>1</v>
      </c>
      <c r="BI276" s="4"/>
      <c r="BK276" s="2">
        <f ca="1">IF(Table2[[#This Row],[Country]]="Korea",Table2[[#This Row],[Income]],0)</f>
        <v>0</v>
      </c>
      <c r="BL276" s="3"/>
      <c r="BM276" s="3">
        <f ca="1">IF(Table2[[#This Row],[Country]]="India",Table2[[#This Row],[Income]],0)</f>
        <v>58285</v>
      </c>
      <c r="BN276" s="3"/>
      <c r="BO276" s="3">
        <f ca="1">IF(Table2[[#This Row],[Country]]="Russia",Table2[[#This Row],[Income]],0)</f>
        <v>0</v>
      </c>
      <c r="BP276" s="3"/>
      <c r="BQ276" s="3">
        <f ca="1">IF(Table2[[#This Row],[Country]]="Maldives",Table2[[#This Row],[Income]],0)</f>
        <v>0</v>
      </c>
      <c r="BR276" s="3"/>
      <c r="BS276" s="3">
        <f ca="1">IF(Table2[[#This Row],[Country]]="England",Table2[[#This Row],[Income]],0)</f>
        <v>0</v>
      </c>
      <c r="BT276" s="3"/>
      <c r="BU276" s="3">
        <f ca="1">IF(Table2[[#This Row],[Country]]="Pakistan",Table2[[#This Row],[Income]],0)</f>
        <v>0</v>
      </c>
      <c r="BV276" s="3"/>
      <c r="BW276" s="3">
        <f ca="1">IF(Table2[[#This Row],[Country]]="USA",Table2[[#This Row],[Income]],0)</f>
        <v>0</v>
      </c>
      <c r="BX276" s="3"/>
      <c r="BY276" s="3">
        <f ca="1">IF(Table2[[#This Row],[Country]]="New Zealand",Table2[[#This Row],[Income]],0)</f>
        <v>0</v>
      </c>
      <c r="BZ276" s="3"/>
      <c r="CA276" s="3">
        <f ca="1">IF(Table2[[#This Row],[Country]]="AUstralia",Table2[[#This Row],[Income]],0)</f>
        <v>0</v>
      </c>
      <c r="CB276" s="3"/>
      <c r="CC276" s="3">
        <f ca="1">IF(Table2[[#This Row],[Country]]="South Africa",Table2[[#This Row],[Income]],0)</f>
        <v>0</v>
      </c>
      <c r="CD276" s="3"/>
      <c r="CE276" s="3">
        <f ca="1">IF(Table2[[#This Row],[Country]]="Canada",Table2[[#This Row],[Income]],0)</f>
        <v>0</v>
      </c>
      <c r="CF276" s="4"/>
      <c r="CG276" s="2"/>
      <c r="CH276" s="3"/>
      <c r="CI276" s="3">
        <f ca="1">IF(Table2[[#This Row],[occupation]]="clerk",Table2[[#This Row],[Income]],0)</f>
        <v>0</v>
      </c>
      <c r="CJ276" s="3">
        <f ca="1">IF(Table2[[#This Row],[occupation]]="Doctor",Table2[[#This Row],[Income]],0)</f>
        <v>0</v>
      </c>
      <c r="CK276" s="3">
        <f ca="1">IF(Table2[[#This Row],[occupation]]="Data scientist",Table2[[#This Row],[Income]],0)</f>
        <v>58285</v>
      </c>
      <c r="CL276" s="3">
        <f ca="1">IF(Table2[[#This Row],[occupation]]="Driver",Table2[[#This Row],[Income]],0)</f>
        <v>0</v>
      </c>
      <c r="CM276" s="3">
        <f ca="1">IF(Table2[[#This Row],[occupation]]="mechanical",Table2[[#This Row],[Income]],0)</f>
        <v>0</v>
      </c>
      <c r="CN276" s="3">
        <f ca="1">IF(Table2[[#This Row],[occupation]]="Field worker",Table2[[#This Row],[Income]],0)</f>
        <v>0</v>
      </c>
      <c r="CO276" s="3">
        <f ca="1">IF(Table2[[#This Row],[occupation]]="Scientist",Table2[[#This Row],[Income]],0)</f>
        <v>0</v>
      </c>
      <c r="CP276" s="4">
        <f ca="1">IF(Table2[[#This Row],[occupation]]="IT",Table2[[#This Row],[Income]],0)</f>
        <v>0</v>
      </c>
      <c r="CQ276" s="2">
        <f ca="1">IF(Table2[[#This Row],[Investment]]&gt;Table2[[#This Row],[Income]],1,0)</f>
        <v>0</v>
      </c>
      <c r="CR276" s="3"/>
      <c r="CS276" s="3"/>
      <c r="CT276" s="3"/>
      <c r="CU276" s="4"/>
      <c r="CV276" s="2">
        <f ca="1">IF(Table2[[#This Row],[Net Worth]]&gt;5500000,Table2[[#This Row],[Age]],0)</f>
        <v>0</v>
      </c>
      <c r="CW276" s="3">
        <f t="shared" ca="1" si="101"/>
        <v>0</v>
      </c>
      <c r="CX276" s="3"/>
      <c r="CY276" s="3"/>
      <c r="CZ276" s="3"/>
      <c r="DA276" s="4"/>
    </row>
    <row r="277" spans="1:105" x14ac:dyDescent="0.25">
      <c r="A277">
        <f t="shared" ca="1" si="86"/>
        <v>2</v>
      </c>
      <c r="B277" s="1" t="str">
        <f t="shared" ca="1" si="87"/>
        <v>Women</v>
      </c>
      <c r="C277">
        <f t="shared" ca="1" si="88"/>
        <v>33</v>
      </c>
      <c r="D277">
        <f t="shared" ca="1" si="89"/>
        <v>6</v>
      </c>
      <c r="E277" s="1" t="str">
        <f t="shared" ca="1" si="90"/>
        <v>Field worker</v>
      </c>
      <c r="F277">
        <f t="shared" ca="1" si="91"/>
        <v>9</v>
      </c>
      <c r="G277" s="1" t="str">
        <f t="shared" ca="1" si="92"/>
        <v>Soldier</v>
      </c>
      <c r="H277">
        <f t="shared" ca="1" si="85"/>
        <v>3</v>
      </c>
      <c r="I277">
        <f t="shared" ca="1" si="85"/>
        <v>2</v>
      </c>
      <c r="J277">
        <f t="shared" ca="1" si="93"/>
        <v>998088</v>
      </c>
      <c r="K277">
        <f t="shared" ca="1" si="94"/>
        <v>73271</v>
      </c>
      <c r="L277">
        <f t="shared" ca="1" si="95"/>
        <v>1</v>
      </c>
      <c r="M277" s="1" t="str">
        <f t="shared" ca="1" si="96"/>
        <v>Owned</v>
      </c>
      <c r="N277">
        <f t="shared" ca="1" si="82"/>
        <v>4689344</v>
      </c>
      <c r="O277">
        <f t="shared" ca="1" si="97"/>
        <v>1174453.6171055848</v>
      </c>
      <c r="P277">
        <f t="shared" ca="1" si="83"/>
        <v>144146.07347081191</v>
      </c>
      <c r="Q277">
        <f t="shared" ca="1" si="84"/>
        <v>108316.2122049859</v>
      </c>
      <c r="R277" s="25">
        <f t="shared" ca="1" si="98"/>
        <v>4797660.2122049863</v>
      </c>
      <c r="S277">
        <f t="shared" ca="1" si="99"/>
        <v>6</v>
      </c>
      <c r="T277" s="1" t="str">
        <f t="shared" ca="1" si="100"/>
        <v>Russia</v>
      </c>
      <c r="AF277" s="2">
        <f ca="1">IF(Table2[[#This Row],[Gender]]="men",1,0)</f>
        <v>0</v>
      </c>
      <c r="AG277" s="3">
        <f ca="1">IF(Table2[[#This Row],[Gender]]="Men",0,1)</f>
        <v>1</v>
      </c>
      <c r="AH277" s="3"/>
      <c r="AI277" s="3"/>
      <c r="AJ277" s="4"/>
      <c r="AL277" s="2">
        <f ca="1">IF(Table2[[#This Row],[occupation]]="Clerk",1,0)</f>
        <v>0</v>
      </c>
      <c r="AM277" s="3">
        <f ca="1">IF(Table2[[#This Row],[occupation]]="Doctor",1,0)</f>
        <v>0</v>
      </c>
      <c r="AN277" s="3">
        <f ca="1">IF(Table2[[#This Row],[occupation]]="Data scientist",1,0)</f>
        <v>0</v>
      </c>
      <c r="AO277" s="3">
        <f ca="1">IF(Table2[[#This Row],[occupation]]="Driver",1,0)</f>
        <v>0</v>
      </c>
      <c r="AP277" s="3">
        <f ca="1">IF(Table2[[#This Row],[occupation]]="mechanical",1,0)</f>
        <v>0</v>
      </c>
      <c r="AQ277" s="3">
        <f ca="1">IF(Table2[[#This Row],[occupation]]="Field worker",1,0)</f>
        <v>1</v>
      </c>
      <c r="AR277" s="3">
        <f ca="1">IF(Table2[[#This Row],[occupation]]="Scientist",1,0)</f>
        <v>0</v>
      </c>
      <c r="AS277" s="3">
        <f ca="1">IF(Table2[[#This Row],[occupation]]="IT",1,0)</f>
        <v>0</v>
      </c>
      <c r="AT277" s="3"/>
      <c r="AU277" s="3"/>
      <c r="AV277" s="3"/>
      <c r="AW277" s="3"/>
      <c r="AX277" s="3"/>
      <c r="AY277" s="3"/>
      <c r="AZ277" s="3"/>
      <c r="BA277" s="4"/>
      <c r="BC277" s="18">
        <f ca="1">Table2[[#This Row],[Vehicles cost]]/Table2[[#This Row],[Vehicles]]</f>
        <v>499044</v>
      </c>
      <c r="BD277" s="4"/>
      <c r="BE277" s="2">
        <f ca="1">IF(Table2[[#This Row],[Depts]]&gt;20000,1,0)</f>
        <v>1</v>
      </c>
      <c r="BF277" s="3"/>
      <c r="BG277" s="4"/>
      <c r="BH277" s="2">
        <f ca="1">IF(Table2[[#This Row],[House]]="Owned",1,0)</f>
        <v>1</v>
      </c>
      <c r="BI277" s="4"/>
      <c r="BK277" s="2">
        <f ca="1">IF(Table2[[#This Row],[Country]]="Korea",Table2[[#This Row],[Income]],0)</f>
        <v>0</v>
      </c>
      <c r="BL277" s="3"/>
      <c r="BM277" s="3">
        <f ca="1">IF(Table2[[#This Row],[Country]]="India",Table2[[#This Row],[Income]],0)</f>
        <v>0</v>
      </c>
      <c r="BN277" s="3"/>
      <c r="BO277" s="3">
        <f ca="1">IF(Table2[[#This Row],[Country]]="Russia",Table2[[#This Row],[Income]],0)</f>
        <v>73271</v>
      </c>
      <c r="BP277" s="3"/>
      <c r="BQ277" s="3">
        <f ca="1">IF(Table2[[#This Row],[Country]]="Maldives",Table2[[#This Row],[Income]],0)</f>
        <v>0</v>
      </c>
      <c r="BR277" s="3"/>
      <c r="BS277" s="3">
        <f ca="1">IF(Table2[[#This Row],[Country]]="England",Table2[[#This Row],[Income]],0)</f>
        <v>0</v>
      </c>
      <c r="BT277" s="3"/>
      <c r="BU277" s="3">
        <f ca="1">IF(Table2[[#This Row],[Country]]="Pakistan",Table2[[#This Row],[Income]],0)</f>
        <v>0</v>
      </c>
      <c r="BV277" s="3"/>
      <c r="BW277" s="3">
        <f ca="1">IF(Table2[[#This Row],[Country]]="USA",Table2[[#This Row],[Income]],0)</f>
        <v>0</v>
      </c>
      <c r="BX277" s="3"/>
      <c r="BY277" s="3">
        <f ca="1">IF(Table2[[#This Row],[Country]]="New Zealand",Table2[[#This Row],[Income]],0)</f>
        <v>0</v>
      </c>
      <c r="BZ277" s="3"/>
      <c r="CA277" s="3">
        <f ca="1">IF(Table2[[#This Row],[Country]]="AUstralia",Table2[[#This Row],[Income]],0)</f>
        <v>0</v>
      </c>
      <c r="CB277" s="3"/>
      <c r="CC277" s="3">
        <f ca="1">IF(Table2[[#This Row],[Country]]="South Africa",Table2[[#This Row],[Income]],0)</f>
        <v>0</v>
      </c>
      <c r="CD277" s="3"/>
      <c r="CE277" s="3">
        <f ca="1">IF(Table2[[#This Row],[Country]]="Canada",Table2[[#This Row],[Income]],0)</f>
        <v>0</v>
      </c>
      <c r="CF277" s="4"/>
      <c r="CG277" s="2"/>
      <c r="CH277" s="3"/>
      <c r="CI277" s="3">
        <f ca="1">IF(Table2[[#This Row],[occupation]]="clerk",Table2[[#This Row],[Income]],0)</f>
        <v>0</v>
      </c>
      <c r="CJ277" s="3">
        <f ca="1">IF(Table2[[#This Row],[occupation]]="Doctor",Table2[[#This Row],[Income]],0)</f>
        <v>0</v>
      </c>
      <c r="CK277" s="3">
        <f ca="1">IF(Table2[[#This Row],[occupation]]="Data scientist",Table2[[#This Row],[Income]],0)</f>
        <v>0</v>
      </c>
      <c r="CL277" s="3">
        <f ca="1">IF(Table2[[#This Row],[occupation]]="Driver",Table2[[#This Row],[Income]],0)</f>
        <v>0</v>
      </c>
      <c r="CM277" s="3">
        <f ca="1">IF(Table2[[#This Row],[occupation]]="mechanical",Table2[[#This Row],[Income]],0)</f>
        <v>0</v>
      </c>
      <c r="CN277" s="3">
        <f ca="1">IF(Table2[[#This Row],[occupation]]="Field worker",Table2[[#This Row],[Income]],0)</f>
        <v>73271</v>
      </c>
      <c r="CO277" s="3">
        <f ca="1">IF(Table2[[#This Row],[occupation]]="Scientist",Table2[[#This Row],[Income]],0)</f>
        <v>0</v>
      </c>
      <c r="CP277" s="4">
        <f ca="1">IF(Table2[[#This Row],[occupation]]="IT",Table2[[#This Row],[Income]],0)</f>
        <v>0</v>
      </c>
      <c r="CQ277" s="2">
        <f ca="1">IF(Table2[[#This Row],[Investment]]&gt;Table2[[#This Row],[Income]],1,0)</f>
        <v>1</v>
      </c>
      <c r="CR277" s="3"/>
      <c r="CS277" s="3"/>
      <c r="CT277" s="3"/>
      <c r="CU277" s="4"/>
      <c r="CV277" s="2">
        <f ca="1">IF(Table2[[#This Row],[Net Worth]]&gt;5500000,Table2[[#This Row],[Age]],0)</f>
        <v>0</v>
      </c>
      <c r="CW277" s="3">
        <f t="shared" ca="1" si="101"/>
        <v>0</v>
      </c>
      <c r="CX277" s="3"/>
      <c r="CY277" s="3"/>
      <c r="CZ277" s="3"/>
      <c r="DA277" s="4"/>
    </row>
    <row r="278" spans="1:105" x14ac:dyDescent="0.25">
      <c r="A278">
        <f t="shared" ca="1" si="86"/>
        <v>1</v>
      </c>
      <c r="B278" s="1" t="str">
        <f t="shared" ca="1" si="87"/>
        <v>Men</v>
      </c>
      <c r="C278">
        <f t="shared" ca="1" si="88"/>
        <v>24</v>
      </c>
      <c r="D278">
        <f t="shared" ca="1" si="89"/>
        <v>2</v>
      </c>
      <c r="E278" s="1" t="str">
        <f t="shared" ca="1" si="90"/>
        <v>IT</v>
      </c>
      <c r="F278">
        <f t="shared" ca="1" si="91"/>
        <v>5</v>
      </c>
      <c r="G278" s="1" t="str">
        <f t="shared" ca="1" si="92"/>
        <v>M.tech</v>
      </c>
      <c r="H278">
        <f t="shared" ca="1" si="85"/>
        <v>2</v>
      </c>
      <c r="I278">
        <f t="shared" ca="1" si="85"/>
        <v>3</v>
      </c>
      <c r="J278">
        <f t="shared" ca="1" si="93"/>
        <v>2786745</v>
      </c>
      <c r="K278">
        <f t="shared" ca="1" si="94"/>
        <v>68214</v>
      </c>
      <c r="L278">
        <f t="shared" ca="1" si="95"/>
        <v>2</v>
      </c>
      <c r="M278" s="1" t="str">
        <f t="shared" ca="1" si="96"/>
        <v>Rent</v>
      </c>
      <c r="N278">
        <f t="shared" ca="1" si="82"/>
        <v>5320692</v>
      </c>
      <c r="O278">
        <f t="shared" ca="1" si="97"/>
        <v>3319002.0698915836</v>
      </c>
      <c r="P278">
        <f t="shared" ca="1" si="83"/>
        <v>15564.103093358925</v>
      </c>
      <c r="Q278">
        <f t="shared" ca="1" si="84"/>
        <v>46604.817706789428</v>
      </c>
      <c r="R278" s="25">
        <f t="shared" ca="1" si="98"/>
        <v>5367296.8177067898</v>
      </c>
      <c r="S278">
        <f t="shared" ca="1" si="99"/>
        <v>3</v>
      </c>
      <c r="T278" s="1" t="str">
        <f t="shared" ca="1" si="100"/>
        <v>Australia</v>
      </c>
      <c r="AF278" s="2">
        <f ca="1">IF(Table2[[#This Row],[Gender]]="men",1,0)</f>
        <v>1</v>
      </c>
      <c r="AG278" s="3">
        <f ca="1">IF(Table2[[#This Row],[Gender]]="Men",0,1)</f>
        <v>0</v>
      </c>
      <c r="AH278" s="3"/>
      <c r="AI278" s="3"/>
      <c r="AJ278" s="4"/>
      <c r="AL278" s="2">
        <f ca="1">IF(Table2[[#This Row],[occupation]]="Clerk",1,0)</f>
        <v>0</v>
      </c>
      <c r="AM278" s="3">
        <f ca="1">IF(Table2[[#This Row],[occupation]]="Doctor",1,0)</f>
        <v>0</v>
      </c>
      <c r="AN278" s="3">
        <f ca="1">IF(Table2[[#This Row],[occupation]]="Data scientist",1,0)</f>
        <v>0</v>
      </c>
      <c r="AO278" s="3">
        <f ca="1">IF(Table2[[#This Row],[occupation]]="Driver",1,0)</f>
        <v>0</v>
      </c>
      <c r="AP278" s="3">
        <f ca="1">IF(Table2[[#This Row],[occupation]]="mechanical",1,0)</f>
        <v>0</v>
      </c>
      <c r="AQ278" s="3">
        <f ca="1">IF(Table2[[#This Row],[occupation]]="Field worker",1,0)</f>
        <v>0</v>
      </c>
      <c r="AR278" s="3">
        <f ca="1">IF(Table2[[#This Row],[occupation]]="Scientist",1,0)</f>
        <v>0</v>
      </c>
      <c r="AS278" s="3">
        <f ca="1">IF(Table2[[#This Row],[occupation]]="IT",1,0)</f>
        <v>1</v>
      </c>
      <c r="AT278" s="3"/>
      <c r="AU278" s="3"/>
      <c r="AV278" s="3"/>
      <c r="AW278" s="3"/>
      <c r="AX278" s="3"/>
      <c r="AY278" s="3"/>
      <c r="AZ278" s="3"/>
      <c r="BA278" s="4"/>
      <c r="BC278" s="18">
        <f ca="1">Table2[[#This Row],[Vehicles cost]]/Table2[[#This Row],[Vehicles]]</f>
        <v>928915</v>
      </c>
      <c r="BD278" s="4"/>
      <c r="BE278" s="2">
        <f ca="1">IF(Table2[[#This Row],[Depts]]&gt;20000,1,0)</f>
        <v>0</v>
      </c>
      <c r="BF278" s="3"/>
      <c r="BG278" s="4"/>
      <c r="BH278" s="2">
        <f ca="1">IF(Table2[[#This Row],[House]]="Owned",1,0)</f>
        <v>0</v>
      </c>
      <c r="BI278" s="4"/>
      <c r="BK278" s="2">
        <f ca="1">IF(Table2[[#This Row],[Country]]="Korea",Table2[[#This Row],[Income]],0)</f>
        <v>0</v>
      </c>
      <c r="BL278" s="3"/>
      <c r="BM278" s="3">
        <f ca="1">IF(Table2[[#This Row],[Country]]="India",Table2[[#This Row],[Income]],0)</f>
        <v>0</v>
      </c>
      <c r="BN278" s="3"/>
      <c r="BO278" s="3">
        <f ca="1">IF(Table2[[#This Row],[Country]]="Russia",Table2[[#This Row],[Income]],0)</f>
        <v>0</v>
      </c>
      <c r="BP278" s="3"/>
      <c r="BQ278" s="3">
        <f ca="1">IF(Table2[[#This Row],[Country]]="Maldives",Table2[[#This Row],[Income]],0)</f>
        <v>0</v>
      </c>
      <c r="BR278" s="3"/>
      <c r="BS278" s="3">
        <f ca="1">IF(Table2[[#This Row],[Country]]="England",Table2[[#This Row],[Income]],0)</f>
        <v>0</v>
      </c>
      <c r="BT278" s="3"/>
      <c r="BU278" s="3">
        <f ca="1">IF(Table2[[#This Row],[Country]]="Pakistan",Table2[[#This Row],[Income]],0)</f>
        <v>0</v>
      </c>
      <c r="BV278" s="3"/>
      <c r="BW278" s="3">
        <f ca="1">IF(Table2[[#This Row],[Country]]="USA",Table2[[#This Row],[Income]],0)</f>
        <v>0</v>
      </c>
      <c r="BX278" s="3"/>
      <c r="BY278" s="3">
        <f ca="1">IF(Table2[[#This Row],[Country]]="New Zealand",Table2[[#This Row],[Income]],0)</f>
        <v>0</v>
      </c>
      <c r="BZ278" s="3"/>
      <c r="CA278" s="3">
        <f ca="1">IF(Table2[[#This Row],[Country]]="AUstralia",Table2[[#This Row],[Income]],0)</f>
        <v>68214</v>
      </c>
      <c r="CB278" s="3"/>
      <c r="CC278" s="3">
        <f ca="1">IF(Table2[[#This Row],[Country]]="South Africa",Table2[[#This Row],[Income]],0)</f>
        <v>0</v>
      </c>
      <c r="CD278" s="3"/>
      <c r="CE278" s="3">
        <f ca="1">IF(Table2[[#This Row],[Country]]="Canada",Table2[[#This Row],[Income]],0)</f>
        <v>0</v>
      </c>
      <c r="CF278" s="4"/>
      <c r="CG278" s="2"/>
      <c r="CH278" s="3"/>
      <c r="CI278" s="3">
        <f ca="1">IF(Table2[[#This Row],[occupation]]="clerk",Table2[[#This Row],[Income]],0)</f>
        <v>0</v>
      </c>
      <c r="CJ278" s="3">
        <f ca="1">IF(Table2[[#This Row],[occupation]]="Doctor",Table2[[#This Row],[Income]],0)</f>
        <v>0</v>
      </c>
      <c r="CK278" s="3">
        <f ca="1">IF(Table2[[#This Row],[occupation]]="Data scientist",Table2[[#This Row],[Income]],0)</f>
        <v>0</v>
      </c>
      <c r="CL278" s="3">
        <f ca="1">IF(Table2[[#This Row],[occupation]]="Driver",Table2[[#This Row],[Income]],0)</f>
        <v>0</v>
      </c>
      <c r="CM278" s="3">
        <f ca="1">IF(Table2[[#This Row],[occupation]]="mechanical",Table2[[#This Row],[Income]],0)</f>
        <v>0</v>
      </c>
      <c r="CN278" s="3">
        <f ca="1">IF(Table2[[#This Row],[occupation]]="Field worker",Table2[[#This Row],[Income]],0)</f>
        <v>0</v>
      </c>
      <c r="CO278" s="3">
        <f ca="1">IF(Table2[[#This Row],[occupation]]="Scientist",Table2[[#This Row],[Income]],0)</f>
        <v>0</v>
      </c>
      <c r="CP278" s="4">
        <f ca="1">IF(Table2[[#This Row],[occupation]]="IT",Table2[[#This Row],[Income]],0)</f>
        <v>68214</v>
      </c>
      <c r="CQ278" s="2">
        <f ca="1">IF(Table2[[#This Row],[Investment]]&gt;Table2[[#This Row],[Income]],1,0)</f>
        <v>0</v>
      </c>
      <c r="CR278" s="3"/>
      <c r="CS278" s="3"/>
      <c r="CT278" s="3"/>
      <c r="CU278" s="4"/>
      <c r="CV278" s="2">
        <f ca="1">IF(Table2[[#This Row],[Net Worth]]&gt;5500000,Table2[[#This Row],[Age]],0)</f>
        <v>0</v>
      </c>
      <c r="CW278" s="3">
        <f t="shared" ca="1" si="101"/>
        <v>0</v>
      </c>
      <c r="CX278" s="3"/>
      <c r="CY278" s="3"/>
      <c r="CZ278" s="3"/>
      <c r="DA278" s="4"/>
    </row>
    <row r="279" spans="1:105" x14ac:dyDescent="0.25">
      <c r="A279">
        <f t="shared" ca="1" si="86"/>
        <v>2</v>
      </c>
      <c r="B279" s="1" t="str">
        <f t="shared" ca="1" si="87"/>
        <v>Women</v>
      </c>
      <c r="C279">
        <f t="shared" ca="1" si="88"/>
        <v>37</v>
      </c>
      <c r="D279">
        <f t="shared" ca="1" si="89"/>
        <v>7</v>
      </c>
      <c r="E279" s="1" t="str">
        <f t="shared" ca="1" si="90"/>
        <v>Driver</v>
      </c>
      <c r="F279">
        <f t="shared" ca="1" si="91"/>
        <v>7</v>
      </c>
      <c r="G279" s="1" t="str">
        <f t="shared" ca="1" si="92"/>
        <v>Mbbs</v>
      </c>
      <c r="H279">
        <f t="shared" ca="1" si="85"/>
        <v>2</v>
      </c>
      <c r="I279">
        <f t="shared" ca="1" si="85"/>
        <v>1</v>
      </c>
      <c r="J279">
        <f t="shared" ca="1" si="93"/>
        <v>237390</v>
      </c>
      <c r="K279">
        <f t="shared" ca="1" si="94"/>
        <v>53383</v>
      </c>
      <c r="L279">
        <f t="shared" ca="1" si="95"/>
        <v>2</v>
      </c>
      <c r="M279" s="1" t="str">
        <f t="shared" ca="1" si="96"/>
        <v>Rent</v>
      </c>
      <c r="N279">
        <f t="shared" ref="N279:N342" ca="1" si="102">K279*RANDBETWEEN(60,100)</f>
        <v>3790193</v>
      </c>
      <c r="O279">
        <f t="shared" ca="1" si="97"/>
        <v>3438275.6486175372</v>
      </c>
      <c r="P279">
        <f t="shared" ref="P279:P342" ca="1" si="103">RAND()*K279*2</f>
        <v>79916.75287660239</v>
      </c>
      <c r="Q279">
        <f t="shared" ref="Q279:Q342" ca="1" si="104">RAND()*K279*1.8</f>
        <v>74157.568767473145</v>
      </c>
      <c r="R279" s="25">
        <f t="shared" ca="1" si="98"/>
        <v>3864350.5687674731</v>
      </c>
      <c r="S279">
        <f t="shared" ca="1" si="99"/>
        <v>3</v>
      </c>
      <c r="T279" s="1" t="str">
        <f t="shared" ca="1" si="100"/>
        <v>Australia</v>
      </c>
      <c r="AF279" s="2">
        <f ca="1">IF(Table2[[#This Row],[Gender]]="men",1,0)</f>
        <v>0</v>
      </c>
      <c r="AG279" s="3">
        <f ca="1">IF(Table2[[#This Row],[Gender]]="Men",0,1)</f>
        <v>1</v>
      </c>
      <c r="AH279" s="3"/>
      <c r="AI279" s="3"/>
      <c r="AJ279" s="4"/>
      <c r="AL279" s="2">
        <f ca="1">IF(Table2[[#This Row],[occupation]]="Clerk",1,0)</f>
        <v>0</v>
      </c>
      <c r="AM279" s="3">
        <f ca="1">IF(Table2[[#This Row],[occupation]]="Doctor",1,0)</f>
        <v>0</v>
      </c>
      <c r="AN279" s="3">
        <f ca="1">IF(Table2[[#This Row],[occupation]]="Data scientist",1,0)</f>
        <v>0</v>
      </c>
      <c r="AO279" s="3">
        <f ca="1">IF(Table2[[#This Row],[occupation]]="Driver",1,0)</f>
        <v>1</v>
      </c>
      <c r="AP279" s="3">
        <f ca="1">IF(Table2[[#This Row],[occupation]]="mechanical",1,0)</f>
        <v>0</v>
      </c>
      <c r="AQ279" s="3">
        <f ca="1">IF(Table2[[#This Row],[occupation]]="Field worker",1,0)</f>
        <v>0</v>
      </c>
      <c r="AR279" s="3">
        <f ca="1">IF(Table2[[#This Row],[occupation]]="Scientist",1,0)</f>
        <v>0</v>
      </c>
      <c r="AS279" s="3">
        <f ca="1">IF(Table2[[#This Row],[occupation]]="IT",1,0)</f>
        <v>0</v>
      </c>
      <c r="AT279" s="3"/>
      <c r="AU279" s="3"/>
      <c r="AV279" s="3"/>
      <c r="AW279" s="3"/>
      <c r="AX279" s="3"/>
      <c r="AY279" s="3"/>
      <c r="AZ279" s="3"/>
      <c r="BA279" s="4"/>
      <c r="BC279" s="18">
        <f ca="1">Table2[[#This Row],[Vehicles cost]]/Table2[[#This Row],[Vehicles]]</f>
        <v>237390</v>
      </c>
      <c r="BD279" s="4"/>
      <c r="BE279" s="2">
        <f ca="1">IF(Table2[[#This Row],[Depts]]&gt;20000,1,0)</f>
        <v>1</v>
      </c>
      <c r="BF279" s="3"/>
      <c r="BG279" s="4"/>
      <c r="BH279" s="2">
        <f ca="1">IF(Table2[[#This Row],[House]]="Owned",1,0)</f>
        <v>0</v>
      </c>
      <c r="BI279" s="4"/>
      <c r="BK279" s="2">
        <f ca="1">IF(Table2[[#This Row],[Country]]="Korea",Table2[[#This Row],[Income]],0)</f>
        <v>0</v>
      </c>
      <c r="BL279" s="3"/>
      <c r="BM279" s="3">
        <f ca="1">IF(Table2[[#This Row],[Country]]="India",Table2[[#This Row],[Income]],0)</f>
        <v>0</v>
      </c>
      <c r="BN279" s="3"/>
      <c r="BO279" s="3">
        <f ca="1">IF(Table2[[#This Row],[Country]]="Russia",Table2[[#This Row],[Income]],0)</f>
        <v>0</v>
      </c>
      <c r="BP279" s="3"/>
      <c r="BQ279" s="3">
        <f ca="1">IF(Table2[[#This Row],[Country]]="Maldives",Table2[[#This Row],[Income]],0)</f>
        <v>0</v>
      </c>
      <c r="BR279" s="3"/>
      <c r="BS279" s="3">
        <f ca="1">IF(Table2[[#This Row],[Country]]="England",Table2[[#This Row],[Income]],0)</f>
        <v>0</v>
      </c>
      <c r="BT279" s="3"/>
      <c r="BU279" s="3">
        <f ca="1">IF(Table2[[#This Row],[Country]]="Pakistan",Table2[[#This Row],[Income]],0)</f>
        <v>0</v>
      </c>
      <c r="BV279" s="3"/>
      <c r="BW279" s="3">
        <f ca="1">IF(Table2[[#This Row],[Country]]="USA",Table2[[#This Row],[Income]],0)</f>
        <v>0</v>
      </c>
      <c r="BX279" s="3"/>
      <c r="BY279" s="3">
        <f ca="1">IF(Table2[[#This Row],[Country]]="New Zealand",Table2[[#This Row],[Income]],0)</f>
        <v>0</v>
      </c>
      <c r="BZ279" s="3"/>
      <c r="CA279" s="3">
        <f ca="1">IF(Table2[[#This Row],[Country]]="AUstralia",Table2[[#This Row],[Income]],0)</f>
        <v>53383</v>
      </c>
      <c r="CB279" s="3"/>
      <c r="CC279" s="3">
        <f ca="1">IF(Table2[[#This Row],[Country]]="South Africa",Table2[[#This Row],[Income]],0)</f>
        <v>0</v>
      </c>
      <c r="CD279" s="3"/>
      <c r="CE279" s="3">
        <f ca="1">IF(Table2[[#This Row],[Country]]="Canada",Table2[[#This Row],[Income]],0)</f>
        <v>0</v>
      </c>
      <c r="CF279" s="4"/>
      <c r="CG279" s="2"/>
      <c r="CH279" s="3"/>
      <c r="CI279" s="3">
        <f ca="1">IF(Table2[[#This Row],[occupation]]="clerk",Table2[[#This Row],[Income]],0)</f>
        <v>0</v>
      </c>
      <c r="CJ279" s="3">
        <f ca="1">IF(Table2[[#This Row],[occupation]]="Doctor",Table2[[#This Row],[Income]],0)</f>
        <v>0</v>
      </c>
      <c r="CK279" s="3">
        <f ca="1">IF(Table2[[#This Row],[occupation]]="Data scientist",Table2[[#This Row],[Income]],0)</f>
        <v>0</v>
      </c>
      <c r="CL279" s="3">
        <f ca="1">IF(Table2[[#This Row],[occupation]]="Driver",Table2[[#This Row],[Income]],0)</f>
        <v>53383</v>
      </c>
      <c r="CM279" s="3">
        <f ca="1">IF(Table2[[#This Row],[occupation]]="mechanical",Table2[[#This Row],[Income]],0)</f>
        <v>0</v>
      </c>
      <c r="CN279" s="3">
        <f ca="1">IF(Table2[[#This Row],[occupation]]="Field worker",Table2[[#This Row],[Income]],0)</f>
        <v>0</v>
      </c>
      <c r="CO279" s="3">
        <f ca="1">IF(Table2[[#This Row],[occupation]]="Scientist",Table2[[#This Row],[Income]],0)</f>
        <v>0</v>
      </c>
      <c r="CP279" s="4">
        <f ca="1">IF(Table2[[#This Row],[occupation]]="IT",Table2[[#This Row],[Income]],0)</f>
        <v>0</v>
      </c>
      <c r="CQ279" s="2">
        <f ca="1">IF(Table2[[#This Row],[Investment]]&gt;Table2[[#This Row],[Income]],1,0)</f>
        <v>1</v>
      </c>
      <c r="CR279" s="3"/>
      <c r="CS279" s="3"/>
      <c r="CT279" s="3"/>
      <c r="CU279" s="4"/>
      <c r="CV279" s="2">
        <f ca="1">IF(Table2[[#This Row],[Net Worth]]&gt;5500000,Table2[[#This Row],[Age]],0)</f>
        <v>0</v>
      </c>
      <c r="CW279" s="3">
        <f t="shared" ca="1" si="101"/>
        <v>0</v>
      </c>
      <c r="CX279" s="3"/>
      <c r="CY279" s="3"/>
      <c r="CZ279" s="3"/>
      <c r="DA279" s="4"/>
    </row>
    <row r="280" spans="1:105" x14ac:dyDescent="0.25">
      <c r="A280">
        <f t="shared" ca="1" si="86"/>
        <v>2</v>
      </c>
      <c r="B280" s="1" t="str">
        <f t="shared" ca="1" si="87"/>
        <v>Women</v>
      </c>
      <c r="C280">
        <f t="shared" ca="1" si="88"/>
        <v>27</v>
      </c>
      <c r="D280">
        <f t="shared" ca="1" si="89"/>
        <v>7</v>
      </c>
      <c r="E280" s="1" t="str">
        <f t="shared" ca="1" si="90"/>
        <v>Driver</v>
      </c>
      <c r="F280">
        <f t="shared" ca="1" si="91"/>
        <v>6</v>
      </c>
      <c r="G280" s="1" t="str">
        <f t="shared" ca="1" si="92"/>
        <v>Masters</v>
      </c>
      <c r="H280">
        <f t="shared" ref="H280:I343" ca="1" si="105">RANDBETWEEN(1,3)</f>
        <v>3</v>
      </c>
      <c r="I280">
        <f t="shared" ca="1" si="105"/>
        <v>3</v>
      </c>
      <c r="J280">
        <f t="shared" ca="1" si="93"/>
        <v>1694022</v>
      </c>
      <c r="K280">
        <f t="shared" ca="1" si="94"/>
        <v>56693</v>
      </c>
      <c r="L280">
        <f t="shared" ca="1" si="95"/>
        <v>1</v>
      </c>
      <c r="M280" s="1" t="str">
        <f t="shared" ca="1" si="96"/>
        <v>Owned</v>
      </c>
      <c r="N280">
        <f t="shared" ca="1" si="102"/>
        <v>5385835</v>
      </c>
      <c r="O280">
        <f t="shared" ca="1" si="97"/>
        <v>3217644.5549236084</v>
      </c>
      <c r="P280">
        <f t="shared" ca="1" si="103"/>
        <v>7845.7885516072474</v>
      </c>
      <c r="Q280">
        <f t="shared" ca="1" si="104"/>
        <v>35262.527163368402</v>
      </c>
      <c r="R280" s="25">
        <f t="shared" ca="1" si="98"/>
        <v>5421097.5271633686</v>
      </c>
      <c r="S280">
        <f t="shared" ca="1" si="99"/>
        <v>10</v>
      </c>
      <c r="T280" s="1" t="str">
        <f t="shared" ca="1" si="100"/>
        <v>New Zealand</v>
      </c>
      <c r="AF280" s="2">
        <f ca="1">IF(Table2[[#This Row],[Gender]]="men",1,0)</f>
        <v>0</v>
      </c>
      <c r="AG280" s="3">
        <f ca="1">IF(Table2[[#This Row],[Gender]]="Men",0,1)</f>
        <v>1</v>
      </c>
      <c r="AH280" s="3"/>
      <c r="AI280" s="3"/>
      <c r="AJ280" s="4"/>
      <c r="AL280" s="2">
        <f ca="1">IF(Table2[[#This Row],[occupation]]="Clerk",1,0)</f>
        <v>0</v>
      </c>
      <c r="AM280" s="3">
        <f ca="1">IF(Table2[[#This Row],[occupation]]="Doctor",1,0)</f>
        <v>0</v>
      </c>
      <c r="AN280" s="3">
        <f ca="1">IF(Table2[[#This Row],[occupation]]="Data scientist",1,0)</f>
        <v>0</v>
      </c>
      <c r="AO280" s="3">
        <f ca="1">IF(Table2[[#This Row],[occupation]]="Driver",1,0)</f>
        <v>1</v>
      </c>
      <c r="AP280" s="3">
        <f ca="1">IF(Table2[[#This Row],[occupation]]="mechanical",1,0)</f>
        <v>0</v>
      </c>
      <c r="AQ280" s="3">
        <f ca="1">IF(Table2[[#This Row],[occupation]]="Field worker",1,0)</f>
        <v>0</v>
      </c>
      <c r="AR280" s="3">
        <f ca="1">IF(Table2[[#This Row],[occupation]]="Scientist",1,0)</f>
        <v>0</v>
      </c>
      <c r="AS280" s="3">
        <f ca="1">IF(Table2[[#This Row],[occupation]]="IT",1,0)</f>
        <v>0</v>
      </c>
      <c r="AT280" s="3"/>
      <c r="AU280" s="3"/>
      <c r="AV280" s="3"/>
      <c r="AW280" s="3"/>
      <c r="AX280" s="3"/>
      <c r="AY280" s="3"/>
      <c r="AZ280" s="3"/>
      <c r="BA280" s="4"/>
      <c r="BC280" s="18">
        <f ca="1">Table2[[#This Row],[Vehicles cost]]/Table2[[#This Row],[Vehicles]]</f>
        <v>564674</v>
      </c>
      <c r="BD280" s="4"/>
      <c r="BE280" s="2">
        <f ca="1">IF(Table2[[#This Row],[Depts]]&gt;20000,1,0)</f>
        <v>0</v>
      </c>
      <c r="BF280" s="3"/>
      <c r="BG280" s="4"/>
      <c r="BH280" s="2">
        <f ca="1">IF(Table2[[#This Row],[House]]="Owned",1,0)</f>
        <v>1</v>
      </c>
      <c r="BI280" s="4"/>
      <c r="BK280" s="2">
        <f ca="1">IF(Table2[[#This Row],[Country]]="Korea",Table2[[#This Row],[Income]],0)</f>
        <v>0</v>
      </c>
      <c r="BL280" s="3"/>
      <c r="BM280" s="3">
        <f ca="1">IF(Table2[[#This Row],[Country]]="India",Table2[[#This Row],[Income]],0)</f>
        <v>0</v>
      </c>
      <c r="BN280" s="3"/>
      <c r="BO280" s="3">
        <f ca="1">IF(Table2[[#This Row],[Country]]="Russia",Table2[[#This Row],[Income]],0)</f>
        <v>0</v>
      </c>
      <c r="BP280" s="3"/>
      <c r="BQ280" s="3">
        <f ca="1">IF(Table2[[#This Row],[Country]]="Maldives",Table2[[#This Row],[Income]],0)</f>
        <v>0</v>
      </c>
      <c r="BR280" s="3"/>
      <c r="BS280" s="3">
        <f ca="1">IF(Table2[[#This Row],[Country]]="England",Table2[[#This Row],[Income]],0)</f>
        <v>0</v>
      </c>
      <c r="BT280" s="3"/>
      <c r="BU280" s="3">
        <f ca="1">IF(Table2[[#This Row],[Country]]="Pakistan",Table2[[#This Row],[Income]],0)</f>
        <v>0</v>
      </c>
      <c r="BV280" s="3"/>
      <c r="BW280" s="3">
        <f ca="1">IF(Table2[[#This Row],[Country]]="USA",Table2[[#This Row],[Income]],0)</f>
        <v>0</v>
      </c>
      <c r="BX280" s="3"/>
      <c r="BY280" s="3">
        <f ca="1">IF(Table2[[#This Row],[Country]]="New Zealand",Table2[[#This Row],[Income]],0)</f>
        <v>56693</v>
      </c>
      <c r="BZ280" s="3"/>
      <c r="CA280" s="3">
        <f ca="1">IF(Table2[[#This Row],[Country]]="AUstralia",Table2[[#This Row],[Income]],0)</f>
        <v>0</v>
      </c>
      <c r="CB280" s="3"/>
      <c r="CC280" s="3">
        <f ca="1">IF(Table2[[#This Row],[Country]]="South Africa",Table2[[#This Row],[Income]],0)</f>
        <v>0</v>
      </c>
      <c r="CD280" s="3"/>
      <c r="CE280" s="3">
        <f ca="1">IF(Table2[[#This Row],[Country]]="Canada",Table2[[#This Row],[Income]],0)</f>
        <v>0</v>
      </c>
      <c r="CF280" s="4"/>
      <c r="CG280" s="2"/>
      <c r="CH280" s="3"/>
      <c r="CI280" s="3">
        <f ca="1">IF(Table2[[#This Row],[occupation]]="clerk",Table2[[#This Row],[Income]],0)</f>
        <v>0</v>
      </c>
      <c r="CJ280" s="3">
        <f ca="1">IF(Table2[[#This Row],[occupation]]="Doctor",Table2[[#This Row],[Income]],0)</f>
        <v>0</v>
      </c>
      <c r="CK280" s="3">
        <f ca="1">IF(Table2[[#This Row],[occupation]]="Data scientist",Table2[[#This Row],[Income]],0)</f>
        <v>0</v>
      </c>
      <c r="CL280" s="3">
        <f ca="1">IF(Table2[[#This Row],[occupation]]="Driver",Table2[[#This Row],[Income]],0)</f>
        <v>56693</v>
      </c>
      <c r="CM280" s="3">
        <f ca="1">IF(Table2[[#This Row],[occupation]]="mechanical",Table2[[#This Row],[Income]],0)</f>
        <v>0</v>
      </c>
      <c r="CN280" s="3">
        <f ca="1">IF(Table2[[#This Row],[occupation]]="Field worker",Table2[[#This Row],[Income]],0)</f>
        <v>0</v>
      </c>
      <c r="CO280" s="3">
        <f ca="1">IF(Table2[[#This Row],[occupation]]="Scientist",Table2[[#This Row],[Income]],0)</f>
        <v>0</v>
      </c>
      <c r="CP280" s="4">
        <f ca="1">IF(Table2[[#This Row],[occupation]]="IT",Table2[[#This Row],[Income]],0)</f>
        <v>0</v>
      </c>
      <c r="CQ280" s="2">
        <f ca="1">IF(Table2[[#This Row],[Investment]]&gt;Table2[[#This Row],[Income]],1,0)</f>
        <v>0</v>
      </c>
      <c r="CR280" s="3"/>
      <c r="CS280" s="3"/>
      <c r="CT280" s="3"/>
      <c r="CU280" s="4"/>
      <c r="CV280" s="2">
        <f ca="1">IF(Table2[[#This Row],[Net Worth]]&gt;5500000,Table2[[#This Row],[Age]],0)</f>
        <v>0</v>
      </c>
      <c r="CW280" s="3">
        <f t="shared" ca="1" si="101"/>
        <v>0</v>
      </c>
      <c r="CX280" s="3"/>
      <c r="CY280" s="3"/>
      <c r="CZ280" s="3"/>
      <c r="DA280" s="4"/>
    </row>
    <row r="281" spans="1:105" x14ac:dyDescent="0.25">
      <c r="A281">
        <f t="shared" ca="1" si="86"/>
        <v>1</v>
      </c>
      <c r="B281" s="1" t="str">
        <f t="shared" ca="1" si="87"/>
        <v>Men</v>
      </c>
      <c r="C281">
        <f t="shared" ca="1" si="88"/>
        <v>26</v>
      </c>
      <c r="D281">
        <f t="shared" ca="1" si="89"/>
        <v>2</v>
      </c>
      <c r="E281" s="1" t="str">
        <f t="shared" ca="1" si="90"/>
        <v>IT</v>
      </c>
      <c r="F281">
        <f t="shared" ca="1" si="91"/>
        <v>2</v>
      </c>
      <c r="G281" s="1" t="str">
        <f t="shared" ca="1" si="92"/>
        <v>12th</v>
      </c>
      <c r="H281">
        <f t="shared" ca="1" si="105"/>
        <v>2</v>
      </c>
      <c r="I281">
        <f t="shared" ca="1" si="105"/>
        <v>3</v>
      </c>
      <c r="J281">
        <f t="shared" ca="1" si="93"/>
        <v>2523321</v>
      </c>
      <c r="K281">
        <f t="shared" ca="1" si="94"/>
        <v>56026</v>
      </c>
      <c r="L281">
        <f t="shared" ca="1" si="95"/>
        <v>1</v>
      </c>
      <c r="M281" s="1" t="str">
        <f t="shared" ca="1" si="96"/>
        <v>Owned</v>
      </c>
      <c r="N281">
        <f t="shared" ca="1" si="102"/>
        <v>4762210</v>
      </c>
      <c r="O281">
        <f t="shared" ca="1" si="97"/>
        <v>1291399.0427981305</v>
      </c>
      <c r="P281">
        <f t="shared" ca="1" si="103"/>
        <v>16356.663693927147</v>
      </c>
      <c r="Q281">
        <f t="shared" ca="1" si="104"/>
        <v>74028.325594373018</v>
      </c>
      <c r="R281" s="25">
        <f t="shared" ca="1" si="98"/>
        <v>4836238.325594373</v>
      </c>
      <c r="S281">
        <f t="shared" ca="1" si="99"/>
        <v>2</v>
      </c>
      <c r="T281" s="1" t="str">
        <f t="shared" ca="1" si="100"/>
        <v>Usa</v>
      </c>
      <c r="AF281" s="2">
        <f ca="1">IF(Table2[[#This Row],[Gender]]="men",1,0)</f>
        <v>1</v>
      </c>
      <c r="AG281" s="3">
        <f ca="1">IF(Table2[[#This Row],[Gender]]="Men",0,1)</f>
        <v>0</v>
      </c>
      <c r="AH281" s="3"/>
      <c r="AI281" s="3"/>
      <c r="AJ281" s="4"/>
      <c r="AL281" s="2">
        <f ca="1">IF(Table2[[#This Row],[occupation]]="Clerk",1,0)</f>
        <v>0</v>
      </c>
      <c r="AM281" s="3">
        <f ca="1">IF(Table2[[#This Row],[occupation]]="Doctor",1,0)</f>
        <v>0</v>
      </c>
      <c r="AN281" s="3">
        <f ca="1">IF(Table2[[#This Row],[occupation]]="Data scientist",1,0)</f>
        <v>0</v>
      </c>
      <c r="AO281" s="3">
        <f ca="1">IF(Table2[[#This Row],[occupation]]="Driver",1,0)</f>
        <v>0</v>
      </c>
      <c r="AP281" s="3">
        <f ca="1">IF(Table2[[#This Row],[occupation]]="mechanical",1,0)</f>
        <v>0</v>
      </c>
      <c r="AQ281" s="3">
        <f ca="1">IF(Table2[[#This Row],[occupation]]="Field worker",1,0)</f>
        <v>0</v>
      </c>
      <c r="AR281" s="3">
        <f ca="1">IF(Table2[[#This Row],[occupation]]="Scientist",1,0)</f>
        <v>0</v>
      </c>
      <c r="AS281" s="3">
        <f ca="1">IF(Table2[[#This Row],[occupation]]="IT",1,0)</f>
        <v>1</v>
      </c>
      <c r="AT281" s="3"/>
      <c r="AU281" s="3"/>
      <c r="AV281" s="3"/>
      <c r="AW281" s="3"/>
      <c r="AX281" s="3"/>
      <c r="AY281" s="3"/>
      <c r="AZ281" s="3"/>
      <c r="BA281" s="4"/>
      <c r="BC281" s="18">
        <f ca="1">Table2[[#This Row],[Vehicles cost]]/Table2[[#This Row],[Vehicles]]</f>
        <v>841107</v>
      </c>
      <c r="BD281" s="4"/>
      <c r="BE281" s="2">
        <f ca="1">IF(Table2[[#This Row],[Depts]]&gt;20000,1,0)</f>
        <v>0</v>
      </c>
      <c r="BF281" s="3"/>
      <c r="BG281" s="4"/>
      <c r="BH281" s="2">
        <f ca="1">IF(Table2[[#This Row],[House]]="Owned",1,0)</f>
        <v>1</v>
      </c>
      <c r="BI281" s="4"/>
      <c r="BK281" s="2">
        <f ca="1">IF(Table2[[#This Row],[Country]]="Korea",Table2[[#This Row],[Income]],0)</f>
        <v>0</v>
      </c>
      <c r="BL281" s="3"/>
      <c r="BM281" s="3">
        <f ca="1">IF(Table2[[#This Row],[Country]]="India",Table2[[#This Row],[Income]],0)</f>
        <v>0</v>
      </c>
      <c r="BN281" s="3"/>
      <c r="BO281" s="3">
        <f ca="1">IF(Table2[[#This Row],[Country]]="Russia",Table2[[#This Row],[Income]],0)</f>
        <v>0</v>
      </c>
      <c r="BP281" s="3"/>
      <c r="BQ281" s="3">
        <f ca="1">IF(Table2[[#This Row],[Country]]="Maldives",Table2[[#This Row],[Income]],0)</f>
        <v>0</v>
      </c>
      <c r="BR281" s="3"/>
      <c r="BS281" s="3">
        <f ca="1">IF(Table2[[#This Row],[Country]]="England",Table2[[#This Row],[Income]],0)</f>
        <v>0</v>
      </c>
      <c r="BT281" s="3"/>
      <c r="BU281" s="3">
        <f ca="1">IF(Table2[[#This Row],[Country]]="Pakistan",Table2[[#This Row],[Income]],0)</f>
        <v>0</v>
      </c>
      <c r="BV281" s="3"/>
      <c r="BW281" s="3">
        <f ca="1">IF(Table2[[#This Row],[Country]]="USA",Table2[[#This Row],[Income]],0)</f>
        <v>56026</v>
      </c>
      <c r="BX281" s="3"/>
      <c r="BY281" s="3">
        <f ca="1">IF(Table2[[#This Row],[Country]]="New Zealand",Table2[[#This Row],[Income]],0)</f>
        <v>0</v>
      </c>
      <c r="BZ281" s="3"/>
      <c r="CA281" s="3">
        <f ca="1">IF(Table2[[#This Row],[Country]]="AUstralia",Table2[[#This Row],[Income]],0)</f>
        <v>0</v>
      </c>
      <c r="CB281" s="3"/>
      <c r="CC281" s="3">
        <f ca="1">IF(Table2[[#This Row],[Country]]="South Africa",Table2[[#This Row],[Income]],0)</f>
        <v>0</v>
      </c>
      <c r="CD281" s="3"/>
      <c r="CE281" s="3">
        <f ca="1">IF(Table2[[#This Row],[Country]]="Canada",Table2[[#This Row],[Income]],0)</f>
        <v>0</v>
      </c>
      <c r="CF281" s="4"/>
      <c r="CG281" s="2"/>
      <c r="CH281" s="3"/>
      <c r="CI281" s="3">
        <f ca="1">IF(Table2[[#This Row],[occupation]]="clerk",Table2[[#This Row],[Income]],0)</f>
        <v>0</v>
      </c>
      <c r="CJ281" s="3">
        <f ca="1">IF(Table2[[#This Row],[occupation]]="Doctor",Table2[[#This Row],[Income]],0)</f>
        <v>0</v>
      </c>
      <c r="CK281" s="3">
        <f ca="1">IF(Table2[[#This Row],[occupation]]="Data scientist",Table2[[#This Row],[Income]],0)</f>
        <v>0</v>
      </c>
      <c r="CL281" s="3">
        <f ca="1">IF(Table2[[#This Row],[occupation]]="Driver",Table2[[#This Row],[Income]],0)</f>
        <v>0</v>
      </c>
      <c r="CM281" s="3">
        <f ca="1">IF(Table2[[#This Row],[occupation]]="mechanical",Table2[[#This Row],[Income]],0)</f>
        <v>0</v>
      </c>
      <c r="CN281" s="3">
        <f ca="1">IF(Table2[[#This Row],[occupation]]="Field worker",Table2[[#This Row],[Income]],0)</f>
        <v>0</v>
      </c>
      <c r="CO281" s="3">
        <f ca="1">IF(Table2[[#This Row],[occupation]]="Scientist",Table2[[#This Row],[Income]],0)</f>
        <v>0</v>
      </c>
      <c r="CP281" s="4">
        <f ca="1">IF(Table2[[#This Row],[occupation]]="IT",Table2[[#This Row],[Income]],0)</f>
        <v>56026</v>
      </c>
      <c r="CQ281" s="2">
        <f ca="1">IF(Table2[[#This Row],[Investment]]&gt;Table2[[#This Row],[Income]],1,0)</f>
        <v>1</v>
      </c>
      <c r="CR281" s="3"/>
      <c r="CS281" s="3"/>
      <c r="CT281" s="3"/>
      <c r="CU281" s="4"/>
      <c r="CV281" s="2">
        <f ca="1">IF(Table2[[#This Row],[Net Worth]]&gt;5500000,Table2[[#This Row],[Age]],0)</f>
        <v>0</v>
      </c>
      <c r="CW281" s="3">
        <f t="shared" ca="1" si="101"/>
        <v>0</v>
      </c>
      <c r="CX281" s="3"/>
      <c r="CY281" s="3"/>
      <c r="CZ281" s="3"/>
      <c r="DA281" s="4"/>
    </row>
    <row r="282" spans="1:105" x14ac:dyDescent="0.25">
      <c r="A282">
        <f t="shared" ca="1" si="86"/>
        <v>2</v>
      </c>
      <c r="B282" s="1" t="str">
        <f t="shared" ca="1" si="87"/>
        <v>Women</v>
      </c>
      <c r="C282">
        <f t="shared" ca="1" si="88"/>
        <v>44</v>
      </c>
      <c r="D282">
        <f t="shared" ca="1" si="89"/>
        <v>5</v>
      </c>
      <c r="E282" s="1" t="str">
        <f t="shared" ca="1" si="90"/>
        <v>Scientist</v>
      </c>
      <c r="F282">
        <f t="shared" ca="1" si="91"/>
        <v>6</v>
      </c>
      <c r="G282" s="1" t="str">
        <f t="shared" ca="1" si="92"/>
        <v>Masters</v>
      </c>
      <c r="H282">
        <f t="shared" ca="1" si="105"/>
        <v>3</v>
      </c>
      <c r="I282">
        <f t="shared" ca="1" si="105"/>
        <v>1</v>
      </c>
      <c r="J282">
        <f t="shared" ca="1" si="93"/>
        <v>931276</v>
      </c>
      <c r="K282">
        <f t="shared" ca="1" si="94"/>
        <v>95913</v>
      </c>
      <c r="L282">
        <f t="shared" ca="1" si="95"/>
        <v>1</v>
      </c>
      <c r="M282" s="1" t="str">
        <f t="shared" ca="1" si="96"/>
        <v>Owned</v>
      </c>
      <c r="N282">
        <f t="shared" ca="1" si="102"/>
        <v>7001649</v>
      </c>
      <c r="O282">
        <f t="shared" ca="1" si="97"/>
        <v>4811371.2601233525</v>
      </c>
      <c r="P282">
        <f t="shared" ca="1" si="103"/>
        <v>987.39491793093509</v>
      </c>
      <c r="Q282">
        <f t="shared" ca="1" si="104"/>
        <v>39134.163951194918</v>
      </c>
      <c r="R282" s="25">
        <f t="shared" ca="1" si="98"/>
        <v>7040783.1639511948</v>
      </c>
      <c r="S282">
        <f t="shared" ca="1" si="99"/>
        <v>8</v>
      </c>
      <c r="T282" s="1" t="str">
        <f t="shared" ca="1" si="100"/>
        <v>Korea</v>
      </c>
      <c r="AF282" s="2">
        <f ca="1">IF(Table2[[#This Row],[Gender]]="men",1,0)</f>
        <v>0</v>
      </c>
      <c r="AG282" s="3">
        <f ca="1">IF(Table2[[#This Row],[Gender]]="Men",0,1)</f>
        <v>1</v>
      </c>
      <c r="AH282" s="3"/>
      <c r="AI282" s="3"/>
      <c r="AJ282" s="4"/>
      <c r="AL282" s="2">
        <f ca="1">IF(Table2[[#This Row],[occupation]]="Clerk",1,0)</f>
        <v>0</v>
      </c>
      <c r="AM282" s="3">
        <f ca="1">IF(Table2[[#This Row],[occupation]]="Doctor",1,0)</f>
        <v>0</v>
      </c>
      <c r="AN282" s="3">
        <f ca="1">IF(Table2[[#This Row],[occupation]]="Data scientist",1,0)</f>
        <v>0</v>
      </c>
      <c r="AO282" s="3">
        <f ca="1">IF(Table2[[#This Row],[occupation]]="Driver",1,0)</f>
        <v>0</v>
      </c>
      <c r="AP282" s="3">
        <f ca="1">IF(Table2[[#This Row],[occupation]]="mechanical",1,0)</f>
        <v>0</v>
      </c>
      <c r="AQ282" s="3">
        <f ca="1">IF(Table2[[#This Row],[occupation]]="Field worker",1,0)</f>
        <v>0</v>
      </c>
      <c r="AR282" s="3">
        <f ca="1">IF(Table2[[#This Row],[occupation]]="Scientist",1,0)</f>
        <v>1</v>
      </c>
      <c r="AS282" s="3">
        <f ca="1">IF(Table2[[#This Row],[occupation]]="IT",1,0)</f>
        <v>0</v>
      </c>
      <c r="AT282" s="3"/>
      <c r="AU282" s="3"/>
      <c r="AV282" s="3"/>
      <c r="AW282" s="3"/>
      <c r="AX282" s="3"/>
      <c r="AY282" s="3"/>
      <c r="AZ282" s="3"/>
      <c r="BA282" s="4"/>
      <c r="BC282" s="18">
        <f ca="1">Table2[[#This Row],[Vehicles cost]]/Table2[[#This Row],[Vehicles]]</f>
        <v>931276</v>
      </c>
      <c r="BD282" s="4"/>
      <c r="BE282" s="2">
        <f ca="1">IF(Table2[[#This Row],[Depts]]&gt;20000,1,0)</f>
        <v>0</v>
      </c>
      <c r="BF282" s="3"/>
      <c r="BG282" s="4"/>
      <c r="BH282" s="2">
        <f ca="1">IF(Table2[[#This Row],[House]]="Owned",1,0)</f>
        <v>1</v>
      </c>
      <c r="BI282" s="4"/>
      <c r="BK282" s="2">
        <f ca="1">IF(Table2[[#This Row],[Country]]="Korea",Table2[[#This Row],[Income]],0)</f>
        <v>95913</v>
      </c>
      <c r="BL282" s="3"/>
      <c r="BM282" s="3">
        <f ca="1">IF(Table2[[#This Row],[Country]]="India",Table2[[#This Row],[Income]],0)</f>
        <v>0</v>
      </c>
      <c r="BN282" s="3"/>
      <c r="BO282" s="3">
        <f ca="1">IF(Table2[[#This Row],[Country]]="Russia",Table2[[#This Row],[Income]],0)</f>
        <v>0</v>
      </c>
      <c r="BP282" s="3"/>
      <c r="BQ282" s="3">
        <f ca="1">IF(Table2[[#This Row],[Country]]="Maldives",Table2[[#This Row],[Income]],0)</f>
        <v>0</v>
      </c>
      <c r="BR282" s="3"/>
      <c r="BS282" s="3">
        <f ca="1">IF(Table2[[#This Row],[Country]]="England",Table2[[#This Row],[Income]],0)</f>
        <v>0</v>
      </c>
      <c r="BT282" s="3"/>
      <c r="BU282" s="3">
        <f ca="1">IF(Table2[[#This Row],[Country]]="Pakistan",Table2[[#This Row],[Income]],0)</f>
        <v>0</v>
      </c>
      <c r="BV282" s="3"/>
      <c r="BW282" s="3">
        <f ca="1">IF(Table2[[#This Row],[Country]]="USA",Table2[[#This Row],[Income]],0)</f>
        <v>0</v>
      </c>
      <c r="BX282" s="3"/>
      <c r="BY282" s="3">
        <f ca="1">IF(Table2[[#This Row],[Country]]="New Zealand",Table2[[#This Row],[Income]],0)</f>
        <v>0</v>
      </c>
      <c r="BZ282" s="3"/>
      <c r="CA282" s="3">
        <f ca="1">IF(Table2[[#This Row],[Country]]="AUstralia",Table2[[#This Row],[Income]],0)</f>
        <v>0</v>
      </c>
      <c r="CB282" s="3"/>
      <c r="CC282" s="3">
        <f ca="1">IF(Table2[[#This Row],[Country]]="South Africa",Table2[[#This Row],[Income]],0)</f>
        <v>0</v>
      </c>
      <c r="CD282" s="3"/>
      <c r="CE282" s="3">
        <f ca="1">IF(Table2[[#This Row],[Country]]="Canada",Table2[[#This Row],[Income]],0)</f>
        <v>0</v>
      </c>
      <c r="CF282" s="4"/>
      <c r="CG282" s="2"/>
      <c r="CH282" s="3"/>
      <c r="CI282" s="3">
        <f ca="1">IF(Table2[[#This Row],[occupation]]="clerk",Table2[[#This Row],[Income]],0)</f>
        <v>0</v>
      </c>
      <c r="CJ282" s="3">
        <f ca="1">IF(Table2[[#This Row],[occupation]]="Doctor",Table2[[#This Row],[Income]],0)</f>
        <v>0</v>
      </c>
      <c r="CK282" s="3">
        <f ca="1">IF(Table2[[#This Row],[occupation]]="Data scientist",Table2[[#This Row],[Income]],0)</f>
        <v>0</v>
      </c>
      <c r="CL282" s="3">
        <f ca="1">IF(Table2[[#This Row],[occupation]]="Driver",Table2[[#This Row],[Income]],0)</f>
        <v>0</v>
      </c>
      <c r="CM282" s="3">
        <f ca="1">IF(Table2[[#This Row],[occupation]]="mechanical",Table2[[#This Row],[Income]],0)</f>
        <v>0</v>
      </c>
      <c r="CN282" s="3">
        <f ca="1">IF(Table2[[#This Row],[occupation]]="Field worker",Table2[[#This Row],[Income]],0)</f>
        <v>0</v>
      </c>
      <c r="CO282" s="3">
        <f ca="1">IF(Table2[[#This Row],[occupation]]="Scientist",Table2[[#This Row],[Income]],0)</f>
        <v>95913</v>
      </c>
      <c r="CP282" s="4">
        <f ca="1">IF(Table2[[#This Row],[occupation]]="IT",Table2[[#This Row],[Income]],0)</f>
        <v>0</v>
      </c>
      <c r="CQ282" s="2">
        <f ca="1">IF(Table2[[#This Row],[Investment]]&gt;Table2[[#This Row],[Income]],1,0)</f>
        <v>0</v>
      </c>
      <c r="CR282" s="3"/>
      <c r="CS282" s="3"/>
      <c r="CT282" s="3"/>
      <c r="CU282" s="4"/>
      <c r="CV282" s="2">
        <f ca="1">IF(Table2[[#This Row],[Net Worth]]&gt;5500000,Table2[[#This Row],[Age]],0)</f>
        <v>44</v>
      </c>
      <c r="CW282" s="3">
        <f t="shared" ca="1" si="101"/>
        <v>0</v>
      </c>
      <c r="CX282" s="3"/>
      <c r="CY282" s="3"/>
      <c r="CZ282" s="3"/>
      <c r="DA282" s="4"/>
    </row>
    <row r="283" spans="1:105" x14ac:dyDescent="0.25">
      <c r="A283">
        <f t="shared" ca="1" si="86"/>
        <v>1</v>
      </c>
      <c r="B283" s="1" t="str">
        <f t="shared" ca="1" si="87"/>
        <v>Men</v>
      </c>
      <c r="C283">
        <f t="shared" ca="1" si="88"/>
        <v>35</v>
      </c>
      <c r="D283">
        <f t="shared" ca="1" si="89"/>
        <v>7</v>
      </c>
      <c r="E283" s="1" t="str">
        <f t="shared" ca="1" si="90"/>
        <v>Driver</v>
      </c>
      <c r="F283">
        <f t="shared" ca="1" si="91"/>
        <v>6</v>
      </c>
      <c r="G283" s="1" t="str">
        <f t="shared" ca="1" si="92"/>
        <v>Masters</v>
      </c>
      <c r="H283">
        <f t="shared" ca="1" si="105"/>
        <v>1</v>
      </c>
      <c r="I283">
        <f t="shared" ca="1" si="105"/>
        <v>3</v>
      </c>
      <c r="J283">
        <f t="shared" ca="1" si="93"/>
        <v>2278920</v>
      </c>
      <c r="K283">
        <f t="shared" ca="1" si="94"/>
        <v>69368</v>
      </c>
      <c r="L283">
        <f t="shared" ca="1" si="95"/>
        <v>2</v>
      </c>
      <c r="M283" s="1" t="str">
        <f t="shared" ca="1" si="96"/>
        <v>Rent</v>
      </c>
      <c r="N283">
        <f t="shared" ca="1" si="102"/>
        <v>5480072</v>
      </c>
      <c r="O283">
        <f t="shared" ca="1" si="97"/>
        <v>4045020.5368697192</v>
      </c>
      <c r="P283">
        <f t="shared" ca="1" si="103"/>
        <v>115547.13558545613</v>
      </c>
      <c r="Q283">
        <f t="shared" ca="1" si="104"/>
        <v>10267.16312271264</v>
      </c>
      <c r="R283" s="25">
        <f t="shared" ca="1" si="98"/>
        <v>5490339.1631227126</v>
      </c>
      <c r="S283">
        <f t="shared" ca="1" si="99"/>
        <v>2</v>
      </c>
      <c r="T283" s="1" t="str">
        <f t="shared" ca="1" si="100"/>
        <v>Usa</v>
      </c>
      <c r="AF283" s="2">
        <f ca="1">IF(Table2[[#This Row],[Gender]]="men",1,0)</f>
        <v>1</v>
      </c>
      <c r="AG283" s="3">
        <f ca="1">IF(Table2[[#This Row],[Gender]]="Men",0,1)</f>
        <v>0</v>
      </c>
      <c r="AH283" s="3"/>
      <c r="AI283" s="3"/>
      <c r="AJ283" s="4"/>
      <c r="AL283" s="2">
        <f ca="1">IF(Table2[[#This Row],[occupation]]="Clerk",1,0)</f>
        <v>0</v>
      </c>
      <c r="AM283" s="3">
        <f ca="1">IF(Table2[[#This Row],[occupation]]="Doctor",1,0)</f>
        <v>0</v>
      </c>
      <c r="AN283" s="3">
        <f ca="1">IF(Table2[[#This Row],[occupation]]="Data scientist",1,0)</f>
        <v>0</v>
      </c>
      <c r="AO283" s="3">
        <f ca="1">IF(Table2[[#This Row],[occupation]]="Driver",1,0)</f>
        <v>1</v>
      </c>
      <c r="AP283" s="3">
        <f ca="1">IF(Table2[[#This Row],[occupation]]="mechanical",1,0)</f>
        <v>0</v>
      </c>
      <c r="AQ283" s="3">
        <f ca="1">IF(Table2[[#This Row],[occupation]]="Field worker",1,0)</f>
        <v>0</v>
      </c>
      <c r="AR283" s="3">
        <f ca="1">IF(Table2[[#This Row],[occupation]]="Scientist",1,0)</f>
        <v>0</v>
      </c>
      <c r="AS283" s="3">
        <f ca="1">IF(Table2[[#This Row],[occupation]]="IT",1,0)</f>
        <v>0</v>
      </c>
      <c r="AT283" s="3"/>
      <c r="AU283" s="3"/>
      <c r="AV283" s="3"/>
      <c r="AW283" s="3"/>
      <c r="AX283" s="3"/>
      <c r="AY283" s="3"/>
      <c r="AZ283" s="3"/>
      <c r="BA283" s="4"/>
      <c r="BC283" s="18">
        <f ca="1">Table2[[#This Row],[Vehicles cost]]/Table2[[#This Row],[Vehicles]]</f>
        <v>759640</v>
      </c>
      <c r="BD283" s="4"/>
      <c r="BE283" s="2">
        <f ca="1">IF(Table2[[#This Row],[Depts]]&gt;20000,1,0)</f>
        <v>1</v>
      </c>
      <c r="BF283" s="3"/>
      <c r="BG283" s="4"/>
      <c r="BH283" s="2">
        <f ca="1">IF(Table2[[#This Row],[House]]="Owned",1,0)</f>
        <v>0</v>
      </c>
      <c r="BI283" s="4"/>
      <c r="BK283" s="2">
        <f ca="1">IF(Table2[[#This Row],[Country]]="Korea",Table2[[#This Row],[Income]],0)</f>
        <v>0</v>
      </c>
      <c r="BL283" s="3"/>
      <c r="BM283" s="3">
        <f ca="1">IF(Table2[[#This Row],[Country]]="India",Table2[[#This Row],[Income]],0)</f>
        <v>0</v>
      </c>
      <c r="BN283" s="3"/>
      <c r="BO283" s="3">
        <f ca="1">IF(Table2[[#This Row],[Country]]="Russia",Table2[[#This Row],[Income]],0)</f>
        <v>0</v>
      </c>
      <c r="BP283" s="3"/>
      <c r="BQ283" s="3">
        <f ca="1">IF(Table2[[#This Row],[Country]]="Maldives",Table2[[#This Row],[Income]],0)</f>
        <v>0</v>
      </c>
      <c r="BR283" s="3"/>
      <c r="BS283" s="3">
        <f ca="1">IF(Table2[[#This Row],[Country]]="England",Table2[[#This Row],[Income]],0)</f>
        <v>0</v>
      </c>
      <c r="BT283" s="3"/>
      <c r="BU283" s="3">
        <f ca="1">IF(Table2[[#This Row],[Country]]="Pakistan",Table2[[#This Row],[Income]],0)</f>
        <v>0</v>
      </c>
      <c r="BV283" s="3"/>
      <c r="BW283" s="3">
        <f ca="1">IF(Table2[[#This Row],[Country]]="USA",Table2[[#This Row],[Income]],0)</f>
        <v>69368</v>
      </c>
      <c r="BX283" s="3"/>
      <c r="BY283" s="3">
        <f ca="1">IF(Table2[[#This Row],[Country]]="New Zealand",Table2[[#This Row],[Income]],0)</f>
        <v>0</v>
      </c>
      <c r="BZ283" s="3"/>
      <c r="CA283" s="3">
        <f ca="1">IF(Table2[[#This Row],[Country]]="AUstralia",Table2[[#This Row],[Income]],0)</f>
        <v>0</v>
      </c>
      <c r="CB283" s="3"/>
      <c r="CC283" s="3">
        <f ca="1">IF(Table2[[#This Row],[Country]]="South Africa",Table2[[#This Row],[Income]],0)</f>
        <v>0</v>
      </c>
      <c r="CD283" s="3"/>
      <c r="CE283" s="3">
        <f ca="1">IF(Table2[[#This Row],[Country]]="Canada",Table2[[#This Row],[Income]],0)</f>
        <v>0</v>
      </c>
      <c r="CF283" s="4"/>
      <c r="CG283" s="2"/>
      <c r="CH283" s="3"/>
      <c r="CI283" s="3">
        <f ca="1">IF(Table2[[#This Row],[occupation]]="clerk",Table2[[#This Row],[Income]],0)</f>
        <v>0</v>
      </c>
      <c r="CJ283" s="3">
        <f ca="1">IF(Table2[[#This Row],[occupation]]="Doctor",Table2[[#This Row],[Income]],0)</f>
        <v>0</v>
      </c>
      <c r="CK283" s="3">
        <f ca="1">IF(Table2[[#This Row],[occupation]]="Data scientist",Table2[[#This Row],[Income]],0)</f>
        <v>0</v>
      </c>
      <c r="CL283" s="3">
        <f ca="1">IF(Table2[[#This Row],[occupation]]="Driver",Table2[[#This Row],[Income]],0)</f>
        <v>69368</v>
      </c>
      <c r="CM283" s="3">
        <f ca="1">IF(Table2[[#This Row],[occupation]]="mechanical",Table2[[#This Row],[Income]],0)</f>
        <v>0</v>
      </c>
      <c r="CN283" s="3">
        <f ca="1">IF(Table2[[#This Row],[occupation]]="Field worker",Table2[[#This Row],[Income]],0)</f>
        <v>0</v>
      </c>
      <c r="CO283" s="3">
        <f ca="1">IF(Table2[[#This Row],[occupation]]="Scientist",Table2[[#This Row],[Income]],0)</f>
        <v>0</v>
      </c>
      <c r="CP283" s="4">
        <f ca="1">IF(Table2[[#This Row],[occupation]]="IT",Table2[[#This Row],[Income]],0)</f>
        <v>0</v>
      </c>
      <c r="CQ283" s="2">
        <f ca="1">IF(Table2[[#This Row],[Investment]]&gt;Table2[[#This Row],[Income]],1,0)</f>
        <v>0</v>
      </c>
      <c r="CR283" s="3"/>
      <c r="CS283" s="3"/>
      <c r="CT283" s="3"/>
      <c r="CU283" s="4"/>
      <c r="CV283" s="2">
        <f ca="1">IF(Table2[[#This Row],[Net Worth]]&gt;5500000,Table2[[#This Row],[Age]],0)</f>
        <v>0</v>
      </c>
      <c r="CW283" s="3">
        <f t="shared" ca="1" si="101"/>
        <v>0</v>
      </c>
      <c r="CX283" s="3"/>
      <c r="CY283" s="3"/>
      <c r="CZ283" s="3"/>
      <c r="DA283" s="4"/>
    </row>
    <row r="284" spans="1:105" x14ac:dyDescent="0.25">
      <c r="A284">
        <f t="shared" ca="1" si="86"/>
        <v>2</v>
      </c>
      <c r="B284" s="1" t="str">
        <f t="shared" ca="1" si="87"/>
        <v>Women</v>
      </c>
      <c r="C284">
        <f t="shared" ca="1" si="88"/>
        <v>22</v>
      </c>
      <c r="D284">
        <f t="shared" ca="1" si="89"/>
        <v>4</v>
      </c>
      <c r="E284" s="1" t="str">
        <f t="shared" ca="1" si="90"/>
        <v>Doctor</v>
      </c>
      <c r="F284">
        <f t="shared" ca="1" si="91"/>
        <v>6</v>
      </c>
      <c r="G284" s="1" t="str">
        <f t="shared" ca="1" si="92"/>
        <v>Masters</v>
      </c>
      <c r="H284">
        <f t="shared" ca="1" si="105"/>
        <v>3</v>
      </c>
      <c r="I284">
        <f t="shared" ca="1" si="105"/>
        <v>3</v>
      </c>
      <c r="J284">
        <f t="shared" ca="1" si="93"/>
        <v>655164</v>
      </c>
      <c r="K284">
        <f t="shared" ca="1" si="94"/>
        <v>61182</v>
      </c>
      <c r="L284">
        <f t="shared" ca="1" si="95"/>
        <v>2</v>
      </c>
      <c r="M284" s="1" t="str">
        <f t="shared" ca="1" si="96"/>
        <v>Rent</v>
      </c>
      <c r="N284">
        <f t="shared" ca="1" si="102"/>
        <v>4711014</v>
      </c>
      <c r="O284">
        <f t="shared" ca="1" si="97"/>
        <v>4524142.3039762601</v>
      </c>
      <c r="P284">
        <f t="shared" ca="1" si="103"/>
        <v>52719.624027603961</v>
      </c>
      <c r="Q284">
        <f t="shared" ca="1" si="104"/>
        <v>83634.006982801657</v>
      </c>
      <c r="R284" s="25">
        <f t="shared" ca="1" si="98"/>
        <v>4794648.0069828015</v>
      </c>
      <c r="S284">
        <f t="shared" ca="1" si="99"/>
        <v>11</v>
      </c>
      <c r="T284" s="1" t="str">
        <f t="shared" ca="1" si="100"/>
        <v>Pakistan</v>
      </c>
      <c r="AF284" s="2">
        <f ca="1">IF(Table2[[#This Row],[Gender]]="men",1,0)</f>
        <v>0</v>
      </c>
      <c r="AG284" s="3">
        <f ca="1">IF(Table2[[#This Row],[Gender]]="Men",0,1)</f>
        <v>1</v>
      </c>
      <c r="AH284" s="3"/>
      <c r="AI284" s="3"/>
      <c r="AJ284" s="4"/>
      <c r="AL284" s="2">
        <f ca="1">IF(Table2[[#This Row],[occupation]]="Clerk",1,0)</f>
        <v>0</v>
      </c>
      <c r="AM284" s="3">
        <f ca="1">IF(Table2[[#This Row],[occupation]]="Doctor",1,0)</f>
        <v>1</v>
      </c>
      <c r="AN284" s="3">
        <f ca="1">IF(Table2[[#This Row],[occupation]]="Data scientist",1,0)</f>
        <v>0</v>
      </c>
      <c r="AO284" s="3">
        <f ca="1">IF(Table2[[#This Row],[occupation]]="Driver",1,0)</f>
        <v>0</v>
      </c>
      <c r="AP284" s="3">
        <f ca="1">IF(Table2[[#This Row],[occupation]]="mechanical",1,0)</f>
        <v>0</v>
      </c>
      <c r="AQ284" s="3">
        <f ca="1">IF(Table2[[#This Row],[occupation]]="Field worker",1,0)</f>
        <v>0</v>
      </c>
      <c r="AR284" s="3">
        <f ca="1">IF(Table2[[#This Row],[occupation]]="Scientist",1,0)</f>
        <v>0</v>
      </c>
      <c r="AS284" s="3">
        <f ca="1">IF(Table2[[#This Row],[occupation]]="IT",1,0)</f>
        <v>0</v>
      </c>
      <c r="AT284" s="3"/>
      <c r="AU284" s="3"/>
      <c r="AV284" s="3"/>
      <c r="AW284" s="3"/>
      <c r="AX284" s="3"/>
      <c r="AY284" s="3"/>
      <c r="AZ284" s="3"/>
      <c r="BA284" s="4"/>
      <c r="BC284" s="18">
        <f ca="1">Table2[[#This Row],[Vehicles cost]]/Table2[[#This Row],[Vehicles]]</f>
        <v>218388</v>
      </c>
      <c r="BD284" s="4"/>
      <c r="BE284" s="2">
        <f ca="1">IF(Table2[[#This Row],[Depts]]&gt;20000,1,0)</f>
        <v>1</v>
      </c>
      <c r="BF284" s="3"/>
      <c r="BG284" s="4"/>
      <c r="BH284" s="2">
        <f ca="1">IF(Table2[[#This Row],[House]]="Owned",1,0)</f>
        <v>0</v>
      </c>
      <c r="BI284" s="4"/>
      <c r="BK284" s="2">
        <f ca="1">IF(Table2[[#This Row],[Country]]="Korea",Table2[[#This Row],[Income]],0)</f>
        <v>0</v>
      </c>
      <c r="BL284" s="3"/>
      <c r="BM284" s="3">
        <f ca="1">IF(Table2[[#This Row],[Country]]="India",Table2[[#This Row],[Income]],0)</f>
        <v>0</v>
      </c>
      <c r="BN284" s="3"/>
      <c r="BO284" s="3">
        <f ca="1">IF(Table2[[#This Row],[Country]]="Russia",Table2[[#This Row],[Income]],0)</f>
        <v>0</v>
      </c>
      <c r="BP284" s="3"/>
      <c r="BQ284" s="3">
        <f ca="1">IF(Table2[[#This Row],[Country]]="Maldives",Table2[[#This Row],[Income]],0)</f>
        <v>0</v>
      </c>
      <c r="BR284" s="3"/>
      <c r="BS284" s="3">
        <f ca="1">IF(Table2[[#This Row],[Country]]="England",Table2[[#This Row],[Income]],0)</f>
        <v>0</v>
      </c>
      <c r="BT284" s="3"/>
      <c r="BU284" s="3">
        <f ca="1">IF(Table2[[#This Row],[Country]]="Pakistan",Table2[[#This Row],[Income]],0)</f>
        <v>61182</v>
      </c>
      <c r="BV284" s="3"/>
      <c r="BW284" s="3">
        <f ca="1">IF(Table2[[#This Row],[Country]]="USA",Table2[[#This Row],[Income]],0)</f>
        <v>0</v>
      </c>
      <c r="BX284" s="3"/>
      <c r="BY284" s="3">
        <f ca="1">IF(Table2[[#This Row],[Country]]="New Zealand",Table2[[#This Row],[Income]],0)</f>
        <v>0</v>
      </c>
      <c r="BZ284" s="3"/>
      <c r="CA284" s="3">
        <f ca="1">IF(Table2[[#This Row],[Country]]="AUstralia",Table2[[#This Row],[Income]],0)</f>
        <v>0</v>
      </c>
      <c r="CB284" s="3"/>
      <c r="CC284" s="3">
        <f ca="1">IF(Table2[[#This Row],[Country]]="South Africa",Table2[[#This Row],[Income]],0)</f>
        <v>0</v>
      </c>
      <c r="CD284" s="3"/>
      <c r="CE284" s="3">
        <f ca="1">IF(Table2[[#This Row],[Country]]="Canada",Table2[[#This Row],[Income]],0)</f>
        <v>0</v>
      </c>
      <c r="CF284" s="4"/>
      <c r="CG284" s="2"/>
      <c r="CH284" s="3"/>
      <c r="CI284" s="3">
        <f ca="1">IF(Table2[[#This Row],[occupation]]="clerk",Table2[[#This Row],[Income]],0)</f>
        <v>0</v>
      </c>
      <c r="CJ284" s="3">
        <f ca="1">IF(Table2[[#This Row],[occupation]]="Doctor",Table2[[#This Row],[Income]],0)</f>
        <v>61182</v>
      </c>
      <c r="CK284" s="3">
        <f ca="1">IF(Table2[[#This Row],[occupation]]="Data scientist",Table2[[#This Row],[Income]],0)</f>
        <v>0</v>
      </c>
      <c r="CL284" s="3">
        <f ca="1">IF(Table2[[#This Row],[occupation]]="Driver",Table2[[#This Row],[Income]],0)</f>
        <v>0</v>
      </c>
      <c r="CM284" s="3">
        <f ca="1">IF(Table2[[#This Row],[occupation]]="mechanical",Table2[[#This Row],[Income]],0)</f>
        <v>0</v>
      </c>
      <c r="CN284" s="3">
        <f ca="1">IF(Table2[[#This Row],[occupation]]="Field worker",Table2[[#This Row],[Income]],0)</f>
        <v>0</v>
      </c>
      <c r="CO284" s="3">
        <f ca="1">IF(Table2[[#This Row],[occupation]]="Scientist",Table2[[#This Row],[Income]],0)</f>
        <v>0</v>
      </c>
      <c r="CP284" s="4">
        <f ca="1">IF(Table2[[#This Row],[occupation]]="IT",Table2[[#This Row],[Income]],0)</f>
        <v>0</v>
      </c>
      <c r="CQ284" s="2">
        <f ca="1">IF(Table2[[#This Row],[Investment]]&gt;Table2[[#This Row],[Income]],1,0)</f>
        <v>1</v>
      </c>
      <c r="CR284" s="3"/>
      <c r="CS284" s="3"/>
      <c r="CT284" s="3"/>
      <c r="CU284" s="4"/>
      <c r="CV284" s="2">
        <f ca="1">IF(Table2[[#This Row],[Net Worth]]&gt;5500000,Table2[[#This Row],[Age]],0)</f>
        <v>0</v>
      </c>
      <c r="CW284" s="3">
        <f t="shared" ca="1" si="101"/>
        <v>0</v>
      </c>
      <c r="CX284" s="3"/>
      <c r="CY284" s="3"/>
      <c r="CZ284" s="3"/>
      <c r="DA284" s="4"/>
    </row>
    <row r="285" spans="1:105" x14ac:dyDescent="0.25">
      <c r="A285">
        <f t="shared" ca="1" si="86"/>
        <v>1</v>
      </c>
      <c r="B285" s="1" t="str">
        <f t="shared" ca="1" si="87"/>
        <v>Men</v>
      </c>
      <c r="C285">
        <f t="shared" ca="1" si="88"/>
        <v>28</v>
      </c>
      <c r="D285">
        <f t="shared" ca="1" si="89"/>
        <v>8</v>
      </c>
      <c r="E285" s="1" t="str">
        <f t="shared" ca="1" si="90"/>
        <v>Data scientist</v>
      </c>
      <c r="F285">
        <f t="shared" ca="1" si="91"/>
        <v>7</v>
      </c>
      <c r="G285" s="1" t="str">
        <f t="shared" ca="1" si="92"/>
        <v>Mbbs</v>
      </c>
      <c r="H285">
        <f t="shared" ca="1" si="105"/>
        <v>2</v>
      </c>
      <c r="I285">
        <f t="shared" ca="1" si="105"/>
        <v>1</v>
      </c>
      <c r="J285">
        <f t="shared" ca="1" si="93"/>
        <v>295909</v>
      </c>
      <c r="K285">
        <f t="shared" ca="1" si="94"/>
        <v>51323</v>
      </c>
      <c r="L285">
        <f t="shared" ca="1" si="95"/>
        <v>1</v>
      </c>
      <c r="M285" s="1" t="str">
        <f t="shared" ca="1" si="96"/>
        <v>Owned</v>
      </c>
      <c r="N285">
        <f t="shared" ca="1" si="102"/>
        <v>4670393</v>
      </c>
      <c r="O285">
        <f t="shared" ca="1" si="97"/>
        <v>4188134.9301607297</v>
      </c>
      <c r="P285">
        <f t="shared" ca="1" si="103"/>
        <v>25018.924396353807</v>
      </c>
      <c r="Q285">
        <f t="shared" ca="1" si="104"/>
        <v>79554.711711584285</v>
      </c>
      <c r="R285" s="25">
        <f t="shared" ca="1" si="98"/>
        <v>4749947.7117115846</v>
      </c>
      <c r="S285">
        <f t="shared" ca="1" si="99"/>
        <v>9</v>
      </c>
      <c r="T285" s="1" t="str">
        <f t="shared" ca="1" si="100"/>
        <v>South Africa</v>
      </c>
      <c r="AF285" s="2">
        <f ca="1">IF(Table2[[#This Row],[Gender]]="men",1,0)</f>
        <v>1</v>
      </c>
      <c r="AG285" s="3">
        <f ca="1">IF(Table2[[#This Row],[Gender]]="Men",0,1)</f>
        <v>0</v>
      </c>
      <c r="AH285" s="3"/>
      <c r="AI285" s="3"/>
      <c r="AJ285" s="4"/>
      <c r="AL285" s="2">
        <f ca="1">IF(Table2[[#This Row],[occupation]]="Clerk",1,0)</f>
        <v>0</v>
      </c>
      <c r="AM285" s="3">
        <f ca="1">IF(Table2[[#This Row],[occupation]]="Doctor",1,0)</f>
        <v>0</v>
      </c>
      <c r="AN285" s="3">
        <f ca="1">IF(Table2[[#This Row],[occupation]]="Data scientist",1,0)</f>
        <v>1</v>
      </c>
      <c r="AO285" s="3">
        <f ca="1">IF(Table2[[#This Row],[occupation]]="Driver",1,0)</f>
        <v>0</v>
      </c>
      <c r="AP285" s="3">
        <f ca="1">IF(Table2[[#This Row],[occupation]]="mechanical",1,0)</f>
        <v>0</v>
      </c>
      <c r="AQ285" s="3">
        <f ca="1">IF(Table2[[#This Row],[occupation]]="Field worker",1,0)</f>
        <v>0</v>
      </c>
      <c r="AR285" s="3">
        <f ca="1">IF(Table2[[#This Row],[occupation]]="Scientist",1,0)</f>
        <v>0</v>
      </c>
      <c r="AS285" s="3">
        <f ca="1">IF(Table2[[#This Row],[occupation]]="IT",1,0)</f>
        <v>0</v>
      </c>
      <c r="AT285" s="3"/>
      <c r="AU285" s="3"/>
      <c r="AV285" s="3"/>
      <c r="AW285" s="3"/>
      <c r="AX285" s="3"/>
      <c r="AY285" s="3"/>
      <c r="AZ285" s="3"/>
      <c r="BA285" s="4"/>
      <c r="BC285" s="18">
        <f ca="1">Table2[[#This Row],[Vehicles cost]]/Table2[[#This Row],[Vehicles]]</f>
        <v>295909</v>
      </c>
      <c r="BD285" s="4"/>
      <c r="BE285" s="2">
        <f ca="1">IF(Table2[[#This Row],[Depts]]&gt;20000,1,0)</f>
        <v>1</v>
      </c>
      <c r="BF285" s="3"/>
      <c r="BG285" s="4"/>
      <c r="BH285" s="2">
        <f ca="1">IF(Table2[[#This Row],[House]]="Owned",1,0)</f>
        <v>1</v>
      </c>
      <c r="BI285" s="4"/>
      <c r="BK285" s="2">
        <f ca="1">IF(Table2[[#This Row],[Country]]="Korea",Table2[[#This Row],[Income]],0)</f>
        <v>0</v>
      </c>
      <c r="BL285" s="3"/>
      <c r="BM285" s="3">
        <f ca="1">IF(Table2[[#This Row],[Country]]="India",Table2[[#This Row],[Income]],0)</f>
        <v>0</v>
      </c>
      <c r="BN285" s="3"/>
      <c r="BO285" s="3">
        <f ca="1">IF(Table2[[#This Row],[Country]]="Russia",Table2[[#This Row],[Income]],0)</f>
        <v>0</v>
      </c>
      <c r="BP285" s="3"/>
      <c r="BQ285" s="3">
        <f ca="1">IF(Table2[[#This Row],[Country]]="Maldives",Table2[[#This Row],[Income]],0)</f>
        <v>0</v>
      </c>
      <c r="BR285" s="3"/>
      <c r="BS285" s="3">
        <f ca="1">IF(Table2[[#This Row],[Country]]="England",Table2[[#This Row],[Income]],0)</f>
        <v>0</v>
      </c>
      <c r="BT285" s="3"/>
      <c r="BU285" s="3">
        <f ca="1">IF(Table2[[#This Row],[Country]]="Pakistan",Table2[[#This Row],[Income]],0)</f>
        <v>0</v>
      </c>
      <c r="BV285" s="3"/>
      <c r="BW285" s="3">
        <f ca="1">IF(Table2[[#This Row],[Country]]="USA",Table2[[#This Row],[Income]],0)</f>
        <v>0</v>
      </c>
      <c r="BX285" s="3"/>
      <c r="BY285" s="3">
        <f ca="1">IF(Table2[[#This Row],[Country]]="New Zealand",Table2[[#This Row],[Income]],0)</f>
        <v>0</v>
      </c>
      <c r="BZ285" s="3"/>
      <c r="CA285" s="3">
        <f ca="1">IF(Table2[[#This Row],[Country]]="AUstralia",Table2[[#This Row],[Income]],0)</f>
        <v>0</v>
      </c>
      <c r="CB285" s="3"/>
      <c r="CC285" s="3">
        <f ca="1">IF(Table2[[#This Row],[Country]]="South Africa",Table2[[#This Row],[Income]],0)</f>
        <v>51323</v>
      </c>
      <c r="CD285" s="3"/>
      <c r="CE285" s="3">
        <f ca="1">IF(Table2[[#This Row],[Country]]="Canada",Table2[[#This Row],[Income]],0)</f>
        <v>0</v>
      </c>
      <c r="CF285" s="4"/>
      <c r="CG285" s="2"/>
      <c r="CH285" s="3"/>
      <c r="CI285" s="3">
        <f ca="1">IF(Table2[[#This Row],[occupation]]="clerk",Table2[[#This Row],[Income]],0)</f>
        <v>0</v>
      </c>
      <c r="CJ285" s="3">
        <f ca="1">IF(Table2[[#This Row],[occupation]]="Doctor",Table2[[#This Row],[Income]],0)</f>
        <v>0</v>
      </c>
      <c r="CK285" s="3">
        <f ca="1">IF(Table2[[#This Row],[occupation]]="Data scientist",Table2[[#This Row],[Income]],0)</f>
        <v>51323</v>
      </c>
      <c r="CL285" s="3">
        <f ca="1">IF(Table2[[#This Row],[occupation]]="Driver",Table2[[#This Row],[Income]],0)</f>
        <v>0</v>
      </c>
      <c r="CM285" s="3">
        <f ca="1">IF(Table2[[#This Row],[occupation]]="mechanical",Table2[[#This Row],[Income]],0)</f>
        <v>0</v>
      </c>
      <c r="CN285" s="3">
        <f ca="1">IF(Table2[[#This Row],[occupation]]="Field worker",Table2[[#This Row],[Income]],0)</f>
        <v>0</v>
      </c>
      <c r="CO285" s="3">
        <f ca="1">IF(Table2[[#This Row],[occupation]]="Scientist",Table2[[#This Row],[Income]],0)</f>
        <v>0</v>
      </c>
      <c r="CP285" s="4">
        <f ca="1">IF(Table2[[#This Row],[occupation]]="IT",Table2[[#This Row],[Income]],0)</f>
        <v>0</v>
      </c>
      <c r="CQ285" s="2">
        <f ca="1">IF(Table2[[#This Row],[Investment]]&gt;Table2[[#This Row],[Income]],1,0)</f>
        <v>1</v>
      </c>
      <c r="CR285" s="3"/>
      <c r="CS285" s="3"/>
      <c r="CT285" s="3"/>
      <c r="CU285" s="4"/>
      <c r="CV285" s="2">
        <f ca="1">IF(Table2[[#This Row],[Net Worth]]&gt;5500000,Table2[[#This Row],[Age]],0)</f>
        <v>0</v>
      </c>
      <c r="CW285" s="3">
        <f t="shared" ca="1" si="101"/>
        <v>0</v>
      </c>
      <c r="CX285" s="3"/>
      <c r="CY285" s="3"/>
      <c r="CZ285" s="3"/>
      <c r="DA285" s="4"/>
    </row>
    <row r="286" spans="1:105" x14ac:dyDescent="0.25">
      <c r="A286">
        <f t="shared" ca="1" si="86"/>
        <v>1</v>
      </c>
      <c r="B286" s="1" t="str">
        <f t="shared" ca="1" si="87"/>
        <v>Men</v>
      </c>
      <c r="C286">
        <f t="shared" ca="1" si="88"/>
        <v>48</v>
      </c>
      <c r="D286">
        <f t="shared" ca="1" si="89"/>
        <v>4</v>
      </c>
      <c r="E286" s="1" t="str">
        <f t="shared" ca="1" si="90"/>
        <v>Doctor</v>
      </c>
      <c r="F286">
        <f t="shared" ca="1" si="91"/>
        <v>5</v>
      </c>
      <c r="G286" s="1" t="str">
        <f t="shared" ca="1" si="92"/>
        <v>M.tech</v>
      </c>
      <c r="H286">
        <f t="shared" ca="1" si="105"/>
        <v>3</v>
      </c>
      <c r="I286">
        <f t="shared" ca="1" si="105"/>
        <v>2</v>
      </c>
      <c r="J286">
        <f t="shared" ca="1" si="93"/>
        <v>1384434</v>
      </c>
      <c r="K286">
        <f t="shared" ca="1" si="94"/>
        <v>88437</v>
      </c>
      <c r="L286">
        <f t="shared" ca="1" si="95"/>
        <v>2</v>
      </c>
      <c r="M286" s="1" t="str">
        <f t="shared" ca="1" si="96"/>
        <v>Rent</v>
      </c>
      <c r="N286">
        <f t="shared" ca="1" si="102"/>
        <v>8578389</v>
      </c>
      <c r="O286">
        <f t="shared" ca="1" si="97"/>
        <v>3442501.7926108078</v>
      </c>
      <c r="P286">
        <f t="shared" ca="1" si="103"/>
        <v>85840.184685860659</v>
      </c>
      <c r="Q286">
        <f t="shared" ca="1" si="104"/>
        <v>1220.7894201974286</v>
      </c>
      <c r="R286" s="25">
        <f t="shared" ca="1" si="98"/>
        <v>8579609.7894201968</v>
      </c>
      <c r="S286">
        <f t="shared" ca="1" si="99"/>
        <v>1</v>
      </c>
      <c r="T286" s="1" t="str">
        <f t="shared" ca="1" si="100"/>
        <v>India</v>
      </c>
      <c r="AF286" s="2">
        <f ca="1">IF(Table2[[#This Row],[Gender]]="men",1,0)</f>
        <v>1</v>
      </c>
      <c r="AG286" s="3">
        <f ca="1">IF(Table2[[#This Row],[Gender]]="Men",0,1)</f>
        <v>0</v>
      </c>
      <c r="AH286" s="3"/>
      <c r="AI286" s="3"/>
      <c r="AJ286" s="4"/>
      <c r="AL286" s="2">
        <f ca="1">IF(Table2[[#This Row],[occupation]]="Clerk",1,0)</f>
        <v>0</v>
      </c>
      <c r="AM286" s="3">
        <f ca="1">IF(Table2[[#This Row],[occupation]]="Doctor",1,0)</f>
        <v>1</v>
      </c>
      <c r="AN286" s="3">
        <f ca="1">IF(Table2[[#This Row],[occupation]]="Data scientist",1,0)</f>
        <v>0</v>
      </c>
      <c r="AO286" s="3">
        <f ca="1">IF(Table2[[#This Row],[occupation]]="Driver",1,0)</f>
        <v>0</v>
      </c>
      <c r="AP286" s="3">
        <f ca="1">IF(Table2[[#This Row],[occupation]]="mechanical",1,0)</f>
        <v>0</v>
      </c>
      <c r="AQ286" s="3">
        <f ca="1">IF(Table2[[#This Row],[occupation]]="Field worker",1,0)</f>
        <v>0</v>
      </c>
      <c r="AR286" s="3">
        <f ca="1">IF(Table2[[#This Row],[occupation]]="Scientist",1,0)</f>
        <v>0</v>
      </c>
      <c r="AS286" s="3">
        <f ca="1">IF(Table2[[#This Row],[occupation]]="IT",1,0)</f>
        <v>0</v>
      </c>
      <c r="AT286" s="3"/>
      <c r="AU286" s="3"/>
      <c r="AV286" s="3"/>
      <c r="AW286" s="3"/>
      <c r="AX286" s="3"/>
      <c r="AY286" s="3"/>
      <c r="AZ286" s="3"/>
      <c r="BA286" s="4"/>
      <c r="BC286" s="18">
        <f ca="1">Table2[[#This Row],[Vehicles cost]]/Table2[[#This Row],[Vehicles]]</f>
        <v>692217</v>
      </c>
      <c r="BD286" s="4"/>
      <c r="BE286" s="2">
        <f ca="1">IF(Table2[[#This Row],[Depts]]&gt;20000,1,0)</f>
        <v>1</v>
      </c>
      <c r="BF286" s="3"/>
      <c r="BG286" s="4"/>
      <c r="BH286" s="2">
        <f ca="1">IF(Table2[[#This Row],[House]]="Owned",1,0)</f>
        <v>0</v>
      </c>
      <c r="BI286" s="4"/>
      <c r="BK286" s="2">
        <f ca="1">IF(Table2[[#This Row],[Country]]="Korea",Table2[[#This Row],[Income]],0)</f>
        <v>0</v>
      </c>
      <c r="BL286" s="3"/>
      <c r="BM286" s="3">
        <f ca="1">IF(Table2[[#This Row],[Country]]="India",Table2[[#This Row],[Income]],0)</f>
        <v>88437</v>
      </c>
      <c r="BN286" s="3"/>
      <c r="BO286" s="3">
        <f ca="1">IF(Table2[[#This Row],[Country]]="Russia",Table2[[#This Row],[Income]],0)</f>
        <v>0</v>
      </c>
      <c r="BP286" s="3"/>
      <c r="BQ286" s="3">
        <f ca="1">IF(Table2[[#This Row],[Country]]="Maldives",Table2[[#This Row],[Income]],0)</f>
        <v>0</v>
      </c>
      <c r="BR286" s="3"/>
      <c r="BS286" s="3">
        <f ca="1">IF(Table2[[#This Row],[Country]]="England",Table2[[#This Row],[Income]],0)</f>
        <v>0</v>
      </c>
      <c r="BT286" s="3"/>
      <c r="BU286" s="3">
        <f ca="1">IF(Table2[[#This Row],[Country]]="Pakistan",Table2[[#This Row],[Income]],0)</f>
        <v>0</v>
      </c>
      <c r="BV286" s="3"/>
      <c r="BW286" s="3">
        <f ca="1">IF(Table2[[#This Row],[Country]]="USA",Table2[[#This Row],[Income]],0)</f>
        <v>0</v>
      </c>
      <c r="BX286" s="3"/>
      <c r="BY286" s="3">
        <f ca="1">IF(Table2[[#This Row],[Country]]="New Zealand",Table2[[#This Row],[Income]],0)</f>
        <v>0</v>
      </c>
      <c r="BZ286" s="3"/>
      <c r="CA286" s="3">
        <f ca="1">IF(Table2[[#This Row],[Country]]="AUstralia",Table2[[#This Row],[Income]],0)</f>
        <v>0</v>
      </c>
      <c r="CB286" s="3"/>
      <c r="CC286" s="3">
        <f ca="1">IF(Table2[[#This Row],[Country]]="South Africa",Table2[[#This Row],[Income]],0)</f>
        <v>0</v>
      </c>
      <c r="CD286" s="3"/>
      <c r="CE286" s="3">
        <f ca="1">IF(Table2[[#This Row],[Country]]="Canada",Table2[[#This Row],[Income]],0)</f>
        <v>0</v>
      </c>
      <c r="CF286" s="4"/>
      <c r="CG286" s="2"/>
      <c r="CH286" s="3"/>
      <c r="CI286" s="3">
        <f ca="1">IF(Table2[[#This Row],[occupation]]="clerk",Table2[[#This Row],[Income]],0)</f>
        <v>0</v>
      </c>
      <c r="CJ286" s="3">
        <f ca="1">IF(Table2[[#This Row],[occupation]]="Doctor",Table2[[#This Row],[Income]],0)</f>
        <v>88437</v>
      </c>
      <c r="CK286" s="3">
        <f ca="1">IF(Table2[[#This Row],[occupation]]="Data scientist",Table2[[#This Row],[Income]],0)</f>
        <v>0</v>
      </c>
      <c r="CL286" s="3">
        <f ca="1">IF(Table2[[#This Row],[occupation]]="Driver",Table2[[#This Row],[Income]],0)</f>
        <v>0</v>
      </c>
      <c r="CM286" s="3">
        <f ca="1">IF(Table2[[#This Row],[occupation]]="mechanical",Table2[[#This Row],[Income]],0)</f>
        <v>0</v>
      </c>
      <c r="CN286" s="3">
        <f ca="1">IF(Table2[[#This Row],[occupation]]="Field worker",Table2[[#This Row],[Income]],0)</f>
        <v>0</v>
      </c>
      <c r="CO286" s="3">
        <f ca="1">IF(Table2[[#This Row],[occupation]]="Scientist",Table2[[#This Row],[Income]],0)</f>
        <v>0</v>
      </c>
      <c r="CP286" s="4">
        <f ca="1">IF(Table2[[#This Row],[occupation]]="IT",Table2[[#This Row],[Income]],0)</f>
        <v>0</v>
      </c>
      <c r="CQ286" s="2">
        <f ca="1">IF(Table2[[#This Row],[Investment]]&gt;Table2[[#This Row],[Income]],1,0)</f>
        <v>0</v>
      </c>
      <c r="CR286" s="3"/>
      <c r="CS286" s="3"/>
      <c r="CT286" s="3"/>
      <c r="CU286" s="4"/>
      <c r="CV286" s="2">
        <f ca="1">IF(Table2[[#This Row],[Net Worth]]&gt;5500000,Table2[[#This Row],[Age]],0)</f>
        <v>48</v>
      </c>
      <c r="CW286" s="3">
        <f t="shared" ca="1" si="101"/>
        <v>0</v>
      </c>
      <c r="CX286" s="3"/>
      <c r="CY286" s="3"/>
      <c r="CZ286" s="3"/>
      <c r="DA286" s="4"/>
    </row>
    <row r="287" spans="1:105" x14ac:dyDescent="0.25">
      <c r="A287">
        <f t="shared" ca="1" si="86"/>
        <v>2</v>
      </c>
      <c r="B287" s="1" t="str">
        <f t="shared" ca="1" si="87"/>
        <v>Women</v>
      </c>
      <c r="C287">
        <f t="shared" ca="1" si="88"/>
        <v>21</v>
      </c>
      <c r="D287">
        <f t="shared" ca="1" si="89"/>
        <v>8</v>
      </c>
      <c r="E287" s="1" t="str">
        <f t="shared" ca="1" si="90"/>
        <v>Data scientist</v>
      </c>
      <c r="F287">
        <f t="shared" ca="1" si="91"/>
        <v>5</v>
      </c>
      <c r="G287" s="1" t="str">
        <f t="shared" ca="1" si="92"/>
        <v>M.tech</v>
      </c>
      <c r="H287">
        <f t="shared" ca="1" si="105"/>
        <v>2</v>
      </c>
      <c r="I287">
        <f t="shared" ca="1" si="105"/>
        <v>3</v>
      </c>
      <c r="J287">
        <f t="shared" ca="1" si="93"/>
        <v>1967166</v>
      </c>
      <c r="K287">
        <f t="shared" ca="1" si="94"/>
        <v>72224</v>
      </c>
      <c r="L287">
        <f t="shared" ca="1" si="95"/>
        <v>2</v>
      </c>
      <c r="M287" s="1" t="str">
        <f t="shared" ca="1" si="96"/>
        <v>Rent</v>
      </c>
      <c r="N287">
        <f t="shared" ca="1" si="102"/>
        <v>6572384</v>
      </c>
      <c r="O287">
        <f t="shared" ca="1" si="97"/>
        <v>959894.22034933721</v>
      </c>
      <c r="P287">
        <f t="shared" ca="1" si="103"/>
        <v>78483.80826284604</v>
      </c>
      <c r="Q287">
        <f t="shared" ca="1" si="104"/>
        <v>14299.44762834695</v>
      </c>
      <c r="R287" s="25">
        <f t="shared" ca="1" si="98"/>
        <v>6586683.4476283472</v>
      </c>
      <c r="S287">
        <f t="shared" ca="1" si="99"/>
        <v>7</v>
      </c>
      <c r="T287" s="1" t="str">
        <f t="shared" ca="1" si="100"/>
        <v>China</v>
      </c>
      <c r="AF287" s="2">
        <f ca="1">IF(Table2[[#This Row],[Gender]]="men",1,0)</f>
        <v>0</v>
      </c>
      <c r="AG287" s="3">
        <f ca="1">IF(Table2[[#This Row],[Gender]]="Men",0,1)</f>
        <v>1</v>
      </c>
      <c r="AH287" s="3"/>
      <c r="AI287" s="3"/>
      <c r="AJ287" s="4"/>
      <c r="AL287" s="2">
        <f ca="1">IF(Table2[[#This Row],[occupation]]="Clerk",1,0)</f>
        <v>0</v>
      </c>
      <c r="AM287" s="3">
        <f ca="1">IF(Table2[[#This Row],[occupation]]="Doctor",1,0)</f>
        <v>0</v>
      </c>
      <c r="AN287" s="3">
        <f ca="1">IF(Table2[[#This Row],[occupation]]="Data scientist",1,0)</f>
        <v>1</v>
      </c>
      <c r="AO287" s="3">
        <f ca="1">IF(Table2[[#This Row],[occupation]]="Driver",1,0)</f>
        <v>0</v>
      </c>
      <c r="AP287" s="3">
        <f ca="1">IF(Table2[[#This Row],[occupation]]="mechanical",1,0)</f>
        <v>0</v>
      </c>
      <c r="AQ287" s="3">
        <f ca="1">IF(Table2[[#This Row],[occupation]]="Field worker",1,0)</f>
        <v>0</v>
      </c>
      <c r="AR287" s="3">
        <f ca="1">IF(Table2[[#This Row],[occupation]]="Scientist",1,0)</f>
        <v>0</v>
      </c>
      <c r="AS287" s="3">
        <f ca="1">IF(Table2[[#This Row],[occupation]]="IT",1,0)</f>
        <v>0</v>
      </c>
      <c r="AT287" s="3"/>
      <c r="AU287" s="3"/>
      <c r="AV287" s="3"/>
      <c r="AW287" s="3"/>
      <c r="AX287" s="3"/>
      <c r="AY287" s="3"/>
      <c r="AZ287" s="3"/>
      <c r="BA287" s="4"/>
      <c r="BC287" s="18">
        <f ca="1">Table2[[#This Row],[Vehicles cost]]/Table2[[#This Row],[Vehicles]]</f>
        <v>655722</v>
      </c>
      <c r="BD287" s="4"/>
      <c r="BE287" s="2">
        <f ca="1">IF(Table2[[#This Row],[Depts]]&gt;20000,1,0)</f>
        <v>1</v>
      </c>
      <c r="BF287" s="3"/>
      <c r="BG287" s="4"/>
      <c r="BH287" s="2">
        <f ca="1">IF(Table2[[#This Row],[House]]="Owned",1,0)</f>
        <v>0</v>
      </c>
      <c r="BI287" s="4"/>
      <c r="BK287" s="2">
        <f ca="1">IF(Table2[[#This Row],[Country]]="Korea",Table2[[#This Row],[Income]],0)</f>
        <v>0</v>
      </c>
      <c r="BL287" s="3"/>
      <c r="BM287" s="3">
        <f ca="1">IF(Table2[[#This Row],[Country]]="India",Table2[[#This Row],[Income]],0)</f>
        <v>0</v>
      </c>
      <c r="BN287" s="3"/>
      <c r="BO287" s="3">
        <f ca="1">IF(Table2[[#This Row],[Country]]="Russia",Table2[[#This Row],[Income]],0)</f>
        <v>0</v>
      </c>
      <c r="BP287" s="3"/>
      <c r="BQ287" s="3">
        <f ca="1">IF(Table2[[#This Row],[Country]]="Maldives",Table2[[#This Row],[Income]],0)</f>
        <v>0</v>
      </c>
      <c r="BR287" s="3"/>
      <c r="BS287" s="3">
        <f ca="1">IF(Table2[[#This Row],[Country]]="England",Table2[[#This Row],[Income]],0)</f>
        <v>0</v>
      </c>
      <c r="BT287" s="3"/>
      <c r="BU287" s="3">
        <f ca="1">IF(Table2[[#This Row],[Country]]="Pakistan",Table2[[#This Row],[Income]],0)</f>
        <v>0</v>
      </c>
      <c r="BV287" s="3"/>
      <c r="BW287" s="3">
        <f ca="1">IF(Table2[[#This Row],[Country]]="USA",Table2[[#This Row],[Income]],0)</f>
        <v>0</v>
      </c>
      <c r="BX287" s="3"/>
      <c r="BY287" s="3">
        <f ca="1">IF(Table2[[#This Row],[Country]]="New Zealand",Table2[[#This Row],[Income]],0)</f>
        <v>0</v>
      </c>
      <c r="BZ287" s="3"/>
      <c r="CA287" s="3">
        <f ca="1">IF(Table2[[#This Row],[Country]]="AUstralia",Table2[[#This Row],[Income]],0)</f>
        <v>0</v>
      </c>
      <c r="CB287" s="3"/>
      <c r="CC287" s="3">
        <f ca="1">IF(Table2[[#This Row],[Country]]="South Africa",Table2[[#This Row],[Income]],0)</f>
        <v>0</v>
      </c>
      <c r="CD287" s="3"/>
      <c r="CE287" s="3">
        <f ca="1">IF(Table2[[#This Row],[Country]]="Canada",Table2[[#This Row],[Income]],0)</f>
        <v>0</v>
      </c>
      <c r="CF287" s="4"/>
      <c r="CG287" s="2"/>
      <c r="CH287" s="3"/>
      <c r="CI287" s="3">
        <f ca="1">IF(Table2[[#This Row],[occupation]]="clerk",Table2[[#This Row],[Income]],0)</f>
        <v>0</v>
      </c>
      <c r="CJ287" s="3">
        <f ca="1">IF(Table2[[#This Row],[occupation]]="Doctor",Table2[[#This Row],[Income]],0)</f>
        <v>0</v>
      </c>
      <c r="CK287" s="3">
        <f ca="1">IF(Table2[[#This Row],[occupation]]="Data scientist",Table2[[#This Row],[Income]],0)</f>
        <v>72224</v>
      </c>
      <c r="CL287" s="3">
        <f ca="1">IF(Table2[[#This Row],[occupation]]="Driver",Table2[[#This Row],[Income]],0)</f>
        <v>0</v>
      </c>
      <c r="CM287" s="3">
        <f ca="1">IF(Table2[[#This Row],[occupation]]="mechanical",Table2[[#This Row],[Income]],0)</f>
        <v>0</v>
      </c>
      <c r="CN287" s="3">
        <f ca="1">IF(Table2[[#This Row],[occupation]]="Field worker",Table2[[#This Row],[Income]],0)</f>
        <v>0</v>
      </c>
      <c r="CO287" s="3">
        <f ca="1">IF(Table2[[#This Row],[occupation]]="Scientist",Table2[[#This Row],[Income]],0)</f>
        <v>0</v>
      </c>
      <c r="CP287" s="4">
        <f ca="1">IF(Table2[[#This Row],[occupation]]="IT",Table2[[#This Row],[Income]],0)</f>
        <v>0</v>
      </c>
      <c r="CQ287" s="2">
        <f ca="1">IF(Table2[[#This Row],[Investment]]&gt;Table2[[#This Row],[Income]],1,0)</f>
        <v>0</v>
      </c>
      <c r="CR287" s="3"/>
      <c r="CS287" s="3"/>
      <c r="CT287" s="3"/>
      <c r="CU287" s="4"/>
      <c r="CV287" s="2">
        <f ca="1">IF(Table2[[#This Row],[Net Worth]]&gt;5500000,Table2[[#This Row],[Age]],0)</f>
        <v>21</v>
      </c>
      <c r="CW287" s="3">
        <f t="shared" ca="1" si="101"/>
        <v>21</v>
      </c>
      <c r="CX287" s="3"/>
      <c r="CY287" s="3"/>
      <c r="CZ287" s="3"/>
      <c r="DA287" s="4"/>
    </row>
    <row r="288" spans="1:105" x14ac:dyDescent="0.25">
      <c r="A288">
        <f t="shared" ca="1" si="86"/>
        <v>1</v>
      </c>
      <c r="B288" s="1" t="str">
        <f t="shared" ca="1" si="87"/>
        <v>Men</v>
      </c>
      <c r="C288">
        <f t="shared" ca="1" si="88"/>
        <v>46</v>
      </c>
      <c r="D288">
        <f t="shared" ca="1" si="89"/>
        <v>1</v>
      </c>
      <c r="E288" s="1" t="str">
        <f t="shared" ca="1" si="90"/>
        <v>clerk</v>
      </c>
      <c r="F288">
        <f t="shared" ca="1" si="91"/>
        <v>1</v>
      </c>
      <c r="G288" s="1" t="str">
        <f t="shared" ca="1" si="92"/>
        <v>10th</v>
      </c>
      <c r="H288">
        <f t="shared" ca="1" si="105"/>
        <v>1</v>
      </c>
      <c r="I288">
        <f t="shared" ca="1" si="105"/>
        <v>3</v>
      </c>
      <c r="J288">
        <f t="shared" ca="1" si="93"/>
        <v>2172078</v>
      </c>
      <c r="K288">
        <f t="shared" ca="1" si="94"/>
        <v>53740</v>
      </c>
      <c r="L288">
        <f t="shared" ca="1" si="95"/>
        <v>1</v>
      </c>
      <c r="M288" s="1" t="str">
        <f t="shared" ca="1" si="96"/>
        <v>Owned</v>
      </c>
      <c r="N288">
        <f t="shared" ca="1" si="102"/>
        <v>4084240</v>
      </c>
      <c r="O288">
        <f t="shared" ca="1" si="97"/>
        <v>2805843.986780874</v>
      </c>
      <c r="P288">
        <f t="shared" ca="1" si="103"/>
        <v>34435.896995375377</v>
      </c>
      <c r="Q288">
        <f t="shared" ca="1" si="104"/>
        <v>70044.076054260891</v>
      </c>
      <c r="R288" s="25">
        <f t="shared" ca="1" si="98"/>
        <v>4154284.0760542611</v>
      </c>
      <c r="S288">
        <f t="shared" ca="1" si="99"/>
        <v>9</v>
      </c>
      <c r="T288" s="1" t="str">
        <f t="shared" ca="1" si="100"/>
        <v>South Africa</v>
      </c>
      <c r="AF288" s="2">
        <f ca="1">IF(Table2[[#This Row],[Gender]]="men",1,0)</f>
        <v>1</v>
      </c>
      <c r="AG288" s="3">
        <f ca="1">IF(Table2[[#This Row],[Gender]]="Men",0,1)</f>
        <v>0</v>
      </c>
      <c r="AH288" s="3"/>
      <c r="AI288" s="3"/>
      <c r="AJ288" s="4"/>
      <c r="AL288" s="2">
        <f ca="1">IF(Table2[[#This Row],[occupation]]="Clerk",1,0)</f>
        <v>1</v>
      </c>
      <c r="AM288" s="3">
        <f ca="1">IF(Table2[[#This Row],[occupation]]="Doctor",1,0)</f>
        <v>0</v>
      </c>
      <c r="AN288" s="3">
        <f ca="1">IF(Table2[[#This Row],[occupation]]="Data scientist",1,0)</f>
        <v>0</v>
      </c>
      <c r="AO288" s="3">
        <f ca="1">IF(Table2[[#This Row],[occupation]]="Driver",1,0)</f>
        <v>0</v>
      </c>
      <c r="AP288" s="3">
        <f ca="1">IF(Table2[[#This Row],[occupation]]="mechanical",1,0)</f>
        <v>0</v>
      </c>
      <c r="AQ288" s="3">
        <f ca="1">IF(Table2[[#This Row],[occupation]]="Field worker",1,0)</f>
        <v>0</v>
      </c>
      <c r="AR288" s="3">
        <f ca="1">IF(Table2[[#This Row],[occupation]]="Scientist",1,0)</f>
        <v>0</v>
      </c>
      <c r="AS288" s="3">
        <f ca="1">IF(Table2[[#This Row],[occupation]]="IT",1,0)</f>
        <v>0</v>
      </c>
      <c r="AT288" s="3"/>
      <c r="AU288" s="3"/>
      <c r="AV288" s="3"/>
      <c r="AW288" s="3"/>
      <c r="AX288" s="3"/>
      <c r="AY288" s="3"/>
      <c r="AZ288" s="3"/>
      <c r="BA288" s="4"/>
      <c r="BC288" s="18">
        <f ca="1">Table2[[#This Row],[Vehicles cost]]/Table2[[#This Row],[Vehicles]]</f>
        <v>724026</v>
      </c>
      <c r="BD288" s="4"/>
      <c r="BE288" s="2">
        <f ca="1">IF(Table2[[#This Row],[Depts]]&gt;20000,1,0)</f>
        <v>1</v>
      </c>
      <c r="BF288" s="3"/>
      <c r="BG288" s="4"/>
      <c r="BH288" s="2">
        <f ca="1">IF(Table2[[#This Row],[House]]="Owned",1,0)</f>
        <v>1</v>
      </c>
      <c r="BI288" s="4"/>
      <c r="BK288" s="2">
        <f ca="1">IF(Table2[[#This Row],[Country]]="Korea",Table2[[#This Row],[Income]],0)</f>
        <v>0</v>
      </c>
      <c r="BL288" s="3"/>
      <c r="BM288" s="3">
        <f ca="1">IF(Table2[[#This Row],[Country]]="India",Table2[[#This Row],[Income]],0)</f>
        <v>0</v>
      </c>
      <c r="BN288" s="3"/>
      <c r="BO288" s="3">
        <f ca="1">IF(Table2[[#This Row],[Country]]="Russia",Table2[[#This Row],[Income]],0)</f>
        <v>0</v>
      </c>
      <c r="BP288" s="3"/>
      <c r="BQ288" s="3">
        <f ca="1">IF(Table2[[#This Row],[Country]]="Maldives",Table2[[#This Row],[Income]],0)</f>
        <v>0</v>
      </c>
      <c r="BR288" s="3"/>
      <c r="BS288" s="3">
        <f ca="1">IF(Table2[[#This Row],[Country]]="England",Table2[[#This Row],[Income]],0)</f>
        <v>0</v>
      </c>
      <c r="BT288" s="3"/>
      <c r="BU288" s="3">
        <f ca="1">IF(Table2[[#This Row],[Country]]="Pakistan",Table2[[#This Row],[Income]],0)</f>
        <v>0</v>
      </c>
      <c r="BV288" s="3"/>
      <c r="BW288" s="3">
        <f ca="1">IF(Table2[[#This Row],[Country]]="USA",Table2[[#This Row],[Income]],0)</f>
        <v>0</v>
      </c>
      <c r="BX288" s="3"/>
      <c r="BY288" s="3">
        <f ca="1">IF(Table2[[#This Row],[Country]]="New Zealand",Table2[[#This Row],[Income]],0)</f>
        <v>0</v>
      </c>
      <c r="BZ288" s="3"/>
      <c r="CA288" s="3">
        <f ca="1">IF(Table2[[#This Row],[Country]]="AUstralia",Table2[[#This Row],[Income]],0)</f>
        <v>0</v>
      </c>
      <c r="CB288" s="3"/>
      <c r="CC288" s="3">
        <f ca="1">IF(Table2[[#This Row],[Country]]="South Africa",Table2[[#This Row],[Income]],0)</f>
        <v>53740</v>
      </c>
      <c r="CD288" s="3"/>
      <c r="CE288" s="3">
        <f ca="1">IF(Table2[[#This Row],[Country]]="Canada",Table2[[#This Row],[Income]],0)</f>
        <v>0</v>
      </c>
      <c r="CF288" s="4"/>
      <c r="CG288" s="2"/>
      <c r="CH288" s="3"/>
      <c r="CI288" s="3">
        <f ca="1">IF(Table2[[#This Row],[occupation]]="clerk",Table2[[#This Row],[Income]],0)</f>
        <v>53740</v>
      </c>
      <c r="CJ288" s="3">
        <f ca="1">IF(Table2[[#This Row],[occupation]]="Doctor",Table2[[#This Row],[Income]],0)</f>
        <v>0</v>
      </c>
      <c r="CK288" s="3">
        <f ca="1">IF(Table2[[#This Row],[occupation]]="Data scientist",Table2[[#This Row],[Income]],0)</f>
        <v>0</v>
      </c>
      <c r="CL288" s="3">
        <f ca="1">IF(Table2[[#This Row],[occupation]]="Driver",Table2[[#This Row],[Income]],0)</f>
        <v>0</v>
      </c>
      <c r="CM288" s="3">
        <f ca="1">IF(Table2[[#This Row],[occupation]]="mechanical",Table2[[#This Row],[Income]],0)</f>
        <v>0</v>
      </c>
      <c r="CN288" s="3">
        <f ca="1">IF(Table2[[#This Row],[occupation]]="Field worker",Table2[[#This Row],[Income]],0)</f>
        <v>0</v>
      </c>
      <c r="CO288" s="3">
        <f ca="1">IF(Table2[[#This Row],[occupation]]="Scientist",Table2[[#This Row],[Income]],0)</f>
        <v>0</v>
      </c>
      <c r="CP288" s="4">
        <f ca="1">IF(Table2[[#This Row],[occupation]]="IT",Table2[[#This Row],[Income]],0)</f>
        <v>0</v>
      </c>
      <c r="CQ288" s="2">
        <f ca="1">IF(Table2[[#This Row],[Investment]]&gt;Table2[[#This Row],[Income]],1,0)</f>
        <v>1</v>
      </c>
      <c r="CR288" s="3"/>
      <c r="CS288" s="3"/>
      <c r="CT288" s="3"/>
      <c r="CU288" s="4"/>
      <c r="CV288" s="2">
        <f ca="1">IF(Table2[[#This Row],[Net Worth]]&gt;5500000,Table2[[#This Row],[Age]],0)</f>
        <v>0</v>
      </c>
      <c r="CW288" s="3">
        <f t="shared" ca="1" si="101"/>
        <v>0</v>
      </c>
      <c r="CX288" s="3"/>
      <c r="CY288" s="3"/>
      <c r="CZ288" s="3"/>
      <c r="DA288" s="4"/>
    </row>
    <row r="289" spans="1:105" x14ac:dyDescent="0.25">
      <c r="A289">
        <f t="shared" ca="1" si="86"/>
        <v>2</v>
      </c>
      <c r="B289" s="1" t="str">
        <f t="shared" ca="1" si="87"/>
        <v>Women</v>
      </c>
      <c r="C289">
        <f t="shared" ca="1" si="88"/>
        <v>35</v>
      </c>
      <c r="D289">
        <f t="shared" ca="1" si="89"/>
        <v>7</v>
      </c>
      <c r="E289" s="1" t="str">
        <f t="shared" ca="1" si="90"/>
        <v>Driver</v>
      </c>
      <c r="F289">
        <f t="shared" ca="1" si="91"/>
        <v>3</v>
      </c>
      <c r="G289" s="1" t="str">
        <f t="shared" ca="1" si="92"/>
        <v>Btech</v>
      </c>
      <c r="H289">
        <f t="shared" ca="1" si="105"/>
        <v>3</v>
      </c>
      <c r="I289">
        <f t="shared" ca="1" si="105"/>
        <v>3</v>
      </c>
      <c r="J289">
        <f t="shared" ca="1" si="93"/>
        <v>2714826</v>
      </c>
      <c r="K289">
        <f t="shared" ca="1" si="94"/>
        <v>75677</v>
      </c>
      <c r="L289">
        <f t="shared" ca="1" si="95"/>
        <v>2</v>
      </c>
      <c r="M289" s="1" t="str">
        <f t="shared" ca="1" si="96"/>
        <v>Rent</v>
      </c>
      <c r="N289">
        <f t="shared" ca="1" si="102"/>
        <v>7264992</v>
      </c>
      <c r="O289">
        <f t="shared" ca="1" si="97"/>
        <v>1057536.5016249821</v>
      </c>
      <c r="P289">
        <f t="shared" ca="1" si="103"/>
        <v>117285.6377216223</v>
      </c>
      <c r="Q289">
        <f t="shared" ca="1" si="104"/>
        <v>117303.5511156187</v>
      </c>
      <c r="R289" s="25">
        <f t="shared" ca="1" si="98"/>
        <v>7382295.551115619</v>
      </c>
      <c r="S289">
        <f t="shared" ca="1" si="99"/>
        <v>9</v>
      </c>
      <c r="T289" s="1" t="str">
        <f t="shared" ca="1" si="100"/>
        <v>South Africa</v>
      </c>
      <c r="AF289" s="2">
        <f ca="1">IF(Table2[[#This Row],[Gender]]="men",1,0)</f>
        <v>0</v>
      </c>
      <c r="AG289" s="3">
        <f ca="1">IF(Table2[[#This Row],[Gender]]="Men",0,1)</f>
        <v>1</v>
      </c>
      <c r="AH289" s="3"/>
      <c r="AI289" s="3"/>
      <c r="AJ289" s="4"/>
      <c r="AL289" s="2">
        <f ca="1">IF(Table2[[#This Row],[occupation]]="Clerk",1,0)</f>
        <v>0</v>
      </c>
      <c r="AM289" s="3">
        <f ca="1">IF(Table2[[#This Row],[occupation]]="Doctor",1,0)</f>
        <v>0</v>
      </c>
      <c r="AN289" s="3">
        <f ca="1">IF(Table2[[#This Row],[occupation]]="Data scientist",1,0)</f>
        <v>0</v>
      </c>
      <c r="AO289" s="3">
        <f ca="1">IF(Table2[[#This Row],[occupation]]="Driver",1,0)</f>
        <v>1</v>
      </c>
      <c r="AP289" s="3">
        <f ca="1">IF(Table2[[#This Row],[occupation]]="mechanical",1,0)</f>
        <v>0</v>
      </c>
      <c r="AQ289" s="3">
        <f ca="1">IF(Table2[[#This Row],[occupation]]="Field worker",1,0)</f>
        <v>0</v>
      </c>
      <c r="AR289" s="3">
        <f ca="1">IF(Table2[[#This Row],[occupation]]="Scientist",1,0)</f>
        <v>0</v>
      </c>
      <c r="AS289" s="3">
        <f ca="1">IF(Table2[[#This Row],[occupation]]="IT",1,0)</f>
        <v>0</v>
      </c>
      <c r="AT289" s="3"/>
      <c r="AU289" s="3"/>
      <c r="AV289" s="3"/>
      <c r="AW289" s="3"/>
      <c r="AX289" s="3"/>
      <c r="AY289" s="3"/>
      <c r="AZ289" s="3"/>
      <c r="BA289" s="4"/>
      <c r="BC289" s="18">
        <f ca="1">Table2[[#This Row],[Vehicles cost]]/Table2[[#This Row],[Vehicles]]</f>
        <v>904942</v>
      </c>
      <c r="BD289" s="4"/>
      <c r="BE289" s="2">
        <f ca="1">IF(Table2[[#This Row],[Depts]]&gt;20000,1,0)</f>
        <v>1</v>
      </c>
      <c r="BF289" s="3"/>
      <c r="BG289" s="4"/>
      <c r="BH289" s="2">
        <f ca="1">IF(Table2[[#This Row],[House]]="Owned",1,0)</f>
        <v>0</v>
      </c>
      <c r="BI289" s="4"/>
      <c r="BK289" s="2">
        <f ca="1">IF(Table2[[#This Row],[Country]]="Korea",Table2[[#This Row],[Income]],0)</f>
        <v>0</v>
      </c>
      <c r="BL289" s="3"/>
      <c r="BM289" s="3">
        <f ca="1">IF(Table2[[#This Row],[Country]]="India",Table2[[#This Row],[Income]],0)</f>
        <v>0</v>
      </c>
      <c r="BN289" s="3"/>
      <c r="BO289" s="3">
        <f ca="1">IF(Table2[[#This Row],[Country]]="Russia",Table2[[#This Row],[Income]],0)</f>
        <v>0</v>
      </c>
      <c r="BP289" s="3"/>
      <c r="BQ289" s="3">
        <f ca="1">IF(Table2[[#This Row],[Country]]="Maldives",Table2[[#This Row],[Income]],0)</f>
        <v>0</v>
      </c>
      <c r="BR289" s="3"/>
      <c r="BS289" s="3">
        <f ca="1">IF(Table2[[#This Row],[Country]]="England",Table2[[#This Row],[Income]],0)</f>
        <v>0</v>
      </c>
      <c r="BT289" s="3"/>
      <c r="BU289" s="3">
        <f ca="1">IF(Table2[[#This Row],[Country]]="Pakistan",Table2[[#This Row],[Income]],0)</f>
        <v>0</v>
      </c>
      <c r="BV289" s="3"/>
      <c r="BW289" s="3">
        <f ca="1">IF(Table2[[#This Row],[Country]]="USA",Table2[[#This Row],[Income]],0)</f>
        <v>0</v>
      </c>
      <c r="BX289" s="3"/>
      <c r="BY289" s="3">
        <f ca="1">IF(Table2[[#This Row],[Country]]="New Zealand",Table2[[#This Row],[Income]],0)</f>
        <v>0</v>
      </c>
      <c r="BZ289" s="3"/>
      <c r="CA289" s="3">
        <f ca="1">IF(Table2[[#This Row],[Country]]="AUstralia",Table2[[#This Row],[Income]],0)</f>
        <v>0</v>
      </c>
      <c r="CB289" s="3"/>
      <c r="CC289" s="3">
        <f ca="1">IF(Table2[[#This Row],[Country]]="South Africa",Table2[[#This Row],[Income]],0)</f>
        <v>75677</v>
      </c>
      <c r="CD289" s="3"/>
      <c r="CE289" s="3">
        <f ca="1">IF(Table2[[#This Row],[Country]]="Canada",Table2[[#This Row],[Income]],0)</f>
        <v>0</v>
      </c>
      <c r="CF289" s="4"/>
      <c r="CG289" s="2"/>
      <c r="CH289" s="3"/>
      <c r="CI289" s="3">
        <f ca="1">IF(Table2[[#This Row],[occupation]]="clerk",Table2[[#This Row],[Income]],0)</f>
        <v>0</v>
      </c>
      <c r="CJ289" s="3">
        <f ca="1">IF(Table2[[#This Row],[occupation]]="Doctor",Table2[[#This Row],[Income]],0)</f>
        <v>0</v>
      </c>
      <c r="CK289" s="3">
        <f ca="1">IF(Table2[[#This Row],[occupation]]="Data scientist",Table2[[#This Row],[Income]],0)</f>
        <v>0</v>
      </c>
      <c r="CL289" s="3">
        <f ca="1">IF(Table2[[#This Row],[occupation]]="Driver",Table2[[#This Row],[Income]],0)</f>
        <v>75677</v>
      </c>
      <c r="CM289" s="3">
        <f ca="1">IF(Table2[[#This Row],[occupation]]="mechanical",Table2[[#This Row],[Income]],0)</f>
        <v>0</v>
      </c>
      <c r="CN289" s="3">
        <f ca="1">IF(Table2[[#This Row],[occupation]]="Field worker",Table2[[#This Row],[Income]],0)</f>
        <v>0</v>
      </c>
      <c r="CO289" s="3">
        <f ca="1">IF(Table2[[#This Row],[occupation]]="Scientist",Table2[[#This Row],[Income]],0)</f>
        <v>0</v>
      </c>
      <c r="CP289" s="4">
        <f ca="1">IF(Table2[[#This Row],[occupation]]="IT",Table2[[#This Row],[Income]],0)</f>
        <v>0</v>
      </c>
      <c r="CQ289" s="2">
        <f ca="1">IF(Table2[[#This Row],[Investment]]&gt;Table2[[#This Row],[Income]],1,0)</f>
        <v>1</v>
      </c>
      <c r="CR289" s="3"/>
      <c r="CS289" s="3"/>
      <c r="CT289" s="3"/>
      <c r="CU289" s="4"/>
      <c r="CV289" s="2">
        <f ca="1">IF(Table2[[#This Row],[Net Worth]]&gt;5500000,Table2[[#This Row],[Age]],0)</f>
        <v>35</v>
      </c>
      <c r="CW289" s="3">
        <f t="shared" ca="1" si="101"/>
        <v>0</v>
      </c>
      <c r="CX289" s="3"/>
      <c r="CY289" s="3"/>
      <c r="CZ289" s="3"/>
      <c r="DA289" s="4"/>
    </row>
    <row r="290" spans="1:105" x14ac:dyDescent="0.25">
      <c r="A290">
        <f t="shared" ca="1" si="86"/>
        <v>2</v>
      </c>
      <c r="B290" s="1" t="str">
        <f t="shared" ca="1" si="87"/>
        <v>Women</v>
      </c>
      <c r="C290">
        <f t="shared" ca="1" si="88"/>
        <v>26</v>
      </c>
      <c r="D290">
        <f t="shared" ca="1" si="89"/>
        <v>2</v>
      </c>
      <c r="E290" s="1" t="str">
        <f t="shared" ca="1" si="90"/>
        <v>IT</v>
      </c>
      <c r="F290">
        <f t="shared" ca="1" si="91"/>
        <v>5</v>
      </c>
      <c r="G290" s="1" t="str">
        <f t="shared" ca="1" si="92"/>
        <v>M.tech</v>
      </c>
      <c r="H290">
        <f t="shared" ca="1" si="105"/>
        <v>2</v>
      </c>
      <c r="I290">
        <f t="shared" ca="1" si="105"/>
        <v>1</v>
      </c>
      <c r="J290">
        <f t="shared" ca="1" si="93"/>
        <v>313087</v>
      </c>
      <c r="K290">
        <f t="shared" ca="1" si="94"/>
        <v>73422</v>
      </c>
      <c r="L290">
        <f t="shared" ca="1" si="95"/>
        <v>2</v>
      </c>
      <c r="M290" s="1" t="str">
        <f t="shared" ca="1" si="96"/>
        <v>Rent</v>
      </c>
      <c r="N290">
        <f t="shared" ca="1" si="102"/>
        <v>5212962</v>
      </c>
      <c r="O290">
        <f t="shared" ca="1" si="97"/>
        <v>1127626.8737841253</v>
      </c>
      <c r="P290">
        <f t="shared" ca="1" si="103"/>
        <v>80713.466799451038</v>
      </c>
      <c r="Q290">
        <f t="shared" ca="1" si="104"/>
        <v>25716.631356365735</v>
      </c>
      <c r="R290" s="25">
        <f t="shared" ca="1" si="98"/>
        <v>5238678.631356366</v>
      </c>
      <c r="S290">
        <f t="shared" ca="1" si="99"/>
        <v>10</v>
      </c>
      <c r="T290" s="1" t="str">
        <f t="shared" ca="1" si="100"/>
        <v>New Zealand</v>
      </c>
      <c r="AF290" s="2">
        <f ca="1">IF(Table2[[#This Row],[Gender]]="men",1,0)</f>
        <v>0</v>
      </c>
      <c r="AG290" s="3">
        <f ca="1">IF(Table2[[#This Row],[Gender]]="Men",0,1)</f>
        <v>1</v>
      </c>
      <c r="AH290" s="3"/>
      <c r="AI290" s="3"/>
      <c r="AJ290" s="4"/>
      <c r="AL290" s="2">
        <f ca="1">IF(Table2[[#This Row],[occupation]]="Clerk",1,0)</f>
        <v>0</v>
      </c>
      <c r="AM290" s="3">
        <f ca="1">IF(Table2[[#This Row],[occupation]]="Doctor",1,0)</f>
        <v>0</v>
      </c>
      <c r="AN290" s="3">
        <f ca="1">IF(Table2[[#This Row],[occupation]]="Data scientist",1,0)</f>
        <v>0</v>
      </c>
      <c r="AO290" s="3">
        <f ca="1">IF(Table2[[#This Row],[occupation]]="Driver",1,0)</f>
        <v>0</v>
      </c>
      <c r="AP290" s="3">
        <f ca="1">IF(Table2[[#This Row],[occupation]]="mechanical",1,0)</f>
        <v>0</v>
      </c>
      <c r="AQ290" s="3">
        <f ca="1">IF(Table2[[#This Row],[occupation]]="Field worker",1,0)</f>
        <v>0</v>
      </c>
      <c r="AR290" s="3">
        <f ca="1">IF(Table2[[#This Row],[occupation]]="Scientist",1,0)</f>
        <v>0</v>
      </c>
      <c r="AS290" s="3">
        <f ca="1">IF(Table2[[#This Row],[occupation]]="IT",1,0)</f>
        <v>1</v>
      </c>
      <c r="AT290" s="3"/>
      <c r="AU290" s="3"/>
      <c r="AV290" s="3"/>
      <c r="AW290" s="3"/>
      <c r="AX290" s="3"/>
      <c r="AY290" s="3"/>
      <c r="AZ290" s="3"/>
      <c r="BA290" s="4"/>
      <c r="BC290" s="18">
        <f ca="1">Table2[[#This Row],[Vehicles cost]]/Table2[[#This Row],[Vehicles]]</f>
        <v>313087</v>
      </c>
      <c r="BD290" s="4"/>
      <c r="BE290" s="2">
        <f ca="1">IF(Table2[[#This Row],[Depts]]&gt;20000,1,0)</f>
        <v>1</v>
      </c>
      <c r="BF290" s="3"/>
      <c r="BG290" s="4"/>
      <c r="BH290" s="2">
        <f ca="1">IF(Table2[[#This Row],[House]]="Owned",1,0)</f>
        <v>0</v>
      </c>
      <c r="BI290" s="4"/>
      <c r="BK290" s="2">
        <f ca="1">IF(Table2[[#This Row],[Country]]="Korea",Table2[[#This Row],[Income]],0)</f>
        <v>0</v>
      </c>
      <c r="BL290" s="3"/>
      <c r="BM290" s="3">
        <f ca="1">IF(Table2[[#This Row],[Country]]="India",Table2[[#This Row],[Income]],0)</f>
        <v>0</v>
      </c>
      <c r="BN290" s="3"/>
      <c r="BO290" s="3">
        <f ca="1">IF(Table2[[#This Row],[Country]]="Russia",Table2[[#This Row],[Income]],0)</f>
        <v>0</v>
      </c>
      <c r="BP290" s="3"/>
      <c r="BQ290" s="3">
        <f ca="1">IF(Table2[[#This Row],[Country]]="Maldives",Table2[[#This Row],[Income]],0)</f>
        <v>0</v>
      </c>
      <c r="BR290" s="3"/>
      <c r="BS290" s="3">
        <f ca="1">IF(Table2[[#This Row],[Country]]="England",Table2[[#This Row],[Income]],0)</f>
        <v>0</v>
      </c>
      <c r="BT290" s="3"/>
      <c r="BU290" s="3">
        <f ca="1">IF(Table2[[#This Row],[Country]]="Pakistan",Table2[[#This Row],[Income]],0)</f>
        <v>0</v>
      </c>
      <c r="BV290" s="3"/>
      <c r="BW290" s="3">
        <f ca="1">IF(Table2[[#This Row],[Country]]="USA",Table2[[#This Row],[Income]],0)</f>
        <v>0</v>
      </c>
      <c r="BX290" s="3"/>
      <c r="BY290" s="3">
        <f ca="1">IF(Table2[[#This Row],[Country]]="New Zealand",Table2[[#This Row],[Income]],0)</f>
        <v>73422</v>
      </c>
      <c r="BZ290" s="3"/>
      <c r="CA290" s="3">
        <f ca="1">IF(Table2[[#This Row],[Country]]="AUstralia",Table2[[#This Row],[Income]],0)</f>
        <v>0</v>
      </c>
      <c r="CB290" s="3"/>
      <c r="CC290" s="3">
        <f ca="1">IF(Table2[[#This Row],[Country]]="South Africa",Table2[[#This Row],[Income]],0)</f>
        <v>0</v>
      </c>
      <c r="CD290" s="3"/>
      <c r="CE290" s="3">
        <f ca="1">IF(Table2[[#This Row],[Country]]="Canada",Table2[[#This Row],[Income]],0)</f>
        <v>0</v>
      </c>
      <c r="CF290" s="4"/>
      <c r="CG290" s="2"/>
      <c r="CH290" s="3"/>
      <c r="CI290" s="3">
        <f ca="1">IF(Table2[[#This Row],[occupation]]="clerk",Table2[[#This Row],[Income]],0)</f>
        <v>0</v>
      </c>
      <c r="CJ290" s="3">
        <f ca="1">IF(Table2[[#This Row],[occupation]]="Doctor",Table2[[#This Row],[Income]],0)</f>
        <v>0</v>
      </c>
      <c r="CK290" s="3">
        <f ca="1">IF(Table2[[#This Row],[occupation]]="Data scientist",Table2[[#This Row],[Income]],0)</f>
        <v>0</v>
      </c>
      <c r="CL290" s="3">
        <f ca="1">IF(Table2[[#This Row],[occupation]]="Driver",Table2[[#This Row],[Income]],0)</f>
        <v>0</v>
      </c>
      <c r="CM290" s="3">
        <f ca="1">IF(Table2[[#This Row],[occupation]]="mechanical",Table2[[#This Row],[Income]],0)</f>
        <v>0</v>
      </c>
      <c r="CN290" s="3">
        <f ca="1">IF(Table2[[#This Row],[occupation]]="Field worker",Table2[[#This Row],[Income]],0)</f>
        <v>0</v>
      </c>
      <c r="CO290" s="3">
        <f ca="1">IF(Table2[[#This Row],[occupation]]="Scientist",Table2[[#This Row],[Income]],0)</f>
        <v>0</v>
      </c>
      <c r="CP290" s="4">
        <f ca="1">IF(Table2[[#This Row],[occupation]]="IT",Table2[[#This Row],[Income]],0)</f>
        <v>73422</v>
      </c>
      <c r="CQ290" s="2">
        <f ca="1">IF(Table2[[#This Row],[Investment]]&gt;Table2[[#This Row],[Income]],1,0)</f>
        <v>0</v>
      </c>
      <c r="CR290" s="3"/>
      <c r="CS290" s="3"/>
      <c r="CT290" s="3"/>
      <c r="CU290" s="4"/>
      <c r="CV290" s="2">
        <f ca="1">IF(Table2[[#This Row],[Net Worth]]&gt;5500000,Table2[[#This Row],[Age]],0)</f>
        <v>0</v>
      </c>
      <c r="CW290" s="3">
        <f t="shared" ca="1" si="101"/>
        <v>0</v>
      </c>
      <c r="CX290" s="3"/>
      <c r="CY290" s="3"/>
      <c r="CZ290" s="3"/>
      <c r="DA290" s="4"/>
    </row>
    <row r="291" spans="1:105" x14ac:dyDescent="0.25">
      <c r="A291">
        <f t="shared" ca="1" si="86"/>
        <v>2</v>
      </c>
      <c r="B291" s="1" t="str">
        <f t="shared" ca="1" si="87"/>
        <v>Women</v>
      </c>
      <c r="C291">
        <f t="shared" ca="1" si="88"/>
        <v>27</v>
      </c>
      <c r="D291">
        <f t="shared" ca="1" si="89"/>
        <v>6</v>
      </c>
      <c r="E291" s="1" t="str">
        <f t="shared" ca="1" si="90"/>
        <v>Field worker</v>
      </c>
      <c r="F291">
        <f t="shared" ca="1" si="91"/>
        <v>3</v>
      </c>
      <c r="G291" s="1" t="str">
        <f t="shared" ca="1" si="92"/>
        <v>Btech</v>
      </c>
      <c r="H291">
        <f t="shared" ca="1" si="105"/>
        <v>1</v>
      </c>
      <c r="I291">
        <f t="shared" ca="1" si="105"/>
        <v>1</v>
      </c>
      <c r="J291">
        <f t="shared" ca="1" si="93"/>
        <v>802585</v>
      </c>
      <c r="K291">
        <f t="shared" ca="1" si="94"/>
        <v>81218</v>
      </c>
      <c r="L291">
        <f t="shared" ca="1" si="95"/>
        <v>1</v>
      </c>
      <c r="M291" s="1" t="str">
        <f t="shared" ca="1" si="96"/>
        <v>Owned</v>
      </c>
      <c r="N291">
        <f t="shared" ca="1" si="102"/>
        <v>5197952</v>
      </c>
      <c r="O291">
        <f t="shared" ca="1" si="97"/>
        <v>4637659.4353597835</v>
      </c>
      <c r="P291">
        <f t="shared" ca="1" si="103"/>
        <v>107978.46247641623</v>
      </c>
      <c r="Q291">
        <f t="shared" ca="1" si="104"/>
        <v>100834.98812889542</v>
      </c>
      <c r="R291" s="25">
        <f t="shared" ca="1" si="98"/>
        <v>5298786.9881288959</v>
      </c>
      <c r="S291">
        <f t="shared" ca="1" si="99"/>
        <v>1</v>
      </c>
      <c r="T291" s="1" t="str">
        <f t="shared" ca="1" si="100"/>
        <v>India</v>
      </c>
      <c r="AF291" s="2">
        <f ca="1">IF(Table2[[#This Row],[Gender]]="men",1,0)</f>
        <v>0</v>
      </c>
      <c r="AG291" s="3">
        <f ca="1">IF(Table2[[#This Row],[Gender]]="Men",0,1)</f>
        <v>1</v>
      </c>
      <c r="AH291" s="3"/>
      <c r="AI291" s="3"/>
      <c r="AJ291" s="4"/>
      <c r="AL291" s="2">
        <f ca="1">IF(Table2[[#This Row],[occupation]]="Clerk",1,0)</f>
        <v>0</v>
      </c>
      <c r="AM291" s="3">
        <f ca="1">IF(Table2[[#This Row],[occupation]]="Doctor",1,0)</f>
        <v>0</v>
      </c>
      <c r="AN291" s="3">
        <f ca="1">IF(Table2[[#This Row],[occupation]]="Data scientist",1,0)</f>
        <v>0</v>
      </c>
      <c r="AO291" s="3">
        <f ca="1">IF(Table2[[#This Row],[occupation]]="Driver",1,0)</f>
        <v>0</v>
      </c>
      <c r="AP291" s="3">
        <f ca="1">IF(Table2[[#This Row],[occupation]]="mechanical",1,0)</f>
        <v>0</v>
      </c>
      <c r="AQ291" s="3">
        <f ca="1">IF(Table2[[#This Row],[occupation]]="Field worker",1,0)</f>
        <v>1</v>
      </c>
      <c r="AR291" s="3">
        <f ca="1">IF(Table2[[#This Row],[occupation]]="Scientist",1,0)</f>
        <v>0</v>
      </c>
      <c r="AS291" s="3">
        <f ca="1">IF(Table2[[#This Row],[occupation]]="IT",1,0)</f>
        <v>0</v>
      </c>
      <c r="AT291" s="3"/>
      <c r="AU291" s="3"/>
      <c r="AV291" s="3"/>
      <c r="AW291" s="3"/>
      <c r="AX291" s="3"/>
      <c r="AY291" s="3"/>
      <c r="AZ291" s="3"/>
      <c r="BA291" s="4"/>
      <c r="BC291" s="18">
        <f ca="1">Table2[[#This Row],[Vehicles cost]]/Table2[[#This Row],[Vehicles]]</f>
        <v>802585</v>
      </c>
      <c r="BD291" s="4"/>
      <c r="BE291" s="2">
        <f ca="1">IF(Table2[[#This Row],[Depts]]&gt;20000,1,0)</f>
        <v>1</v>
      </c>
      <c r="BF291" s="3"/>
      <c r="BG291" s="4"/>
      <c r="BH291" s="2">
        <f ca="1">IF(Table2[[#This Row],[House]]="Owned",1,0)</f>
        <v>1</v>
      </c>
      <c r="BI291" s="4"/>
      <c r="BK291" s="2">
        <f ca="1">IF(Table2[[#This Row],[Country]]="Korea",Table2[[#This Row],[Income]],0)</f>
        <v>0</v>
      </c>
      <c r="BL291" s="3"/>
      <c r="BM291" s="3">
        <f ca="1">IF(Table2[[#This Row],[Country]]="India",Table2[[#This Row],[Income]],0)</f>
        <v>81218</v>
      </c>
      <c r="BN291" s="3"/>
      <c r="BO291" s="3">
        <f ca="1">IF(Table2[[#This Row],[Country]]="Russia",Table2[[#This Row],[Income]],0)</f>
        <v>0</v>
      </c>
      <c r="BP291" s="3"/>
      <c r="BQ291" s="3">
        <f ca="1">IF(Table2[[#This Row],[Country]]="Maldives",Table2[[#This Row],[Income]],0)</f>
        <v>0</v>
      </c>
      <c r="BR291" s="3"/>
      <c r="BS291" s="3">
        <f ca="1">IF(Table2[[#This Row],[Country]]="England",Table2[[#This Row],[Income]],0)</f>
        <v>0</v>
      </c>
      <c r="BT291" s="3"/>
      <c r="BU291" s="3">
        <f ca="1">IF(Table2[[#This Row],[Country]]="Pakistan",Table2[[#This Row],[Income]],0)</f>
        <v>0</v>
      </c>
      <c r="BV291" s="3"/>
      <c r="BW291" s="3">
        <f ca="1">IF(Table2[[#This Row],[Country]]="USA",Table2[[#This Row],[Income]],0)</f>
        <v>0</v>
      </c>
      <c r="BX291" s="3"/>
      <c r="BY291" s="3">
        <f ca="1">IF(Table2[[#This Row],[Country]]="New Zealand",Table2[[#This Row],[Income]],0)</f>
        <v>0</v>
      </c>
      <c r="BZ291" s="3"/>
      <c r="CA291" s="3">
        <f ca="1">IF(Table2[[#This Row],[Country]]="AUstralia",Table2[[#This Row],[Income]],0)</f>
        <v>0</v>
      </c>
      <c r="CB291" s="3"/>
      <c r="CC291" s="3">
        <f ca="1">IF(Table2[[#This Row],[Country]]="South Africa",Table2[[#This Row],[Income]],0)</f>
        <v>0</v>
      </c>
      <c r="CD291" s="3"/>
      <c r="CE291" s="3">
        <f ca="1">IF(Table2[[#This Row],[Country]]="Canada",Table2[[#This Row],[Income]],0)</f>
        <v>0</v>
      </c>
      <c r="CF291" s="4"/>
      <c r="CG291" s="2"/>
      <c r="CH291" s="3"/>
      <c r="CI291" s="3">
        <f ca="1">IF(Table2[[#This Row],[occupation]]="clerk",Table2[[#This Row],[Income]],0)</f>
        <v>0</v>
      </c>
      <c r="CJ291" s="3">
        <f ca="1">IF(Table2[[#This Row],[occupation]]="Doctor",Table2[[#This Row],[Income]],0)</f>
        <v>0</v>
      </c>
      <c r="CK291" s="3">
        <f ca="1">IF(Table2[[#This Row],[occupation]]="Data scientist",Table2[[#This Row],[Income]],0)</f>
        <v>0</v>
      </c>
      <c r="CL291" s="3">
        <f ca="1">IF(Table2[[#This Row],[occupation]]="Driver",Table2[[#This Row],[Income]],0)</f>
        <v>0</v>
      </c>
      <c r="CM291" s="3">
        <f ca="1">IF(Table2[[#This Row],[occupation]]="mechanical",Table2[[#This Row],[Income]],0)</f>
        <v>0</v>
      </c>
      <c r="CN291" s="3">
        <f ca="1">IF(Table2[[#This Row],[occupation]]="Field worker",Table2[[#This Row],[Income]],0)</f>
        <v>81218</v>
      </c>
      <c r="CO291" s="3">
        <f ca="1">IF(Table2[[#This Row],[occupation]]="Scientist",Table2[[#This Row],[Income]],0)</f>
        <v>0</v>
      </c>
      <c r="CP291" s="4">
        <f ca="1">IF(Table2[[#This Row],[occupation]]="IT",Table2[[#This Row],[Income]],0)</f>
        <v>0</v>
      </c>
      <c r="CQ291" s="2">
        <f ca="1">IF(Table2[[#This Row],[Investment]]&gt;Table2[[#This Row],[Income]],1,0)</f>
        <v>1</v>
      </c>
      <c r="CR291" s="3"/>
      <c r="CS291" s="3"/>
      <c r="CT291" s="3"/>
      <c r="CU291" s="4"/>
      <c r="CV291" s="2">
        <f ca="1">IF(Table2[[#This Row],[Net Worth]]&gt;5500000,Table2[[#This Row],[Age]],0)</f>
        <v>0</v>
      </c>
      <c r="CW291" s="3">
        <f t="shared" ca="1" si="101"/>
        <v>0</v>
      </c>
      <c r="CX291" s="3"/>
      <c r="CY291" s="3"/>
      <c r="CZ291" s="3"/>
      <c r="DA291" s="4"/>
    </row>
    <row r="292" spans="1:105" x14ac:dyDescent="0.25">
      <c r="A292">
        <f t="shared" ca="1" si="86"/>
        <v>1</v>
      </c>
      <c r="B292" s="1" t="str">
        <f t="shared" ca="1" si="87"/>
        <v>Men</v>
      </c>
      <c r="C292">
        <f t="shared" ca="1" si="88"/>
        <v>45</v>
      </c>
      <c r="D292">
        <f t="shared" ca="1" si="89"/>
        <v>7</v>
      </c>
      <c r="E292" s="1" t="str">
        <f t="shared" ca="1" si="90"/>
        <v>Driver</v>
      </c>
      <c r="F292">
        <f t="shared" ca="1" si="91"/>
        <v>5</v>
      </c>
      <c r="G292" s="1" t="str">
        <f t="shared" ca="1" si="92"/>
        <v>M.tech</v>
      </c>
      <c r="H292">
        <f t="shared" ca="1" si="105"/>
        <v>2</v>
      </c>
      <c r="I292">
        <f t="shared" ca="1" si="105"/>
        <v>3</v>
      </c>
      <c r="J292">
        <f t="shared" ca="1" si="93"/>
        <v>1404123</v>
      </c>
      <c r="K292">
        <f t="shared" ca="1" si="94"/>
        <v>97204</v>
      </c>
      <c r="L292">
        <f t="shared" ca="1" si="95"/>
        <v>1</v>
      </c>
      <c r="M292" s="1" t="str">
        <f t="shared" ca="1" si="96"/>
        <v>Owned</v>
      </c>
      <c r="N292">
        <f t="shared" ca="1" si="102"/>
        <v>8359544</v>
      </c>
      <c r="O292">
        <f t="shared" ca="1" si="97"/>
        <v>6032190.0192408981</v>
      </c>
      <c r="P292">
        <f t="shared" ca="1" si="103"/>
        <v>45800.664657716909</v>
      </c>
      <c r="Q292">
        <f t="shared" ca="1" si="104"/>
        <v>131269.7484680636</v>
      </c>
      <c r="R292" s="25">
        <f t="shared" ca="1" si="98"/>
        <v>8490813.7484680638</v>
      </c>
      <c r="S292">
        <f t="shared" ca="1" si="99"/>
        <v>11</v>
      </c>
      <c r="T292" s="1" t="str">
        <f t="shared" ca="1" si="100"/>
        <v>Pakistan</v>
      </c>
      <c r="AF292" s="2">
        <f ca="1">IF(Table2[[#This Row],[Gender]]="men",1,0)</f>
        <v>1</v>
      </c>
      <c r="AG292" s="3">
        <f ca="1">IF(Table2[[#This Row],[Gender]]="Men",0,1)</f>
        <v>0</v>
      </c>
      <c r="AH292" s="3"/>
      <c r="AI292" s="3"/>
      <c r="AJ292" s="4"/>
      <c r="AL292" s="2">
        <f ca="1">IF(Table2[[#This Row],[occupation]]="Clerk",1,0)</f>
        <v>0</v>
      </c>
      <c r="AM292" s="3">
        <f ca="1">IF(Table2[[#This Row],[occupation]]="Doctor",1,0)</f>
        <v>0</v>
      </c>
      <c r="AN292" s="3">
        <f ca="1">IF(Table2[[#This Row],[occupation]]="Data scientist",1,0)</f>
        <v>0</v>
      </c>
      <c r="AO292" s="3">
        <f ca="1">IF(Table2[[#This Row],[occupation]]="Driver",1,0)</f>
        <v>1</v>
      </c>
      <c r="AP292" s="3">
        <f ca="1">IF(Table2[[#This Row],[occupation]]="mechanical",1,0)</f>
        <v>0</v>
      </c>
      <c r="AQ292" s="3">
        <f ca="1">IF(Table2[[#This Row],[occupation]]="Field worker",1,0)</f>
        <v>0</v>
      </c>
      <c r="AR292" s="3">
        <f ca="1">IF(Table2[[#This Row],[occupation]]="Scientist",1,0)</f>
        <v>0</v>
      </c>
      <c r="AS292" s="3">
        <f ca="1">IF(Table2[[#This Row],[occupation]]="IT",1,0)</f>
        <v>0</v>
      </c>
      <c r="AT292" s="3"/>
      <c r="AU292" s="3"/>
      <c r="AV292" s="3"/>
      <c r="AW292" s="3"/>
      <c r="AX292" s="3"/>
      <c r="AY292" s="3"/>
      <c r="AZ292" s="3"/>
      <c r="BA292" s="4"/>
      <c r="BC292" s="18">
        <f ca="1">Table2[[#This Row],[Vehicles cost]]/Table2[[#This Row],[Vehicles]]</f>
        <v>468041</v>
      </c>
      <c r="BD292" s="4"/>
      <c r="BE292" s="2">
        <f ca="1">IF(Table2[[#This Row],[Depts]]&gt;20000,1,0)</f>
        <v>1</v>
      </c>
      <c r="BF292" s="3"/>
      <c r="BG292" s="4"/>
      <c r="BH292" s="2">
        <f ca="1">IF(Table2[[#This Row],[House]]="Owned",1,0)</f>
        <v>1</v>
      </c>
      <c r="BI292" s="4"/>
      <c r="BK292" s="2">
        <f ca="1">IF(Table2[[#This Row],[Country]]="Korea",Table2[[#This Row],[Income]],0)</f>
        <v>0</v>
      </c>
      <c r="BL292" s="3"/>
      <c r="BM292" s="3">
        <f ca="1">IF(Table2[[#This Row],[Country]]="India",Table2[[#This Row],[Income]],0)</f>
        <v>0</v>
      </c>
      <c r="BN292" s="3"/>
      <c r="BO292" s="3">
        <f ca="1">IF(Table2[[#This Row],[Country]]="Russia",Table2[[#This Row],[Income]],0)</f>
        <v>0</v>
      </c>
      <c r="BP292" s="3"/>
      <c r="BQ292" s="3">
        <f ca="1">IF(Table2[[#This Row],[Country]]="Maldives",Table2[[#This Row],[Income]],0)</f>
        <v>0</v>
      </c>
      <c r="BR292" s="3"/>
      <c r="BS292" s="3">
        <f ca="1">IF(Table2[[#This Row],[Country]]="England",Table2[[#This Row],[Income]],0)</f>
        <v>0</v>
      </c>
      <c r="BT292" s="3"/>
      <c r="BU292" s="3">
        <f ca="1">IF(Table2[[#This Row],[Country]]="Pakistan",Table2[[#This Row],[Income]],0)</f>
        <v>97204</v>
      </c>
      <c r="BV292" s="3"/>
      <c r="BW292" s="3">
        <f ca="1">IF(Table2[[#This Row],[Country]]="USA",Table2[[#This Row],[Income]],0)</f>
        <v>0</v>
      </c>
      <c r="BX292" s="3"/>
      <c r="BY292" s="3">
        <f ca="1">IF(Table2[[#This Row],[Country]]="New Zealand",Table2[[#This Row],[Income]],0)</f>
        <v>0</v>
      </c>
      <c r="BZ292" s="3"/>
      <c r="CA292" s="3">
        <f ca="1">IF(Table2[[#This Row],[Country]]="AUstralia",Table2[[#This Row],[Income]],0)</f>
        <v>0</v>
      </c>
      <c r="CB292" s="3"/>
      <c r="CC292" s="3">
        <f ca="1">IF(Table2[[#This Row],[Country]]="South Africa",Table2[[#This Row],[Income]],0)</f>
        <v>0</v>
      </c>
      <c r="CD292" s="3"/>
      <c r="CE292" s="3">
        <f ca="1">IF(Table2[[#This Row],[Country]]="Canada",Table2[[#This Row],[Income]],0)</f>
        <v>0</v>
      </c>
      <c r="CF292" s="4"/>
      <c r="CG292" s="2"/>
      <c r="CH292" s="3"/>
      <c r="CI292" s="3">
        <f ca="1">IF(Table2[[#This Row],[occupation]]="clerk",Table2[[#This Row],[Income]],0)</f>
        <v>0</v>
      </c>
      <c r="CJ292" s="3">
        <f ca="1">IF(Table2[[#This Row],[occupation]]="Doctor",Table2[[#This Row],[Income]],0)</f>
        <v>0</v>
      </c>
      <c r="CK292" s="3">
        <f ca="1">IF(Table2[[#This Row],[occupation]]="Data scientist",Table2[[#This Row],[Income]],0)</f>
        <v>0</v>
      </c>
      <c r="CL292" s="3">
        <f ca="1">IF(Table2[[#This Row],[occupation]]="Driver",Table2[[#This Row],[Income]],0)</f>
        <v>97204</v>
      </c>
      <c r="CM292" s="3">
        <f ca="1">IF(Table2[[#This Row],[occupation]]="mechanical",Table2[[#This Row],[Income]],0)</f>
        <v>0</v>
      </c>
      <c r="CN292" s="3">
        <f ca="1">IF(Table2[[#This Row],[occupation]]="Field worker",Table2[[#This Row],[Income]],0)</f>
        <v>0</v>
      </c>
      <c r="CO292" s="3">
        <f ca="1">IF(Table2[[#This Row],[occupation]]="Scientist",Table2[[#This Row],[Income]],0)</f>
        <v>0</v>
      </c>
      <c r="CP292" s="4">
        <f ca="1">IF(Table2[[#This Row],[occupation]]="IT",Table2[[#This Row],[Income]],0)</f>
        <v>0</v>
      </c>
      <c r="CQ292" s="2">
        <f ca="1">IF(Table2[[#This Row],[Investment]]&gt;Table2[[#This Row],[Income]],1,0)</f>
        <v>1</v>
      </c>
      <c r="CR292" s="3"/>
      <c r="CS292" s="3"/>
      <c r="CT292" s="3"/>
      <c r="CU292" s="4"/>
      <c r="CV292" s="2">
        <f ca="1">IF(Table2[[#This Row],[Net Worth]]&gt;5500000,Table2[[#This Row],[Age]],0)</f>
        <v>45</v>
      </c>
      <c r="CW292" s="3">
        <f t="shared" ca="1" si="101"/>
        <v>0</v>
      </c>
      <c r="CX292" s="3"/>
      <c r="CY292" s="3"/>
      <c r="CZ292" s="3"/>
      <c r="DA292" s="4"/>
    </row>
    <row r="293" spans="1:105" x14ac:dyDescent="0.25">
      <c r="A293">
        <f t="shared" ca="1" si="86"/>
        <v>2</v>
      </c>
      <c r="B293" s="1" t="str">
        <f t="shared" ca="1" si="87"/>
        <v>Women</v>
      </c>
      <c r="C293">
        <f t="shared" ca="1" si="88"/>
        <v>35</v>
      </c>
      <c r="D293">
        <f t="shared" ca="1" si="89"/>
        <v>5</v>
      </c>
      <c r="E293" s="1" t="str">
        <f t="shared" ca="1" si="90"/>
        <v>Scientist</v>
      </c>
      <c r="F293">
        <f t="shared" ca="1" si="91"/>
        <v>9</v>
      </c>
      <c r="G293" s="1" t="str">
        <f t="shared" ca="1" si="92"/>
        <v>Soldier</v>
      </c>
      <c r="H293">
        <f t="shared" ca="1" si="105"/>
        <v>3</v>
      </c>
      <c r="I293">
        <f t="shared" ca="1" si="105"/>
        <v>3</v>
      </c>
      <c r="J293">
        <f t="shared" ca="1" si="93"/>
        <v>2630214</v>
      </c>
      <c r="K293">
        <f t="shared" ca="1" si="94"/>
        <v>52067</v>
      </c>
      <c r="L293">
        <f t="shared" ca="1" si="95"/>
        <v>2</v>
      </c>
      <c r="M293" s="1" t="str">
        <f t="shared" ca="1" si="96"/>
        <v>Rent</v>
      </c>
      <c r="N293">
        <f t="shared" ca="1" si="102"/>
        <v>3436422</v>
      </c>
      <c r="O293">
        <f t="shared" ca="1" si="97"/>
        <v>350520.31210325856</v>
      </c>
      <c r="P293">
        <f t="shared" ca="1" si="103"/>
        <v>75234.023615557307</v>
      </c>
      <c r="Q293">
        <f t="shared" ca="1" si="104"/>
        <v>60144.559711460053</v>
      </c>
      <c r="R293" s="25">
        <f t="shared" ca="1" si="98"/>
        <v>3496566.55971146</v>
      </c>
      <c r="S293">
        <f t="shared" ca="1" si="99"/>
        <v>4</v>
      </c>
      <c r="T293" s="1" t="str">
        <f t="shared" ca="1" si="100"/>
        <v>England</v>
      </c>
      <c r="AF293" s="2">
        <f ca="1">IF(Table2[[#This Row],[Gender]]="men",1,0)</f>
        <v>0</v>
      </c>
      <c r="AG293" s="3">
        <f ca="1">IF(Table2[[#This Row],[Gender]]="Men",0,1)</f>
        <v>1</v>
      </c>
      <c r="AH293" s="3"/>
      <c r="AI293" s="3"/>
      <c r="AJ293" s="4"/>
      <c r="AL293" s="2">
        <f ca="1">IF(Table2[[#This Row],[occupation]]="Clerk",1,0)</f>
        <v>0</v>
      </c>
      <c r="AM293" s="3">
        <f ca="1">IF(Table2[[#This Row],[occupation]]="Doctor",1,0)</f>
        <v>0</v>
      </c>
      <c r="AN293" s="3">
        <f ca="1">IF(Table2[[#This Row],[occupation]]="Data scientist",1,0)</f>
        <v>0</v>
      </c>
      <c r="AO293" s="3">
        <f ca="1">IF(Table2[[#This Row],[occupation]]="Driver",1,0)</f>
        <v>0</v>
      </c>
      <c r="AP293" s="3">
        <f ca="1">IF(Table2[[#This Row],[occupation]]="mechanical",1,0)</f>
        <v>0</v>
      </c>
      <c r="AQ293" s="3">
        <f ca="1">IF(Table2[[#This Row],[occupation]]="Field worker",1,0)</f>
        <v>0</v>
      </c>
      <c r="AR293" s="3">
        <f ca="1">IF(Table2[[#This Row],[occupation]]="Scientist",1,0)</f>
        <v>1</v>
      </c>
      <c r="AS293" s="3">
        <f ca="1">IF(Table2[[#This Row],[occupation]]="IT",1,0)</f>
        <v>0</v>
      </c>
      <c r="AT293" s="3"/>
      <c r="AU293" s="3"/>
      <c r="AV293" s="3"/>
      <c r="AW293" s="3"/>
      <c r="AX293" s="3"/>
      <c r="AY293" s="3"/>
      <c r="AZ293" s="3"/>
      <c r="BA293" s="4"/>
      <c r="BC293" s="18">
        <f ca="1">Table2[[#This Row],[Vehicles cost]]/Table2[[#This Row],[Vehicles]]</f>
        <v>876738</v>
      </c>
      <c r="BD293" s="4"/>
      <c r="BE293" s="2">
        <f ca="1">IF(Table2[[#This Row],[Depts]]&gt;20000,1,0)</f>
        <v>1</v>
      </c>
      <c r="BF293" s="3"/>
      <c r="BG293" s="4"/>
      <c r="BH293" s="2">
        <f ca="1">IF(Table2[[#This Row],[House]]="Owned",1,0)</f>
        <v>0</v>
      </c>
      <c r="BI293" s="4"/>
      <c r="BK293" s="2">
        <f ca="1">IF(Table2[[#This Row],[Country]]="Korea",Table2[[#This Row],[Income]],0)</f>
        <v>0</v>
      </c>
      <c r="BL293" s="3"/>
      <c r="BM293" s="3">
        <f ca="1">IF(Table2[[#This Row],[Country]]="India",Table2[[#This Row],[Income]],0)</f>
        <v>0</v>
      </c>
      <c r="BN293" s="3"/>
      <c r="BO293" s="3">
        <f ca="1">IF(Table2[[#This Row],[Country]]="Russia",Table2[[#This Row],[Income]],0)</f>
        <v>0</v>
      </c>
      <c r="BP293" s="3"/>
      <c r="BQ293" s="3">
        <f ca="1">IF(Table2[[#This Row],[Country]]="Maldives",Table2[[#This Row],[Income]],0)</f>
        <v>0</v>
      </c>
      <c r="BR293" s="3"/>
      <c r="BS293" s="3">
        <f ca="1">IF(Table2[[#This Row],[Country]]="England",Table2[[#This Row],[Income]],0)</f>
        <v>52067</v>
      </c>
      <c r="BT293" s="3"/>
      <c r="BU293" s="3">
        <f ca="1">IF(Table2[[#This Row],[Country]]="Pakistan",Table2[[#This Row],[Income]],0)</f>
        <v>0</v>
      </c>
      <c r="BV293" s="3"/>
      <c r="BW293" s="3">
        <f ca="1">IF(Table2[[#This Row],[Country]]="USA",Table2[[#This Row],[Income]],0)</f>
        <v>0</v>
      </c>
      <c r="BX293" s="3"/>
      <c r="BY293" s="3">
        <f ca="1">IF(Table2[[#This Row],[Country]]="New Zealand",Table2[[#This Row],[Income]],0)</f>
        <v>0</v>
      </c>
      <c r="BZ293" s="3"/>
      <c r="CA293" s="3">
        <f ca="1">IF(Table2[[#This Row],[Country]]="AUstralia",Table2[[#This Row],[Income]],0)</f>
        <v>0</v>
      </c>
      <c r="CB293" s="3"/>
      <c r="CC293" s="3">
        <f ca="1">IF(Table2[[#This Row],[Country]]="South Africa",Table2[[#This Row],[Income]],0)</f>
        <v>0</v>
      </c>
      <c r="CD293" s="3"/>
      <c r="CE293" s="3">
        <f ca="1">IF(Table2[[#This Row],[Country]]="Canada",Table2[[#This Row],[Income]],0)</f>
        <v>0</v>
      </c>
      <c r="CF293" s="4"/>
      <c r="CG293" s="2"/>
      <c r="CH293" s="3"/>
      <c r="CI293" s="3">
        <f ca="1">IF(Table2[[#This Row],[occupation]]="clerk",Table2[[#This Row],[Income]],0)</f>
        <v>0</v>
      </c>
      <c r="CJ293" s="3">
        <f ca="1">IF(Table2[[#This Row],[occupation]]="Doctor",Table2[[#This Row],[Income]],0)</f>
        <v>0</v>
      </c>
      <c r="CK293" s="3">
        <f ca="1">IF(Table2[[#This Row],[occupation]]="Data scientist",Table2[[#This Row],[Income]],0)</f>
        <v>0</v>
      </c>
      <c r="CL293" s="3">
        <f ca="1">IF(Table2[[#This Row],[occupation]]="Driver",Table2[[#This Row],[Income]],0)</f>
        <v>0</v>
      </c>
      <c r="CM293" s="3">
        <f ca="1">IF(Table2[[#This Row],[occupation]]="mechanical",Table2[[#This Row],[Income]],0)</f>
        <v>0</v>
      </c>
      <c r="CN293" s="3">
        <f ca="1">IF(Table2[[#This Row],[occupation]]="Field worker",Table2[[#This Row],[Income]],0)</f>
        <v>0</v>
      </c>
      <c r="CO293" s="3">
        <f ca="1">IF(Table2[[#This Row],[occupation]]="Scientist",Table2[[#This Row],[Income]],0)</f>
        <v>52067</v>
      </c>
      <c r="CP293" s="4">
        <f ca="1">IF(Table2[[#This Row],[occupation]]="IT",Table2[[#This Row],[Income]],0)</f>
        <v>0</v>
      </c>
      <c r="CQ293" s="2">
        <f ca="1">IF(Table2[[#This Row],[Investment]]&gt;Table2[[#This Row],[Income]],1,0)</f>
        <v>1</v>
      </c>
      <c r="CR293" s="3"/>
      <c r="CS293" s="3"/>
      <c r="CT293" s="3"/>
      <c r="CU293" s="4"/>
      <c r="CV293" s="2">
        <f ca="1">IF(Table2[[#This Row],[Net Worth]]&gt;5500000,Table2[[#This Row],[Age]],0)</f>
        <v>0</v>
      </c>
      <c r="CW293" s="3">
        <f t="shared" ca="1" si="101"/>
        <v>0</v>
      </c>
      <c r="CX293" s="3"/>
      <c r="CY293" s="3"/>
      <c r="CZ293" s="3"/>
      <c r="DA293" s="4"/>
    </row>
    <row r="294" spans="1:105" x14ac:dyDescent="0.25">
      <c r="A294">
        <f t="shared" ca="1" si="86"/>
        <v>2</v>
      </c>
      <c r="B294" s="1" t="str">
        <f t="shared" ca="1" si="87"/>
        <v>Women</v>
      </c>
      <c r="C294">
        <f t="shared" ca="1" si="88"/>
        <v>29</v>
      </c>
      <c r="D294">
        <f t="shared" ca="1" si="89"/>
        <v>2</v>
      </c>
      <c r="E294" s="1" t="str">
        <f t="shared" ca="1" si="90"/>
        <v>IT</v>
      </c>
      <c r="F294">
        <f t="shared" ca="1" si="91"/>
        <v>5</v>
      </c>
      <c r="G294" s="1" t="str">
        <f t="shared" ca="1" si="92"/>
        <v>M.tech</v>
      </c>
      <c r="H294">
        <f t="shared" ca="1" si="105"/>
        <v>1</v>
      </c>
      <c r="I294">
        <f t="shared" ca="1" si="105"/>
        <v>1</v>
      </c>
      <c r="J294">
        <f t="shared" ca="1" si="93"/>
        <v>989971</v>
      </c>
      <c r="K294">
        <f t="shared" ca="1" si="94"/>
        <v>71651</v>
      </c>
      <c r="L294">
        <f t="shared" ca="1" si="95"/>
        <v>2</v>
      </c>
      <c r="M294" s="1" t="str">
        <f t="shared" ca="1" si="96"/>
        <v>Rent</v>
      </c>
      <c r="N294">
        <f t="shared" ca="1" si="102"/>
        <v>6663543</v>
      </c>
      <c r="O294">
        <f t="shared" ca="1" si="97"/>
        <v>808210.73141015344</v>
      </c>
      <c r="P294">
        <f t="shared" ca="1" si="103"/>
        <v>30106.725171282094</v>
      </c>
      <c r="Q294">
        <f t="shared" ca="1" si="104"/>
        <v>45061.62389430232</v>
      </c>
      <c r="R294" s="25">
        <f t="shared" ca="1" si="98"/>
        <v>6708604.6238943022</v>
      </c>
      <c r="S294">
        <f t="shared" ca="1" si="99"/>
        <v>12</v>
      </c>
      <c r="T294" s="1" t="str">
        <f t="shared" ca="1" si="100"/>
        <v>Maldives</v>
      </c>
      <c r="AF294" s="2">
        <f ca="1">IF(Table2[[#This Row],[Gender]]="men",1,0)</f>
        <v>0</v>
      </c>
      <c r="AG294" s="3">
        <f ca="1">IF(Table2[[#This Row],[Gender]]="Men",0,1)</f>
        <v>1</v>
      </c>
      <c r="AH294" s="3"/>
      <c r="AI294" s="3"/>
      <c r="AJ294" s="4"/>
      <c r="AL294" s="2">
        <f ca="1">IF(Table2[[#This Row],[occupation]]="Clerk",1,0)</f>
        <v>0</v>
      </c>
      <c r="AM294" s="3">
        <f ca="1">IF(Table2[[#This Row],[occupation]]="Doctor",1,0)</f>
        <v>0</v>
      </c>
      <c r="AN294" s="3">
        <f ca="1">IF(Table2[[#This Row],[occupation]]="Data scientist",1,0)</f>
        <v>0</v>
      </c>
      <c r="AO294" s="3">
        <f ca="1">IF(Table2[[#This Row],[occupation]]="Driver",1,0)</f>
        <v>0</v>
      </c>
      <c r="AP294" s="3">
        <f ca="1">IF(Table2[[#This Row],[occupation]]="mechanical",1,0)</f>
        <v>0</v>
      </c>
      <c r="AQ294" s="3">
        <f ca="1">IF(Table2[[#This Row],[occupation]]="Field worker",1,0)</f>
        <v>0</v>
      </c>
      <c r="AR294" s="3">
        <f ca="1">IF(Table2[[#This Row],[occupation]]="Scientist",1,0)</f>
        <v>0</v>
      </c>
      <c r="AS294" s="3">
        <f ca="1">IF(Table2[[#This Row],[occupation]]="IT",1,0)</f>
        <v>1</v>
      </c>
      <c r="AT294" s="3"/>
      <c r="AU294" s="3"/>
      <c r="AV294" s="3"/>
      <c r="AW294" s="3"/>
      <c r="AX294" s="3"/>
      <c r="AY294" s="3"/>
      <c r="AZ294" s="3"/>
      <c r="BA294" s="4"/>
      <c r="BC294" s="18">
        <f ca="1">Table2[[#This Row],[Vehicles cost]]/Table2[[#This Row],[Vehicles]]</f>
        <v>989971</v>
      </c>
      <c r="BD294" s="4"/>
      <c r="BE294" s="2">
        <f ca="1">IF(Table2[[#This Row],[Depts]]&gt;20000,1,0)</f>
        <v>1</v>
      </c>
      <c r="BF294" s="3"/>
      <c r="BG294" s="4"/>
      <c r="BH294" s="2">
        <f ca="1">IF(Table2[[#This Row],[House]]="Owned",1,0)</f>
        <v>0</v>
      </c>
      <c r="BI294" s="4"/>
      <c r="BK294" s="2">
        <f ca="1">IF(Table2[[#This Row],[Country]]="Korea",Table2[[#This Row],[Income]],0)</f>
        <v>0</v>
      </c>
      <c r="BL294" s="3"/>
      <c r="BM294" s="3">
        <f ca="1">IF(Table2[[#This Row],[Country]]="India",Table2[[#This Row],[Income]],0)</f>
        <v>0</v>
      </c>
      <c r="BN294" s="3"/>
      <c r="BO294" s="3">
        <f ca="1">IF(Table2[[#This Row],[Country]]="Russia",Table2[[#This Row],[Income]],0)</f>
        <v>0</v>
      </c>
      <c r="BP294" s="3"/>
      <c r="BQ294" s="3">
        <f ca="1">IF(Table2[[#This Row],[Country]]="Maldives",Table2[[#This Row],[Income]],0)</f>
        <v>71651</v>
      </c>
      <c r="BR294" s="3"/>
      <c r="BS294" s="3">
        <f ca="1">IF(Table2[[#This Row],[Country]]="England",Table2[[#This Row],[Income]],0)</f>
        <v>0</v>
      </c>
      <c r="BT294" s="3"/>
      <c r="BU294" s="3">
        <f ca="1">IF(Table2[[#This Row],[Country]]="Pakistan",Table2[[#This Row],[Income]],0)</f>
        <v>0</v>
      </c>
      <c r="BV294" s="3"/>
      <c r="BW294" s="3">
        <f ca="1">IF(Table2[[#This Row],[Country]]="USA",Table2[[#This Row],[Income]],0)</f>
        <v>0</v>
      </c>
      <c r="BX294" s="3"/>
      <c r="BY294" s="3">
        <f ca="1">IF(Table2[[#This Row],[Country]]="New Zealand",Table2[[#This Row],[Income]],0)</f>
        <v>0</v>
      </c>
      <c r="BZ294" s="3"/>
      <c r="CA294" s="3">
        <f ca="1">IF(Table2[[#This Row],[Country]]="AUstralia",Table2[[#This Row],[Income]],0)</f>
        <v>0</v>
      </c>
      <c r="CB294" s="3"/>
      <c r="CC294" s="3">
        <f ca="1">IF(Table2[[#This Row],[Country]]="South Africa",Table2[[#This Row],[Income]],0)</f>
        <v>0</v>
      </c>
      <c r="CD294" s="3"/>
      <c r="CE294" s="3">
        <f ca="1">IF(Table2[[#This Row],[Country]]="Canada",Table2[[#This Row],[Income]],0)</f>
        <v>0</v>
      </c>
      <c r="CF294" s="4"/>
      <c r="CG294" s="2"/>
      <c r="CH294" s="3"/>
      <c r="CI294" s="3">
        <f ca="1">IF(Table2[[#This Row],[occupation]]="clerk",Table2[[#This Row],[Income]],0)</f>
        <v>0</v>
      </c>
      <c r="CJ294" s="3">
        <f ca="1">IF(Table2[[#This Row],[occupation]]="Doctor",Table2[[#This Row],[Income]],0)</f>
        <v>0</v>
      </c>
      <c r="CK294" s="3">
        <f ca="1">IF(Table2[[#This Row],[occupation]]="Data scientist",Table2[[#This Row],[Income]],0)</f>
        <v>0</v>
      </c>
      <c r="CL294" s="3">
        <f ca="1">IF(Table2[[#This Row],[occupation]]="Driver",Table2[[#This Row],[Income]],0)</f>
        <v>0</v>
      </c>
      <c r="CM294" s="3">
        <f ca="1">IF(Table2[[#This Row],[occupation]]="mechanical",Table2[[#This Row],[Income]],0)</f>
        <v>0</v>
      </c>
      <c r="CN294" s="3">
        <f ca="1">IF(Table2[[#This Row],[occupation]]="Field worker",Table2[[#This Row],[Income]],0)</f>
        <v>0</v>
      </c>
      <c r="CO294" s="3">
        <f ca="1">IF(Table2[[#This Row],[occupation]]="Scientist",Table2[[#This Row],[Income]],0)</f>
        <v>0</v>
      </c>
      <c r="CP294" s="4">
        <f ca="1">IF(Table2[[#This Row],[occupation]]="IT",Table2[[#This Row],[Income]],0)</f>
        <v>71651</v>
      </c>
      <c r="CQ294" s="2">
        <f ca="1">IF(Table2[[#This Row],[Investment]]&gt;Table2[[#This Row],[Income]],1,0)</f>
        <v>0</v>
      </c>
      <c r="CR294" s="3"/>
      <c r="CS294" s="3"/>
      <c r="CT294" s="3"/>
      <c r="CU294" s="4"/>
      <c r="CV294" s="2">
        <f ca="1">IF(Table2[[#This Row],[Net Worth]]&gt;5500000,Table2[[#This Row],[Age]],0)</f>
        <v>29</v>
      </c>
      <c r="CW294" s="3">
        <f t="shared" ca="1" si="101"/>
        <v>0</v>
      </c>
      <c r="CX294" s="3"/>
      <c r="CY294" s="3"/>
      <c r="CZ294" s="3"/>
      <c r="DA294" s="4"/>
    </row>
    <row r="295" spans="1:105" x14ac:dyDescent="0.25">
      <c r="A295">
        <f t="shared" ca="1" si="86"/>
        <v>2</v>
      </c>
      <c r="B295" s="1" t="str">
        <f t="shared" ca="1" si="87"/>
        <v>Women</v>
      </c>
      <c r="C295">
        <f t="shared" ca="1" si="88"/>
        <v>41</v>
      </c>
      <c r="D295">
        <f t="shared" ca="1" si="89"/>
        <v>7</v>
      </c>
      <c r="E295" s="1" t="str">
        <f t="shared" ca="1" si="90"/>
        <v>Driver</v>
      </c>
      <c r="F295">
        <f t="shared" ca="1" si="91"/>
        <v>3</v>
      </c>
      <c r="G295" s="1" t="str">
        <f t="shared" ca="1" si="92"/>
        <v>Btech</v>
      </c>
      <c r="H295">
        <f t="shared" ca="1" si="105"/>
        <v>2</v>
      </c>
      <c r="I295">
        <f t="shared" ca="1" si="105"/>
        <v>2</v>
      </c>
      <c r="J295">
        <f t="shared" ca="1" si="93"/>
        <v>937238</v>
      </c>
      <c r="K295">
        <f t="shared" ca="1" si="94"/>
        <v>99713</v>
      </c>
      <c r="L295">
        <f t="shared" ca="1" si="95"/>
        <v>1</v>
      </c>
      <c r="M295" s="1" t="str">
        <f t="shared" ca="1" si="96"/>
        <v>Owned</v>
      </c>
      <c r="N295">
        <f t="shared" ca="1" si="102"/>
        <v>8076753</v>
      </c>
      <c r="O295">
        <f t="shared" ca="1" si="97"/>
        <v>1081936.0092137158</v>
      </c>
      <c r="P295">
        <f t="shared" ca="1" si="103"/>
        <v>89046.784821713081</v>
      </c>
      <c r="Q295">
        <f t="shared" ca="1" si="104"/>
        <v>97503.224922296038</v>
      </c>
      <c r="R295" s="25">
        <f t="shared" ca="1" si="98"/>
        <v>8174256.2249222957</v>
      </c>
      <c r="S295">
        <f t="shared" ca="1" si="99"/>
        <v>4</v>
      </c>
      <c r="T295" s="1" t="str">
        <f t="shared" ca="1" si="100"/>
        <v>England</v>
      </c>
      <c r="AF295" s="2">
        <f ca="1">IF(Table2[[#This Row],[Gender]]="men",1,0)</f>
        <v>0</v>
      </c>
      <c r="AG295" s="3">
        <f ca="1">IF(Table2[[#This Row],[Gender]]="Men",0,1)</f>
        <v>1</v>
      </c>
      <c r="AH295" s="3"/>
      <c r="AI295" s="3"/>
      <c r="AJ295" s="4"/>
      <c r="AL295" s="2">
        <f ca="1">IF(Table2[[#This Row],[occupation]]="Clerk",1,0)</f>
        <v>0</v>
      </c>
      <c r="AM295" s="3">
        <f ca="1">IF(Table2[[#This Row],[occupation]]="Doctor",1,0)</f>
        <v>0</v>
      </c>
      <c r="AN295" s="3">
        <f ca="1">IF(Table2[[#This Row],[occupation]]="Data scientist",1,0)</f>
        <v>0</v>
      </c>
      <c r="AO295" s="3">
        <f ca="1">IF(Table2[[#This Row],[occupation]]="Driver",1,0)</f>
        <v>1</v>
      </c>
      <c r="AP295" s="3">
        <f ca="1">IF(Table2[[#This Row],[occupation]]="mechanical",1,0)</f>
        <v>0</v>
      </c>
      <c r="AQ295" s="3">
        <f ca="1">IF(Table2[[#This Row],[occupation]]="Field worker",1,0)</f>
        <v>0</v>
      </c>
      <c r="AR295" s="3">
        <f ca="1">IF(Table2[[#This Row],[occupation]]="Scientist",1,0)</f>
        <v>0</v>
      </c>
      <c r="AS295" s="3">
        <f ca="1">IF(Table2[[#This Row],[occupation]]="IT",1,0)</f>
        <v>0</v>
      </c>
      <c r="AT295" s="3"/>
      <c r="AU295" s="3"/>
      <c r="AV295" s="3"/>
      <c r="AW295" s="3"/>
      <c r="AX295" s="3"/>
      <c r="AY295" s="3"/>
      <c r="AZ295" s="3"/>
      <c r="BA295" s="4"/>
      <c r="BC295" s="18">
        <f ca="1">Table2[[#This Row],[Vehicles cost]]/Table2[[#This Row],[Vehicles]]</f>
        <v>468619</v>
      </c>
      <c r="BD295" s="4"/>
      <c r="BE295" s="2">
        <f ca="1">IF(Table2[[#This Row],[Depts]]&gt;20000,1,0)</f>
        <v>1</v>
      </c>
      <c r="BF295" s="3"/>
      <c r="BG295" s="4"/>
      <c r="BH295" s="2">
        <f ca="1">IF(Table2[[#This Row],[House]]="Owned",1,0)</f>
        <v>1</v>
      </c>
      <c r="BI295" s="4"/>
      <c r="BK295" s="2">
        <f ca="1">IF(Table2[[#This Row],[Country]]="Korea",Table2[[#This Row],[Income]],0)</f>
        <v>0</v>
      </c>
      <c r="BL295" s="3"/>
      <c r="BM295" s="3">
        <f ca="1">IF(Table2[[#This Row],[Country]]="India",Table2[[#This Row],[Income]],0)</f>
        <v>0</v>
      </c>
      <c r="BN295" s="3"/>
      <c r="BO295" s="3">
        <f ca="1">IF(Table2[[#This Row],[Country]]="Russia",Table2[[#This Row],[Income]],0)</f>
        <v>0</v>
      </c>
      <c r="BP295" s="3"/>
      <c r="BQ295" s="3">
        <f ca="1">IF(Table2[[#This Row],[Country]]="Maldives",Table2[[#This Row],[Income]],0)</f>
        <v>0</v>
      </c>
      <c r="BR295" s="3"/>
      <c r="BS295" s="3">
        <f ca="1">IF(Table2[[#This Row],[Country]]="England",Table2[[#This Row],[Income]],0)</f>
        <v>99713</v>
      </c>
      <c r="BT295" s="3"/>
      <c r="BU295" s="3">
        <f ca="1">IF(Table2[[#This Row],[Country]]="Pakistan",Table2[[#This Row],[Income]],0)</f>
        <v>0</v>
      </c>
      <c r="BV295" s="3"/>
      <c r="BW295" s="3">
        <f ca="1">IF(Table2[[#This Row],[Country]]="USA",Table2[[#This Row],[Income]],0)</f>
        <v>0</v>
      </c>
      <c r="BX295" s="3"/>
      <c r="BY295" s="3">
        <f ca="1">IF(Table2[[#This Row],[Country]]="New Zealand",Table2[[#This Row],[Income]],0)</f>
        <v>0</v>
      </c>
      <c r="BZ295" s="3"/>
      <c r="CA295" s="3">
        <f ca="1">IF(Table2[[#This Row],[Country]]="AUstralia",Table2[[#This Row],[Income]],0)</f>
        <v>0</v>
      </c>
      <c r="CB295" s="3"/>
      <c r="CC295" s="3">
        <f ca="1">IF(Table2[[#This Row],[Country]]="South Africa",Table2[[#This Row],[Income]],0)</f>
        <v>0</v>
      </c>
      <c r="CD295" s="3"/>
      <c r="CE295" s="3">
        <f ca="1">IF(Table2[[#This Row],[Country]]="Canada",Table2[[#This Row],[Income]],0)</f>
        <v>0</v>
      </c>
      <c r="CF295" s="4"/>
      <c r="CG295" s="2"/>
      <c r="CH295" s="3"/>
      <c r="CI295" s="3">
        <f ca="1">IF(Table2[[#This Row],[occupation]]="clerk",Table2[[#This Row],[Income]],0)</f>
        <v>0</v>
      </c>
      <c r="CJ295" s="3">
        <f ca="1">IF(Table2[[#This Row],[occupation]]="Doctor",Table2[[#This Row],[Income]],0)</f>
        <v>0</v>
      </c>
      <c r="CK295" s="3">
        <f ca="1">IF(Table2[[#This Row],[occupation]]="Data scientist",Table2[[#This Row],[Income]],0)</f>
        <v>0</v>
      </c>
      <c r="CL295" s="3">
        <f ca="1">IF(Table2[[#This Row],[occupation]]="Driver",Table2[[#This Row],[Income]],0)</f>
        <v>99713</v>
      </c>
      <c r="CM295" s="3">
        <f ca="1">IF(Table2[[#This Row],[occupation]]="mechanical",Table2[[#This Row],[Income]],0)</f>
        <v>0</v>
      </c>
      <c r="CN295" s="3">
        <f ca="1">IF(Table2[[#This Row],[occupation]]="Field worker",Table2[[#This Row],[Income]],0)</f>
        <v>0</v>
      </c>
      <c r="CO295" s="3">
        <f ca="1">IF(Table2[[#This Row],[occupation]]="Scientist",Table2[[#This Row],[Income]],0)</f>
        <v>0</v>
      </c>
      <c r="CP295" s="4">
        <f ca="1">IF(Table2[[#This Row],[occupation]]="IT",Table2[[#This Row],[Income]],0)</f>
        <v>0</v>
      </c>
      <c r="CQ295" s="2">
        <f ca="1">IF(Table2[[#This Row],[Investment]]&gt;Table2[[#This Row],[Income]],1,0)</f>
        <v>0</v>
      </c>
      <c r="CR295" s="3"/>
      <c r="CS295" s="3"/>
      <c r="CT295" s="3"/>
      <c r="CU295" s="4"/>
      <c r="CV295" s="2">
        <f ca="1">IF(Table2[[#This Row],[Net Worth]]&gt;5500000,Table2[[#This Row],[Age]],0)</f>
        <v>41</v>
      </c>
      <c r="CW295" s="3">
        <f t="shared" ca="1" si="101"/>
        <v>0</v>
      </c>
      <c r="CX295" s="3"/>
      <c r="CY295" s="3"/>
      <c r="CZ295" s="3"/>
      <c r="DA295" s="4"/>
    </row>
    <row r="296" spans="1:105" x14ac:dyDescent="0.25">
      <c r="A296">
        <f t="shared" ca="1" si="86"/>
        <v>2</v>
      </c>
      <c r="B296" s="1" t="str">
        <f t="shared" ca="1" si="87"/>
        <v>Women</v>
      </c>
      <c r="C296">
        <f t="shared" ca="1" si="88"/>
        <v>35</v>
      </c>
      <c r="D296">
        <f t="shared" ca="1" si="89"/>
        <v>5</v>
      </c>
      <c r="E296" s="1" t="str">
        <f t="shared" ca="1" si="90"/>
        <v>Scientist</v>
      </c>
      <c r="F296">
        <f t="shared" ca="1" si="91"/>
        <v>9</v>
      </c>
      <c r="G296" s="1" t="str">
        <f t="shared" ca="1" si="92"/>
        <v>Soldier</v>
      </c>
      <c r="H296">
        <f t="shared" ca="1" si="105"/>
        <v>3</v>
      </c>
      <c r="I296">
        <f t="shared" ca="1" si="105"/>
        <v>2</v>
      </c>
      <c r="J296">
        <f t="shared" ca="1" si="93"/>
        <v>1233446</v>
      </c>
      <c r="K296">
        <f t="shared" ca="1" si="94"/>
        <v>50724</v>
      </c>
      <c r="L296">
        <f t="shared" ca="1" si="95"/>
        <v>2</v>
      </c>
      <c r="M296" s="1" t="str">
        <f t="shared" ca="1" si="96"/>
        <v>Rent</v>
      </c>
      <c r="N296">
        <f t="shared" ca="1" si="102"/>
        <v>3652128</v>
      </c>
      <c r="O296">
        <f t="shared" ca="1" si="97"/>
        <v>2470702.6593233072</v>
      </c>
      <c r="P296">
        <f t="shared" ca="1" si="103"/>
        <v>13538.206929766686</v>
      </c>
      <c r="Q296">
        <f t="shared" ca="1" si="104"/>
        <v>68884.395039040668</v>
      </c>
      <c r="R296" s="25">
        <f t="shared" ca="1" si="98"/>
        <v>3721012.3950390406</v>
      </c>
      <c r="S296">
        <f t="shared" ca="1" si="99"/>
        <v>8</v>
      </c>
      <c r="T296" s="1" t="str">
        <f t="shared" ca="1" si="100"/>
        <v>Korea</v>
      </c>
      <c r="AF296" s="2">
        <f ca="1">IF(Table2[[#This Row],[Gender]]="men",1,0)</f>
        <v>0</v>
      </c>
      <c r="AG296" s="3">
        <f ca="1">IF(Table2[[#This Row],[Gender]]="Men",0,1)</f>
        <v>1</v>
      </c>
      <c r="AH296" s="3"/>
      <c r="AI296" s="3"/>
      <c r="AJ296" s="4"/>
      <c r="AL296" s="2">
        <f ca="1">IF(Table2[[#This Row],[occupation]]="Clerk",1,0)</f>
        <v>0</v>
      </c>
      <c r="AM296" s="3">
        <f ca="1">IF(Table2[[#This Row],[occupation]]="Doctor",1,0)</f>
        <v>0</v>
      </c>
      <c r="AN296" s="3">
        <f ca="1">IF(Table2[[#This Row],[occupation]]="Data scientist",1,0)</f>
        <v>0</v>
      </c>
      <c r="AO296" s="3">
        <f ca="1">IF(Table2[[#This Row],[occupation]]="Driver",1,0)</f>
        <v>0</v>
      </c>
      <c r="AP296" s="3">
        <f ca="1">IF(Table2[[#This Row],[occupation]]="mechanical",1,0)</f>
        <v>0</v>
      </c>
      <c r="AQ296" s="3">
        <f ca="1">IF(Table2[[#This Row],[occupation]]="Field worker",1,0)</f>
        <v>0</v>
      </c>
      <c r="AR296" s="3">
        <f ca="1">IF(Table2[[#This Row],[occupation]]="Scientist",1,0)</f>
        <v>1</v>
      </c>
      <c r="AS296" s="3">
        <f ca="1">IF(Table2[[#This Row],[occupation]]="IT",1,0)</f>
        <v>0</v>
      </c>
      <c r="AT296" s="3"/>
      <c r="AU296" s="3"/>
      <c r="AV296" s="3"/>
      <c r="AW296" s="3"/>
      <c r="AX296" s="3"/>
      <c r="AY296" s="3"/>
      <c r="AZ296" s="3"/>
      <c r="BA296" s="4"/>
      <c r="BC296" s="18">
        <f ca="1">Table2[[#This Row],[Vehicles cost]]/Table2[[#This Row],[Vehicles]]</f>
        <v>616723</v>
      </c>
      <c r="BD296" s="4"/>
      <c r="BE296" s="2">
        <f ca="1">IF(Table2[[#This Row],[Depts]]&gt;20000,1,0)</f>
        <v>0</v>
      </c>
      <c r="BF296" s="3"/>
      <c r="BG296" s="4"/>
      <c r="BH296" s="2">
        <f ca="1">IF(Table2[[#This Row],[House]]="Owned",1,0)</f>
        <v>0</v>
      </c>
      <c r="BI296" s="4"/>
      <c r="BK296" s="2">
        <f ca="1">IF(Table2[[#This Row],[Country]]="Korea",Table2[[#This Row],[Income]],0)</f>
        <v>50724</v>
      </c>
      <c r="BL296" s="3"/>
      <c r="BM296" s="3">
        <f ca="1">IF(Table2[[#This Row],[Country]]="India",Table2[[#This Row],[Income]],0)</f>
        <v>0</v>
      </c>
      <c r="BN296" s="3"/>
      <c r="BO296" s="3">
        <f ca="1">IF(Table2[[#This Row],[Country]]="Russia",Table2[[#This Row],[Income]],0)</f>
        <v>0</v>
      </c>
      <c r="BP296" s="3"/>
      <c r="BQ296" s="3">
        <f ca="1">IF(Table2[[#This Row],[Country]]="Maldives",Table2[[#This Row],[Income]],0)</f>
        <v>0</v>
      </c>
      <c r="BR296" s="3"/>
      <c r="BS296" s="3">
        <f ca="1">IF(Table2[[#This Row],[Country]]="England",Table2[[#This Row],[Income]],0)</f>
        <v>0</v>
      </c>
      <c r="BT296" s="3"/>
      <c r="BU296" s="3">
        <f ca="1">IF(Table2[[#This Row],[Country]]="Pakistan",Table2[[#This Row],[Income]],0)</f>
        <v>0</v>
      </c>
      <c r="BV296" s="3"/>
      <c r="BW296" s="3">
        <f ca="1">IF(Table2[[#This Row],[Country]]="USA",Table2[[#This Row],[Income]],0)</f>
        <v>0</v>
      </c>
      <c r="BX296" s="3"/>
      <c r="BY296" s="3">
        <f ca="1">IF(Table2[[#This Row],[Country]]="New Zealand",Table2[[#This Row],[Income]],0)</f>
        <v>0</v>
      </c>
      <c r="BZ296" s="3"/>
      <c r="CA296" s="3">
        <f ca="1">IF(Table2[[#This Row],[Country]]="AUstralia",Table2[[#This Row],[Income]],0)</f>
        <v>0</v>
      </c>
      <c r="CB296" s="3"/>
      <c r="CC296" s="3">
        <f ca="1">IF(Table2[[#This Row],[Country]]="South Africa",Table2[[#This Row],[Income]],0)</f>
        <v>0</v>
      </c>
      <c r="CD296" s="3"/>
      <c r="CE296" s="3">
        <f ca="1">IF(Table2[[#This Row],[Country]]="Canada",Table2[[#This Row],[Income]],0)</f>
        <v>0</v>
      </c>
      <c r="CF296" s="4"/>
      <c r="CG296" s="2"/>
      <c r="CH296" s="3"/>
      <c r="CI296" s="3">
        <f ca="1">IF(Table2[[#This Row],[occupation]]="clerk",Table2[[#This Row],[Income]],0)</f>
        <v>0</v>
      </c>
      <c r="CJ296" s="3">
        <f ca="1">IF(Table2[[#This Row],[occupation]]="Doctor",Table2[[#This Row],[Income]],0)</f>
        <v>0</v>
      </c>
      <c r="CK296" s="3">
        <f ca="1">IF(Table2[[#This Row],[occupation]]="Data scientist",Table2[[#This Row],[Income]],0)</f>
        <v>0</v>
      </c>
      <c r="CL296" s="3">
        <f ca="1">IF(Table2[[#This Row],[occupation]]="Driver",Table2[[#This Row],[Income]],0)</f>
        <v>0</v>
      </c>
      <c r="CM296" s="3">
        <f ca="1">IF(Table2[[#This Row],[occupation]]="mechanical",Table2[[#This Row],[Income]],0)</f>
        <v>0</v>
      </c>
      <c r="CN296" s="3">
        <f ca="1">IF(Table2[[#This Row],[occupation]]="Field worker",Table2[[#This Row],[Income]],0)</f>
        <v>0</v>
      </c>
      <c r="CO296" s="3">
        <f ca="1">IF(Table2[[#This Row],[occupation]]="Scientist",Table2[[#This Row],[Income]],0)</f>
        <v>50724</v>
      </c>
      <c r="CP296" s="4">
        <f ca="1">IF(Table2[[#This Row],[occupation]]="IT",Table2[[#This Row],[Income]],0)</f>
        <v>0</v>
      </c>
      <c r="CQ296" s="2">
        <f ca="1">IF(Table2[[#This Row],[Investment]]&gt;Table2[[#This Row],[Income]],1,0)</f>
        <v>1</v>
      </c>
      <c r="CR296" s="3"/>
      <c r="CS296" s="3"/>
      <c r="CT296" s="3"/>
      <c r="CU296" s="4"/>
      <c r="CV296" s="2">
        <f ca="1">IF(Table2[[#This Row],[Net Worth]]&gt;5500000,Table2[[#This Row],[Age]],0)</f>
        <v>0</v>
      </c>
      <c r="CW296" s="3">
        <f t="shared" ca="1" si="101"/>
        <v>0</v>
      </c>
      <c r="CX296" s="3"/>
      <c r="CY296" s="3"/>
      <c r="CZ296" s="3"/>
      <c r="DA296" s="4"/>
    </row>
    <row r="297" spans="1:105" x14ac:dyDescent="0.25">
      <c r="A297">
        <f t="shared" ca="1" si="86"/>
        <v>2</v>
      </c>
      <c r="B297" s="1" t="str">
        <f t="shared" ca="1" si="87"/>
        <v>Women</v>
      </c>
      <c r="C297">
        <f t="shared" ca="1" si="88"/>
        <v>38</v>
      </c>
      <c r="D297">
        <f t="shared" ca="1" si="89"/>
        <v>4</v>
      </c>
      <c r="E297" s="1" t="str">
        <f t="shared" ca="1" si="90"/>
        <v>Doctor</v>
      </c>
      <c r="F297">
        <f t="shared" ca="1" si="91"/>
        <v>2</v>
      </c>
      <c r="G297" s="1" t="str">
        <f t="shared" ca="1" si="92"/>
        <v>12th</v>
      </c>
      <c r="H297">
        <f t="shared" ca="1" si="105"/>
        <v>3</v>
      </c>
      <c r="I297">
        <f t="shared" ca="1" si="105"/>
        <v>2</v>
      </c>
      <c r="J297">
        <f t="shared" ca="1" si="93"/>
        <v>739934</v>
      </c>
      <c r="K297">
        <f t="shared" ca="1" si="94"/>
        <v>57282</v>
      </c>
      <c r="L297">
        <f t="shared" ca="1" si="95"/>
        <v>1</v>
      </c>
      <c r="M297" s="1" t="str">
        <f t="shared" ca="1" si="96"/>
        <v>Owned</v>
      </c>
      <c r="N297">
        <f t="shared" ca="1" si="102"/>
        <v>3666048</v>
      </c>
      <c r="O297">
        <f t="shared" ca="1" si="97"/>
        <v>2222546.4385360773</v>
      </c>
      <c r="P297">
        <f t="shared" ca="1" si="103"/>
        <v>41980.021446541868</v>
      </c>
      <c r="Q297">
        <f t="shared" ca="1" si="104"/>
        <v>28737.941243391066</v>
      </c>
      <c r="R297" s="25">
        <f t="shared" ca="1" si="98"/>
        <v>3694785.941243391</v>
      </c>
      <c r="S297">
        <f t="shared" ca="1" si="99"/>
        <v>7</v>
      </c>
      <c r="T297" s="1" t="str">
        <f t="shared" ca="1" si="100"/>
        <v>China</v>
      </c>
      <c r="AF297" s="2">
        <f ca="1">IF(Table2[[#This Row],[Gender]]="men",1,0)</f>
        <v>0</v>
      </c>
      <c r="AG297" s="3">
        <f ca="1">IF(Table2[[#This Row],[Gender]]="Men",0,1)</f>
        <v>1</v>
      </c>
      <c r="AH297" s="3"/>
      <c r="AI297" s="3"/>
      <c r="AJ297" s="4"/>
      <c r="AL297" s="2">
        <f ca="1">IF(Table2[[#This Row],[occupation]]="Clerk",1,0)</f>
        <v>0</v>
      </c>
      <c r="AM297" s="3">
        <f ca="1">IF(Table2[[#This Row],[occupation]]="Doctor",1,0)</f>
        <v>1</v>
      </c>
      <c r="AN297" s="3">
        <f ca="1">IF(Table2[[#This Row],[occupation]]="Data scientist",1,0)</f>
        <v>0</v>
      </c>
      <c r="AO297" s="3">
        <f ca="1">IF(Table2[[#This Row],[occupation]]="Driver",1,0)</f>
        <v>0</v>
      </c>
      <c r="AP297" s="3">
        <f ca="1">IF(Table2[[#This Row],[occupation]]="mechanical",1,0)</f>
        <v>0</v>
      </c>
      <c r="AQ297" s="3">
        <f ca="1">IF(Table2[[#This Row],[occupation]]="Field worker",1,0)</f>
        <v>0</v>
      </c>
      <c r="AR297" s="3">
        <f ca="1">IF(Table2[[#This Row],[occupation]]="Scientist",1,0)</f>
        <v>0</v>
      </c>
      <c r="AS297" s="3">
        <f ca="1">IF(Table2[[#This Row],[occupation]]="IT",1,0)</f>
        <v>0</v>
      </c>
      <c r="AT297" s="3"/>
      <c r="AU297" s="3"/>
      <c r="AV297" s="3"/>
      <c r="AW297" s="3"/>
      <c r="AX297" s="3"/>
      <c r="AY297" s="3"/>
      <c r="AZ297" s="3"/>
      <c r="BA297" s="4"/>
      <c r="BC297" s="18">
        <f ca="1">Table2[[#This Row],[Vehicles cost]]/Table2[[#This Row],[Vehicles]]</f>
        <v>369967</v>
      </c>
      <c r="BD297" s="4"/>
      <c r="BE297" s="2">
        <f ca="1">IF(Table2[[#This Row],[Depts]]&gt;20000,1,0)</f>
        <v>1</v>
      </c>
      <c r="BF297" s="3"/>
      <c r="BG297" s="4"/>
      <c r="BH297" s="2">
        <f ca="1">IF(Table2[[#This Row],[House]]="Owned",1,0)</f>
        <v>1</v>
      </c>
      <c r="BI297" s="4"/>
      <c r="BK297" s="2">
        <f ca="1">IF(Table2[[#This Row],[Country]]="Korea",Table2[[#This Row],[Income]],0)</f>
        <v>0</v>
      </c>
      <c r="BL297" s="3"/>
      <c r="BM297" s="3">
        <f ca="1">IF(Table2[[#This Row],[Country]]="India",Table2[[#This Row],[Income]],0)</f>
        <v>0</v>
      </c>
      <c r="BN297" s="3"/>
      <c r="BO297" s="3">
        <f ca="1">IF(Table2[[#This Row],[Country]]="Russia",Table2[[#This Row],[Income]],0)</f>
        <v>0</v>
      </c>
      <c r="BP297" s="3"/>
      <c r="BQ297" s="3">
        <f ca="1">IF(Table2[[#This Row],[Country]]="Maldives",Table2[[#This Row],[Income]],0)</f>
        <v>0</v>
      </c>
      <c r="BR297" s="3"/>
      <c r="BS297" s="3">
        <f ca="1">IF(Table2[[#This Row],[Country]]="England",Table2[[#This Row],[Income]],0)</f>
        <v>0</v>
      </c>
      <c r="BT297" s="3"/>
      <c r="BU297" s="3">
        <f ca="1">IF(Table2[[#This Row],[Country]]="Pakistan",Table2[[#This Row],[Income]],0)</f>
        <v>0</v>
      </c>
      <c r="BV297" s="3"/>
      <c r="BW297" s="3">
        <f ca="1">IF(Table2[[#This Row],[Country]]="USA",Table2[[#This Row],[Income]],0)</f>
        <v>0</v>
      </c>
      <c r="BX297" s="3"/>
      <c r="BY297" s="3">
        <f ca="1">IF(Table2[[#This Row],[Country]]="New Zealand",Table2[[#This Row],[Income]],0)</f>
        <v>0</v>
      </c>
      <c r="BZ297" s="3"/>
      <c r="CA297" s="3">
        <f ca="1">IF(Table2[[#This Row],[Country]]="AUstralia",Table2[[#This Row],[Income]],0)</f>
        <v>0</v>
      </c>
      <c r="CB297" s="3"/>
      <c r="CC297" s="3">
        <f ca="1">IF(Table2[[#This Row],[Country]]="South Africa",Table2[[#This Row],[Income]],0)</f>
        <v>0</v>
      </c>
      <c r="CD297" s="3"/>
      <c r="CE297" s="3">
        <f ca="1">IF(Table2[[#This Row],[Country]]="Canada",Table2[[#This Row],[Income]],0)</f>
        <v>0</v>
      </c>
      <c r="CF297" s="4"/>
      <c r="CG297" s="2"/>
      <c r="CH297" s="3"/>
      <c r="CI297" s="3">
        <f ca="1">IF(Table2[[#This Row],[occupation]]="clerk",Table2[[#This Row],[Income]],0)</f>
        <v>0</v>
      </c>
      <c r="CJ297" s="3">
        <f ca="1">IF(Table2[[#This Row],[occupation]]="Doctor",Table2[[#This Row],[Income]],0)</f>
        <v>57282</v>
      </c>
      <c r="CK297" s="3">
        <f ca="1">IF(Table2[[#This Row],[occupation]]="Data scientist",Table2[[#This Row],[Income]],0)</f>
        <v>0</v>
      </c>
      <c r="CL297" s="3">
        <f ca="1">IF(Table2[[#This Row],[occupation]]="Driver",Table2[[#This Row],[Income]],0)</f>
        <v>0</v>
      </c>
      <c r="CM297" s="3">
        <f ca="1">IF(Table2[[#This Row],[occupation]]="mechanical",Table2[[#This Row],[Income]],0)</f>
        <v>0</v>
      </c>
      <c r="CN297" s="3">
        <f ca="1">IF(Table2[[#This Row],[occupation]]="Field worker",Table2[[#This Row],[Income]],0)</f>
        <v>0</v>
      </c>
      <c r="CO297" s="3">
        <f ca="1">IF(Table2[[#This Row],[occupation]]="Scientist",Table2[[#This Row],[Income]],0)</f>
        <v>0</v>
      </c>
      <c r="CP297" s="4">
        <f ca="1">IF(Table2[[#This Row],[occupation]]="IT",Table2[[#This Row],[Income]],0)</f>
        <v>0</v>
      </c>
      <c r="CQ297" s="2">
        <f ca="1">IF(Table2[[#This Row],[Investment]]&gt;Table2[[#This Row],[Income]],1,0)</f>
        <v>0</v>
      </c>
      <c r="CR297" s="3"/>
      <c r="CS297" s="3"/>
      <c r="CT297" s="3"/>
      <c r="CU297" s="4"/>
      <c r="CV297" s="2">
        <f ca="1">IF(Table2[[#This Row],[Net Worth]]&gt;5500000,Table2[[#This Row],[Age]],0)</f>
        <v>0</v>
      </c>
      <c r="CW297" s="3">
        <f t="shared" ca="1" si="101"/>
        <v>0</v>
      </c>
      <c r="CX297" s="3"/>
      <c r="CY297" s="3"/>
      <c r="CZ297" s="3"/>
      <c r="DA297" s="4"/>
    </row>
    <row r="298" spans="1:105" x14ac:dyDescent="0.25">
      <c r="A298">
        <f t="shared" ca="1" si="86"/>
        <v>1</v>
      </c>
      <c r="B298" s="1" t="str">
        <f t="shared" ca="1" si="87"/>
        <v>Men</v>
      </c>
      <c r="C298">
        <f t="shared" ca="1" si="88"/>
        <v>36</v>
      </c>
      <c r="D298">
        <f t="shared" ca="1" si="89"/>
        <v>4</v>
      </c>
      <c r="E298" s="1" t="str">
        <f t="shared" ca="1" si="90"/>
        <v>Doctor</v>
      </c>
      <c r="F298">
        <f t="shared" ca="1" si="91"/>
        <v>1</v>
      </c>
      <c r="G298" s="1" t="str">
        <f t="shared" ca="1" si="92"/>
        <v>10th</v>
      </c>
      <c r="H298">
        <f t="shared" ca="1" si="105"/>
        <v>1</v>
      </c>
      <c r="I298">
        <f t="shared" ca="1" si="105"/>
        <v>3</v>
      </c>
      <c r="J298">
        <f t="shared" ca="1" si="93"/>
        <v>2650584</v>
      </c>
      <c r="K298">
        <f t="shared" ca="1" si="94"/>
        <v>50217</v>
      </c>
      <c r="L298">
        <f t="shared" ca="1" si="95"/>
        <v>2</v>
      </c>
      <c r="M298" s="1" t="str">
        <f t="shared" ca="1" si="96"/>
        <v>Rent</v>
      </c>
      <c r="N298">
        <f t="shared" ca="1" si="102"/>
        <v>4921266</v>
      </c>
      <c r="O298">
        <f t="shared" ca="1" si="97"/>
        <v>1406300.2160352264</v>
      </c>
      <c r="P298">
        <f t="shared" ca="1" si="103"/>
        <v>36212.204016404037</v>
      </c>
      <c r="Q298">
        <f t="shared" ca="1" si="104"/>
        <v>53866.959752428615</v>
      </c>
      <c r="R298" s="25">
        <f t="shared" ca="1" si="98"/>
        <v>4975132.9597524283</v>
      </c>
      <c r="S298">
        <f t="shared" ca="1" si="99"/>
        <v>5</v>
      </c>
      <c r="T298" s="1" t="str">
        <f t="shared" ca="1" si="100"/>
        <v>Canada</v>
      </c>
      <c r="AF298" s="2">
        <f ca="1">IF(Table2[[#This Row],[Gender]]="men",1,0)</f>
        <v>1</v>
      </c>
      <c r="AG298" s="3">
        <f ca="1">IF(Table2[[#This Row],[Gender]]="Men",0,1)</f>
        <v>0</v>
      </c>
      <c r="AH298" s="3"/>
      <c r="AI298" s="3"/>
      <c r="AJ298" s="4"/>
      <c r="AL298" s="2">
        <f ca="1">IF(Table2[[#This Row],[occupation]]="Clerk",1,0)</f>
        <v>0</v>
      </c>
      <c r="AM298" s="3">
        <f ca="1">IF(Table2[[#This Row],[occupation]]="Doctor",1,0)</f>
        <v>1</v>
      </c>
      <c r="AN298" s="3">
        <f ca="1">IF(Table2[[#This Row],[occupation]]="Data scientist",1,0)</f>
        <v>0</v>
      </c>
      <c r="AO298" s="3">
        <f ca="1">IF(Table2[[#This Row],[occupation]]="Driver",1,0)</f>
        <v>0</v>
      </c>
      <c r="AP298" s="3">
        <f ca="1">IF(Table2[[#This Row],[occupation]]="mechanical",1,0)</f>
        <v>0</v>
      </c>
      <c r="AQ298" s="3">
        <f ca="1">IF(Table2[[#This Row],[occupation]]="Field worker",1,0)</f>
        <v>0</v>
      </c>
      <c r="AR298" s="3">
        <f ca="1">IF(Table2[[#This Row],[occupation]]="Scientist",1,0)</f>
        <v>0</v>
      </c>
      <c r="AS298" s="3">
        <f ca="1">IF(Table2[[#This Row],[occupation]]="IT",1,0)</f>
        <v>0</v>
      </c>
      <c r="AT298" s="3"/>
      <c r="AU298" s="3"/>
      <c r="AV298" s="3"/>
      <c r="AW298" s="3"/>
      <c r="AX298" s="3"/>
      <c r="AY298" s="3"/>
      <c r="AZ298" s="3"/>
      <c r="BA298" s="4"/>
      <c r="BC298" s="18">
        <f ca="1">Table2[[#This Row],[Vehicles cost]]/Table2[[#This Row],[Vehicles]]</f>
        <v>883528</v>
      </c>
      <c r="BD298" s="4"/>
      <c r="BE298" s="2">
        <f ca="1">IF(Table2[[#This Row],[Depts]]&gt;20000,1,0)</f>
        <v>1</v>
      </c>
      <c r="BF298" s="3"/>
      <c r="BG298" s="4"/>
      <c r="BH298" s="2">
        <f ca="1">IF(Table2[[#This Row],[House]]="Owned",1,0)</f>
        <v>0</v>
      </c>
      <c r="BI298" s="4"/>
      <c r="BK298" s="2">
        <f ca="1">IF(Table2[[#This Row],[Country]]="Korea",Table2[[#This Row],[Income]],0)</f>
        <v>0</v>
      </c>
      <c r="BL298" s="3"/>
      <c r="BM298" s="3">
        <f ca="1">IF(Table2[[#This Row],[Country]]="India",Table2[[#This Row],[Income]],0)</f>
        <v>0</v>
      </c>
      <c r="BN298" s="3"/>
      <c r="BO298" s="3">
        <f ca="1">IF(Table2[[#This Row],[Country]]="Russia",Table2[[#This Row],[Income]],0)</f>
        <v>0</v>
      </c>
      <c r="BP298" s="3"/>
      <c r="BQ298" s="3">
        <f ca="1">IF(Table2[[#This Row],[Country]]="Maldives",Table2[[#This Row],[Income]],0)</f>
        <v>0</v>
      </c>
      <c r="BR298" s="3"/>
      <c r="BS298" s="3">
        <f ca="1">IF(Table2[[#This Row],[Country]]="England",Table2[[#This Row],[Income]],0)</f>
        <v>0</v>
      </c>
      <c r="BT298" s="3"/>
      <c r="BU298" s="3">
        <f ca="1">IF(Table2[[#This Row],[Country]]="Pakistan",Table2[[#This Row],[Income]],0)</f>
        <v>0</v>
      </c>
      <c r="BV298" s="3"/>
      <c r="BW298" s="3">
        <f ca="1">IF(Table2[[#This Row],[Country]]="USA",Table2[[#This Row],[Income]],0)</f>
        <v>0</v>
      </c>
      <c r="BX298" s="3"/>
      <c r="BY298" s="3">
        <f ca="1">IF(Table2[[#This Row],[Country]]="New Zealand",Table2[[#This Row],[Income]],0)</f>
        <v>0</v>
      </c>
      <c r="BZ298" s="3"/>
      <c r="CA298" s="3">
        <f ca="1">IF(Table2[[#This Row],[Country]]="AUstralia",Table2[[#This Row],[Income]],0)</f>
        <v>0</v>
      </c>
      <c r="CB298" s="3"/>
      <c r="CC298" s="3">
        <f ca="1">IF(Table2[[#This Row],[Country]]="South Africa",Table2[[#This Row],[Income]],0)</f>
        <v>0</v>
      </c>
      <c r="CD298" s="3"/>
      <c r="CE298" s="3">
        <f ca="1">IF(Table2[[#This Row],[Country]]="Canada",Table2[[#This Row],[Income]],0)</f>
        <v>50217</v>
      </c>
      <c r="CF298" s="4"/>
      <c r="CG298" s="2"/>
      <c r="CH298" s="3"/>
      <c r="CI298" s="3">
        <f ca="1">IF(Table2[[#This Row],[occupation]]="clerk",Table2[[#This Row],[Income]],0)</f>
        <v>0</v>
      </c>
      <c r="CJ298" s="3">
        <f ca="1">IF(Table2[[#This Row],[occupation]]="Doctor",Table2[[#This Row],[Income]],0)</f>
        <v>50217</v>
      </c>
      <c r="CK298" s="3">
        <f ca="1">IF(Table2[[#This Row],[occupation]]="Data scientist",Table2[[#This Row],[Income]],0)</f>
        <v>0</v>
      </c>
      <c r="CL298" s="3">
        <f ca="1">IF(Table2[[#This Row],[occupation]]="Driver",Table2[[#This Row],[Income]],0)</f>
        <v>0</v>
      </c>
      <c r="CM298" s="3">
        <f ca="1">IF(Table2[[#This Row],[occupation]]="mechanical",Table2[[#This Row],[Income]],0)</f>
        <v>0</v>
      </c>
      <c r="CN298" s="3">
        <f ca="1">IF(Table2[[#This Row],[occupation]]="Field worker",Table2[[#This Row],[Income]],0)</f>
        <v>0</v>
      </c>
      <c r="CO298" s="3">
        <f ca="1">IF(Table2[[#This Row],[occupation]]="Scientist",Table2[[#This Row],[Income]],0)</f>
        <v>0</v>
      </c>
      <c r="CP298" s="4">
        <f ca="1">IF(Table2[[#This Row],[occupation]]="IT",Table2[[#This Row],[Income]],0)</f>
        <v>0</v>
      </c>
      <c r="CQ298" s="2">
        <f ca="1">IF(Table2[[#This Row],[Investment]]&gt;Table2[[#This Row],[Income]],1,0)</f>
        <v>1</v>
      </c>
      <c r="CR298" s="3"/>
      <c r="CS298" s="3"/>
      <c r="CT298" s="3"/>
      <c r="CU298" s="4"/>
      <c r="CV298" s="2">
        <f ca="1">IF(Table2[[#This Row],[Net Worth]]&gt;5500000,Table2[[#This Row],[Age]],0)</f>
        <v>0</v>
      </c>
      <c r="CW298" s="3">
        <f t="shared" ca="1" si="101"/>
        <v>0</v>
      </c>
      <c r="CX298" s="3"/>
      <c r="CY298" s="3"/>
      <c r="CZ298" s="3"/>
      <c r="DA298" s="4"/>
    </row>
    <row r="299" spans="1:105" x14ac:dyDescent="0.25">
      <c r="A299">
        <f t="shared" ca="1" si="86"/>
        <v>1</v>
      </c>
      <c r="B299" s="1" t="str">
        <f t="shared" ca="1" si="87"/>
        <v>Men</v>
      </c>
      <c r="C299">
        <f t="shared" ca="1" si="88"/>
        <v>48</v>
      </c>
      <c r="D299">
        <f t="shared" ca="1" si="89"/>
        <v>6</v>
      </c>
      <c r="E299" s="1" t="str">
        <f t="shared" ca="1" si="90"/>
        <v>Field worker</v>
      </c>
      <c r="F299">
        <f t="shared" ca="1" si="91"/>
        <v>2</v>
      </c>
      <c r="G299" s="1" t="str">
        <f t="shared" ca="1" si="92"/>
        <v>12th</v>
      </c>
      <c r="H299">
        <f t="shared" ca="1" si="105"/>
        <v>2</v>
      </c>
      <c r="I299">
        <f t="shared" ca="1" si="105"/>
        <v>2</v>
      </c>
      <c r="J299">
        <f t="shared" ca="1" si="93"/>
        <v>741328</v>
      </c>
      <c r="K299">
        <f t="shared" ca="1" si="94"/>
        <v>81746</v>
      </c>
      <c r="L299">
        <f t="shared" ca="1" si="95"/>
        <v>1</v>
      </c>
      <c r="M299" s="1" t="str">
        <f t="shared" ca="1" si="96"/>
        <v>Owned</v>
      </c>
      <c r="N299">
        <f t="shared" ca="1" si="102"/>
        <v>8174600</v>
      </c>
      <c r="O299">
        <f t="shared" ca="1" si="97"/>
        <v>5028314.3333728798</v>
      </c>
      <c r="P299">
        <f t="shared" ca="1" si="103"/>
        <v>131388.62155110959</v>
      </c>
      <c r="Q299">
        <f t="shared" ca="1" si="104"/>
        <v>109636.86572714034</v>
      </c>
      <c r="R299" s="25">
        <f t="shared" ca="1" si="98"/>
        <v>8284236.8657271406</v>
      </c>
      <c r="S299">
        <f t="shared" ca="1" si="99"/>
        <v>4</v>
      </c>
      <c r="T299" s="1" t="str">
        <f t="shared" ca="1" si="100"/>
        <v>England</v>
      </c>
      <c r="AF299" s="2">
        <f ca="1">IF(Table2[[#This Row],[Gender]]="men",1,0)</f>
        <v>1</v>
      </c>
      <c r="AG299" s="3">
        <f ca="1">IF(Table2[[#This Row],[Gender]]="Men",0,1)</f>
        <v>0</v>
      </c>
      <c r="AH299" s="3"/>
      <c r="AI299" s="3"/>
      <c r="AJ299" s="4"/>
      <c r="AL299" s="2">
        <f ca="1">IF(Table2[[#This Row],[occupation]]="Clerk",1,0)</f>
        <v>0</v>
      </c>
      <c r="AM299" s="3">
        <f ca="1">IF(Table2[[#This Row],[occupation]]="Doctor",1,0)</f>
        <v>0</v>
      </c>
      <c r="AN299" s="3">
        <f ca="1">IF(Table2[[#This Row],[occupation]]="Data scientist",1,0)</f>
        <v>0</v>
      </c>
      <c r="AO299" s="3">
        <f ca="1">IF(Table2[[#This Row],[occupation]]="Driver",1,0)</f>
        <v>0</v>
      </c>
      <c r="AP299" s="3">
        <f ca="1">IF(Table2[[#This Row],[occupation]]="mechanical",1,0)</f>
        <v>0</v>
      </c>
      <c r="AQ299" s="3">
        <f ca="1">IF(Table2[[#This Row],[occupation]]="Field worker",1,0)</f>
        <v>1</v>
      </c>
      <c r="AR299" s="3">
        <f ca="1">IF(Table2[[#This Row],[occupation]]="Scientist",1,0)</f>
        <v>0</v>
      </c>
      <c r="AS299" s="3">
        <f ca="1">IF(Table2[[#This Row],[occupation]]="IT",1,0)</f>
        <v>0</v>
      </c>
      <c r="AT299" s="3"/>
      <c r="AU299" s="3"/>
      <c r="AV299" s="3"/>
      <c r="AW299" s="3"/>
      <c r="AX299" s="3"/>
      <c r="AY299" s="3"/>
      <c r="AZ299" s="3"/>
      <c r="BA299" s="4"/>
      <c r="BC299" s="18">
        <f ca="1">Table2[[#This Row],[Vehicles cost]]/Table2[[#This Row],[Vehicles]]</f>
        <v>370664</v>
      </c>
      <c r="BD299" s="4"/>
      <c r="BE299" s="2">
        <f ca="1">IF(Table2[[#This Row],[Depts]]&gt;20000,1,0)</f>
        <v>1</v>
      </c>
      <c r="BF299" s="3"/>
      <c r="BG299" s="4"/>
      <c r="BH299" s="2">
        <f ca="1">IF(Table2[[#This Row],[House]]="Owned",1,0)</f>
        <v>1</v>
      </c>
      <c r="BI299" s="4"/>
      <c r="BK299" s="2">
        <f ca="1">IF(Table2[[#This Row],[Country]]="Korea",Table2[[#This Row],[Income]],0)</f>
        <v>0</v>
      </c>
      <c r="BL299" s="3"/>
      <c r="BM299" s="3">
        <f ca="1">IF(Table2[[#This Row],[Country]]="India",Table2[[#This Row],[Income]],0)</f>
        <v>0</v>
      </c>
      <c r="BN299" s="3"/>
      <c r="BO299" s="3">
        <f ca="1">IF(Table2[[#This Row],[Country]]="Russia",Table2[[#This Row],[Income]],0)</f>
        <v>0</v>
      </c>
      <c r="BP299" s="3"/>
      <c r="BQ299" s="3">
        <f ca="1">IF(Table2[[#This Row],[Country]]="Maldives",Table2[[#This Row],[Income]],0)</f>
        <v>0</v>
      </c>
      <c r="BR299" s="3"/>
      <c r="BS299" s="3">
        <f ca="1">IF(Table2[[#This Row],[Country]]="England",Table2[[#This Row],[Income]],0)</f>
        <v>81746</v>
      </c>
      <c r="BT299" s="3"/>
      <c r="BU299" s="3">
        <f ca="1">IF(Table2[[#This Row],[Country]]="Pakistan",Table2[[#This Row],[Income]],0)</f>
        <v>0</v>
      </c>
      <c r="BV299" s="3"/>
      <c r="BW299" s="3">
        <f ca="1">IF(Table2[[#This Row],[Country]]="USA",Table2[[#This Row],[Income]],0)</f>
        <v>0</v>
      </c>
      <c r="BX299" s="3"/>
      <c r="BY299" s="3">
        <f ca="1">IF(Table2[[#This Row],[Country]]="New Zealand",Table2[[#This Row],[Income]],0)</f>
        <v>0</v>
      </c>
      <c r="BZ299" s="3"/>
      <c r="CA299" s="3">
        <f ca="1">IF(Table2[[#This Row],[Country]]="AUstralia",Table2[[#This Row],[Income]],0)</f>
        <v>0</v>
      </c>
      <c r="CB299" s="3"/>
      <c r="CC299" s="3">
        <f ca="1">IF(Table2[[#This Row],[Country]]="South Africa",Table2[[#This Row],[Income]],0)</f>
        <v>0</v>
      </c>
      <c r="CD299" s="3"/>
      <c r="CE299" s="3">
        <f ca="1">IF(Table2[[#This Row],[Country]]="Canada",Table2[[#This Row],[Income]],0)</f>
        <v>0</v>
      </c>
      <c r="CF299" s="4"/>
      <c r="CG299" s="2"/>
      <c r="CH299" s="3"/>
      <c r="CI299" s="3">
        <f ca="1">IF(Table2[[#This Row],[occupation]]="clerk",Table2[[#This Row],[Income]],0)</f>
        <v>0</v>
      </c>
      <c r="CJ299" s="3">
        <f ca="1">IF(Table2[[#This Row],[occupation]]="Doctor",Table2[[#This Row],[Income]],0)</f>
        <v>0</v>
      </c>
      <c r="CK299" s="3">
        <f ca="1">IF(Table2[[#This Row],[occupation]]="Data scientist",Table2[[#This Row],[Income]],0)</f>
        <v>0</v>
      </c>
      <c r="CL299" s="3">
        <f ca="1">IF(Table2[[#This Row],[occupation]]="Driver",Table2[[#This Row],[Income]],0)</f>
        <v>0</v>
      </c>
      <c r="CM299" s="3">
        <f ca="1">IF(Table2[[#This Row],[occupation]]="mechanical",Table2[[#This Row],[Income]],0)</f>
        <v>0</v>
      </c>
      <c r="CN299" s="3">
        <f ca="1">IF(Table2[[#This Row],[occupation]]="Field worker",Table2[[#This Row],[Income]],0)</f>
        <v>81746</v>
      </c>
      <c r="CO299" s="3">
        <f ca="1">IF(Table2[[#This Row],[occupation]]="Scientist",Table2[[#This Row],[Income]],0)</f>
        <v>0</v>
      </c>
      <c r="CP299" s="4">
        <f ca="1">IF(Table2[[#This Row],[occupation]]="IT",Table2[[#This Row],[Income]],0)</f>
        <v>0</v>
      </c>
      <c r="CQ299" s="2">
        <f ca="1">IF(Table2[[#This Row],[Investment]]&gt;Table2[[#This Row],[Income]],1,0)</f>
        <v>1</v>
      </c>
      <c r="CR299" s="3"/>
      <c r="CS299" s="3"/>
      <c r="CT299" s="3"/>
      <c r="CU299" s="4"/>
      <c r="CV299" s="2">
        <f ca="1">IF(Table2[[#This Row],[Net Worth]]&gt;5500000,Table2[[#This Row],[Age]],0)</f>
        <v>48</v>
      </c>
      <c r="CW299" s="3">
        <f t="shared" ca="1" si="101"/>
        <v>0</v>
      </c>
      <c r="CX299" s="3"/>
      <c r="CY299" s="3"/>
      <c r="CZ299" s="3"/>
      <c r="DA299" s="4"/>
    </row>
    <row r="300" spans="1:105" x14ac:dyDescent="0.25">
      <c r="A300">
        <f t="shared" ca="1" si="86"/>
        <v>1</v>
      </c>
      <c r="B300" s="1" t="str">
        <f t="shared" ca="1" si="87"/>
        <v>Men</v>
      </c>
      <c r="C300">
        <f t="shared" ca="1" si="88"/>
        <v>27</v>
      </c>
      <c r="D300">
        <f t="shared" ca="1" si="89"/>
        <v>3</v>
      </c>
      <c r="E300" s="1" t="str">
        <f t="shared" ca="1" si="90"/>
        <v>mechanical</v>
      </c>
      <c r="F300">
        <f t="shared" ca="1" si="91"/>
        <v>1</v>
      </c>
      <c r="G300" s="1" t="str">
        <f t="shared" ca="1" si="92"/>
        <v>10th</v>
      </c>
      <c r="H300">
        <f t="shared" ca="1" si="105"/>
        <v>3</v>
      </c>
      <c r="I300">
        <f t="shared" ca="1" si="105"/>
        <v>2</v>
      </c>
      <c r="J300">
        <f t="shared" ca="1" si="93"/>
        <v>1389482</v>
      </c>
      <c r="K300">
        <f t="shared" ca="1" si="94"/>
        <v>87919</v>
      </c>
      <c r="L300">
        <f t="shared" ca="1" si="95"/>
        <v>1</v>
      </c>
      <c r="M300" s="1" t="str">
        <f t="shared" ca="1" si="96"/>
        <v>Owned</v>
      </c>
      <c r="N300">
        <f t="shared" ca="1" si="102"/>
        <v>6154330</v>
      </c>
      <c r="O300">
        <f t="shared" ca="1" si="97"/>
        <v>5445001.5812207898</v>
      </c>
      <c r="P300">
        <f t="shared" ca="1" si="103"/>
        <v>469.18337674259675</v>
      </c>
      <c r="Q300">
        <f t="shared" ca="1" si="104"/>
        <v>150583.31713025455</v>
      </c>
      <c r="R300" s="25">
        <f t="shared" ca="1" si="98"/>
        <v>6304913.3171302546</v>
      </c>
      <c r="S300">
        <f t="shared" ca="1" si="99"/>
        <v>7</v>
      </c>
      <c r="T300" s="1" t="str">
        <f t="shared" ca="1" si="100"/>
        <v>China</v>
      </c>
      <c r="AF300" s="2">
        <f ca="1">IF(Table2[[#This Row],[Gender]]="men",1,0)</f>
        <v>1</v>
      </c>
      <c r="AG300" s="3">
        <f ca="1">IF(Table2[[#This Row],[Gender]]="Men",0,1)</f>
        <v>0</v>
      </c>
      <c r="AH300" s="3"/>
      <c r="AI300" s="3"/>
      <c r="AJ300" s="4"/>
      <c r="AL300" s="2">
        <f ca="1">IF(Table2[[#This Row],[occupation]]="Clerk",1,0)</f>
        <v>0</v>
      </c>
      <c r="AM300" s="3">
        <f ca="1">IF(Table2[[#This Row],[occupation]]="Doctor",1,0)</f>
        <v>0</v>
      </c>
      <c r="AN300" s="3">
        <f ca="1">IF(Table2[[#This Row],[occupation]]="Data scientist",1,0)</f>
        <v>0</v>
      </c>
      <c r="AO300" s="3">
        <f ca="1">IF(Table2[[#This Row],[occupation]]="Driver",1,0)</f>
        <v>0</v>
      </c>
      <c r="AP300" s="3">
        <f ca="1">IF(Table2[[#This Row],[occupation]]="mechanical",1,0)</f>
        <v>1</v>
      </c>
      <c r="AQ300" s="3">
        <f ca="1">IF(Table2[[#This Row],[occupation]]="Field worker",1,0)</f>
        <v>0</v>
      </c>
      <c r="AR300" s="3">
        <f ca="1">IF(Table2[[#This Row],[occupation]]="Scientist",1,0)</f>
        <v>0</v>
      </c>
      <c r="AS300" s="3">
        <f ca="1">IF(Table2[[#This Row],[occupation]]="IT",1,0)</f>
        <v>0</v>
      </c>
      <c r="AT300" s="3"/>
      <c r="AU300" s="3"/>
      <c r="AV300" s="3"/>
      <c r="AW300" s="3"/>
      <c r="AX300" s="3"/>
      <c r="AY300" s="3"/>
      <c r="AZ300" s="3"/>
      <c r="BA300" s="4"/>
      <c r="BC300" s="18">
        <f ca="1">Table2[[#This Row],[Vehicles cost]]/Table2[[#This Row],[Vehicles]]</f>
        <v>694741</v>
      </c>
      <c r="BD300" s="4"/>
      <c r="BE300" s="2">
        <f ca="1">IF(Table2[[#This Row],[Depts]]&gt;20000,1,0)</f>
        <v>0</v>
      </c>
      <c r="BF300" s="3"/>
      <c r="BG300" s="4"/>
      <c r="BH300" s="2">
        <f ca="1">IF(Table2[[#This Row],[House]]="Owned",1,0)</f>
        <v>1</v>
      </c>
      <c r="BI300" s="4"/>
      <c r="BK300" s="2">
        <f ca="1">IF(Table2[[#This Row],[Country]]="Korea",Table2[[#This Row],[Income]],0)</f>
        <v>0</v>
      </c>
      <c r="BL300" s="3"/>
      <c r="BM300" s="3">
        <f ca="1">IF(Table2[[#This Row],[Country]]="India",Table2[[#This Row],[Income]],0)</f>
        <v>0</v>
      </c>
      <c r="BN300" s="3"/>
      <c r="BO300" s="3">
        <f ca="1">IF(Table2[[#This Row],[Country]]="Russia",Table2[[#This Row],[Income]],0)</f>
        <v>0</v>
      </c>
      <c r="BP300" s="3"/>
      <c r="BQ300" s="3">
        <f ca="1">IF(Table2[[#This Row],[Country]]="Maldives",Table2[[#This Row],[Income]],0)</f>
        <v>0</v>
      </c>
      <c r="BR300" s="3"/>
      <c r="BS300" s="3">
        <f ca="1">IF(Table2[[#This Row],[Country]]="England",Table2[[#This Row],[Income]],0)</f>
        <v>0</v>
      </c>
      <c r="BT300" s="3"/>
      <c r="BU300" s="3">
        <f ca="1">IF(Table2[[#This Row],[Country]]="Pakistan",Table2[[#This Row],[Income]],0)</f>
        <v>0</v>
      </c>
      <c r="BV300" s="3"/>
      <c r="BW300" s="3">
        <f ca="1">IF(Table2[[#This Row],[Country]]="USA",Table2[[#This Row],[Income]],0)</f>
        <v>0</v>
      </c>
      <c r="BX300" s="3"/>
      <c r="BY300" s="3">
        <f ca="1">IF(Table2[[#This Row],[Country]]="New Zealand",Table2[[#This Row],[Income]],0)</f>
        <v>0</v>
      </c>
      <c r="BZ300" s="3"/>
      <c r="CA300" s="3">
        <f ca="1">IF(Table2[[#This Row],[Country]]="AUstralia",Table2[[#This Row],[Income]],0)</f>
        <v>0</v>
      </c>
      <c r="CB300" s="3"/>
      <c r="CC300" s="3">
        <f ca="1">IF(Table2[[#This Row],[Country]]="South Africa",Table2[[#This Row],[Income]],0)</f>
        <v>0</v>
      </c>
      <c r="CD300" s="3"/>
      <c r="CE300" s="3">
        <f ca="1">IF(Table2[[#This Row],[Country]]="Canada",Table2[[#This Row],[Income]],0)</f>
        <v>0</v>
      </c>
      <c r="CF300" s="4"/>
      <c r="CG300" s="2"/>
      <c r="CH300" s="3"/>
      <c r="CI300" s="3">
        <f ca="1">IF(Table2[[#This Row],[occupation]]="clerk",Table2[[#This Row],[Income]],0)</f>
        <v>0</v>
      </c>
      <c r="CJ300" s="3">
        <f ca="1">IF(Table2[[#This Row],[occupation]]="Doctor",Table2[[#This Row],[Income]],0)</f>
        <v>0</v>
      </c>
      <c r="CK300" s="3">
        <f ca="1">IF(Table2[[#This Row],[occupation]]="Data scientist",Table2[[#This Row],[Income]],0)</f>
        <v>0</v>
      </c>
      <c r="CL300" s="3">
        <f ca="1">IF(Table2[[#This Row],[occupation]]="Driver",Table2[[#This Row],[Income]],0)</f>
        <v>0</v>
      </c>
      <c r="CM300" s="3">
        <f ca="1">IF(Table2[[#This Row],[occupation]]="mechanical",Table2[[#This Row],[Income]],0)</f>
        <v>87919</v>
      </c>
      <c r="CN300" s="3">
        <f ca="1">IF(Table2[[#This Row],[occupation]]="Field worker",Table2[[#This Row],[Income]],0)</f>
        <v>0</v>
      </c>
      <c r="CO300" s="3">
        <f ca="1">IF(Table2[[#This Row],[occupation]]="Scientist",Table2[[#This Row],[Income]],0)</f>
        <v>0</v>
      </c>
      <c r="CP300" s="4">
        <f ca="1">IF(Table2[[#This Row],[occupation]]="IT",Table2[[#This Row],[Income]],0)</f>
        <v>0</v>
      </c>
      <c r="CQ300" s="2">
        <f ca="1">IF(Table2[[#This Row],[Investment]]&gt;Table2[[#This Row],[Income]],1,0)</f>
        <v>1</v>
      </c>
      <c r="CR300" s="3"/>
      <c r="CS300" s="3"/>
      <c r="CT300" s="3"/>
      <c r="CU300" s="4"/>
      <c r="CV300" s="2">
        <f ca="1">IF(Table2[[#This Row],[Net Worth]]&gt;5500000,Table2[[#This Row],[Age]],0)</f>
        <v>27</v>
      </c>
      <c r="CW300" s="3">
        <f t="shared" ca="1" si="101"/>
        <v>27</v>
      </c>
      <c r="CX300" s="3"/>
      <c r="CY300" s="3"/>
      <c r="CZ300" s="3"/>
      <c r="DA300" s="4"/>
    </row>
    <row r="301" spans="1:105" x14ac:dyDescent="0.25">
      <c r="A301">
        <f t="shared" ca="1" si="86"/>
        <v>2</v>
      </c>
      <c r="B301" s="1" t="str">
        <f t="shared" ca="1" si="87"/>
        <v>Women</v>
      </c>
      <c r="C301">
        <f t="shared" ca="1" si="88"/>
        <v>27</v>
      </c>
      <c r="D301">
        <f t="shared" ca="1" si="89"/>
        <v>8</v>
      </c>
      <c r="E301" s="1" t="str">
        <f t="shared" ca="1" si="90"/>
        <v>Data scientist</v>
      </c>
      <c r="F301">
        <f t="shared" ca="1" si="91"/>
        <v>4</v>
      </c>
      <c r="G301" s="1" t="str">
        <f t="shared" ca="1" si="92"/>
        <v>Mba</v>
      </c>
      <c r="H301">
        <f t="shared" ca="1" si="105"/>
        <v>3</v>
      </c>
      <c r="I301">
        <f t="shared" ca="1" si="105"/>
        <v>2</v>
      </c>
      <c r="J301">
        <f t="shared" ca="1" si="93"/>
        <v>647516</v>
      </c>
      <c r="K301">
        <f t="shared" ca="1" si="94"/>
        <v>88033</v>
      </c>
      <c r="L301">
        <f t="shared" ca="1" si="95"/>
        <v>2</v>
      </c>
      <c r="M301" s="1" t="str">
        <f t="shared" ca="1" si="96"/>
        <v>Rent</v>
      </c>
      <c r="N301">
        <f t="shared" ca="1" si="102"/>
        <v>8539201</v>
      </c>
      <c r="O301">
        <f t="shared" ca="1" si="97"/>
        <v>2900928.2321425932</v>
      </c>
      <c r="P301">
        <f t="shared" ca="1" si="103"/>
        <v>31276.14436666144</v>
      </c>
      <c r="Q301">
        <f t="shared" ca="1" si="104"/>
        <v>147904.38001808745</v>
      </c>
      <c r="R301" s="25">
        <f t="shared" ca="1" si="98"/>
        <v>8687105.3800180871</v>
      </c>
      <c r="S301">
        <f t="shared" ca="1" si="99"/>
        <v>5</v>
      </c>
      <c r="T301" s="1" t="str">
        <f t="shared" ca="1" si="100"/>
        <v>Canada</v>
      </c>
      <c r="AF301" s="2">
        <f ca="1">IF(Table2[[#This Row],[Gender]]="men",1,0)</f>
        <v>0</v>
      </c>
      <c r="AG301" s="3">
        <f ca="1">IF(Table2[[#This Row],[Gender]]="Men",0,1)</f>
        <v>1</v>
      </c>
      <c r="AH301" s="3"/>
      <c r="AI301" s="3"/>
      <c r="AJ301" s="4"/>
      <c r="AL301" s="2">
        <f ca="1">IF(Table2[[#This Row],[occupation]]="Clerk",1,0)</f>
        <v>0</v>
      </c>
      <c r="AM301" s="3">
        <f ca="1">IF(Table2[[#This Row],[occupation]]="Doctor",1,0)</f>
        <v>0</v>
      </c>
      <c r="AN301" s="3">
        <f ca="1">IF(Table2[[#This Row],[occupation]]="Data scientist",1,0)</f>
        <v>1</v>
      </c>
      <c r="AO301" s="3">
        <f ca="1">IF(Table2[[#This Row],[occupation]]="Driver",1,0)</f>
        <v>0</v>
      </c>
      <c r="AP301" s="3">
        <f ca="1">IF(Table2[[#This Row],[occupation]]="mechanical",1,0)</f>
        <v>0</v>
      </c>
      <c r="AQ301" s="3">
        <f ca="1">IF(Table2[[#This Row],[occupation]]="Field worker",1,0)</f>
        <v>0</v>
      </c>
      <c r="AR301" s="3">
        <f ca="1">IF(Table2[[#This Row],[occupation]]="Scientist",1,0)</f>
        <v>0</v>
      </c>
      <c r="AS301" s="3">
        <f ca="1">IF(Table2[[#This Row],[occupation]]="IT",1,0)</f>
        <v>0</v>
      </c>
      <c r="AT301" s="3"/>
      <c r="AU301" s="3"/>
      <c r="AV301" s="3"/>
      <c r="AW301" s="3"/>
      <c r="AX301" s="3"/>
      <c r="AY301" s="3"/>
      <c r="AZ301" s="3"/>
      <c r="BA301" s="4"/>
      <c r="BC301" s="18">
        <f ca="1">Table2[[#This Row],[Vehicles cost]]/Table2[[#This Row],[Vehicles]]</f>
        <v>323758</v>
      </c>
      <c r="BD301" s="4"/>
      <c r="BE301" s="2">
        <f ca="1">IF(Table2[[#This Row],[Depts]]&gt;20000,1,0)</f>
        <v>1</v>
      </c>
      <c r="BF301" s="3"/>
      <c r="BG301" s="4"/>
      <c r="BH301" s="2">
        <f ca="1">IF(Table2[[#This Row],[House]]="Owned",1,0)</f>
        <v>0</v>
      </c>
      <c r="BI301" s="4"/>
      <c r="BK301" s="2">
        <f ca="1">IF(Table2[[#This Row],[Country]]="Korea",Table2[[#This Row],[Income]],0)</f>
        <v>0</v>
      </c>
      <c r="BL301" s="3"/>
      <c r="BM301" s="3">
        <f ca="1">IF(Table2[[#This Row],[Country]]="India",Table2[[#This Row],[Income]],0)</f>
        <v>0</v>
      </c>
      <c r="BN301" s="3"/>
      <c r="BO301" s="3">
        <f ca="1">IF(Table2[[#This Row],[Country]]="Russia",Table2[[#This Row],[Income]],0)</f>
        <v>0</v>
      </c>
      <c r="BP301" s="3"/>
      <c r="BQ301" s="3">
        <f ca="1">IF(Table2[[#This Row],[Country]]="Maldives",Table2[[#This Row],[Income]],0)</f>
        <v>0</v>
      </c>
      <c r="BR301" s="3"/>
      <c r="BS301" s="3">
        <f ca="1">IF(Table2[[#This Row],[Country]]="England",Table2[[#This Row],[Income]],0)</f>
        <v>0</v>
      </c>
      <c r="BT301" s="3"/>
      <c r="BU301" s="3">
        <f ca="1">IF(Table2[[#This Row],[Country]]="Pakistan",Table2[[#This Row],[Income]],0)</f>
        <v>0</v>
      </c>
      <c r="BV301" s="3"/>
      <c r="BW301" s="3">
        <f ca="1">IF(Table2[[#This Row],[Country]]="USA",Table2[[#This Row],[Income]],0)</f>
        <v>0</v>
      </c>
      <c r="BX301" s="3"/>
      <c r="BY301" s="3">
        <f ca="1">IF(Table2[[#This Row],[Country]]="New Zealand",Table2[[#This Row],[Income]],0)</f>
        <v>0</v>
      </c>
      <c r="BZ301" s="3"/>
      <c r="CA301" s="3">
        <f ca="1">IF(Table2[[#This Row],[Country]]="AUstralia",Table2[[#This Row],[Income]],0)</f>
        <v>0</v>
      </c>
      <c r="CB301" s="3"/>
      <c r="CC301" s="3">
        <f ca="1">IF(Table2[[#This Row],[Country]]="South Africa",Table2[[#This Row],[Income]],0)</f>
        <v>0</v>
      </c>
      <c r="CD301" s="3"/>
      <c r="CE301" s="3">
        <f ca="1">IF(Table2[[#This Row],[Country]]="Canada",Table2[[#This Row],[Income]],0)</f>
        <v>88033</v>
      </c>
      <c r="CF301" s="4"/>
      <c r="CG301" s="2"/>
      <c r="CH301" s="3"/>
      <c r="CI301" s="3">
        <f ca="1">IF(Table2[[#This Row],[occupation]]="clerk",Table2[[#This Row],[Income]],0)</f>
        <v>0</v>
      </c>
      <c r="CJ301" s="3">
        <f ca="1">IF(Table2[[#This Row],[occupation]]="Doctor",Table2[[#This Row],[Income]],0)</f>
        <v>0</v>
      </c>
      <c r="CK301" s="3">
        <f ca="1">IF(Table2[[#This Row],[occupation]]="Data scientist",Table2[[#This Row],[Income]],0)</f>
        <v>88033</v>
      </c>
      <c r="CL301" s="3">
        <f ca="1">IF(Table2[[#This Row],[occupation]]="Driver",Table2[[#This Row],[Income]],0)</f>
        <v>0</v>
      </c>
      <c r="CM301" s="3">
        <f ca="1">IF(Table2[[#This Row],[occupation]]="mechanical",Table2[[#This Row],[Income]],0)</f>
        <v>0</v>
      </c>
      <c r="CN301" s="3">
        <f ca="1">IF(Table2[[#This Row],[occupation]]="Field worker",Table2[[#This Row],[Income]],0)</f>
        <v>0</v>
      </c>
      <c r="CO301" s="3">
        <f ca="1">IF(Table2[[#This Row],[occupation]]="Scientist",Table2[[#This Row],[Income]],0)</f>
        <v>0</v>
      </c>
      <c r="CP301" s="4">
        <f ca="1">IF(Table2[[#This Row],[occupation]]="IT",Table2[[#This Row],[Income]],0)</f>
        <v>0</v>
      </c>
      <c r="CQ301" s="2">
        <f ca="1">IF(Table2[[#This Row],[Investment]]&gt;Table2[[#This Row],[Income]],1,0)</f>
        <v>1</v>
      </c>
      <c r="CR301" s="3"/>
      <c r="CS301" s="3"/>
      <c r="CT301" s="3"/>
      <c r="CU301" s="4"/>
      <c r="CV301" s="2">
        <f ca="1">IF(Table2[[#This Row],[Net Worth]]&gt;5500000,Table2[[#This Row],[Age]],0)</f>
        <v>27</v>
      </c>
      <c r="CW301" s="3">
        <f t="shared" ca="1" si="101"/>
        <v>27</v>
      </c>
      <c r="CX301" s="3"/>
      <c r="CY301" s="3"/>
      <c r="CZ301" s="3"/>
      <c r="DA301" s="4"/>
    </row>
    <row r="302" spans="1:105" x14ac:dyDescent="0.25">
      <c r="A302">
        <f t="shared" ca="1" si="86"/>
        <v>1</v>
      </c>
      <c r="B302" s="1" t="str">
        <f t="shared" ca="1" si="87"/>
        <v>Men</v>
      </c>
      <c r="C302">
        <f t="shared" ca="1" si="88"/>
        <v>29</v>
      </c>
      <c r="D302">
        <f t="shared" ca="1" si="89"/>
        <v>2</v>
      </c>
      <c r="E302" s="1" t="str">
        <f t="shared" ca="1" si="90"/>
        <v>IT</v>
      </c>
      <c r="F302">
        <f t="shared" ca="1" si="91"/>
        <v>5</v>
      </c>
      <c r="G302" s="1" t="str">
        <f t="shared" ca="1" si="92"/>
        <v>M.tech</v>
      </c>
      <c r="H302">
        <f t="shared" ca="1" si="105"/>
        <v>3</v>
      </c>
      <c r="I302">
        <f t="shared" ca="1" si="105"/>
        <v>2</v>
      </c>
      <c r="J302">
        <f t="shared" ca="1" si="93"/>
        <v>1033264</v>
      </c>
      <c r="K302">
        <f t="shared" ca="1" si="94"/>
        <v>53854</v>
      </c>
      <c r="L302">
        <f t="shared" ca="1" si="95"/>
        <v>2</v>
      </c>
      <c r="M302" s="1" t="str">
        <f t="shared" ca="1" si="96"/>
        <v>Rent</v>
      </c>
      <c r="N302">
        <f t="shared" ca="1" si="102"/>
        <v>4577590</v>
      </c>
      <c r="O302">
        <f t="shared" ca="1" si="97"/>
        <v>1777835.1921022458</v>
      </c>
      <c r="P302">
        <f t="shared" ca="1" si="103"/>
        <v>75585.873852061413</v>
      </c>
      <c r="Q302">
        <f t="shared" ca="1" si="104"/>
        <v>12857.665148841188</v>
      </c>
      <c r="R302" s="25">
        <f t="shared" ca="1" si="98"/>
        <v>4590447.6651488412</v>
      </c>
      <c r="S302">
        <f t="shared" ca="1" si="99"/>
        <v>6</v>
      </c>
      <c r="T302" s="1" t="str">
        <f t="shared" ca="1" si="100"/>
        <v>Russia</v>
      </c>
      <c r="AF302" s="2">
        <f ca="1">IF(Table2[[#This Row],[Gender]]="men",1,0)</f>
        <v>1</v>
      </c>
      <c r="AG302" s="3">
        <f ca="1">IF(Table2[[#This Row],[Gender]]="Men",0,1)</f>
        <v>0</v>
      </c>
      <c r="AH302" s="3"/>
      <c r="AI302" s="3"/>
      <c r="AJ302" s="4"/>
      <c r="AL302" s="2">
        <f ca="1">IF(Table2[[#This Row],[occupation]]="Clerk",1,0)</f>
        <v>0</v>
      </c>
      <c r="AM302" s="3">
        <f ca="1">IF(Table2[[#This Row],[occupation]]="Doctor",1,0)</f>
        <v>0</v>
      </c>
      <c r="AN302" s="3">
        <f ca="1">IF(Table2[[#This Row],[occupation]]="Data scientist",1,0)</f>
        <v>0</v>
      </c>
      <c r="AO302" s="3">
        <f ca="1">IF(Table2[[#This Row],[occupation]]="Driver",1,0)</f>
        <v>0</v>
      </c>
      <c r="AP302" s="3">
        <f ca="1">IF(Table2[[#This Row],[occupation]]="mechanical",1,0)</f>
        <v>0</v>
      </c>
      <c r="AQ302" s="3">
        <f ca="1">IF(Table2[[#This Row],[occupation]]="Field worker",1,0)</f>
        <v>0</v>
      </c>
      <c r="AR302" s="3">
        <f ca="1">IF(Table2[[#This Row],[occupation]]="Scientist",1,0)</f>
        <v>0</v>
      </c>
      <c r="AS302" s="3">
        <f ca="1">IF(Table2[[#This Row],[occupation]]="IT",1,0)</f>
        <v>1</v>
      </c>
      <c r="AT302" s="3"/>
      <c r="AU302" s="3"/>
      <c r="AV302" s="3"/>
      <c r="AW302" s="3"/>
      <c r="AX302" s="3"/>
      <c r="AY302" s="3"/>
      <c r="AZ302" s="3"/>
      <c r="BA302" s="4"/>
      <c r="BC302" s="18">
        <f ca="1">Table2[[#This Row],[Vehicles cost]]/Table2[[#This Row],[Vehicles]]</f>
        <v>516632</v>
      </c>
      <c r="BD302" s="4"/>
      <c r="BE302" s="2">
        <f ca="1">IF(Table2[[#This Row],[Depts]]&gt;20000,1,0)</f>
        <v>1</v>
      </c>
      <c r="BF302" s="3"/>
      <c r="BG302" s="4"/>
      <c r="BH302" s="2">
        <f ca="1">IF(Table2[[#This Row],[House]]="Owned",1,0)</f>
        <v>0</v>
      </c>
      <c r="BI302" s="4"/>
      <c r="BK302" s="2">
        <f ca="1">IF(Table2[[#This Row],[Country]]="Korea",Table2[[#This Row],[Income]],0)</f>
        <v>0</v>
      </c>
      <c r="BL302" s="3"/>
      <c r="BM302" s="3">
        <f ca="1">IF(Table2[[#This Row],[Country]]="India",Table2[[#This Row],[Income]],0)</f>
        <v>0</v>
      </c>
      <c r="BN302" s="3"/>
      <c r="BO302" s="3">
        <f ca="1">IF(Table2[[#This Row],[Country]]="Russia",Table2[[#This Row],[Income]],0)</f>
        <v>53854</v>
      </c>
      <c r="BP302" s="3"/>
      <c r="BQ302" s="3">
        <f ca="1">IF(Table2[[#This Row],[Country]]="Maldives",Table2[[#This Row],[Income]],0)</f>
        <v>0</v>
      </c>
      <c r="BR302" s="3"/>
      <c r="BS302" s="3">
        <f ca="1">IF(Table2[[#This Row],[Country]]="England",Table2[[#This Row],[Income]],0)</f>
        <v>0</v>
      </c>
      <c r="BT302" s="3"/>
      <c r="BU302" s="3">
        <f ca="1">IF(Table2[[#This Row],[Country]]="Pakistan",Table2[[#This Row],[Income]],0)</f>
        <v>0</v>
      </c>
      <c r="BV302" s="3"/>
      <c r="BW302" s="3">
        <f ca="1">IF(Table2[[#This Row],[Country]]="USA",Table2[[#This Row],[Income]],0)</f>
        <v>0</v>
      </c>
      <c r="BX302" s="3"/>
      <c r="BY302" s="3">
        <f ca="1">IF(Table2[[#This Row],[Country]]="New Zealand",Table2[[#This Row],[Income]],0)</f>
        <v>0</v>
      </c>
      <c r="BZ302" s="3"/>
      <c r="CA302" s="3">
        <f ca="1">IF(Table2[[#This Row],[Country]]="AUstralia",Table2[[#This Row],[Income]],0)</f>
        <v>0</v>
      </c>
      <c r="CB302" s="3"/>
      <c r="CC302" s="3">
        <f ca="1">IF(Table2[[#This Row],[Country]]="South Africa",Table2[[#This Row],[Income]],0)</f>
        <v>0</v>
      </c>
      <c r="CD302" s="3"/>
      <c r="CE302" s="3">
        <f ca="1">IF(Table2[[#This Row],[Country]]="Canada",Table2[[#This Row],[Income]],0)</f>
        <v>0</v>
      </c>
      <c r="CF302" s="4"/>
      <c r="CG302" s="2"/>
      <c r="CH302" s="3"/>
      <c r="CI302" s="3">
        <f ca="1">IF(Table2[[#This Row],[occupation]]="clerk",Table2[[#This Row],[Income]],0)</f>
        <v>0</v>
      </c>
      <c r="CJ302" s="3">
        <f ca="1">IF(Table2[[#This Row],[occupation]]="Doctor",Table2[[#This Row],[Income]],0)</f>
        <v>0</v>
      </c>
      <c r="CK302" s="3">
        <f ca="1">IF(Table2[[#This Row],[occupation]]="Data scientist",Table2[[#This Row],[Income]],0)</f>
        <v>0</v>
      </c>
      <c r="CL302" s="3">
        <f ca="1">IF(Table2[[#This Row],[occupation]]="Driver",Table2[[#This Row],[Income]],0)</f>
        <v>0</v>
      </c>
      <c r="CM302" s="3">
        <f ca="1">IF(Table2[[#This Row],[occupation]]="mechanical",Table2[[#This Row],[Income]],0)</f>
        <v>0</v>
      </c>
      <c r="CN302" s="3">
        <f ca="1">IF(Table2[[#This Row],[occupation]]="Field worker",Table2[[#This Row],[Income]],0)</f>
        <v>0</v>
      </c>
      <c r="CO302" s="3">
        <f ca="1">IF(Table2[[#This Row],[occupation]]="Scientist",Table2[[#This Row],[Income]],0)</f>
        <v>0</v>
      </c>
      <c r="CP302" s="4">
        <f ca="1">IF(Table2[[#This Row],[occupation]]="IT",Table2[[#This Row],[Income]],0)</f>
        <v>53854</v>
      </c>
      <c r="CQ302" s="2">
        <f ca="1">IF(Table2[[#This Row],[Investment]]&gt;Table2[[#This Row],[Income]],1,0)</f>
        <v>0</v>
      </c>
      <c r="CR302" s="3"/>
      <c r="CS302" s="3"/>
      <c r="CT302" s="3"/>
      <c r="CU302" s="4"/>
      <c r="CV302" s="2">
        <f ca="1">IF(Table2[[#This Row],[Net Worth]]&gt;5500000,Table2[[#This Row],[Age]],0)</f>
        <v>0</v>
      </c>
      <c r="CW302" s="3">
        <f t="shared" ca="1" si="101"/>
        <v>0</v>
      </c>
      <c r="CX302" s="3"/>
      <c r="CY302" s="3"/>
      <c r="CZ302" s="3"/>
      <c r="DA302" s="4"/>
    </row>
    <row r="303" spans="1:105" x14ac:dyDescent="0.25">
      <c r="A303">
        <f t="shared" ca="1" si="86"/>
        <v>1</v>
      </c>
      <c r="B303" s="1" t="str">
        <f t="shared" ca="1" si="87"/>
        <v>Men</v>
      </c>
      <c r="C303">
        <f t="shared" ca="1" si="88"/>
        <v>48</v>
      </c>
      <c r="D303">
        <f t="shared" ca="1" si="89"/>
        <v>5</v>
      </c>
      <c r="E303" s="1" t="str">
        <f t="shared" ca="1" si="90"/>
        <v>Scientist</v>
      </c>
      <c r="F303">
        <f t="shared" ca="1" si="91"/>
        <v>9</v>
      </c>
      <c r="G303" s="1" t="str">
        <f t="shared" ca="1" si="92"/>
        <v>Soldier</v>
      </c>
      <c r="H303">
        <f t="shared" ca="1" si="105"/>
        <v>1</v>
      </c>
      <c r="I303">
        <f t="shared" ca="1" si="105"/>
        <v>1</v>
      </c>
      <c r="J303">
        <f t="shared" ca="1" si="93"/>
        <v>409282</v>
      </c>
      <c r="K303">
        <f t="shared" ca="1" si="94"/>
        <v>87441</v>
      </c>
      <c r="L303">
        <f t="shared" ca="1" si="95"/>
        <v>2</v>
      </c>
      <c r="M303" s="1" t="str">
        <f t="shared" ca="1" si="96"/>
        <v>Rent</v>
      </c>
      <c r="N303">
        <f t="shared" ca="1" si="102"/>
        <v>5683665</v>
      </c>
      <c r="O303">
        <f t="shared" ca="1" si="97"/>
        <v>2729123.7212891704</v>
      </c>
      <c r="P303">
        <f t="shared" ca="1" si="103"/>
        <v>102175.23594431971</v>
      </c>
      <c r="Q303">
        <f t="shared" ca="1" si="104"/>
        <v>5285.69585651535</v>
      </c>
      <c r="R303" s="25">
        <f t="shared" ca="1" si="98"/>
        <v>5688950.6958565153</v>
      </c>
      <c r="S303">
        <f t="shared" ca="1" si="99"/>
        <v>11</v>
      </c>
      <c r="T303" s="1" t="str">
        <f t="shared" ca="1" si="100"/>
        <v>Pakistan</v>
      </c>
      <c r="AF303" s="2">
        <f ca="1">IF(Table2[[#This Row],[Gender]]="men",1,0)</f>
        <v>1</v>
      </c>
      <c r="AG303" s="3">
        <f ca="1">IF(Table2[[#This Row],[Gender]]="Men",0,1)</f>
        <v>0</v>
      </c>
      <c r="AH303" s="3"/>
      <c r="AI303" s="3"/>
      <c r="AJ303" s="4"/>
      <c r="AL303" s="2">
        <f ca="1">IF(Table2[[#This Row],[occupation]]="Clerk",1,0)</f>
        <v>0</v>
      </c>
      <c r="AM303" s="3">
        <f ca="1">IF(Table2[[#This Row],[occupation]]="Doctor",1,0)</f>
        <v>0</v>
      </c>
      <c r="AN303" s="3">
        <f ca="1">IF(Table2[[#This Row],[occupation]]="Data scientist",1,0)</f>
        <v>0</v>
      </c>
      <c r="AO303" s="3">
        <f ca="1">IF(Table2[[#This Row],[occupation]]="Driver",1,0)</f>
        <v>0</v>
      </c>
      <c r="AP303" s="3">
        <f ca="1">IF(Table2[[#This Row],[occupation]]="mechanical",1,0)</f>
        <v>0</v>
      </c>
      <c r="AQ303" s="3">
        <f ca="1">IF(Table2[[#This Row],[occupation]]="Field worker",1,0)</f>
        <v>0</v>
      </c>
      <c r="AR303" s="3">
        <f ca="1">IF(Table2[[#This Row],[occupation]]="Scientist",1,0)</f>
        <v>1</v>
      </c>
      <c r="AS303" s="3">
        <f ca="1">IF(Table2[[#This Row],[occupation]]="IT",1,0)</f>
        <v>0</v>
      </c>
      <c r="AT303" s="3"/>
      <c r="AU303" s="3"/>
      <c r="AV303" s="3"/>
      <c r="AW303" s="3"/>
      <c r="AX303" s="3"/>
      <c r="AY303" s="3"/>
      <c r="AZ303" s="3"/>
      <c r="BA303" s="4"/>
      <c r="BC303" s="18">
        <f ca="1">Table2[[#This Row],[Vehicles cost]]/Table2[[#This Row],[Vehicles]]</f>
        <v>409282</v>
      </c>
      <c r="BD303" s="4"/>
      <c r="BE303" s="2">
        <f ca="1">IF(Table2[[#This Row],[Depts]]&gt;20000,1,0)</f>
        <v>1</v>
      </c>
      <c r="BF303" s="3"/>
      <c r="BG303" s="4"/>
      <c r="BH303" s="2">
        <f ca="1">IF(Table2[[#This Row],[House]]="Owned",1,0)</f>
        <v>0</v>
      </c>
      <c r="BI303" s="4"/>
      <c r="BK303" s="2">
        <f ca="1">IF(Table2[[#This Row],[Country]]="Korea",Table2[[#This Row],[Income]],0)</f>
        <v>0</v>
      </c>
      <c r="BL303" s="3"/>
      <c r="BM303" s="3">
        <f ca="1">IF(Table2[[#This Row],[Country]]="India",Table2[[#This Row],[Income]],0)</f>
        <v>0</v>
      </c>
      <c r="BN303" s="3"/>
      <c r="BO303" s="3">
        <f ca="1">IF(Table2[[#This Row],[Country]]="Russia",Table2[[#This Row],[Income]],0)</f>
        <v>0</v>
      </c>
      <c r="BP303" s="3"/>
      <c r="BQ303" s="3">
        <f ca="1">IF(Table2[[#This Row],[Country]]="Maldives",Table2[[#This Row],[Income]],0)</f>
        <v>0</v>
      </c>
      <c r="BR303" s="3"/>
      <c r="BS303" s="3">
        <f ca="1">IF(Table2[[#This Row],[Country]]="England",Table2[[#This Row],[Income]],0)</f>
        <v>0</v>
      </c>
      <c r="BT303" s="3"/>
      <c r="BU303" s="3">
        <f ca="1">IF(Table2[[#This Row],[Country]]="Pakistan",Table2[[#This Row],[Income]],0)</f>
        <v>87441</v>
      </c>
      <c r="BV303" s="3"/>
      <c r="BW303" s="3">
        <f ca="1">IF(Table2[[#This Row],[Country]]="USA",Table2[[#This Row],[Income]],0)</f>
        <v>0</v>
      </c>
      <c r="BX303" s="3"/>
      <c r="BY303" s="3">
        <f ca="1">IF(Table2[[#This Row],[Country]]="New Zealand",Table2[[#This Row],[Income]],0)</f>
        <v>0</v>
      </c>
      <c r="BZ303" s="3"/>
      <c r="CA303" s="3">
        <f ca="1">IF(Table2[[#This Row],[Country]]="AUstralia",Table2[[#This Row],[Income]],0)</f>
        <v>0</v>
      </c>
      <c r="CB303" s="3"/>
      <c r="CC303" s="3">
        <f ca="1">IF(Table2[[#This Row],[Country]]="South Africa",Table2[[#This Row],[Income]],0)</f>
        <v>0</v>
      </c>
      <c r="CD303" s="3"/>
      <c r="CE303" s="3">
        <f ca="1">IF(Table2[[#This Row],[Country]]="Canada",Table2[[#This Row],[Income]],0)</f>
        <v>0</v>
      </c>
      <c r="CF303" s="4"/>
      <c r="CG303" s="2"/>
      <c r="CH303" s="3"/>
      <c r="CI303" s="3">
        <f ca="1">IF(Table2[[#This Row],[occupation]]="clerk",Table2[[#This Row],[Income]],0)</f>
        <v>0</v>
      </c>
      <c r="CJ303" s="3">
        <f ca="1">IF(Table2[[#This Row],[occupation]]="Doctor",Table2[[#This Row],[Income]],0)</f>
        <v>0</v>
      </c>
      <c r="CK303" s="3">
        <f ca="1">IF(Table2[[#This Row],[occupation]]="Data scientist",Table2[[#This Row],[Income]],0)</f>
        <v>0</v>
      </c>
      <c r="CL303" s="3">
        <f ca="1">IF(Table2[[#This Row],[occupation]]="Driver",Table2[[#This Row],[Income]],0)</f>
        <v>0</v>
      </c>
      <c r="CM303" s="3">
        <f ca="1">IF(Table2[[#This Row],[occupation]]="mechanical",Table2[[#This Row],[Income]],0)</f>
        <v>0</v>
      </c>
      <c r="CN303" s="3">
        <f ca="1">IF(Table2[[#This Row],[occupation]]="Field worker",Table2[[#This Row],[Income]],0)</f>
        <v>0</v>
      </c>
      <c r="CO303" s="3">
        <f ca="1">IF(Table2[[#This Row],[occupation]]="Scientist",Table2[[#This Row],[Income]],0)</f>
        <v>87441</v>
      </c>
      <c r="CP303" s="4">
        <f ca="1">IF(Table2[[#This Row],[occupation]]="IT",Table2[[#This Row],[Income]],0)</f>
        <v>0</v>
      </c>
      <c r="CQ303" s="2">
        <f ca="1">IF(Table2[[#This Row],[Investment]]&gt;Table2[[#This Row],[Income]],1,0)</f>
        <v>0</v>
      </c>
      <c r="CR303" s="3"/>
      <c r="CS303" s="3"/>
      <c r="CT303" s="3"/>
      <c r="CU303" s="4"/>
      <c r="CV303" s="2">
        <f ca="1">IF(Table2[[#This Row],[Net Worth]]&gt;5500000,Table2[[#This Row],[Age]],0)</f>
        <v>48</v>
      </c>
      <c r="CW303" s="3">
        <f t="shared" ca="1" si="101"/>
        <v>0</v>
      </c>
      <c r="CX303" s="3"/>
      <c r="CY303" s="3"/>
      <c r="CZ303" s="3"/>
      <c r="DA303" s="4"/>
    </row>
    <row r="304" spans="1:105" x14ac:dyDescent="0.25">
      <c r="A304">
        <f t="shared" ca="1" si="86"/>
        <v>1</v>
      </c>
      <c r="B304" s="1" t="str">
        <f t="shared" ca="1" si="87"/>
        <v>Men</v>
      </c>
      <c r="C304">
        <f t="shared" ca="1" si="88"/>
        <v>31</v>
      </c>
      <c r="D304">
        <f t="shared" ca="1" si="89"/>
        <v>1</v>
      </c>
      <c r="E304" s="1" t="str">
        <f t="shared" ca="1" si="90"/>
        <v>clerk</v>
      </c>
      <c r="F304">
        <f t="shared" ca="1" si="91"/>
        <v>1</v>
      </c>
      <c r="G304" s="1" t="str">
        <f t="shared" ca="1" si="92"/>
        <v>10th</v>
      </c>
      <c r="H304">
        <f t="shared" ca="1" si="105"/>
        <v>2</v>
      </c>
      <c r="I304">
        <f t="shared" ca="1" si="105"/>
        <v>2</v>
      </c>
      <c r="J304">
        <f t="shared" ca="1" si="93"/>
        <v>199534</v>
      </c>
      <c r="K304">
        <f t="shared" ca="1" si="94"/>
        <v>70002</v>
      </c>
      <c r="L304">
        <f t="shared" ca="1" si="95"/>
        <v>1</v>
      </c>
      <c r="M304" s="1" t="str">
        <f t="shared" ca="1" si="96"/>
        <v>Owned</v>
      </c>
      <c r="N304">
        <f t="shared" ca="1" si="102"/>
        <v>6930198</v>
      </c>
      <c r="O304">
        <f t="shared" ca="1" si="97"/>
        <v>4310257.0004453072</v>
      </c>
      <c r="P304">
        <f t="shared" ca="1" si="103"/>
        <v>59026.958166011151</v>
      </c>
      <c r="Q304">
        <f t="shared" ca="1" si="104"/>
        <v>60844.307692635426</v>
      </c>
      <c r="R304" s="25">
        <f t="shared" ca="1" si="98"/>
        <v>6991042.3076926358</v>
      </c>
      <c r="S304">
        <f t="shared" ca="1" si="99"/>
        <v>2</v>
      </c>
      <c r="T304" s="1" t="str">
        <f t="shared" ca="1" si="100"/>
        <v>Usa</v>
      </c>
      <c r="AF304" s="2">
        <f ca="1">IF(Table2[[#This Row],[Gender]]="men",1,0)</f>
        <v>1</v>
      </c>
      <c r="AG304" s="3">
        <f ca="1">IF(Table2[[#This Row],[Gender]]="Men",0,1)</f>
        <v>0</v>
      </c>
      <c r="AH304" s="3"/>
      <c r="AI304" s="3"/>
      <c r="AJ304" s="4"/>
      <c r="AL304" s="2">
        <f ca="1">IF(Table2[[#This Row],[occupation]]="Clerk",1,0)</f>
        <v>1</v>
      </c>
      <c r="AM304" s="3">
        <f ca="1">IF(Table2[[#This Row],[occupation]]="Doctor",1,0)</f>
        <v>0</v>
      </c>
      <c r="AN304" s="3">
        <f ca="1">IF(Table2[[#This Row],[occupation]]="Data scientist",1,0)</f>
        <v>0</v>
      </c>
      <c r="AO304" s="3">
        <f ca="1">IF(Table2[[#This Row],[occupation]]="Driver",1,0)</f>
        <v>0</v>
      </c>
      <c r="AP304" s="3">
        <f ca="1">IF(Table2[[#This Row],[occupation]]="mechanical",1,0)</f>
        <v>0</v>
      </c>
      <c r="AQ304" s="3">
        <f ca="1">IF(Table2[[#This Row],[occupation]]="Field worker",1,0)</f>
        <v>0</v>
      </c>
      <c r="AR304" s="3">
        <f ca="1">IF(Table2[[#This Row],[occupation]]="Scientist",1,0)</f>
        <v>0</v>
      </c>
      <c r="AS304" s="3">
        <f ca="1">IF(Table2[[#This Row],[occupation]]="IT",1,0)</f>
        <v>0</v>
      </c>
      <c r="AT304" s="3"/>
      <c r="AU304" s="3"/>
      <c r="AV304" s="3"/>
      <c r="AW304" s="3"/>
      <c r="AX304" s="3"/>
      <c r="AY304" s="3"/>
      <c r="AZ304" s="3"/>
      <c r="BA304" s="4"/>
      <c r="BC304" s="18">
        <f ca="1">Table2[[#This Row],[Vehicles cost]]/Table2[[#This Row],[Vehicles]]</f>
        <v>99767</v>
      </c>
      <c r="BD304" s="4"/>
      <c r="BE304" s="2">
        <f ca="1">IF(Table2[[#This Row],[Depts]]&gt;20000,1,0)</f>
        <v>1</v>
      </c>
      <c r="BF304" s="3"/>
      <c r="BG304" s="4"/>
      <c r="BH304" s="2">
        <f ca="1">IF(Table2[[#This Row],[House]]="Owned",1,0)</f>
        <v>1</v>
      </c>
      <c r="BI304" s="4"/>
      <c r="BK304" s="2">
        <f ca="1">IF(Table2[[#This Row],[Country]]="Korea",Table2[[#This Row],[Income]],0)</f>
        <v>0</v>
      </c>
      <c r="BL304" s="3"/>
      <c r="BM304" s="3">
        <f ca="1">IF(Table2[[#This Row],[Country]]="India",Table2[[#This Row],[Income]],0)</f>
        <v>0</v>
      </c>
      <c r="BN304" s="3"/>
      <c r="BO304" s="3">
        <f ca="1">IF(Table2[[#This Row],[Country]]="Russia",Table2[[#This Row],[Income]],0)</f>
        <v>0</v>
      </c>
      <c r="BP304" s="3"/>
      <c r="BQ304" s="3">
        <f ca="1">IF(Table2[[#This Row],[Country]]="Maldives",Table2[[#This Row],[Income]],0)</f>
        <v>0</v>
      </c>
      <c r="BR304" s="3"/>
      <c r="BS304" s="3">
        <f ca="1">IF(Table2[[#This Row],[Country]]="England",Table2[[#This Row],[Income]],0)</f>
        <v>0</v>
      </c>
      <c r="BT304" s="3"/>
      <c r="BU304" s="3">
        <f ca="1">IF(Table2[[#This Row],[Country]]="Pakistan",Table2[[#This Row],[Income]],0)</f>
        <v>0</v>
      </c>
      <c r="BV304" s="3"/>
      <c r="BW304" s="3">
        <f ca="1">IF(Table2[[#This Row],[Country]]="USA",Table2[[#This Row],[Income]],0)</f>
        <v>70002</v>
      </c>
      <c r="BX304" s="3"/>
      <c r="BY304" s="3">
        <f ca="1">IF(Table2[[#This Row],[Country]]="New Zealand",Table2[[#This Row],[Income]],0)</f>
        <v>0</v>
      </c>
      <c r="BZ304" s="3"/>
      <c r="CA304" s="3">
        <f ca="1">IF(Table2[[#This Row],[Country]]="AUstralia",Table2[[#This Row],[Income]],0)</f>
        <v>0</v>
      </c>
      <c r="CB304" s="3"/>
      <c r="CC304" s="3">
        <f ca="1">IF(Table2[[#This Row],[Country]]="South Africa",Table2[[#This Row],[Income]],0)</f>
        <v>0</v>
      </c>
      <c r="CD304" s="3"/>
      <c r="CE304" s="3">
        <f ca="1">IF(Table2[[#This Row],[Country]]="Canada",Table2[[#This Row],[Income]],0)</f>
        <v>0</v>
      </c>
      <c r="CF304" s="4"/>
      <c r="CG304" s="2"/>
      <c r="CH304" s="3"/>
      <c r="CI304" s="3">
        <f ca="1">IF(Table2[[#This Row],[occupation]]="clerk",Table2[[#This Row],[Income]],0)</f>
        <v>70002</v>
      </c>
      <c r="CJ304" s="3">
        <f ca="1">IF(Table2[[#This Row],[occupation]]="Doctor",Table2[[#This Row],[Income]],0)</f>
        <v>0</v>
      </c>
      <c r="CK304" s="3">
        <f ca="1">IF(Table2[[#This Row],[occupation]]="Data scientist",Table2[[#This Row],[Income]],0)</f>
        <v>0</v>
      </c>
      <c r="CL304" s="3">
        <f ca="1">IF(Table2[[#This Row],[occupation]]="Driver",Table2[[#This Row],[Income]],0)</f>
        <v>0</v>
      </c>
      <c r="CM304" s="3">
        <f ca="1">IF(Table2[[#This Row],[occupation]]="mechanical",Table2[[#This Row],[Income]],0)</f>
        <v>0</v>
      </c>
      <c r="CN304" s="3">
        <f ca="1">IF(Table2[[#This Row],[occupation]]="Field worker",Table2[[#This Row],[Income]],0)</f>
        <v>0</v>
      </c>
      <c r="CO304" s="3">
        <f ca="1">IF(Table2[[#This Row],[occupation]]="Scientist",Table2[[#This Row],[Income]],0)</f>
        <v>0</v>
      </c>
      <c r="CP304" s="4">
        <f ca="1">IF(Table2[[#This Row],[occupation]]="IT",Table2[[#This Row],[Income]],0)</f>
        <v>0</v>
      </c>
      <c r="CQ304" s="2">
        <f ca="1">IF(Table2[[#This Row],[Investment]]&gt;Table2[[#This Row],[Income]],1,0)</f>
        <v>0</v>
      </c>
      <c r="CR304" s="3"/>
      <c r="CS304" s="3"/>
      <c r="CT304" s="3"/>
      <c r="CU304" s="4"/>
      <c r="CV304" s="2">
        <f ca="1">IF(Table2[[#This Row],[Net Worth]]&gt;5500000,Table2[[#This Row],[Age]],0)</f>
        <v>31</v>
      </c>
      <c r="CW304" s="3">
        <f t="shared" ca="1" si="101"/>
        <v>0</v>
      </c>
      <c r="CX304" s="3"/>
      <c r="CY304" s="3"/>
      <c r="CZ304" s="3"/>
      <c r="DA304" s="4"/>
    </row>
    <row r="305" spans="1:105" x14ac:dyDescent="0.25">
      <c r="A305">
        <f t="shared" ca="1" si="86"/>
        <v>1</v>
      </c>
      <c r="B305" s="1" t="str">
        <f t="shared" ca="1" si="87"/>
        <v>Men</v>
      </c>
      <c r="C305">
        <f t="shared" ca="1" si="88"/>
        <v>36</v>
      </c>
      <c r="D305">
        <f t="shared" ca="1" si="89"/>
        <v>7</v>
      </c>
      <c r="E305" s="1" t="str">
        <f t="shared" ca="1" si="90"/>
        <v>Driver</v>
      </c>
      <c r="F305">
        <f t="shared" ca="1" si="91"/>
        <v>2</v>
      </c>
      <c r="G305" s="1" t="str">
        <f t="shared" ca="1" si="92"/>
        <v>12th</v>
      </c>
      <c r="H305">
        <f t="shared" ca="1" si="105"/>
        <v>1</v>
      </c>
      <c r="I305">
        <f t="shared" ca="1" si="105"/>
        <v>3</v>
      </c>
      <c r="J305">
        <f t="shared" ca="1" si="93"/>
        <v>1966422</v>
      </c>
      <c r="K305">
        <f t="shared" ca="1" si="94"/>
        <v>55429</v>
      </c>
      <c r="L305">
        <f t="shared" ca="1" si="95"/>
        <v>2</v>
      </c>
      <c r="M305" s="1" t="str">
        <f t="shared" ca="1" si="96"/>
        <v>Rent</v>
      </c>
      <c r="N305">
        <f t="shared" ca="1" si="102"/>
        <v>5044039</v>
      </c>
      <c r="O305">
        <f t="shared" ca="1" si="97"/>
        <v>3563258.2458620472</v>
      </c>
      <c r="P305">
        <f t="shared" ca="1" si="103"/>
        <v>49010.829710536273</v>
      </c>
      <c r="Q305">
        <f t="shared" ca="1" si="104"/>
        <v>89562.316372230358</v>
      </c>
      <c r="R305" s="25">
        <f t="shared" ca="1" si="98"/>
        <v>5133601.3163722306</v>
      </c>
      <c r="S305">
        <f t="shared" ca="1" si="99"/>
        <v>8</v>
      </c>
      <c r="T305" s="1" t="str">
        <f t="shared" ca="1" si="100"/>
        <v>Korea</v>
      </c>
      <c r="AF305" s="2">
        <f ca="1">IF(Table2[[#This Row],[Gender]]="men",1,0)</f>
        <v>1</v>
      </c>
      <c r="AG305" s="3">
        <f ca="1">IF(Table2[[#This Row],[Gender]]="Men",0,1)</f>
        <v>0</v>
      </c>
      <c r="AH305" s="3"/>
      <c r="AI305" s="3"/>
      <c r="AJ305" s="4"/>
      <c r="AL305" s="2">
        <f ca="1">IF(Table2[[#This Row],[occupation]]="Clerk",1,0)</f>
        <v>0</v>
      </c>
      <c r="AM305" s="3">
        <f ca="1">IF(Table2[[#This Row],[occupation]]="Doctor",1,0)</f>
        <v>0</v>
      </c>
      <c r="AN305" s="3">
        <f ca="1">IF(Table2[[#This Row],[occupation]]="Data scientist",1,0)</f>
        <v>0</v>
      </c>
      <c r="AO305" s="3">
        <f ca="1">IF(Table2[[#This Row],[occupation]]="Driver",1,0)</f>
        <v>1</v>
      </c>
      <c r="AP305" s="3">
        <f ca="1">IF(Table2[[#This Row],[occupation]]="mechanical",1,0)</f>
        <v>0</v>
      </c>
      <c r="AQ305" s="3">
        <f ca="1">IF(Table2[[#This Row],[occupation]]="Field worker",1,0)</f>
        <v>0</v>
      </c>
      <c r="AR305" s="3">
        <f ca="1">IF(Table2[[#This Row],[occupation]]="Scientist",1,0)</f>
        <v>0</v>
      </c>
      <c r="AS305" s="3">
        <f ca="1">IF(Table2[[#This Row],[occupation]]="IT",1,0)</f>
        <v>0</v>
      </c>
      <c r="AT305" s="3"/>
      <c r="AU305" s="3"/>
      <c r="AV305" s="3"/>
      <c r="AW305" s="3"/>
      <c r="AX305" s="3"/>
      <c r="AY305" s="3"/>
      <c r="AZ305" s="3"/>
      <c r="BA305" s="4"/>
      <c r="BC305" s="18">
        <f ca="1">Table2[[#This Row],[Vehicles cost]]/Table2[[#This Row],[Vehicles]]</f>
        <v>655474</v>
      </c>
      <c r="BD305" s="4"/>
      <c r="BE305" s="2">
        <f ca="1">IF(Table2[[#This Row],[Depts]]&gt;20000,1,0)</f>
        <v>1</v>
      </c>
      <c r="BF305" s="3"/>
      <c r="BG305" s="4"/>
      <c r="BH305" s="2">
        <f ca="1">IF(Table2[[#This Row],[House]]="Owned",1,0)</f>
        <v>0</v>
      </c>
      <c r="BI305" s="4"/>
      <c r="BK305" s="2">
        <f ca="1">IF(Table2[[#This Row],[Country]]="Korea",Table2[[#This Row],[Income]],0)</f>
        <v>55429</v>
      </c>
      <c r="BL305" s="3"/>
      <c r="BM305" s="3">
        <f ca="1">IF(Table2[[#This Row],[Country]]="India",Table2[[#This Row],[Income]],0)</f>
        <v>0</v>
      </c>
      <c r="BN305" s="3"/>
      <c r="BO305" s="3">
        <f ca="1">IF(Table2[[#This Row],[Country]]="Russia",Table2[[#This Row],[Income]],0)</f>
        <v>0</v>
      </c>
      <c r="BP305" s="3"/>
      <c r="BQ305" s="3">
        <f ca="1">IF(Table2[[#This Row],[Country]]="Maldives",Table2[[#This Row],[Income]],0)</f>
        <v>0</v>
      </c>
      <c r="BR305" s="3"/>
      <c r="BS305" s="3">
        <f ca="1">IF(Table2[[#This Row],[Country]]="England",Table2[[#This Row],[Income]],0)</f>
        <v>0</v>
      </c>
      <c r="BT305" s="3"/>
      <c r="BU305" s="3">
        <f ca="1">IF(Table2[[#This Row],[Country]]="Pakistan",Table2[[#This Row],[Income]],0)</f>
        <v>0</v>
      </c>
      <c r="BV305" s="3"/>
      <c r="BW305" s="3">
        <f ca="1">IF(Table2[[#This Row],[Country]]="USA",Table2[[#This Row],[Income]],0)</f>
        <v>0</v>
      </c>
      <c r="BX305" s="3"/>
      <c r="BY305" s="3">
        <f ca="1">IF(Table2[[#This Row],[Country]]="New Zealand",Table2[[#This Row],[Income]],0)</f>
        <v>0</v>
      </c>
      <c r="BZ305" s="3"/>
      <c r="CA305" s="3">
        <f ca="1">IF(Table2[[#This Row],[Country]]="AUstralia",Table2[[#This Row],[Income]],0)</f>
        <v>0</v>
      </c>
      <c r="CB305" s="3"/>
      <c r="CC305" s="3">
        <f ca="1">IF(Table2[[#This Row],[Country]]="South Africa",Table2[[#This Row],[Income]],0)</f>
        <v>0</v>
      </c>
      <c r="CD305" s="3"/>
      <c r="CE305" s="3">
        <f ca="1">IF(Table2[[#This Row],[Country]]="Canada",Table2[[#This Row],[Income]],0)</f>
        <v>0</v>
      </c>
      <c r="CF305" s="4"/>
      <c r="CG305" s="2"/>
      <c r="CH305" s="3"/>
      <c r="CI305" s="3">
        <f ca="1">IF(Table2[[#This Row],[occupation]]="clerk",Table2[[#This Row],[Income]],0)</f>
        <v>0</v>
      </c>
      <c r="CJ305" s="3">
        <f ca="1">IF(Table2[[#This Row],[occupation]]="Doctor",Table2[[#This Row],[Income]],0)</f>
        <v>0</v>
      </c>
      <c r="CK305" s="3">
        <f ca="1">IF(Table2[[#This Row],[occupation]]="Data scientist",Table2[[#This Row],[Income]],0)</f>
        <v>0</v>
      </c>
      <c r="CL305" s="3">
        <f ca="1">IF(Table2[[#This Row],[occupation]]="Driver",Table2[[#This Row],[Income]],0)</f>
        <v>55429</v>
      </c>
      <c r="CM305" s="3">
        <f ca="1">IF(Table2[[#This Row],[occupation]]="mechanical",Table2[[#This Row],[Income]],0)</f>
        <v>0</v>
      </c>
      <c r="CN305" s="3">
        <f ca="1">IF(Table2[[#This Row],[occupation]]="Field worker",Table2[[#This Row],[Income]],0)</f>
        <v>0</v>
      </c>
      <c r="CO305" s="3">
        <f ca="1">IF(Table2[[#This Row],[occupation]]="Scientist",Table2[[#This Row],[Income]],0)</f>
        <v>0</v>
      </c>
      <c r="CP305" s="4">
        <f ca="1">IF(Table2[[#This Row],[occupation]]="IT",Table2[[#This Row],[Income]],0)</f>
        <v>0</v>
      </c>
      <c r="CQ305" s="2">
        <f ca="1">IF(Table2[[#This Row],[Investment]]&gt;Table2[[#This Row],[Income]],1,0)</f>
        <v>1</v>
      </c>
      <c r="CR305" s="3"/>
      <c r="CS305" s="3"/>
      <c r="CT305" s="3"/>
      <c r="CU305" s="4"/>
      <c r="CV305" s="2">
        <f ca="1">IF(Table2[[#This Row],[Net Worth]]&gt;5500000,Table2[[#This Row],[Age]],0)</f>
        <v>0</v>
      </c>
      <c r="CW305" s="3">
        <f t="shared" ca="1" si="101"/>
        <v>0</v>
      </c>
      <c r="CX305" s="3"/>
      <c r="CY305" s="3"/>
      <c r="CZ305" s="3"/>
      <c r="DA305" s="4"/>
    </row>
    <row r="306" spans="1:105" x14ac:dyDescent="0.25">
      <c r="A306">
        <f t="shared" ca="1" si="86"/>
        <v>1</v>
      </c>
      <c r="B306" s="1" t="str">
        <f t="shared" ca="1" si="87"/>
        <v>Men</v>
      </c>
      <c r="C306">
        <f t="shared" ca="1" si="88"/>
        <v>36</v>
      </c>
      <c r="D306">
        <f t="shared" ca="1" si="89"/>
        <v>4</v>
      </c>
      <c r="E306" s="1" t="str">
        <f t="shared" ca="1" si="90"/>
        <v>Doctor</v>
      </c>
      <c r="F306">
        <f t="shared" ca="1" si="91"/>
        <v>3</v>
      </c>
      <c r="G306" s="1" t="str">
        <f t="shared" ca="1" si="92"/>
        <v>Btech</v>
      </c>
      <c r="H306">
        <f t="shared" ca="1" si="105"/>
        <v>2</v>
      </c>
      <c r="I306">
        <f t="shared" ca="1" si="105"/>
        <v>1</v>
      </c>
      <c r="J306">
        <f t="shared" ca="1" si="93"/>
        <v>947556</v>
      </c>
      <c r="K306">
        <f t="shared" ca="1" si="94"/>
        <v>82083</v>
      </c>
      <c r="L306">
        <f t="shared" ca="1" si="95"/>
        <v>1</v>
      </c>
      <c r="M306" s="1" t="str">
        <f t="shared" ca="1" si="96"/>
        <v>Owned</v>
      </c>
      <c r="N306">
        <f t="shared" ca="1" si="102"/>
        <v>4924980</v>
      </c>
      <c r="O306">
        <f t="shared" ca="1" si="97"/>
        <v>1016834.6297816228</v>
      </c>
      <c r="P306">
        <f t="shared" ca="1" si="103"/>
        <v>58442.30078583143</v>
      </c>
      <c r="Q306">
        <f t="shared" ca="1" si="104"/>
        <v>33383.838961130641</v>
      </c>
      <c r="R306" s="25">
        <f t="shared" ca="1" si="98"/>
        <v>4958363.8389611309</v>
      </c>
      <c r="S306">
        <f t="shared" ca="1" si="99"/>
        <v>12</v>
      </c>
      <c r="T306" s="1" t="str">
        <f t="shared" ca="1" si="100"/>
        <v>Maldives</v>
      </c>
      <c r="AF306" s="2">
        <f ca="1">IF(Table2[[#This Row],[Gender]]="men",1,0)</f>
        <v>1</v>
      </c>
      <c r="AG306" s="3">
        <f ca="1">IF(Table2[[#This Row],[Gender]]="Men",0,1)</f>
        <v>0</v>
      </c>
      <c r="AH306" s="3"/>
      <c r="AI306" s="3"/>
      <c r="AJ306" s="4"/>
      <c r="AL306" s="2">
        <f ca="1">IF(Table2[[#This Row],[occupation]]="Clerk",1,0)</f>
        <v>0</v>
      </c>
      <c r="AM306" s="3">
        <f ca="1">IF(Table2[[#This Row],[occupation]]="Doctor",1,0)</f>
        <v>1</v>
      </c>
      <c r="AN306" s="3">
        <f ca="1">IF(Table2[[#This Row],[occupation]]="Data scientist",1,0)</f>
        <v>0</v>
      </c>
      <c r="AO306" s="3">
        <f ca="1">IF(Table2[[#This Row],[occupation]]="Driver",1,0)</f>
        <v>0</v>
      </c>
      <c r="AP306" s="3">
        <f ca="1">IF(Table2[[#This Row],[occupation]]="mechanical",1,0)</f>
        <v>0</v>
      </c>
      <c r="AQ306" s="3">
        <f ca="1">IF(Table2[[#This Row],[occupation]]="Field worker",1,0)</f>
        <v>0</v>
      </c>
      <c r="AR306" s="3">
        <f ca="1">IF(Table2[[#This Row],[occupation]]="Scientist",1,0)</f>
        <v>0</v>
      </c>
      <c r="AS306" s="3">
        <f ca="1">IF(Table2[[#This Row],[occupation]]="IT",1,0)</f>
        <v>0</v>
      </c>
      <c r="AT306" s="3"/>
      <c r="AU306" s="3"/>
      <c r="AV306" s="3"/>
      <c r="AW306" s="3"/>
      <c r="AX306" s="3"/>
      <c r="AY306" s="3"/>
      <c r="AZ306" s="3"/>
      <c r="BA306" s="4"/>
      <c r="BC306" s="18">
        <f ca="1">Table2[[#This Row],[Vehicles cost]]/Table2[[#This Row],[Vehicles]]</f>
        <v>947556</v>
      </c>
      <c r="BD306" s="4"/>
      <c r="BE306" s="2">
        <f ca="1">IF(Table2[[#This Row],[Depts]]&gt;20000,1,0)</f>
        <v>1</v>
      </c>
      <c r="BF306" s="3"/>
      <c r="BG306" s="4"/>
      <c r="BH306" s="2">
        <f ca="1">IF(Table2[[#This Row],[House]]="Owned",1,0)</f>
        <v>1</v>
      </c>
      <c r="BI306" s="4"/>
      <c r="BK306" s="2">
        <f ca="1">IF(Table2[[#This Row],[Country]]="Korea",Table2[[#This Row],[Income]],0)</f>
        <v>0</v>
      </c>
      <c r="BL306" s="3"/>
      <c r="BM306" s="3">
        <f ca="1">IF(Table2[[#This Row],[Country]]="India",Table2[[#This Row],[Income]],0)</f>
        <v>0</v>
      </c>
      <c r="BN306" s="3"/>
      <c r="BO306" s="3">
        <f ca="1">IF(Table2[[#This Row],[Country]]="Russia",Table2[[#This Row],[Income]],0)</f>
        <v>0</v>
      </c>
      <c r="BP306" s="3"/>
      <c r="BQ306" s="3">
        <f ca="1">IF(Table2[[#This Row],[Country]]="Maldives",Table2[[#This Row],[Income]],0)</f>
        <v>82083</v>
      </c>
      <c r="BR306" s="3"/>
      <c r="BS306" s="3">
        <f ca="1">IF(Table2[[#This Row],[Country]]="England",Table2[[#This Row],[Income]],0)</f>
        <v>0</v>
      </c>
      <c r="BT306" s="3"/>
      <c r="BU306" s="3">
        <f ca="1">IF(Table2[[#This Row],[Country]]="Pakistan",Table2[[#This Row],[Income]],0)</f>
        <v>0</v>
      </c>
      <c r="BV306" s="3"/>
      <c r="BW306" s="3">
        <f ca="1">IF(Table2[[#This Row],[Country]]="USA",Table2[[#This Row],[Income]],0)</f>
        <v>0</v>
      </c>
      <c r="BX306" s="3"/>
      <c r="BY306" s="3">
        <f ca="1">IF(Table2[[#This Row],[Country]]="New Zealand",Table2[[#This Row],[Income]],0)</f>
        <v>0</v>
      </c>
      <c r="BZ306" s="3"/>
      <c r="CA306" s="3">
        <f ca="1">IF(Table2[[#This Row],[Country]]="AUstralia",Table2[[#This Row],[Income]],0)</f>
        <v>0</v>
      </c>
      <c r="CB306" s="3"/>
      <c r="CC306" s="3">
        <f ca="1">IF(Table2[[#This Row],[Country]]="South Africa",Table2[[#This Row],[Income]],0)</f>
        <v>0</v>
      </c>
      <c r="CD306" s="3"/>
      <c r="CE306" s="3">
        <f ca="1">IF(Table2[[#This Row],[Country]]="Canada",Table2[[#This Row],[Income]],0)</f>
        <v>0</v>
      </c>
      <c r="CF306" s="4"/>
      <c r="CG306" s="2"/>
      <c r="CH306" s="3"/>
      <c r="CI306" s="3">
        <f ca="1">IF(Table2[[#This Row],[occupation]]="clerk",Table2[[#This Row],[Income]],0)</f>
        <v>0</v>
      </c>
      <c r="CJ306" s="3">
        <f ca="1">IF(Table2[[#This Row],[occupation]]="Doctor",Table2[[#This Row],[Income]],0)</f>
        <v>82083</v>
      </c>
      <c r="CK306" s="3">
        <f ca="1">IF(Table2[[#This Row],[occupation]]="Data scientist",Table2[[#This Row],[Income]],0)</f>
        <v>0</v>
      </c>
      <c r="CL306" s="3">
        <f ca="1">IF(Table2[[#This Row],[occupation]]="Driver",Table2[[#This Row],[Income]],0)</f>
        <v>0</v>
      </c>
      <c r="CM306" s="3">
        <f ca="1">IF(Table2[[#This Row],[occupation]]="mechanical",Table2[[#This Row],[Income]],0)</f>
        <v>0</v>
      </c>
      <c r="CN306" s="3">
        <f ca="1">IF(Table2[[#This Row],[occupation]]="Field worker",Table2[[#This Row],[Income]],0)</f>
        <v>0</v>
      </c>
      <c r="CO306" s="3">
        <f ca="1">IF(Table2[[#This Row],[occupation]]="Scientist",Table2[[#This Row],[Income]],0)</f>
        <v>0</v>
      </c>
      <c r="CP306" s="4">
        <f ca="1">IF(Table2[[#This Row],[occupation]]="IT",Table2[[#This Row],[Income]],0)</f>
        <v>0</v>
      </c>
      <c r="CQ306" s="2">
        <f ca="1">IF(Table2[[#This Row],[Investment]]&gt;Table2[[#This Row],[Income]],1,0)</f>
        <v>0</v>
      </c>
      <c r="CR306" s="3"/>
      <c r="CS306" s="3"/>
      <c r="CT306" s="3"/>
      <c r="CU306" s="4"/>
      <c r="CV306" s="2">
        <f ca="1">IF(Table2[[#This Row],[Net Worth]]&gt;5500000,Table2[[#This Row],[Age]],0)</f>
        <v>0</v>
      </c>
      <c r="CW306" s="3">
        <f t="shared" ca="1" si="101"/>
        <v>0</v>
      </c>
      <c r="CX306" s="3"/>
      <c r="CY306" s="3"/>
      <c r="CZ306" s="3"/>
      <c r="DA306" s="4"/>
    </row>
    <row r="307" spans="1:105" x14ac:dyDescent="0.25">
      <c r="A307">
        <f t="shared" ca="1" si="86"/>
        <v>1</v>
      </c>
      <c r="B307" s="1" t="str">
        <f t="shared" ca="1" si="87"/>
        <v>Men</v>
      </c>
      <c r="C307">
        <f t="shared" ca="1" si="88"/>
        <v>21</v>
      </c>
      <c r="D307">
        <f t="shared" ca="1" si="89"/>
        <v>5</v>
      </c>
      <c r="E307" s="1" t="str">
        <f t="shared" ca="1" si="90"/>
        <v>Scientist</v>
      </c>
      <c r="F307">
        <f t="shared" ca="1" si="91"/>
        <v>6</v>
      </c>
      <c r="G307" s="1" t="str">
        <f t="shared" ca="1" si="92"/>
        <v>Masters</v>
      </c>
      <c r="H307">
        <f t="shared" ca="1" si="105"/>
        <v>1</v>
      </c>
      <c r="I307">
        <f t="shared" ca="1" si="105"/>
        <v>2</v>
      </c>
      <c r="J307">
        <f t="shared" ca="1" si="93"/>
        <v>1197078</v>
      </c>
      <c r="K307">
        <f t="shared" ca="1" si="94"/>
        <v>76381</v>
      </c>
      <c r="L307">
        <f t="shared" ca="1" si="95"/>
        <v>1</v>
      </c>
      <c r="M307" s="1" t="str">
        <f t="shared" ca="1" si="96"/>
        <v>Owned</v>
      </c>
      <c r="N307">
        <f t="shared" ca="1" si="102"/>
        <v>6492385</v>
      </c>
      <c r="O307">
        <f t="shared" ca="1" si="97"/>
        <v>3604793.3326443862</v>
      </c>
      <c r="P307">
        <f t="shared" ca="1" si="103"/>
        <v>41267.847138319878</v>
      </c>
      <c r="Q307">
        <f t="shared" ca="1" si="104"/>
        <v>60666.371481573762</v>
      </c>
      <c r="R307" s="25">
        <f t="shared" ca="1" si="98"/>
        <v>6553051.3714815741</v>
      </c>
      <c r="S307">
        <f t="shared" ca="1" si="99"/>
        <v>10</v>
      </c>
      <c r="T307" s="1" t="str">
        <f t="shared" ca="1" si="100"/>
        <v>New Zealand</v>
      </c>
      <c r="AF307" s="2">
        <f ca="1">IF(Table2[[#This Row],[Gender]]="men",1,0)</f>
        <v>1</v>
      </c>
      <c r="AG307" s="3">
        <f ca="1">IF(Table2[[#This Row],[Gender]]="Men",0,1)</f>
        <v>0</v>
      </c>
      <c r="AH307" s="3"/>
      <c r="AI307" s="3"/>
      <c r="AJ307" s="4"/>
      <c r="AL307" s="2">
        <f ca="1">IF(Table2[[#This Row],[occupation]]="Clerk",1,0)</f>
        <v>0</v>
      </c>
      <c r="AM307" s="3">
        <f ca="1">IF(Table2[[#This Row],[occupation]]="Doctor",1,0)</f>
        <v>0</v>
      </c>
      <c r="AN307" s="3">
        <f ca="1">IF(Table2[[#This Row],[occupation]]="Data scientist",1,0)</f>
        <v>0</v>
      </c>
      <c r="AO307" s="3">
        <f ca="1">IF(Table2[[#This Row],[occupation]]="Driver",1,0)</f>
        <v>0</v>
      </c>
      <c r="AP307" s="3">
        <f ca="1">IF(Table2[[#This Row],[occupation]]="mechanical",1,0)</f>
        <v>0</v>
      </c>
      <c r="AQ307" s="3">
        <f ca="1">IF(Table2[[#This Row],[occupation]]="Field worker",1,0)</f>
        <v>0</v>
      </c>
      <c r="AR307" s="3">
        <f ca="1">IF(Table2[[#This Row],[occupation]]="Scientist",1,0)</f>
        <v>1</v>
      </c>
      <c r="AS307" s="3">
        <f ca="1">IF(Table2[[#This Row],[occupation]]="IT",1,0)</f>
        <v>0</v>
      </c>
      <c r="AT307" s="3"/>
      <c r="AU307" s="3"/>
      <c r="AV307" s="3"/>
      <c r="AW307" s="3"/>
      <c r="AX307" s="3"/>
      <c r="AY307" s="3"/>
      <c r="AZ307" s="3"/>
      <c r="BA307" s="4"/>
      <c r="BC307" s="18">
        <f ca="1">Table2[[#This Row],[Vehicles cost]]/Table2[[#This Row],[Vehicles]]</f>
        <v>598539</v>
      </c>
      <c r="BD307" s="4"/>
      <c r="BE307" s="2">
        <f ca="1">IF(Table2[[#This Row],[Depts]]&gt;20000,1,0)</f>
        <v>1</v>
      </c>
      <c r="BF307" s="3"/>
      <c r="BG307" s="4"/>
      <c r="BH307" s="2">
        <f ca="1">IF(Table2[[#This Row],[House]]="Owned",1,0)</f>
        <v>1</v>
      </c>
      <c r="BI307" s="4"/>
      <c r="BK307" s="2">
        <f ca="1">IF(Table2[[#This Row],[Country]]="Korea",Table2[[#This Row],[Income]],0)</f>
        <v>0</v>
      </c>
      <c r="BL307" s="3"/>
      <c r="BM307" s="3">
        <f ca="1">IF(Table2[[#This Row],[Country]]="India",Table2[[#This Row],[Income]],0)</f>
        <v>0</v>
      </c>
      <c r="BN307" s="3"/>
      <c r="BO307" s="3">
        <f ca="1">IF(Table2[[#This Row],[Country]]="Russia",Table2[[#This Row],[Income]],0)</f>
        <v>0</v>
      </c>
      <c r="BP307" s="3"/>
      <c r="BQ307" s="3">
        <f ca="1">IF(Table2[[#This Row],[Country]]="Maldives",Table2[[#This Row],[Income]],0)</f>
        <v>0</v>
      </c>
      <c r="BR307" s="3"/>
      <c r="BS307" s="3">
        <f ca="1">IF(Table2[[#This Row],[Country]]="England",Table2[[#This Row],[Income]],0)</f>
        <v>0</v>
      </c>
      <c r="BT307" s="3"/>
      <c r="BU307" s="3">
        <f ca="1">IF(Table2[[#This Row],[Country]]="Pakistan",Table2[[#This Row],[Income]],0)</f>
        <v>0</v>
      </c>
      <c r="BV307" s="3"/>
      <c r="BW307" s="3">
        <f ca="1">IF(Table2[[#This Row],[Country]]="USA",Table2[[#This Row],[Income]],0)</f>
        <v>0</v>
      </c>
      <c r="BX307" s="3"/>
      <c r="BY307" s="3">
        <f ca="1">IF(Table2[[#This Row],[Country]]="New Zealand",Table2[[#This Row],[Income]],0)</f>
        <v>76381</v>
      </c>
      <c r="BZ307" s="3"/>
      <c r="CA307" s="3">
        <f ca="1">IF(Table2[[#This Row],[Country]]="AUstralia",Table2[[#This Row],[Income]],0)</f>
        <v>0</v>
      </c>
      <c r="CB307" s="3"/>
      <c r="CC307" s="3">
        <f ca="1">IF(Table2[[#This Row],[Country]]="South Africa",Table2[[#This Row],[Income]],0)</f>
        <v>0</v>
      </c>
      <c r="CD307" s="3"/>
      <c r="CE307" s="3">
        <f ca="1">IF(Table2[[#This Row],[Country]]="Canada",Table2[[#This Row],[Income]],0)</f>
        <v>0</v>
      </c>
      <c r="CF307" s="4"/>
      <c r="CG307" s="2"/>
      <c r="CH307" s="3"/>
      <c r="CI307" s="3">
        <f ca="1">IF(Table2[[#This Row],[occupation]]="clerk",Table2[[#This Row],[Income]],0)</f>
        <v>0</v>
      </c>
      <c r="CJ307" s="3">
        <f ca="1">IF(Table2[[#This Row],[occupation]]="Doctor",Table2[[#This Row],[Income]],0)</f>
        <v>0</v>
      </c>
      <c r="CK307" s="3">
        <f ca="1">IF(Table2[[#This Row],[occupation]]="Data scientist",Table2[[#This Row],[Income]],0)</f>
        <v>0</v>
      </c>
      <c r="CL307" s="3">
        <f ca="1">IF(Table2[[#This Row],[occupation]]="Driver",Table2[[#This Row],[Income]],0)</f>
        <v>0</v>
      </c>
      <c r="CM307" s="3">
        <f ca="1">IF(Table2[[#This Row],[occupation]]="mechanical",Table2[[#This Row],[Income]],0)</f>
        <v>0</v>
      </c>
      <c r="CN307" s="3">
        <f ca="1">IF(Table2[[#This Row],[occupation]]="Field worker",Table2[[#This Row],[Income]],0)</f>
        <v>0</v>
      </c>
      <c r="CO307" s="3">
        <f ca="1">IF(Table2[[#This Row],[occupation]]="Scientist",Table2[[#This Row],[Income]],0)</f>
        <v>76381</v>
      </c>
      <c r="CP307" s="4">
        <f ca="1">IF(Table2[[#This Row],[occupation]]="IT",Table2[[#This Row],[Income]],0)</f>
        <v>0</v>
      </c>
      <c r="CQ307" s="2">
        <f ca="1">IF(Table2[[#This Row],[Investment]]&gt;Table2[[#This Row],[Income]],1,0)</f>
        <v>0</v>
      </c>
      <c r="CR307" s="3"/>
      <c r="CS307" s="3"/>
      <c r="CT307" s="3"/>
      <c r="CU307" s="4"/>
      <c r="CV307" s="2">
        <f ca="1">IF(Table2[[#This Row],[Net Worth]]&gt;5500000,Table2[[#This Row],[Age]],0)</f>
        <v>21</v>
      </c>
      <c r="CW307" s="3">
        <f t="shared" ca="1" si="101"/>
        <v>21</v>
      </c>
      <c r="CX307" s="3"/>
      <c r="CY307" s="3"/>
      <c r="CZ307" s="3"/>
      <c r="DA307" s="4"/>
    </row>
    <row r="308" spans="1:105" x14ac:dyDescent="0.25">
      <c r="A308">
        <f t="shared" ca="1" si="86"/>
        <v>1</v>
      </c>
      <c r="B308" s="1" t="str">
        <f t="shared" ca="1" si="87"/>
        <v>Men</v>
      </c>
      <c r="C308">
        <f t="shared" ca="1" si="88"/>
        <v>45</v>
      </c>
      <c r="D308">
        <f t="shared" ca="1" si="89"/>
        <v>7</v>
      </c>
      <c r="E308" s="1" t="str">
        <f t="shared" ca="1" si="90"/>
        <v>Driver</v>
      </c>
      <c r="F308">
        <f t="shared" ca="1" si="91"/>
        <v>5</v>
      </c>
      <c r="G308" s="1" t="str">
        <f t="shared" ca="1" si="92"/>
        <v>M.tech</v>
      </c>
      <c r="H308">
        <f t="shared" ca="1" si="105"/>
        <v>3</v>
      </c>
      <c r="I308">
        <f t="shared" ca="1" si="105"/>
        <v>2</v>
      </c>
      <c r="J308">
        <f t="shared" ca="1" si="93"/>
        <v>1904388</v>
      </c>
      <c r="K308">
        <f t="shared" ca="1" si="94"/>
        <v>77767</v>
      </c>
      <c r="L308">
        <f t="shared" ca="1" si="95"/>
        <v>1</v>
      </c>
      <c r="M308" s="1" t="str">
        <f t="shared" ca="1" si="96"/>
        <v>Owned</v>
      </c>
      <c r="N308">
        <f t="shared" ca="1" si="102"/>
        <v>6921263</v>
      </c>
      <c r="O308">
        <f t="shared" ca="1" si="97"/>
        <v>2838914.4265887327</v>
      </c>
      <c r="P308">
        <f t="shared" ca="1" si="103"/>
        <v>17930.516814446837</v>
      </c>
      <c r="Q308">
        <f t="shared" ca="1" si="104"/>
        <v>91465.099182870181</v>
      </c>
      <c r="R308" s="25">
        <f t="shared" ca="1" si="98"/>
        <v>7012728.0991828702</v>
      </c>
      <c r="S308">
        <f t="shared" ca="1" si="99"/>
        <v>4</v>
      </c>
      <c r="T308" s="1" t="str">
        <f t="shared" ca="1" si="100"/>
        <v>England</v>
      </c>
      <c r="AF308" s="2">
        <f ca="1">IF(Table2[[#This Row],[Gender]]="men",1,0)</f>
        <v>1</v>
      </c>
      <c r="AG308" s="3">
        <f ca="1">IF(Table2[[#This Row],[Gender]]="Men",0,1)</f>
        <v>0</v>
      </c>
      <c r="AH308" s="3"/>
      <c r="AI308" s="3"/>
      <c r="AJ308" s="4"/>
      <c r="AL308" s="2">
        <f ca="1">IF(Table2[[#This Row],[occupation]]="Clerk",1,0)</f>
        <v>0</v>
      </c>
      <c r="AM308" s="3">
        <f ca="1">IF(Table2[[#This Row],[occupation]]="Doctor",1,0)</f>
        <v>0</v>
      </c>
      <c r="AN308" s="3">
        <f ca="1">IF(Table2[[#This Row],[occupation]]="Data scientist",1,0)</f>
        <v>0</v>
      </c>
      <c r="AO308" s="3">
        <f ca="1">IF(Table2[[#This Row],[occupation]]="Driver",1,0)</f>
        <v>1</v>
      </c>
      <c r="AP308" s="3">
        <f ca="1">IF(Table2[[#This Row],[occupation]]="mechanical",1,0)</f>
        <v>0</v>
      </c>
      <c r="AQ308" s="3">
        <f ca="1">IF(Table2[[#This Row],[occupation]]="Field worker",1,0)</f>
        <v>0</v>
      </c>
      <c r="AR308" s="3">
        <f ca="1">IF(Table2[[#This Row],[occupation]]="Scientist",1,0)</f>
        <v>0</v>
      </c>
      <c r="AS308" s="3">
        <f ca="1">IF(Table2[[#This Row],[occupation]]="IT",1,0)</f>
        <v>0</v>
      </c>
      <c r="AT308" s="3"/>
      <c r="AU308" s="3"/>
      <c r="AV308" s="3"/>
      <c r="AW308" s="3"/>
      <c r="AX308" s="3"/>
      <c r="AY308" s="3"/>
      <c r="AZ308" s="3"/>
      <c r="BA308" s="4"/>
      <c r="BC308" s="18">
        <f ca="1">Table2[[#This Row],[Vehicles cost]]/Table2[[#This Row],[Vehicles]]</f>
        <v>952194</v>
      </c>
      <c r="BD308" s="4"/>
      <c r="BE308" s="2">
        <f ca="1">IF(Table2[[#This Row],[Depts]]&gt;20000,1,0)</f>
        <v>0</v>
      </c>
      <c r="BF308" s="3"/>
      <c r="BG308" s="4"/>
      <c r="BH308" s="2">
        <f ca="1">IF(Table2[[#This Row],[House]]="Owned",1,0)</f>
        <v>1</v>
      </c>
      <c r="BI308" s="4"/>
      <c r="BK308" s="2">
        <f ca="1">IF(Table2[[#This Row],[Country]]="Korea",Table2[[#This Row],[Income]],0)</f>
        <v>0</v>
      </c>
      <c r="BL308" s="3"/>
      <c r="BM308" s="3">
        <f ca="1">IF(Table2[[#This Row],[Country]]="India",Table2[[#This Row],[Income]],0)</f>
        <v>0</v>
      </c>
      <c r="BN308" s="3"/>
      <c r="BO308" s="3">
        <f ca="1">IF(Table2[[#This Row],[Country]]="Russia",Table2[[#This Row],[Income]],0)</f>
        <v>0</v>
      </c>
      <c r="BP308" s="3"/>
      <c r="BQ308" s="3">
        <f ca="1">IF(Table2[[#This Row],[Country]]="Maldives",Table2[[#This Row],[Income]],0)</f>
        <v>0</v>
      </c>
      <c r="BR308" s="3"/>
      <c r="BS308" s="3">
        <f ca="1">IF(Table2[[#This Row],[Country]]="England",Table2[[#This Row],[Income]],0)</f>
        <v>77767</v>
      </c>
      <c r="BT308" s="3"/>
      <c r="BU308" s="3">
        <f ca="1">IF(Table2[[#This Row],[Country]]="Pakistan",Table2[[#This Row],[Income]],0)</f>
        <v>0</v>
      </c>
      <c r="BV308" s="3"/>
      <c r="BW308" s="3">
        <f ca="1">IF(Table2[[#This Row],[Country]]="USA",Table2[[#This Row],[Income]],0)</f>
        <v>0</v>
      </c>
      <c r="BX308" s="3"/>
      <c r="BY308" s="3">
        <f ca="1">IF(Table2[[#This Row],[Country]]="New Zealand",Table2[[#This Row],[Income]],0)</f>
        <v>0</v>
      </c>
      <c r="BZ308" s="3"/>
      <c r="CA308" s="3">
        <f ca="1">IF(Table2[[#This Row],[Country]]="AUstralia",Table2[[#This Row],[Income]],0)</f>
        <v>0</v>
      </c>
      <c r="CB308" s="3"/>
      <c r="CC308" s="3">
        <f ca="1">IF(Table2[[#This Row],[Country]]="South Africa",Table2[[#This Row],[Income]],0)</f>
        <v>0</v>
      </c>
      <c r="CD308" s="3"/>
      <c r="CE308" s="3">
        <f ca="1">IF(Table2[[#This Row],[Country]]="Canada",Table2[[#This Row],[Income]],0)</f>
        <v>0</v>
      </c>
      <c r="CF308" s="4"/>
      <c r="CG308" s="2"/>
      <c r="CH308" s="3"/>
      <c r="CI308" s="3">
        <f ca="1">IF(Table2[[#This Row],[occupation]]="clerk",Table2[[#This Row],[Income]],0)</f>
        <v>0</v>
      </c>
      <c r="CJ308" s="3">
        <f ca="1">IF(Table2[[#This Row],[occupation]]="Doctor",Table2[[#This Row],[Income]],0)</f>
        <v>0</v>
      </c>
      <c r="CK308" s="3">
        <f ca="1">IF(Table2[[#This Row],[occupation]]="Data scientist",Table2[[#This Row],[Income]],0)</f>
        <v>0</v>
      </c>
      <c r="CL308" s="3">
        <f ca="1">IF(Table2[[#This Row],[occupation]]="Driver",Table2[[#This Row],[Income]],0)</f>
        <v>77767</v>
      </c>
      <c r="CM308" s="3">
        <f ca="1">IF(Table2[[#This Row],[occupation]]="mechanical",Table2[[#This Row],[Income]],0)</f>
        <v>0</v>
      </c>
      <c r="CN308" s="3">
        <f ca="1">IF(Table2[[#This Row],[occupation]]="Field worker",Table2[[#This Row],[Income]],0)</f>
        <v>0</v>
      </c>
      <c r="CO308" s="3">
        <f ca="1">IF(Table2[[#This Row],[occupation]]="Scientist",Table2[[#This Row],[Income]],0)</f>
        <v>0</v>
      </c>
      <c r="CP308" s="4">
        <f ca="1">IF(Table2[[#This Row],[occupation]]="IT",Table2[[#This Row],[Income]],0)</f>
        <v>0</v>
      </c>
      <c r="CQ308" s="2">
        <f ca="1">IF(Table2[[#This Row],[Investment]]&gt;Table2[[#This Row],[Income]],1,0)</f>
        <v>1</v>
      </c>
      <c r="CR308" s="3"/>
      <c r="CS308" s="3"/>
      <c r="CT308" s="3"/>
      <c r="CU308" s="4"/>
      <c r="CV308" s="2">
        <f ca="1">IF(Table2[[#This Row],[Net Worth]]&gt;5500000,Table2[[#This Row],[Age]],0)</f>
        <v>45</v>
      </c>
      <c r="CW308" s="3">
        <f t="shared" ca="1" si="101"/>
        <v>0</v>
      </c>
      <c r="CX308" s="3"/>
      <c r="CY308" s="3"/>
      <c r="CZ308" s="3"/>
      <c r="DA308" s="4"/>
    </row>
    <row r="309" spans="1:105" x14ac:dyDescent="0.25">
      <c r="A309">
        <f t="shared" ca="1" si="86"/>
        <v>1</v>
      </c>
      <c r="B309" s="1" t="str">
        <f t="shared" ca="1" si="87"/>
        <v>Men</v>
      </c>
      <c r="C309">
        <f t="shared" ca="1" si="88"/>
        <v>43</v>
      </c>
      <c r="D309">
        <f t="shared" ca="1" si="89"/>
        <v>4</v>
      </c>
      <c r="E309" s="1" t="str">
        <f t="shared" ca="1" si="90"/>
        <v>Doctor</v>
      </c>
      <c r="F309">
        <f t="shared" ca="1" si="91"/>
        <v>7</v>
      </c>
      <c r="G309" s="1" t="str">
        <f t="shared" ca="1" si="92"/>
        <v>Mbbs</v>
      </c>
      <c r="H309">
        <f t="shared" ca="1" si="105"/>
        <v>1</v>
      </c>
      <c r="I309">
        <f t="shared" ca="1" si="105"/>
        <v>3</v>
      </c>
      <c r="J309">
        <f t="shared" ca="1" si="93"/>
        <v>762189</v>
      </c>
      <c r="K309">
        <f t="shared" ca="1" si="94"/>
        <v>88887</v>
      </c>
      <c r="L309">
        <f t="shared" ca="1" si="95"/>
        <v>2</v>
      </c>
      <c r="M309" s="1" t="str">
        <f t="shared" ca="1" si="96"/>
        <v>Rent</v>
      </c>
      <c r="N309">
        <f t="shared" ca="1" si="102"/>
        <v>8444265</v>
      </c>
      <c r="O309">
        <f t="shared" ca="1" si="97"/>
        <v>6953447.9147313964</v>
      </c>
      <c r="P309">
        <f t="shared" ca="1" si="103"/>
        <v>174727.83334898468</v>
      </c>
      <c r="Q309">
        <f t="shared" ca="1" si="104"/>
        <v>16581.701100297552</v>
      </c>
      <c r="R309" s="25">
        <f t="shared" ca="1" si="98"/>
        <v>8460846.7011002973</v>
      </c>
      <c r="S309">
        <f t="shared" ca="1" si="99"/>
        <v>5</v>
      </c>
      <c r="T309" s="1" t="str">
        <f t="shared" ca="1" si="100"/>
        <v>Canada</v>
      </c>
      <c r="AF309" s="2">
        <f ca="1">IF(Table2[[#This Row],[Gender]]="men",1,0)</f>
        <v>1</v>
      </c>
      <c r="AG309" s="3">
        <f ca="1">IF(Table2[[#This Row],[Gender]]="Men",0,1)</f>
        <v>0</v>
      </c>
      <c r="AH309" s="3"/>
      <c r="AI309" s="3"/>
      <c r="AJ309" s="4"/>
      <c r="AL309" s="2">
        <f ca="1">IF(Table2[[#This Row],[occupation]]="Clerk",1,0)</f>
        <v>0</v>
      </c>
      <c r="AM309" s="3">
        <f ca="1">IF(Table2[[#This Row],[occupation]]="Doctor",1,0)</f>
        <v>1</v>
      </c>
      <c r="AN309" s="3">
        <f ca="1">IF(Table2[[#This Row],[occupation]]="Data scientist",1,0)</f>
        <v>0</v>
      </c>
      <c r="AO309" s="3">
        <f ca="1">IF(Table2[[#This Row],[occupation]]="Driver",1,0)</f>
        <v>0</v>
      </c>
      <c r="AP309" s="3">
        <f ca="1">IF(Table2[[#This Row],[occupation]]="mechanical",1,0)</f>
        <v>0</v>
      </c>
      <c r="AQ309" s="3">
        <f ca="1">IF(Table2[[#This Row],[occupation]]="Field worker",1,0)</f>
        <v>0</v>
      </c>
      <c r="AR309" s="3">
        <f ca="1">IF(Table2[[#This Row],[occupation]]="Scientist",1,0)</f>
        <v>0</v>
      </c>
      <c r="AS309" s="3">
        <f ca="1">IF(Table2[[#This Row],[occupation]]="IT",1,0)</f>
        <v>0</v>
      </c>
      <c r="AT309" s="3"/>
      <c r="AU309" s="3"/>
      <c r="AV309" s="3"/>
      <c r="AW309" s="3"/>
      <c r="AX309" s="3"/>
      <c r="AY309" s="3"/>
      <c r="AZ309" s="3"/>
      <c r="BA309" s="4"/>
      <c r="BC309" s="18">
        <f ca="1">Table2[[#This Row],[Vehicles cost]]/Table2[[#This Row],[Vehicles]]</f>
        <v>254063</v>
      </c>
      <c r="BD309" s="4"/>
      <c r="BE309" s="2">
        <f ca="1">IF(Table2[[#This Row],[Depts]]&gt;20000,1,0)</f>
        <v>1</v>
      </c>
      <c r="BF309" s="3"/>
      <c r="BG309" s="4"/>
      <c r="BH309" s="2">
        <f ca="1">IF(Table2[[#This Row],[House]]="Owned",1,0)</f>
        <v>0</v>
      </c>
      <c r="BI309" s="4"/>
      <c r="BK309" s="2">
        <f ca="1">IF(Table2[[#This Row],[Country]]="Korea",Table2[[#This Row],[Income]],0)</f>
        <v>0</v>
      </c>
      <c r="BL309" s="3"/>
      <c r="BM309" s="3">
        <f ca="1">IF(Table2[[#This Row],[Country]]="India",Table2[[#This Row],[Income]],0)</f>
        <v>0</v>
      </c>
      <c r="BN309" s="3"/>
      <c r="BO309" s="3">
        <f ca="1">IF(Table2[[#This Row],[Country]]="Russia",Table2[[#This Row],[Income]],0)</f>
        <v>0</v>
      </c>
      <c r="BP309" s="3"/>
      <c r="BQ309" s="3">
        <f ca="1">IF(Table2[[#This Row],[Country]]="Maldives",Table2[[#This Row],[Income]],0)</f>
        <v>0</v>
      </c>
      <c r="BR309" s="3"/>
      <c r="BS309" s="3">
        <f ca="1">IF(Table2[[#This Row],[Country]]="England",Table2[[#This Row],[Income]],0)</f>
        <v>0</v>
      </c>
      <c r="BT309" s="3"/>
      <c r="BU309" s="3">
        <f ca="1">IF(Table2[[#This Row],[Country]]="Pakistan",Table2[[#This Row],[Income]],0)</f>
        <v>0</v>
      </c>
      <c r="BV309" s="3"/>
      <c r="BW309" s="3">
        <f ca="1">IF(Table2[[#This Row],[Country]]="USA",Table2[[#This Row],[Income]],0)</f>
        <v>0</v>
      </c>
      <c r="BX309" s="3"/>
      <c r="BY309" s="3">
        <f ca="1">IF(Table2[[#This Row],[Country]]="New Zealand",Table2[[#This Row],[Income]],0)</f>
        <v>0</v>
      </c>
      <c r="BZ309" s="3"/>
      <c r="CA309" s="3">
        <f ca="1">IF(Table2[[#This Row],[Country]]="AUstralia",Table2[[#This Row],[Income]],0)</f>
        <v>0</v>
      </c>
      <c r="CB309" s="3"/>
      <c r="CC309" s="3">
        <f ca="1">IF(Table2[[#This Row],[Country]]="South Africa",Table2[[#This Row],[Income]],0)</f>
        <v>0</v>
      </c>
      <c r="CD309" s="3"/>
      <c r="CE309" s="3">
        <f ca="1">IF(Table2[[#This Row],[Country]]="Canada",Table2[[#This Row],[Income]],0)</f>
        <v>88887</v>
      </c>
      <c r="CF309" s="4"/>
      <c r="CG309" s="2"/>
      <c r="CH309" s="3"/>
      <c r="CI309" s="3">
        <f ca="1">IF(Table2[[#This Row],[occupation]]="clerk",Table2[[#This Row],[Income]],0)</f>
        <v>0</v>
      </c>
      <c r="CJ309" s="3">
        <f ca="1">IF(Table2[[#This Row],[occupation]]="Doctor",Table2[[#This Row],[Income]],0)</f>
        <v>88887</v>
      </c>
      <c r="CK309" s="3">
        <f ca="1">IF(Table2[[#This Row],[occupation]]="Data scientist",Table2[[#This Row],[Income]],0)</f>
        <v>0</v>
      </c>
      <c r="CL309" s="3">
        <f ca="1">IF(Table2[[#This Row],[occupation]]="Driver",Table2[[#This Row],[Income]],0)</f>
        <v>0</v>
      </c>
      <c r="CM309" s="3">
        <f ca="1">IF(Table2[[#This Row],[occupation]]="mechanical",Table2[[#This Row],[Income]],0)</f>
        <v>0</v>
      </c>
      <c r="CN309" s="3">
        <f ca="1">IF(Table2[[#This Row],[occupation]]="Field worker",Table2[[#This Row],[Income]],0)</f>
        <v>0</v>
      </c>
      <c r="CO309" s="3">
        <f ca="1">IF(Table2[[#This Row],[occupation]]="Scientist",Table2[[#This Row],[Income]],0)</f>
        <v>0</v>
      </c>
      <c r="CP309" s="4">
        <f ca="1">IF(Table2[[#This Row],[occupation]]="IT",Table2[[#This Row],[Income]],0)</f>
        <v>0</v>
      </c>
      <c r="CQ309" s="2">
        <f ca="1">IF(Table2[[#This Row],[Investment]]&gt;Table2[[#This Row],[Income]],1,0)</f>
        <v>0</v>
      </c>
      <c r="CR309" s="3"/>
      <c r="CS309" s="3"/>
      <c r="CT309" s="3"/>
      <c r="CU309" s="4"/>
      <c r="CV309" s="2">
        <f ca="1">IF(Table2[[#This Row],[Net Worth]]&gt;5500000,Table2[[#This Row],[Age]],0)</f>
        <v>43</v>
      </c>
      <c r="CW309" s="3">
        <f t="shared" ca="1" si="101"/>
        <v>0</v>
      </c>
      <c r="CX309" s="3"/>
      <c r="CY309" s="3"/>
      <c r="CZ309" s="3"/>
      <c r="DA309" s="4"/>
    </row>
    <row r="310" spans="1:105" x14ac:dyDescent="0.25">
      <c r="A310">
        <f t="shared" ca="1" si="86"/>
        <v>2</v>
      </c>
      <c r="B310" s="1" t="str">
        <f t="shared" ca="1" si="87"/>
        <v>Women</v>
      </c>
      <c r="C310">
        <f t="shared" ca="1" si="88"/>
        <v>21</v>
      </c>
      <c r="D310">
        <f t="shared" ca="1" si="89"/>
        <v>7</v>
      </c>
      <c r="E310" s="1" t="str">
        <f t="shared" ca="1" si="90"/>
        <v>Driver</v>
      </c>
      <c r="F310">
        <f t="shared" ca="1" si="91"/>
        <v>8</v>
      </c>
      <c r="G310" s="1" t="str">
        <f t="shared" ca="1" si="92"/>
        <v>dropout</v>
      </c>
      <c r="H310">
        <f t="shared" ca="1" si="105"/>
        <v>1</v>
      </c>
      <c r="I310">
        <f t="shared" ca="1" si="105"/>
        <v>3</v>
      </c>
      <c r="J310">
        <f t="shared" ca="1" si="93"/>
        <v>598689</v>
      </c>
      <c r="K310">
        <f t="shared" ca="1" si="94"/>
        <v>67980</v>
      </c>
      <c r="L310">
        <f t="shared" ca="1" si="95"/>
        <v>2</v>
      </c>
      <c r="M310" s="1" t="str">
        <f t="shared" ca="1" si="96"/>
        <v>Rent</v>
      </c>
      <c r="N310">
        <f t="shared" ca="1" si="102"/>
        <v>6050220</v>
      </c>
      <c r="O310">
        <f t="shared" ca="1" si="97"/>
        <v>2516371.6477031512</v>
      </c>
      <c r="P310">
        <f t="shared" ca="1" si="103"/>
        <v>35421.483174957837</v>
      </c>
      <c r="Q310">
        <f t="shared" ca="1" si="104"/>
        <v>46361.987491998021</v>
      </c>
      <c r="R310" s="25">
        <f t="shared" ca="1" si="98"/>
        <v>6096581.9874919979</v>
      </c>
      <c r="S310">
        <f t="shared" ca="1" si="99"/>
        <v>7</v>
      </c>
      <c r="T310" s="1" t="str">
        <f t="shared" ca="1" si="100"/>
        <v>China</v>
      </c>
      <c r="AF310" s="2">
        <f ca="1">IF(Table2[[#This Row],[Gender]]="men",1,0)</f>
        <v>0</v>
      </c>
      <c r="AG310" s="3">
        <f ca="1">IF(Table2[[#This Row],[Gender]]="Men",0,1)</f>
        <v>1</v>
      </c>
      <c r="AH310" s="3"/>
      <c r="AI310" s="3"/>
      <c r="AJ310" s="4"/>
      <c r="AL310" s="2">
        <f ca="1">IF(Table2[[#This Row],[occupation]]="Clerk",1,0)</f>
        <v>0</v>
      </c>
      <c r="AM310" s="3">
        <f ca="1">IF(Table2[[#This Row],[occupation]]="Doctor",1,0)</f>
        <v>0</v>
      </c>
      <c r="AN310" s="3">
        <f ca="1">IF(Table2[[#This Row],[occupation]]="Data scientist",1,0)</f>
        <v>0</v>
      </c>
      <c r="AO310" s="3">
        <f ca="1">IF(Table2[[#This Row],[occupation]]="Driver",1,0)</f>
        <v>1</v>
      </c>
      <c r="AP310" s="3">
        <f ca="1">IF(Table2[[#This Row],[occupation]]="mechanical",1,0)</f>
        <v>0</v>
      </c>
      <c r="AQ310" s="3">
        <f ca="1">IF(Table2[[#This Row],[occupation]]="Field worker",1,0)</f>
        <v>0</v>
      </c>
      <c r="AR310" s="3">
        <f ca="1">IF(Table2[[#This Row],[occupation]]="Scientist",1,0)</f>
        <v>0</v>
      </c>
      <c r="AS310" s="3">
        <f ca="1">IF(Table2[[#This Row],[occupation]]="IT",1,0)</f>
        <v>0</v>
      </c>
      <c r="AT310" s="3"/>
      <c r="AU310" s="3"/>
      <c r="AV310" s="3"/>
      <c r="AW310" s="3"/>
      <c r="AX310" s="3"/>
      <c r="AY310" s="3"/>
      <c r="AZ310" s="3"/>
      <c r="BA310" s="4"/>
      <c r="BC310" s="18">
        <f ca="1">Table2[[#This Row],[Vehicles cost]]/Table2[[#This Row],[Vehicles]]</f>
        <v>199563</v>
      </c>
      <c r="BD310" s="4"/>
      <c r="BE310" s="2">
        <f ca="1">IF(Table2[[#This Row],[Depts]]&gt;20000,1,0)</f>
        <v>1</v>
      </c>
      <c r="BF310" s="3"/>
      <c r="BG310" s="4"/>
      <c r="BH310" s="2">
        <f ca="1">IF(Table2[[#This Row],[House]]="Owned",1,0)</f>
        <v>0</v>
      </c>
      <c r="BI310" s="4"/>
      <c r="BK310" s="2">
        <f ca="1">IF(Table2[[#This Row],[Country]]="Korea",Table2[[#This Row],[Income]],0)</f>
        <v>0</v>
      </c>
      <c r="BL310" s="3"/>
      <c r="BM310" s="3">
        <f ca="1">IF(Table2[[#This Row],[Country]]="India",Table2[[#This Row],[Income]],0)</f>
        <v>0</v>
      </c>
      <c r="BN310" s="3"/>
      <c r="BO310" s="3">
        <f ca="1">IF(Table2[[#This Row],[Country]]="Russia",Table2[[#This Row],[Income]],0)</f>
        <v>0</v>
      </c>
      <c r="BP310" s="3"/>
      <c r="BQ310" s="3">
        <f ca="1">IF(Table2[[#This Row],[Country]]="Maldives",Table2[[#This Row],[Income]],0)</f>
        <v>0</v>
      </c>
      <c r="BR310" s="3"/>
      <c r="BS310" s="3">
        <f ca="1">IF(Table2[[#This Row],[Country]]="England",Table2[[#This Row],[Income]],0)</f>
        <v>0</v>
      </c>
      <c r="BT310" s="3"/>
      <c r="BU310" s="3">
        <f ca="1">IF(Table2[[#This Row],[Country]]="Pakistan",Table2[[#This Row],[Income]],0)</f>
        <v>0</v>
      </c>
      <c r="BV310" s="3"/>
      <c r="BW310" s="3">
        <f ca="1">IF(Table2[[#This Row],[Country]]="USA",Table2[[#This Row],[Income]],0)</f>
        <v>0</v>
      </c>
      <c r="BX310" s="3"/>
      <c r="BY310" s="3">
        <f ca="1">IF(Table2[[#This Row],[Country]]="New Zealand",Table2[[#This Row],[Income]],0)</f>
        <v>0</v>
      </c>
      <c r="BZ310" s="3"/>
      <c r="CA310" s="3">
        <f ca="1">IF(Table2[[#This Row],[Country]]="AUstralia",Table2[[#This Row],[Income]],0)</f>
        <v>0</v>
      </c>
      <c r="CB310" s="3"/>
      <c r="CC310" s="3">
        <f ca="1">IF(Table2[[#This Row],[Country]]="South Africa",Table2[[#This Row],[Income]],0)</f>
        <v>0</v>
      </c>
      <c r="CD310" s="3"/>
      <c r="CE310" s="3">
        <f ca="1">IF(Table2[[#This Row],[Country]]="Canada",Table2[[#This Row],[Income]],0)</f>
        <v>0</v>
      </c>
      <c r="CF310" s="4"/>
      <c r="CG310" s="2"/>
      <c r="CH310" s="3"/>
      <c r="CI310" s="3">
        <f ca="1">IF(Table2[[#This Row],[occupation]]="clerk",Table2[[#This Row],[Income]],0)</f>
        <v>0</v>
      </c>
      <c r="CJ310" s="3">
        <f ca="1">IF(Table2[[#This Row],[occupation]]="Doctor",Table2[[#This Row],[Income]],0)</f>
        <v>0</v>
      </c>
      <c r="CK310" s="3">
        <f ca="1">IF(Table2[[#This Row],[occupation]]="Data scientist",Table2[[#This Row],[Income]],0)</f>
        <v>0</v>
      </c>
      <c r="CL310" s="3">
        <f ca="1">IF(Table2[[#This Row],[occupation]]="Driver",Table2[[#This Row],[Income]],0)</f>
        <v>67980</v>
      </c>
      <c r="CM310" s="3">
        <f ca="1">IF(Table2[[#This Row],[occupation]]="mechanical",Table2[[#This Row],[Income]],0)</f>
        <v>0</v>
      </c>
      <c r="CN310" s="3">
        <f ca="1">IF(Table2[[#This Row],[occupation]]="Field worker",Table2[[#This Row],[Income]],0)</f>
        <v>0</v>
      </c>
      <c r="CO310" s="3">
        <f ca="1">IF(Table2[[#This Row],[occupation]]="Scientist",Table2[[#This Row],[Income]],0)</f>
        <v>0</v>
      </c>
      <c r="CP310" s="4">
        <f ca="1">IF(Table2[[#This Row],[occupation]]="IT",Table2[[#This Row],[Income]],0)</f>
        <v>0</v>
      </c>
      <c r="CQ310" s="2">
        <f ca="1">IF(Table2[[#This Row],[Investment]]&gt;Table2[[#This Row],[Income]],1,0)</f>
        <v>0</v>
      </c>
      <c r="CR310" s="3"/>
      <c r="CS310" s="3"/>
      <c r="CT310" s="3"/>
      <c r="CU310" s="4"/>
      <c r="CV310" s="2">
        <f ca="1">IF(Table2[[#This Row],[Net Worth]]&gt;5500000,Table2[[#This Row],[Age]],0)</f>
        <v>21</v>
      </c>
      <c r="CW310" s="3">
        <f t="shared" ca="1" si="101"/>
        <v>21</v>
      </c>
      <c r="CX310" s="3"/>
      <c r="CY310" s="3"/>
      <c r="CZ310" s="3"/>
      <c r="DA310" s="4"/>
    </row>
    <row r="311" spans="1:105" x14ac:dyDescent="0.25">
      <c r="A311">
        <f t="shared" ca="1" si="86"/>
        <v>1</v>
      </c>
      <c r="B311" s="1" t="str">
        <f t="shared" ca="1" si="87"/>
        <v>Men</v>
      </c>
      <c r="C311">
        <f t="shared" ca="1" si="88"/>
        <v>48</v>
      </c>
      <c r="D311">
        <f t="shared" ca="1" si="89"/>
        <v>8</v>
      </c>
      <c r="E311" s="1" t="str">
        <f t="shared" ca="1" si="90"/>
        <v>Data scientist</v>
      </c>
      <c r="F311">
        <f t="shared" ca="1" si="91"/>
        <v>3</v>
      </c>
      <c r="G311" s="1" t="str">
        <f t="shared" ca="1" si="92"/>
        <v>Btech</v>
      </c>
      <c r="H311">
        <f t="shared" ca="1" si="105"/>
        <v>2</v>
      </c>
      <c r="I311">
        <f t="shared" ca="1" si="105"/>
        <v>1</v>
      </c>
      <c r="J311">
        <f t="shared" ca="1" si="93"/>
        <v>763405</v>
      </c>
      <c r="K311">
        <f t="shared" ca="1" si="94"/>
        <v>91210</v>
      </c>
      <c r="L311">
        <f t="shared" ca="1" si="95"/>
        <v>2</v>
      </c>
      <c r="M311" s="1" t="str">
        <f t="shared" ca="1" si="96"/>
        <v>Rent</v>
      </c>
      <c r="N311">
        <f t="shared" ca="1" si="102"/>
        <v>5563810</v>
      </c>
      <c r="O311">
        <f t="shared" ca="1" si="97"/>
        <v>4350163.2222643513</v>
      </c>
      <c r="P311">
        <f t="shared" ca="1" si="103"/>
        <v>136594.35845556034</v>
      </c>
      <c r="Q311">
        <f t="shared" ca="1" si="104"/>
        <v>39262.580569168982</v>
      </c>
      <c r="R311" s="25">
        <f t="shared" ca="1" si="98"/>
        <v>5603072.5805691686</v>
      </c>
      <c r="S311">
        <f t="shared" ca="1" si="99"/>
        <v>5</v>
      </c>
      <c r="T311" s="1" t="str">
        <f t="shared" ca="1" si="100"/>
        <v>Canada</v>
      </c>
      <c r="AF311" s="2">
        <f ca="1">IF(Table2[[#This Row],[Gender]]="men",1,0)</f>
        <v>1</v>
      </c>
      <c r="AG311" s="3">
        <f ca="1">IF(Table2[[#This Row],[Gender]]="Men",0,1)</f>
        <v>0</v>
      </c>
      <c r="AH311" s="3"/>
      <c r="AI311" s="3"/>
      <c r="AJ311" s="4"/>
      <c r="AL311" s="2">
        <f ca="1">IF(Table2[[#This Row],[occupation]]="Clerk",1,0)</f>
        <v>0</v>
      </c>
      <c r="AM311" s="3">
        <f ca="1">IF(Table2[[#This Row],[occupation]]="Doctor",1,0)</f>
        <v>0</v>
      </c>
      <c r="AN311" s="3">
        <f ca="1">IF(Table2[[#This Row],[occupation]]="Data scientist",1,0)</f>
        <v>1</v>
      </c>
      <c r="AO311" s="3">
        <f ca="1">IF(Table2[[#This Row],[occupation]]="Driver",1,0)</f>
        <v>0</v>
      </c>
      <c r="AP311" s="3">
        <f ca="1">IF(Table2[[#This Row],[occupation]]="mechanical",1,0)</f>
        <v>0</v>
      </c>
      <c r="AQ311" s="3">
        <f ca="1">IF(Table2[[#This Row],[occupation]]="Field worker",1,0)</f>
        <v>0</v>
      </c>
      <c r="AR311" s="3">
        <f ca="1">IF(Table2[[#This Row],[occupation]]="Scientist",1,0)</f>
        <v>0</v>
      </c>
      <c r="AS311" s="3">
        <f ca="1">IF(Table2[[#This Row],[occupation]]="IT",1,0)</f>
        <v>0</v>
      </c>
      <c r="AT311" s="3"/>
      <c r="AU311" s="3"/>
      <c r="AV311" s="3"/>
      <c r="AW311" s="3"/>
      <c r="AX311" s="3"/>
      <c r="AY311" s="3"/>
      <c r="AZ311" s="3"/>
      <c r="BA311" s="4"/>
      <c r="BC311" s="18">
        <f ca="1">Table2[[#This Row],[Vehicles cost]]/Table2[[#This Row],[Vehicles]]</f>
        <v>763405</v>
      </c>
      <c r="BD311" s="4"/>
      <c r="BE311" s="2">
        <f ca="1">IF(Table2[[#This Row],[Depts]]&gt;20000,1,0)</f>
        <v>1</v>
      </c>
      <c r="BF311" s="3"/>
      <c r="BG311" s="4"/>
      <c r="BH311" s="2">
        <f ca="1">IF(Table2[[#This Row],[House]]="Owned",1,0)</f>
        <v>0</v>
      </c>
      <c r="BI311" s="4"/>
      <c r="BK311" s="2">
        <f ca="1">IF(Table2[[#This Row],[Country]]="Korea",Table2[[#This Row],[Income]],0)</f>
        <v>0</v>
      </c>
      <c r="BL311" s="3"/>
      <c r="BM311" s="3">
        <f ca="1">IF(Table2[[#This Row],[Country]]="India",Table2[[#This Row],[Income]],0)</f>
        <v>0</v>
      </c>
      <c r="BN311" s="3"/>
      <c r="BO311" s="3">
        <f ca="1">IF(Table2[[#This Row],[Country]]="Russia",Table2[[#This Row],[Income]],0)</f>
        <v>0</v>
      </c>
      <c r="BP311" s="3"/>
      <c r="BQ311" s="3">
        <f ca="1">IF(Table2[[#This Row],[Country]]="Maldives",Table2[[#This Row],[Income]],0)</f>
        <v>0</v>
      </c>
      <c r="BR311" s="3"/>
      <c r="BS311" s="3">
        <f ca="1">IF(Table2[[#This Row],[Country]]="England",Table2[[#This Row],[Income]],0)</f>
        <v>0</v>
      </c>
      <c r="BT311" s="3"/>
      <c r="BU311" s="3">
        <f ca="1">IF(Table2[[#This Row],[Country]]="Pakistan",Table2[[#This Row],[Income]],0)</f>
        <v>0</v>
      </c>
      <c r="BV311" s="3"/>
      <c r="BW311" s="3">
        <f ca="1">IF(Table2[[#This Row],[Country]]="USA",Table2[[#This Row],[Income]],0)</f>
        <v>0</v>
      </c>
      <c r="BX311" s="3"/>
      <c r="BY311" s="3">
        <f ca="1">IF(Table2[[#This Row],[Country]]="New Zealand",Table2[[#This Row],[Income]],0)</f>
        <v>0</v>
      </c>
      <c r="BZ311" s="3"/>
      <c r="CA311" s="3">
        <f ca="1">IF(Table2[[#This Row],[Country]]="AUstralia",Table2[[#This Row],[Income]],0)</f>
        <v>0</v>
      </c>
      <c r="CB311" s="3"/>
      <c r="CC311" s="3">
        <f ca="1">IF(Table2[[#This Row],[Country]]="South Africa",Table2[[#This Row],[Income]],0)</f>
        <v>0</v>
      </c>
      <c r="CD311" s="3"/>
      <c r="CE311" s="3">
        <f ca="1">IF(Table2[[#This Row],[Country]]="Canada",Table2[[#This Row],[Income]],0)</f>
        <v>91210</v>
      </c>
      <c r="CF311" s="4"/>
      <c r="CG311" s="2"/>
      <c r="CH311" s="3"/>
      <c r="CI311" s="3">
        <f ca="1">IF(Table2[[#This Row],[occupation]]="clerk",Table2[[#This Row],[Income]],0)</f>
        <v>0</v>
      </c>
      <c r="CJ311" s="3">
        <f ca="1">IF(Table2[[#This Row],[occupation]]="Doctor",Table2[[#This Row],[Income]],0)</f>
        <v>0</v>
      </c>
      <c r="CK311" s="3">
        <f ca="1">IF(Table2[[#This Row],[occupation]]="Data scientist",Table2[[#This Row],[Income]],0)</f>
        <v>91210</v>
      </c>
      <c r="CL311" s="3">
        <f ca="1">IF(Table2[[#This Row],[occupation]]="Driver",Table2[[#This Row],[Income]],0)</f>
        <v>0</v>
      </c>
      <c r="CM311" s="3">
        <f ca="1">IF(Table2[[#This Row],[occupation]]="mechanical",Table2[[#This Row],[Income]],0)</f>
        <v>0</v>
      </c>
      <c r="CN311" s="3">
        <f ca="1">IF(Table2[[#This Row],[occupation]]="Field worker",Table2[[#This Row],[Income]],0)</f>
        <v>0</v>
      </c>
      <c r="CO311" s="3">
        <f ca="1">IF(Table2[[#This Row],[occupation]]="Scientist",Table2[[#This Row],[Income]],0)</f>
        <v>0</v>
      </c>
      <c r="CP311" s="4">
        <f ca="1">IF(Table2[[#This Row],[occupation]]="IT",Table2[[#This Row],[Income]],0)</f>
        <v>0</v>
      </c>
      <c r="CQ311" s="2">
        <f ca="1">IF(Table2[[#This Row],[Investment]]&gt;Table2[[#This Row],[Income]],1,0)</f>
        <v>0</v>
      </c>
      <c r="CR311" s="3"/>
      <c r="CS311" s="3"/>
      <c r="CT311" s="3"/>
      <c r="CU311" s="4"/>
      <c r="CV311" s="2">
        <f ca="1">IF(Table2[[#This Row],[Net Worth]]&gt;5500000,Table2[[#This Row],[Age]],0)</f>
        <v>48</v>
      </c>
      <c r="CW311" s="3">
        <f t="shared" ca="1" si="101"/>
        <v>0</v>
      </c>
      <c r="CX311" s="3"/>
      <c r="CY311" s="3"/>
      <c r="CZ311" s="3"/>
      <c r="DA311" s="4"/>
    </row>
    <row r="312" spans="1:105" x14ac:dyDescent="0.25">
      <c r="A312">
        <f t="shared" ca="1" si="86"/>
        <v>2</v>
      </c>
      <c r="B312" s="1" t="str">
        <f t="shared" ca="1" si="87"/>
        <v>Women</v>
      </c>
      <c r="C312">
        <f t="shared" ca="1" si="88"/>
        <v>43</v>
      </c>
      <c r="D312">
        <f t="shared" ca="1" si="89"/>
        <v>4</v>
      </c>
      <c r="E312" s="1" t="str">
        <f t="shared" ca="1" si="90"/>
        <v>Doctor</v>
      </c>
      <c r="F312">
        <f t="shared" ca="1" si="91"/>
        <v>2</v>
      </c>
      <c r="G312" s="1" t="str">
        <f t="shared" ca="1" si="92"/>
        <v>12th</v>
      </c>
      <c r="H312">
        <f t="shared" ca="1" si="105"/>
        <v>3</v>
      </c>
      <c r="I312">
        <f t="shared" ca="1" si="105"/>
        <v>1</v>
      </c>
      <c r="J312">
        <f t="shared" ca="1" si="93"/>
        <v>117902</v>
      </c>
      <c r="K312">
        <f t="shared" ca="1" si="94"/>
        <v>51471</v>
      </c>
      <c r="L312">
        <f t="shared" ca="1" si="95"/>
        <v>1</v>
      </c>
      <c r="M312" s="1" t="str">
        <f t="shared" ca="1" si="96"/>
        <v>Owned</v>
      </c>
      <c r="N312">
        <f t="shared" ca="1" si="102"/>
        <v>4941216</v>
      </c>
      <c r="O312">
        <f t="shared" ca="1" si="97"/>
        <v>1626626.0333869841</v>
      </c>
      <c r="P312">
        <f t="shared" ca="1" si="103"/>
        <v>18964.095842905601</v>
      </c>
      <c r="Q312">
        <f t="shared" ca="1" si="104"/>
        <v>54283.409182535499</v>
      </c>
      <c r="R312" s="25">
        <f t="shared" ca="1" si="98"/>
        <v>4995499.4091825355</v>
      </c>
      <c r="S312">
        <f t="shared" ca="1" si="99"/>
        <v>8</v>
      </c>
      <c r="T312" s="1" t="str">
        <f t="shared" ca="1" si="100"/>
        <v>Korea</v>
      </c>
      <c r="AF312" s="2">
        <f ca="1">IF(Table2[[#This Row],[Gender]]="men",1,0)</f>
        <v>0</v>
      </c>
      <c r="AG312" s="3">
        <f ca="1">IF(Table2[[#This Row],[Gender]]="Men",0,1)</f>
        <v>1</v>
      </c>
      <c r="AH312" s="3"/>
      <c r="AI312" s="3"/>
      <c r="AJ312" s="4"/>
      <c r="AL312" s="2">
        <f ca="1">IF(Table2[[#This Row],[occupation]]="Clerk",1,0)</f>
        <v>0</v>
      </c>
      <c r="AM312" s="3">
        <f ca="1">IF(Table2[[#This Row],[occupation]]="Doctor",1,0)</f>
        <v>1</v>
      </c>
      <c r="AN312" s="3">
        <f ca="1">IF(Table2[[#This Row],[occupation]]="Data scientist",1,0)</f>
        <v>0</v>
      </c>
      <c r="AO312" s="3">
        <f ca="1">IF(Table2[[#This Row],[occupation]]="Driver",1,0)</f>
        <v>0</v>
      </c>
      <c r="AP312" s="3">
        <f ca="1">IF(Table2[[#This Row],[occupation]]="mechanical",1,0)</f>
        <v>0</v>
      </c>
      <c r="AQ312" s="3">
        <f ca="1">IF(Table2[[#This Row],[occupation]]="Field worker",1,0)</f>
        <v>0</v>
      </c>
      <c r="AR312" s="3">
        <f ca="1">IF(Table2[[#This Row],[occupation]]="Scientist",1,0)</f>
        <v>0</v>
      </c>
      <c r="AS312" s="3">
        <f ca="1">IF(Table2[[#This Row],[occupation]]="IT",1,0)</f>
        <v>0</v>
      </c>
      <c r="AT312" s="3"/>
      <c r="AU312" s="3"/>
      <c r="AV312" s="3"/>
      <c r="AW312" s="3"/>
      <c r="AX312" s="3"/>
      <c r="AY312" s="3"/>
      <c r="AZ312" s="3"/>
      <c r="BA312" s="4"/>
      <c r="BC312" s="18">
        <f ca="1">Table2[[#This Row],[Vehicles cost]]/Table2[[#This Row],[Vehicles]]</f>
        <v>117902</v>
      </c>
      <c r="BD312" s="4"/>
      <c r="BE312" s="2">
        <f ca="1">IF(Table2[[#This Row],[Depts]]&gt;20000,1,0)</f>
        <v>0</v>
      </c>
      <c r="BF312" s="3"/>
      <c r="BG312" s="4"/>
      <c r="BH312" s="2">
        <f ca="1">IF(Table2[[#This Row],[House]]="Owned",1,0)</f>
        <v>1</v>
      </c>
      <c r="BI312" s="4"/>
      <c r="BK312" s="2">
        <f ca="1">IF(Table2[[#This Row],[Country]]="Korea",Table2[[#This Row],[Income]],0)</f>
        <v>51471</v>
      </c>
      <c r="BL312" s="3"/>
      <c r="BM312" s="3">
        <f ca="1">IF(Table2[[#This Row],[Country]]="India",Table2[[#This Row],[Income]],0)</f>
        <v>0</v>
      </c>
      <c r="BN312" s="3"/>
      <c r="BO312" s="3">
        <f ca="1">IF(Table2[[#This Row],[Country]]="Russia",Table2[[#This Row],[Income]],0)</f>
        <v>0</v>
      </c>
      <c r="BP312" s="3"/>
      <c r="BQ312" s="3">
        <f ca="1">IF(Table2[[#This Row],[Country]]="Maldives",Table2[[#This Row],[Income]],0)</f>
        <v>0</v>
      </c>
      <c r="BR312" s="3"/>
      <c r="BS312" s="3">
        <f ca="1">IF(Table2[[#This Row],[Country]]="England",Table2[[#This Row],[Income]],0)</f>
        <v>0</v>
      </c>
      <c r="BT312" s="3"/>
      <c r="BU312" s="3">
        <f ca="1">IF(Table2[[#This Row],[Country]]="Pakistan",Table2[[#This Row],[Income]],0)</f>
        <v>0</v>
      </c>
      <c r="BV312" s="3"/>
      <c r="BW312" s="3">
        <f ca="1">IF(Table2[[#This Row],[Country]]="USA",Table2[[#This Row],[Income]],0)</f>
        <v>0</v>
      </c>
      <c r="BX312" s="3"/>
      <c r="BY312" s="3">
        <f ca="1">IF(Table2[[#This Row],[Country]]="New Zealand",Table2[[#This Row],[Income]],0)</f>
        <v>0</v>
      </c>
      <c r="BZ312" s="3"/>
      <c r="CA312" s="3">
        <f ca="1">IF(Table2[[#This Row],[Country]]="AUstralia",Table2[[#This Row],[Income]],0)</f>
        <v>0</v>
      </c>
      <c r="CB312" s="3"/>
      <c r="CC312" s="3">
        <f ca="1">IF(Table2[[#This Row],[Country]]="South Africa",Table2[[#This Row],[Income]],0)</f>
        <v>0</v>
      </c>
      <c r="CD312" s="3"/>
      <c r="CE312" s="3">
        <f ca="1">IF(Table2[[#This Row],[Country]]="Canada",Table2[[#This Row],[Income]],0)</f>
        <v>0</v>
      </c>
      <c r="CF312" s="4"/>
      <c r="CG312" s="2"/>
      <c r="CH312" s="3"/>
      <c r="CI312" s="3">
        <f ca="1">IF(Table2[[#This Row],[occupation]]="clerk",Table2[[#This Row],[Income]],0)</f>
        <v>0</v>
      </c>
      <c r="CJ312" s="3">
        <f ca="1">IF(Table2[[#This Row],[occupation]]="Doctor",Table2[[#This Row],[Income]],0)</f>
        <v>51471</v>
      </c>
      <c r="CK312" s="3">
        <f ca="1">IF(Table2[[#This Row],[occupation]]="Data scientist",Table2[[#This Row],[Income]],0)</f>
        <v>0</v>
      </c>
      <c r="CL312" s="3">
        <f ca="1">IF(Table2[[#This Row],[occupation]]="Driver",Table2[[#This Row],[Income]],0)</f>
        <v>0</v>
      </c>
      <c r="CM312" s="3">
        <f ca="1">IF(Table2[[#This Row],[occupation]]="mechanical",Table2[[#This Row],[Income]],0)</f>
        <v>0</v>
      </c>
      <c r="CN312" s="3">
        <f ca="1">IF(Table2[[#This Row],[occupation]]="Field worker",Table2[[#This Row],[Income]],0)</f>
        <v>0</v>
      </c>
      <c r="CO312" s="3">
        <f ca="1">IF(Table2[[#This Row],[occupation]]="Scientist",Table2[[#This Row],[Income]],0)</f>
        <v>0</v>
      </c>
      <c r="CP312" s="4">
        <f ca="1">IF(Table2[[#This Row],[occupation]]="IT",Table2[[#This Row],[Income]],0)</f>
        <v>0</v>
      </c>
      <c r="CQ312" s="2">
        <f ca="1">IF(Table2[[#This Row],[Investment]]&gt;Table2[[#This Row],[Income]],1,0)</f>
        <v>1</v>
      </c>
      <c r="CR312" s="3"/>
      <c r="CS312" s="3"/>
      <c r="CT312" s="3"/>
      <c r="CU312" s="4"/>
      <c r="CV312" s="2">
        <f ca="1">IF(Table2[[#This Row],[Net Worth]]&gt;5500000,Table2[[#This Row],[Age]],0)</f>
        <v>0</v>
      </c>
      <c r="CW312" s="3">
        <f t="shared" ca="1" si="101"/>
        <v>0</v>
      </c>
      <c r="CX312" s="3"/>
      <c r="CY312" s="3"/>
      <c r="CZ312" s="3"/>
      <c r="DA312" s="4"/>
    </row>
    <row r="313" spans="1:105" x14ac:dyDescent="0.25">
      <c r="A313">
        <f t="shared" ca="1" si="86"/>
        <v>1</v>
      </c>
      <c r="B313" s="1" t="str">
        <f t="shared" ca="1" si="87"/>
        <v>Men</v>
      </c>
      <c r="C313">
        <f t="shared" ca="1" si="88"/>
        <v>47</v>
      </c>
      <c r="D313">
        <f t="shared" ca="1" si="89"/>
        <v>8</v>
      </c>
      <c r="E313" s="1" t="str">
        <f t="shared" ca="1" si="90"/>
        <v>Data scientist</v>
      </c>
      <c r="F313">
        <f t="shared" ca="1" si="91"/>
        <v>6</v>
      </c>
      <c r="G313" s="1" t="str">
        <f t="shared" ca="1" si="92"/>
        <v>Masters</v>
      </c>
      <c r="H313">
        <f t="shared" ca="1" si="105"/>
        <v>2</v>
      </c>
      <c r="I313">
        <f t="shared" ca="1" si="105"/>
        <v>2</v>
      </c>
      <c r="J313">
        <f t="shared" ca="1" si="93"/>
        <v>1913546</v>
      </c>
      <c r="K313">
        <f t="shared" ca="1" si="94"/>
        <v>77258</v>
      </c>
      <c r="L313">
        <f t="shared" ca="1" si="95"/>
        <v>2</v>
      </c>
      <c r="M313" s="1" t="str">
        <f t="shared" ca="1" si="96"/>
        <v>Rent</v>
      </c>
      <c r="N313">
        <f t="shared" ca="1" si="102"/>
        <v>5871608</v>
      </c>
      <c r="O313">
        <f t="shared" ca="1" si="97"/>
        <v>5734683.5702401139</v>
      </c>
      <c r="P313">
        <f t="shared" ca="1" si="103"/>
        <v>5459.7137084268334</v>
      </c>
      <c r="Q313">
        <f t="shared" ca="1" si="104"/>
        <v>63802.181045644014</v>
      </c>
      <c r="R313" s="25">
        <f t="shared" ca="1" si="98"/>
        <v>5935410.181045644</v>
      </c>
      <c r="S313">
        <f t="shared" ca="1" si="99"/>
        <v>7</v>
      </c>
      <c r="T313" s="1" t="str">
        <f t="shared" ca="1" si="100"/>
        <v>China</v>
      </c>
      <c r="AF313" s="2">
        <f ca="1">IF(Table2[[#This Row],[Gender]]="men",1,0)</f>
        <v>1</v>
      </c>
      <c r="AG313" s="3">
        <f ca="1">IF(Table2[[#This Row],[Gender]]="Men",0,1)</f>
        <v>0</v>
      </c>
      <c r="AH313" s="3"/>
      <c r="AI313" s="3"/>
      <c r="AJ313" s="4"/>
      <c r="AL313" s="2">
        <f ca="1">IF(Table2[[#This Row],[occupation]]="Clerk",1,0)</f>
        <v>0</v>
      </c>
      <c r="AM313" s="3">
        <f ca="1">IF(Table2[[#This Row],[occupation]]="Doctor",1,0)</f>
        <v>0</v>
      </c>
      <c r="AN313" s="3">
        <f ca="1">IF(Table2[[#This Row],[occupation]]="Data scientist",1,0)</f>
        <v>1</v>
      </c>
      <c r="AO313" s="3">
        <f ca="1">IF(Table2[[#This Row],[occupation]]="Driver",1,0)</f>
        <v>0</v>
      </c>
      <c r="AP313" s="3">
        <f ca="1">IF(Table2[[#This Row],[occupation]]="mechanical",1,0)</f>
        <v>0</v>
      </c>
      <c r="AQ313" s="3">
        <f ca="1">IF(Table2[[#This Row],[occupation]]="Field worker",1,0)</f>
        <v>0</v>
      </c>
      <c r="AR313" s="3">
        <f ca="1">IF(Table2[[#This Row],[occupation]]="Scientist",1,0)</f>
        <v>0</v>
      </c>
      <c r="AS313" s="3">
        <f ca="1">IF(Table2[[#This Row],[occupation]]="IT",1,0)</f>
        <v>0</v>
      </c>
      <c r="AT313" s="3"/>
      <c r="AU313" s="3"/>
      <c r="AV313" s="3"/>
      <c r="AW313" s="3"/>
      <c r="AX313" s="3"/>
      <c r="AY313" s="3"/>
      <c r="AZ313" s="3"/>
      <c r="BA313" s="4"/>
      <c r="BC313" s="18">
        <f ca="1">Table2[[#This Row],[Vehicles cost]]/Table2[[#This Row],[Vehicles]]</f>
        <v>956773</v>
      </c>
      <c r="BD313" s="4"/>
      <c r="BE313" s="2">
        <f ca="1">IF(Table2[[#This Row],[Depts]]&gt;20000,1,0)</f>
        <v>0</v>
      </c>
      <c r="BF313" s="3"/>
      <c r="BG313" s="4"/>
      <c r="BH313" s="2">
        <f ca="1">IF(Table2[[#This Row],[House]]="Owned",1,0)</f>
        <v>0</v>
      </c>
      <c r="BI313" s="4"/>
      <c r="BK313" s="2">
        <f ca="1">IF(Table2[[#This Row],[Country]]="Korea",Table2[[#This Row],[Income]],0)</f>
        <v>0</v>
      </c>
      <c r="BL313" s="3"/>
      <c r="BM313" s="3">
        <f ca="1">IF(Table2[[#This Row],[Country]]="India",Table2[[#This Row],[Income]],0)</f>
        <v>0</v>
      </c>
      <c r="BN313" s="3"/>
      <c r="BO313" s="3">
        <f ca="1">IF(Table2[[#This Row],[Country]]="Russia",Table2[[#This Row],[Income]],0)</f>
        <v>0</v>
      </c>
      <c r="BP313" s="3"/>
      <c r="BQ313" s="3">
        <f ca="1">IF(Table2[[#This Row],[Country]]="Maldives",Table2[[#This Row],[Income]],0)</f>
        <v>0</v>
      </c>
      <c r="BR313" s="3"/>
      <c r="BS313" s="3">
        <f ca="1">IF(Table2[[#This Row],[Country]]="England",Table2[[#This Row],[Income]],0)</f>
        <v>0</v>
      </c>
      <c r="BT313" s="3"/>
      <c r="BU313" s="3">
        <f ca="1">IF(Table2[[#This Row],[Country]]="Pakistan",Table2[[#This Row],[Income]],0)</f>
        <v>0</v>
      </c>
      <c r="BV313" s="3"/>
      <c r="BW313" s="3">
        <f ca="1">IF(Table2[[#This Row],[Country]]="USA",Table2[[#This Row],[Income]],0)</f>
        <v>0</v>
      </c>
      <c r="BX313" s="3"/>
      <c r="BY313" s="3">
        <f ca="1">IF(Table2[[#This Row],[Country]]="New Zealand",Table2[[#This Row],[Income]],0)</f>
        <v>0</v>
      </c>
      <c r="BZ313" s="3"/>
      <c r="CA313" s="3">
        <f ca="1">IF(Table2[[#This Row],[Country]]="AUstralia",Table2[[#This Row],[Income]],0)</f>
        <v>0</v>
      </c>
      <c r="CB313" s="3"/>
      <c r="CC313" s="3">
        <f ca="1">IF(Table2[[#This Row],[Country]]="South Africa",Table2[[#This Row],[Income]],0)</f>
        <v>0</v>
      </c>
      <c r="CD313" s="3"/>
      <c r="CE313" s="3">
        <f ca="1">IF(Table2[[#This Row],[Country]]="Canada",Table2[[#This Row],[Income]],0)</f>
        <v>0</v>
      </c>
      <c r="CF313" s="4"/>
      <c r="CG313" s="2"/>
      <c r="CH313" s="3"/>
      <c r="CI313" s="3">
        <f ca="1">IF(Table2[[#This Row],[occupation]]="clerk",Table2[[#This Row],[Income]],0)</f>
        <v>0</v>
      </c>
      <c r="CJ313" s="3">
        <f ca="1">IF(Table2[[#This Row],[occupation]]="Doctor",Table2[[#This Row],[Income]],0)</f>
        <v>0</v>
      </c>
      <c r="CK313" s="3">
        <f ca="1">IF(Table2[[#This Row],[occupation]]="Data scientist",Table2[[#This Row],[Income]],0)</f>
        <v>77258</v>
      </c>
      <c r="CL313" s="3">
        <f ca="1">IF(Table2[[#This Row],[occupation]]="Driver",Table2[[#This Row],[Income]],0)</f>
        <v>0</v>
      </c>
      <c r="CM313" s="3">
        <f ca="1">IF(Table2[[#This Row],[occupation]]="mechanical",Table2[[#This Row],[Income]],0)</f>
        <v>0</v>
      </c>
      <c r="CN313" s="3">
        <f ca="1">IF(Table2[[#This Row],[occupation]]="Field worker",Table2[[#This Row],[Income]],0)</f>
        <v>0</v>
      </c>
      <c r="CO313" s="3">
        <f ca="1">IF(Table2[[#This Row],[occupation]]="Scientist",Table2[[#This Row],[Income]],0)</f>
        <v>0</v>
      </c>
      <c r="CP313" s="4">
        <f ca="1">IF(Table2[[#This Row],[occupation]]="IT",Table2[[#This Row],[Income]],0)</f>
        <v>0</v>
      </c>
      <c r="CQ313" s="2">
        <f ca="1">IF(Table2[[#This Row],[Investment]]&gt;Table2[[#This Row],[Income]],1,0)</f>
        <v>0</v>
      </c>
      <c r="CR313" s="3"/>
      <c r="CS313" s="3"/>
      <c r="CT313" s="3"/>
      <c r="CU313" s="4"/>
      <c r="CV313" s="2">
        <f ca="1">IF(Table2[[#This Row],[Net Worth]]&gt;5500000,Table2[[#This Row],[Age]],0)</f>
        <v>47</v>
      </c>
      <c r="CW313" s="3">
        <f t="shared" ca="1" si="101"/>
        <v>0</v>
      </c>
      <c r="CX313" s="3"/>
      <c r="CY313" s="3"/>
      <c r="CZ313" s="3"/>
      <c r="DA313" s="4"/>
    </row>
    <row r="314" spans="1:105" x14ac:dyDescent="0.25">
      <c r="A314">
        <f t="shared" ca="1" si="86"/>
        <v>1</v>
      </c>
      <c r="B314" s="1" t="str">
        <f t="shared" ca="1" si="87"/>
        <v>Men</v>
      </c>
      <c r="C314">
        <f t="shared" ca="1" si="88"/>
        <v>31</v>
      </c>
      <c r="D314">
        <f t="shared" ca="1" si="89"/>
        <v>6</v>
      </c>
      <c r="E314" s="1" t="str">
        <f t="shared" ca="1" si="90"/>
        <v>Field worker</v>
      </c>
      <c r="F314">
        <f t="shared" ca="1" si="91"/>
        <v>4</v>
      </c>
      <c r="G314" s="1" t="str">
        <f t="shared" ca="1" si="92"/>
        <v>Mba</v>
      </c>
      <c r="H314">
        <f t="shared" ca="1" si="105"/>
        <v>3</v>
      </c>
      <c r="I314">
        <f t="shared" ca="1" si="105"/>
        <v>3</v>
      </c>
      <c r="J314">
        <f t="shared" ca="1" si="93"/>
        <v>1087830</v>
      </c>
      <c r="K314">
        <f t="shared" ca="1" si="94"/>
        <v>50581</v>
      </c>
      <c r="L314">
        <f t="shared" ca="1" si="95"/>
        <v>1</v>
      </c>
      <c r="M314" s="1" t="str">
        <f t="shared" ca="1" si="96"/>
        <v>Owned</v>
      </c>
      <c r="N314">
        <f t="shared" ca="1" si="102"/>
        <v>3237184</v>
      </c>
      <c r="O314">
        <f t="shared" ca="1" si="97"/>
        <v>1074341.7194421194</v>
      </c>
      <c r="P314">
        <f t="shared" ca="1" si="103"/>
        <v>64754.78978275913</v>
      </c>
      <c r="Q314">
        <f t="shared" ca="1" si="104"/>
        <v>53498.598633839749</v>
      </c>
      <c r="R314" s="25">
        <f t="shared" ca="1" si="98"/>
        <v>3290682.5986338397</v>
      </c>
      <c r="S314">
        <f t="shared" ca="1" si="99"/>
        <v>6</v>
      </c>
      <c r="T314" s="1" t="str">
        <f t="shared" ca="1" si="100"/>
        <v>Russia</v>
      </c>
      <c r="AF314" s="2">
        <f ca="1">IF(Table2[[#This Row],[Gender]]="men",1,0)</f>
        <v>1</v>
      </c>
      <c r="AG314" s="3">
        <f ca="1">IF(Table2[[#This Row],[Gender]]="Men",0,1)</f>
        <v>0</v>
      </c>
      <c r="AH314" s="3"/>
      <c r="AI314" s="3"/>
      <c r="AJ314" s="4"/>
      <c r="AL314" s="2">
        <f ca="1">IF(Table2[[#This Row],[occupation]]="Clerk",1,0)</f>
        <v>0</v>
      </c>
      <c r="AM314" s="3">
        <f ca="1">IF(Table2[[#This Row],[occupation]]="Doctor",1,0)</f>
        <v>0</v>
      </c>
      <c r="AN314" s="3">
        <f ca="1">IF(Table2[[#This Row],[occupation]]="Data scientist",1,0)</f>
        <v>0</v>
      </c>
      <c r="AO314" s="3">
        <f ca="1">IF(Table2[[#This Row],[occupation]]="Driver",1,0)</f>
        <v>0</v>
      </c>
      <c r="AP314" s="3">
        <f ca="1">IF(Table2[[#This Row],[occupation]]="mechanical",1,0)</f>
        <v>0</v>
      </c>
      <c r="AQ314" s="3">
        <f ca="1">IF(Table2[[#This Row],[occupation]]="Field worker",1,0)</f>
        <v>1</v>
      </c>
      <c r="AR314" s="3">
        <f ca="1">IF(Table2[[#This Row],[occupation]]="Scientist",1,0)</f>
        <v>0</v>
      </c>
      <c r="AS314" s="3">
        <f ca="1">IF(Table2[[#This Row],[occupation]]="IT",1,0)</f>
        <v>0</v>
      </c>
      <c r="AT314" s="3"/>
      <c r="AU314" s="3"/>
      <c r="AV314" s="3"/>
      <c r="AW314" s="3"/>
      <c r="AX314" s="3"/>
      <c r="AY314" s="3"/>
      <c r="AZ314" s="3"/>
      <c r="BA314" s="4"/>
      <c r="BC314" s="18">
        <f ca="1">Table2[[#This Row],[Vehicles cost]]/Table2[[#This Row],[Vehicles]]</f>
        <v>362610</v>
      </c>
      <c r="BD314" s="4"/>
      <c r="BE314" s="2">
        <f ca="1">IF(Table2[[#This Row],[Depts]]&gt;20000,1,0)</f>
        <v>1</v>
      </c>
      <c r="BF314" s="3"/>
      <c r="BG314" s="4"/>
      <c r="BH314" s="2">
        <f ca="1">IF(Table2[[#This Row],[House]]="Owned",1,0)</f>
        <v>1</v>
      </c>
      <c r="BI314" s="4"/>
      <c r="BK314" s="2">
        <f ca="1">IF(Table2[[#This Row],[Country]]="Korea",Table2[[#This Row],[Income]],0)</f>
        <v>0</v>
      </c>
      <c r="BL314" s="3"/>
      <c r="BM314" s="3">
        <f ca="1">IF(Table2[[#This Row],[Country]]="India",Table2[[#This Row],[Income]],0)</f>
        <v>0</v>
      </c>
      <c r="BN314" s="3"/>
      <c r="BO314" s="3">
        <f ca="1">IF(Table2[[#This Row],[Country]]="Russia",Table2[[#This Row],[Income]],0)</f>
        <v>50581</v>
      </c>
      <c r="BP314" s="3"/>
      <c r="BQ314" s="3">
        <f ca="1">IF(Table2[[#This Row],[Country]]="Maldives",Table2[[#This Row],[Income]],0)</f>
        <v>0</v>
      </c>
      <c r="BR314" s="3"/>
      <c r="BS314" s="3">
        <f ca="1">IF(Table2[[#This Row],[Country]]="England",Table2[[#This Row],[Income]],0)</f>
        <v>0</v>
      </c>
      <c r="BT314" s="3"/>
      <c r="BU314" s="3">
        <f ca="1">IF(Table2[[#This Row],[Country]]="Pakistan",Table2[[#This Row],[Income]],0)</f>
        <v>0</v>
      </c>
      <c r="BV314" s="3"/>
      <c r="BW314" s="3">
        <f ca="1">IF(Table2[[#This Row],[Country]]="USA",Table2[[#This Row],[Income]],0)</f>
        <v>0</v>
      </c>
      <c r="BX314" s="3"/>
      <c r="BY314" s="3">
        <f ca="1">IF(Table2[[#This Row],[Country]]="New Zealand",Table2[[#This Row],[Income]],0)</f>
        <v>0</v>
      </c>
      <c r="BZ314" s="3"/>
      <c r="CA314" s="3">
        <f ca="1">IF(Table2[[#This Row],[Country]]="AUstralia",Table2[[#This Row],[Income]],0)</f>
        <v>0</v>
      </c>
      <c r="CB314" s="3"/>
      <c r="CC314" s="3">
        <f ca="1">IF(Table2[[#This Row],[Country]]="South Africa",Table2[[#This Row],[Income]],0)</f>
        <v>0</v>
      </c>
      <c r="CD314" s="3"/>
      <c r="CE314" s="3">
        <f ca="1">IF(Table2[[#This Row],[Country]]="Canada",Table2[[#This Row],[Income]],0)</f>
        <v>0</v>
      </c>
      <c r="CF314" s="4"/>
      <c r="CG314" s="2"/>
      <c r="CH314" s="3"/>
      <c r="CI314" s="3">
        <f ca="1">IF(Table2[[#This Row],[occupation]]="clerk",Table2[[#This Row],[Income]],0)</f>
        <v>0</v>
      </c>
      <c r="CJ314" s="3">
        <f ca="1">IF(Table2[[#This Row],[occupation]]="Doctor",Table2[[#This Row],[Income]],0)</f>
        <v>0</v>
      </c>
      <c r="CK314" s="3">
        <f ca="1">IF(Table2[[#This Row],[occupation]]="Data scientist",Table2[[#This Row],[Income]],0)</f>
        <v>0</v>
      </c>
      <c r="CL314" s="3">
        <f ca="1">IF(Table2[[#This Row],[occupation]]="Driver",Table2[[#This Row],[Income]],0)</f>
        <v>0</v>
      </c>
      <c r="CM314" s="3">
        <f ca="1">IF(Table2[[#This Row],[occupation]]="mechanical",Table2[[#This Row],[Income]],0)</f>
        <v>0</v>
      </c>
      <c r="CN314" s="3">
        <f ca="1">IF(Table2[[#This Row],[occupation]]="Field worker",Table2[[#This Row],[Income]],0)</f>
        <v>50581</v>
      </c>
      <c r="CO314" s="3">
        <f ca="1">IF(Table2[[#This Row],[occupation]]="Scientist",Table2[[#This Row],[Income]],0)</f>
        <v>0</v>
      </c>
      <c r="CP314" s="4">
        <f ca="1">IF(Table2[[#This Row],[occupation]]="IT",Table2[[#This Row],[Income]],0)</f>
        <v>0</v>
      </c>
      <c r="CQ314" s="2">
        <f ca="1">IF(Table2[[#This Row],[Investment]]&gt;Table2[[#This Row],[Income]],1,0)</f>
        <v>1</v>
      </c>
      <c r="CR314" s="3"/>
      <c r="CS314" s="3"/>
      <c r="CT314" s="3"/>
      <c r="CU314" s="4"/>
      <c r="CV314" s="2">
        <f ca="1">IF(Table2[[#This Row],[Net Worth]]&gt;5500000,Table2[[#This Row],[Age]],0)</f>
        <v>0</v>
      </c>
      <c r="CW314" s="3">
        <f t="shared" ca="1" si="101"/>
        <v>0</v>
      </c>
      <c r="CX314" s="3"/>
      <c r="CY314" s="3"/>
      <c r="CZ314" s="3"/>
      <c r="DA314" s="4"/>
    </row>
    <row r="315" spans="1:105" x14ac:dyDescent="0.25">
      <c r="A315">
        <f t="shared" ca="1" si="86"/>
        <v>1</v>
      </c>
      <c r="B315" s="1" t="str">
        <f t="shared" ca="1" si="87"/>
        <v>Men</v>
      </c>
      <c r="C315">
        <f t="shared" ca="1" si="88"/>
        <v>32</v>
      </c>
      <c r="D315">
        <f t="shared" ca="1" si="89"/>
        <v>2</v>
      </c>
      <c r="E315" s="1" t="str">
        <f t="shared" ca="1" si="90"/>
        <v>IT</v>
      </c>
      <c r="F315">
        <f t="shared" ca="1" si="91"/>
        <v>9</v>
      </c>
      <c r="G315" s="1" t="str">
        <f t="shared" ca="1" si="92"/>
        <v>Soldier</v>
      </c>
      <c r="H315">
        <f t="shared" ca="1" si="105"/>
        <v>2</v>
      </c>
      <c r="I315">
        <f t="shared" ca="1" si="105"/>
        <v>1</v>
      </c>
      <c r="J315">
        <f t="shared" ca="1" si="93"/>
        <v>809645</v>
      </c>
      <c r="K315">
        <f t="shared" ca="1" si="94"/>
        <v>90136</v>
      </c>
      <c r="L315">
        <f t="shared" ca="1" si="95"/>
        <v>1</v>
      </c>
      <c r="M315" s="1" t="str">
        <f t="shared" ca="1" si="96"/>
        <v>Owned</v>
      </c>
      <c r="N315">
        <f t="shared" ca="1" si="102"/>
        <v>6579928</v>
      </c>
      <c r="O315">
        <f t="shared" ca="1" si="97"/>
        <v>581031.00063274545</v>
      </c>
      <c r="P315">
        <f t="shared" ca="1" si="103"/>
        <v>163755.08199885639</v>
      </c>
      <c r="Q315">
        <f t="shared" ca="1" si="104"/>
        <v>137144.56170177119</v>
      </c>
      <c r="R315" s="25">
        <f t="shared" ca="1" si="98"/>
        <v>6717072.5617017709</v>
      </c>
      <c r="S315">
        <f t="shared" ca="1" si="99"/>
        <v>6</v>
      </c>
      <c r="T315" s="1" t="str">
        <f t="shared" ca="1" si="100"/>
        <v>Russia</v>
      </c>
      <c r="AF315" s="2">
        <f ca="1">IF(Table2[[#This Row],[Gender]]="men",1,0)</f>
        <v>1</v>
      </c>
      <c r="AG315" s="3">
        <f ca="1">IF(Table2[[#This Row],[Gender]]="Men",0,1)</f>
        <v>0</v>
      </c>
      <c r="AH315" s="3"/>
      <c r="AI315" s="3"/>
      <c r="AJ315" s="4"/>
      <c r="AL315" s="2">
        <f ca="1">IF(Table2[[#This Row],[occupation]]="Clerk",1,0)</f>
        <v>0</v>
      </c>
      <c r="AM315" s="3">
        <f ca="1">IF(Table2[[#This Row],[occupation]]="Doctor",1,0)</f>
        <v>0</v>
      </c>
      <c r="AN315" s="3">
        <f ca="1">IF(Table2[[#This Row],[occupation]]="Data scientist",1,0)</f>
        <v>0</v>
      </c>
      <c r="AO315" s="3">
        <f ca="1">IF(Table2[[#This Row],[occupation]]="Driver",1,0)</f>
        <v>0</v>
      </c>
      <c r="AP315" s="3">
        <f ca="1">IF(Table2[[#This Row],[occupation]]="mechanical",1,0)</f>
        <v>0</v>
      </c>
      <c r="AQ315" s="3">
        <f ca="1">IF(Table2[[#This Row],[occupation]]="Field worker",1,0)</f>
        <v>0</v>
      </c>
      <c r="AR315" s="3">
        <f ca="1">IF(Table2[[#This Row],[occupation]]="Scientist",1,0)</f>
        <v>0</v>
      </c>
      <c r="AS315" s="3">
        <f ca="1">IF(Table2[[#This Row],[occupation]]="IT",1,0)</f>
        <v>1</v>
      </c>
      <c r="AT315" s="3"/>
      <c r="AU315" s="3"/>
      <c r="AV315" s="3"/>
      <c r="AW315" s="3"/>
      <c r="AX315" s="3"/>
      <c r="AY315" s="3"/>
      <c r="AZ315" s="3"/>
      <c r="BA315" s="4"/>
      <c r="BC315" s="18">
        <f ca="1">Table2[[#This Row],[Vehicles cost]]/Table2[[#This Row],[Vehicles]]</f>
        <v>809645</v>
      </c>
      <c r="BD315" s="4"/>
      <c r="BE315" s="2">
        <f ca="1">IF(Table2[[#This Row],[Depts]]&gt;20000,1,0)</f>
        <v>1</v>
      </c>
      <c r="BF315" s="3"/>
      <c r="BG315" s="4"/>
      <c r="BH315" s="2">
        <f ca="1">IF(Table2[[#This Row],[House]]="Owned",1,0)</f>
        <v>1</v>
      </c>
      <c r="BI315" s="4"/>
      <c r="BK315" s="2">
        <f ca="1">IF(Table2[[#This Row],[Country]]="Korea",Table2[[#This Row],[Income]],0)</f>
        <v>0</v>
      </c>
      <c r="BL315" s="3"/>
      <c r="BM315" s="3">
        <f ca="1">IF(Table2[[#This Row],[Country]]="India",Table2[[#This Row],[Income]],0)</f>
        <v>0</v>
      </c>
      <c r="BN315" s="3"/>
      <c r="BO315" s="3">
        <f ca="1">IF(Table2[[#This Row],[Country]]="Russia",Table2[[#This Row],[Income]],0)</f>
        <v>90136</v>
      </c>
      <c r="BP315" s="3"/>
      <c r="BQ315" s="3">
        <f ca="1">IF(Table2[[#This Row],[Country]]="Maldives",Table2[[#This Row],[Income]],0)</f>
        <v>0</v>
      </c>
      <c r="BR315" s="3"/>
      <c r="BS315" s="3">
        <f ca="1">IF(Table2[[#This Row],[Country]]="England",Table2[[#This Row],[Income]],0)</f>
        <v>0</v>
      </c>
      <c r="BT315" s="3"/>
      <c r="BU315" s="3">
        <f ca="1">IF(Table2[[#This Row],[Country]]="Pakistan",Table2[[#This Row],[Income]],0)</f>
        <v>0</v>
      </c>
      <c r="BV315" s="3"/>
      <c r="BW315" s="3">
        <f ca="1">IF(Table2[[#This Row],[Country]]="USA",Table2[[#This Row],[Income]],0)</f>
        <v>0</v>
      </c>
      <c r="BX315" s="3"/>
      <c r="BY315" s="3">
        <f ca="1">IF(Table2[[#This Row],[Country]]="New Zealand",Table2[[#This Row],[Income]],0)</f>
        <v>0</v>
      </c>
      <c r="BZ315" s="3"/>
      <c r="CA315" s="3">
        <f ca="1">IF(Table2[[#This Row],[Country]]="AUstralia",Table2[[#This Row],[Income]],0)</f>
        <v>0</v>
      </c>
      <c r="CB315" s="3"/>
      <c r="CC315" s="3">
        <f ca="1">IF(Table2[[#This Row],[Country]]="South Africa",Table2[[#This Row],[Income]],0)</f>
        <v>0</v>
      </c>
      <c r="CD315" s="3"/>
      <c r="CE315" s="3">
        <f ca="1">IF(Table2[[#This Row],[Country]]="Canada",Table2[[#This Row],[Income]],0)</f>
        <v>0</v>
      </c>
      <c r="CF315" s="4"/>
      <c r="CG315" s="2"/>
      <c r="CH315" s="3"/>
      <c r="CI315" s="3">
        <f ca="1">IF(Table2[[#This Row],[occupation]]="clerk",Table2[[#This Row],[Income]],0)</f>
        <v>0</v>
      </c>
      <c r="CJ315" s="3">
        <f ca="1">IF(Table2[[#This Row],[occupation]]="Doctor",Table2[[#This Row],[Income]],0)</f>
        <v>0</v>
      </c>
      <c r="CK315" s="3">
        <f ca="1">IF(Table2[[#This Row],[occupation]]="Data scientist",Table2[[#This Row],[Income]],0)</f>
        <v>0</v>
      </c>
      <c r="CL315" s="3">
        <f ca="1">IF(Table2[[#This Row],[occupation]]="Driver",Table2[[#This Row],[Income]],0)</f>
        <v>0</v>
      </c>
      <c r="CM315" s="3">
        <f ca="1">IF(Table2[[#This Row],[occupation]]="mechanical",Table2[[#This Row],[Income]],0)</f>
        <v>0</v>
      </c>
      <c r="CN315" s="3">
        <f ca="1">IF(Table2[[#This Row],[occupation]]="Field worker",Table2[[#This Row],[Income]],0)</f>
        <v>0</v>
      </c>
      <c r="CO315" s="3">
        <f ca="1">IF(Table2[[#This Row],[occupation]]="Scientist",Table2[[#This Row],[Income]],0)</f>
        <v>0</v>
      </c>
      <c r="CP315" s="4">
        <f ca="1">IF(Table2[[#This Row],[occupation]]="IT",Table2[[#This Row],[Income]],0)</f>
        <v>90136</v>
      </c>
      <c r="CQ315" s="2">
        <f ca="1">IF(Table2[[#This Row],[Investment]]&gt;Table2[[#This Row],[Income]],1,0)</f>
        <v>1</v>
      </c>
      <c r="CR315" s="3"/>
      <c r="CS315" s="3"/>
      <c r="CT315" s="3"/>
      <c r="CU315" s="4"/>
      <c r="CV315" s="2">
        <f ca="1">IF(Table2[[#This Row],[Net Worth]]&gt;5500000,Table2[[#This Row],[Age]],0)</f>
        <v>32</v>
      </c>
      <c r="CW315" s="3">
        <f t="shared" ca="1" si="101"/>
        <v>0</v>
      </c>
      <c r="CX315" s="3"/>
      <c r="CY315" s="3"/>
      <c r="CZ315" s="3"/>
      <c r="DA315" s="4"/>
    </row>
    <row r="316" spans="1:105" x14ac:dyDescent="0.25">
      <c r="A316">
        <f t="shared" ca="1" si="86"/>
        <v>1</v>
      </c>
      <c r="B316" s="1" t="str">
        <f t="shared" ca="1" si="87"/>
        <v>Men</v>
      </c>
      <c r="C316">
        <f t="shared" ca="1" si="88"/>
        <v>30</v>
      </c>
      <c r="D316">
        <f t="shared" ca="1" si="89"/>
        <v>1</v>
      </c>
      <c r="E316" s="1" t="str">
        <f t="shared" ca="1" si="90"/>
        <v>clerk</v>
      </c>
      <c r="F316">
        <f t="shared" ca="1" si="91"/>
        <v>2</v>
      </c>
      <c r="G316" s="1" t="str">
        <f t="shared" ca="1" si="92"/>
        <v>12th</v>
      </c>
      <c r="H316">
        <f t="shared" ca="1" si="105"/>
        <v>3</v>
      </c>
      <c r="I316">
        <f t="shared" ca="1" si="105"/>
        <v>3</v>
      </c>
      <c r="J316">
        <f t="shared" ca="1" si="93"/>
        <v>2697381</v>
      </c>
      <c r="K316">
        <f t="shared" ca="1" si="94"/>
        <v>69504</v>
      </c>
      <c r="L316">
        <f t="shared" ca="1" si="95"/>
        <v>1</v>
      </c>
      <c r="M316" s="1" t="str">
        <f t="shared" ca="1" si="96"/>
        <v>Owned</v>
      </c>
      <c r="N316">
        <f t="shared" ca="1" si="102"/>
        <v>5073792</v>
      </c>
      <c r="O316">
        <f t="shared" ca="1" si="97"/>
        <v>764764.27085936046</v>
      </c>
      <c r="P316">
        <f t="shared" ca="1" si="103"/>
        <v>4682.0705231205329</v>
      </c>
      <c r="Q316">
        <f t="shared" ca="1" si="104"/>
        <v>4969.4829573704174</v>
      </c>
      <c r="R316" s="25">
        <f t="shared" ca="1" si="98"/>
        <v>5078761.4829573706</v>
      </c>
      <c r="S316">
        <f t="shared" ca="1" si="99"/>
        <v>12</v>
      </c>
      <c r="T316" s="1" t="str">
        <f t="shared" ca="1" si="100"/>
        <v>Maldives</v>
      </c>
      <c r="AF316" s="2">
        <f ca="1">IF(Table2[[#This Row],[Gender]]="men",1,0)</f>
        <v>1</v>
      </c>
      <c r="AG316" s="3">
        <f ca="1">IF(Table2[[#This Row],[Gender]]="Men",0,1)</f>
        <v>0</v>
      </c>
      <c r="AH316" s="3"/>
      <c r="AI316" s="3"/>
      <c r="AJ316" s="4"/>
      <c r="AL316" s="2">
        <f ca="1">IF(Table2[[#This Row],[occupation]]="Clerk",1,0)</f>
        <v>1</v>
      </c>
      <c r="AM316" s="3">
        <f ca="1">IF(Table2[[#This Row],[occupation]]="Doctor",1,0)</f>
        <v>0</v>
      </c>
      <c r="AN316" s="3">
        <f ca="1">IF(Table2[[#This Row],[occupation]]="Data scientist",1,0)</f>
        <v>0</v>
      </c>
      <c r="AO316" s="3">
        <f ca="1">IF(Table2[[#This Row],[occupation]]="Driver",1,0)</f>
        <v>0</v>
      </c>
      <c r="AP316" s="3">
        <f ca="1">IF(Table2[[#This Row],[occupation]]="mechanical",1,0)</f>
        <v>0</v>
      </c>
      <c r="AQ316" s="3">
        <f ca="1">IF(Table2[[#This Row],[occupation]]="Field worker",1,0)</f>
        <v>0</v>
      </c>
      <c r="AR316" s="3">
        <f ca="1">IF(Table2[[#This Row],[occupation]]="Scientist",1,0)</f>
        <v>0</v>
      </c>
      <c r="AS316" s="3">
        <f ca="1">IF(Table2[[#This Row],[occupation]]="IT",1,0)</f>
        <v>0</v>
      </c>
      <c r="AT316" s="3"/>
      <c r="AU316" s="3"/>
      <c r="AV316" s="3"/>
      <c r="AW316" s="3"/>
      <c r="AX316" s="3"/>
      <c r="AY316" s="3"/>
      <c r="AZ316" s="3"/>
      <c r="BA316" s="4"/>
      <c r="BC316" s="18">
        <f ca="1">Table2[[#This Row],[Vehicles cost]]/Table2[[#This Row],[Vehicles]]</f>
        <v>899127</v>
      </c>
      <c r="BD316" s="4"/>
      <c r="BE316" s="2">
        <f ca="1">IF(Table2[[#This Row],[Depts]]&gt;20000,1,0)</f>
        <v>0</v>
      </c>
      <c r="BF316" s="3"/>
      <c r="BG316" s="4"/>
      <c r="BH316" s="2">
        <f ca="1">IF(Table2[[#This Row],[House]]="Owned",1,0)</f>
        <v>1</v>
      </c>
      <c r="BI316" s="4"/>
      <c r="BK316" s="2">
        <f ca="1">IF(Table2[[#This Row],[Country]]="Korea",Table2[[#This Row],[Income]],0)</f>
        <v>0</v>
      </c>
      <c r="BL316" s="3"/>
      <c r="BM316" s="3">
        <f ca="1">IF(Table2[[#This Row],[Country]]="India",Table2[[#This Row],[Income]],0)</f>
        <v>0</v>
      </c>
      <c r="BN316" s="3"/>
      <c r="BO316" s="3">
        <f ca="1">IF(Table2[[#This Row],[Country]]="Russia",Table2[[#This Row],[Income]],0)</f>
        <v>0</v>
      </c>
      <c r="BP316" s="3"/>
      <c r="BQ316" s="3">
        <f ca="1">IF(Table2[[#This Row],[Country]]="Maldives",Table2[[#This Row],[Income]],0)</f>
        <v>69504</v>
      </c>
      <c r="BR316" s="3"/>
      <c r="BS316" s="3">
        <f ca="1">IF(Table2[[#This Row],[Country]]="England",Table2[[#This Row],[Income]],0)</f>
        <v>0</v>
      </c>
      <c r="BT316" s="3"/>
      <c r="BU316" s="3">
        <f ca="1">IF(Table2[[#This Row],[Country]]="Pakistan",Table2[[#This Row],[Income]],0)</f>
        <v>0</v>
      </c>
      <c r="BV316" s="3"/>
      <c r="BW316" s="3">
        <f ca="1">IF(Table2[[#This Row],[Country]]="USA",Table2[[#This Row],[Income]],0)</f>
        <v>0</v>
      </c>
      <c r="BX316" s="3"/>
      <c r="BY316" s="3">
        <f ca="1">IF(Table2[[#This Row],[Country]]="New Zealand",Table2[[#This Row],[Income]],0)</f>
        <v>0</v>
      </c>
      <c r="BZ316" s="3"/>
      <c r="CA316" s="3">
        <f ca="1">IF(Table2[[#This Row],[Country]]="AUstralia",Table2[[#This Row],[Income]],0)</f>
        <v>0</v>
      </c>
      <c r="CB316" s="3"/>
      <c r="CC316" s="3">
        <f ca="1">IF(Table2[[#This Row],[Country]]="South Africa",Table2[[#This Row],[Income]],0)</f>
        <v>0</v>
      </c>
      <c r="CD316" s="3"/>
      <c r="CE316" s="3">
        <f ca="1">IF(Table2[[#This Row],[Country]]="Canada",Table2[[#This Row],[Income]],0)</f>
        <v>0</v>
      </c>
      <c r="CF316" s="4"/>
      <c r="CG316" s="2"/>
      <c r="CH316" s="3"/>
      <c r="CI316" s="3">
        <f ca="1">IF(Table2[[#This Row],[occupation]]="clerk",Table2[[#This Row],[Income]],0)</f>
        <v>69504</v>
      </c>
      <c r="CJ316" s="3">
        <f ca="1">IF(Table2[[#This Row],[occupation]]="Doctor",Table2[[#This Row],[Income]],0)</f>
        <v>0</v>
      </c>
      <c r="CK316" s="3">
        <f ca="1">IF(Table2[[#This Row],[occupation]]="Data scientist",Table2[[#This Row],[Income]],0)</f>
        <v>0</v>
      </c>
      <c r="CL316" s="3">
        <f ca="1">IF(Table2[[#This Row],[occupation]]="Driver",Table2[[#This Row],[Income]],0)</f>
        <v>0</v>
      </c>
      <c r="CM316" s="3">
        <f ca="1">IF(Table2[[#This Row],[occupation]]="mechanical",Table2[[#This Row],[Income]],0)</f>
        <v>0</v>
      </c>
      <c r="CN316" s="3">
        <f ca="1">IF(Table2[[#This Row],[occupation]]="Field worker",Table2[[#This Row],[Income]],0)</f>
        <v>0</v>
      </c>
      <c r="CO316" s="3">
        <f ca="1">IF(Table2[[#This Row],[occupation]]="Scientist",Table2[[#This Row],[Income]],0)</f>
        <v>0</v>
      </c>
      <c r="CP316" s="4">
        <f ca="1">IF(Table2[[#This Row],[occupation]]="IT",Table2[[#This Row],[Income]],0)</f>
        <v>0</v>
      </c>
      <c r="CQ316" s="2">
        <f ca="1">IF(Table2[[#This Row],[Investment]]&gt;Table2[[#This Row],[Income]],1,0)</f>
        <v>0</v>
      </c>
      <c r="CR316" s="3"/>
      <c r="CS316" s="3"/>
      <c r="CT316" s="3"/>
      <c r="CU316" s="4"/>
      <c r="CV316" s="2">
        <f ca="1">IF(Table2[[#This Row],[Net Worth]]&gt;5500000,Table2[[#This Row],[Age]],0)</f>
        <v>0</v>
      </c>
      <c r="CW316" s="3">
        <f t="shared" ca="1" si="101"/>
        <v>0</v>
      </c>
      <c r="CX316" s="3"/>
      <c r="CY316" s="3"/>
      <c r="CZ316" s="3"/>
      <c r="DA316" s="4"/>
    </row>
    <row r="317" spans="1:105" x14ac:dyDescent="0.25">
      <c r="A317">
        <f t="shared" ca="1" si="86"/>
        <v>2</v>
      </c>
      <c r="B317" s="1" t="str">
        <f t="shared" ca="1" si="87"/>
        <v>Women</v>
      </c>
      <c r="C317">
        <f t="shared" ca="1" si="88"/>
        <v>24</v>
      </c>
      <c r="D317">
        <f t="shared" ca="1" si="89"/>
        <v>2</v>
      </c>
      <c r="E317" s="1" t="str">
        <f t="shared" ca="1" si="90"/>
        <v>IT</v>
      </c>
      <c r="F317">
        <f t="shared" ca="1" si="91"/>
        <v>7</v>
      </c>
      <c r="G317" s="1" t="str">
        <f t="shared" ca="1" si="92"/>
        <v>Mbbs</v>
      </c>
      <c r="H317">
        <f t="shared" ca="1" si="105"/>
        <v>2</v>
      </c>
      <c r="I317">
        <f t="shared" ca="1" si="105"/>
        <v>3</v>
      </c>
      <c r="J317">
        <f t="shared" ca="1" si="93"/>
        <v>2323401</v>
      </c>
      <c r="K317">
        <f t="shared" ca="1" si="94"/>
        <v>66414</v>
      </c>
      <c r="L317">
        <f t="shared" ca="1" si="95"/>
        <v>1</v>
      </c>
      <c r="M317" s="1" t="str">
        <f t="shared" ca="1" si="96"/>
        <v>Owned</v>
      </c>
      <c r="N317">
        <f t="shared" ca="1" si="102"/>
        <v>5047464</v>
      </c>
      <c r="O317">
        <f t="shared" ca="1" si="97"/>
        <v>2811096.2103748294</v>
      </c>
      <c r="P317">
        <f t="shared" ca="1" si="103"/>
        <v>48657.577586361265</v>
      </c>
      <c r="Q317">
        <f t="shared" ca="1" si="104"/>
        <v>89067.122317080051</v>
      </c>
      <c r="R317" s="25">
        <f t="shared" ca="1" si="98"/>
        <v>5136531.1223170804</v>
      </c>
      <c r="S317">
        <f t="shared" ca="1" si="99"/>
        <v>12</v>
      </c>
      <c r="T317" s="1" t="str">
        <f t="shared" ca="1" si="100"/>
        <v>Maldives</v>
      </c>
      <c r="AF317" s="2">
        <f ca="1">IF(Table2[[#This Row],[Gender]]="men",1,0)</f>
        <v>0</v>
      </c>
      <c r="AG317" s="3">
        <f ca="1">IF(Table2[[#This Row],[Gender]]="Men",0,1)</f>
        <v>1</v>
      </c>
      <c r="AH317" s="3"/>
      <c r="AI317" s="3"/>
      <c r="AJ317" s="4"/>
      <c r="AL317" s="2">
        <f ca="1">IF(Table2[[#This Row],[occupation]]="Clerk",1,0)</f>
        <v>0</v>
      </c>
      <c r="AM317" s="3">
        <f ca="1">IF(Table2[[#This Row],[occupation]]="Doctor",1,0)</f>
        <v>0</v>
      </c>
      <c r="AN317" s="3">
        <f ca="1">IF(Table2[[#This Row],[occupation]]="Data scientist",1,0)</f>
        <v>0</v>
      </c>
      <c r="AO317" s="3">
        <f ca="1">IF(Table2[[#This Row],[occupation]]="Driver",1,0)</f>
        <v>0</v>
      </c>
      <c r="AP317" s="3">
        <f ca="1">IF(Table2[[#This Row],[occupation]]="mechanical",1,0)</f>
        <v>0</v>
      </c>
      <c r="AQ317" s="3">
        <f ca="1">IF(Table2[[#This Row],[occupation]]="Field worker",1,0)</f>
        <v>0</v>
      </c>
      <c r="AR317" s="3">
        <f ca="1">IF(Table2[[#This Row],[occupation]]="Scientist",1,0)</f>
        <v>0</v>
      </c>
      <c r="AS317" s="3">
        <f ca="1">IF(Table2[[#This Row],[occupation]]="IT",1,0)</f>
        <v>1</v>
      </c>
      <c r="AT317" s="3"/>
      <c r="AU317" s="3"/>
      <c r="AV317" s="3"/>
      <c r="AW317" s="3"/>
      <c r="AX317" s="3"/>
      <c r="AY317" s="3"/>
      <c r="AZ317" s="3"/>
      <c r="BA317" s="4"/>
      <c r="BC317" s="18">
        <f ca="1">Table2[[#This Row],[Vehicles cost]]/Table2[[#This Row],[Vehicles]]</f>
        <v>774467</v>
      </c>
      <c r="BD317" s="4"/>
      <c r="BE317" s="2">
        <f ca="1">IF(Table2[[#This Row],[Depts]]&gt;20000,1,0)</f>
        <v>1</v>
      </c>
      <c r="BF317" s="3"/>
      <c r="BG317" s="4"/>
      <c r="BH317" s="2">
        <f ca="1">IF(Table2[[#This Row],[House]]="Owned",1,0)</f>
        <v>1</v>
      </c>
      <c r="BI317" s="4"/>
      <c r="BK317" s="2">
        <f ca="1">IF(Table2[[#This Row],[Country]]="Korea",Table2[[#This Row],[Income]],0)</f>
        <v>0</v>
      </c>
      <c r="BL317" s="3"/>
      <c r="BM317" s="3">
        <f ca="1">IF(Table2[[#This Row],[Country]]="India",Table2[[#This Row],[Income]],0)</f>
        <v>0</v>
      </c>
      <c r="BN317" s="3"/>
      <c r="BO317" s="3">
        <f ca="1">IF(Table2[[#This Row],[Country]]="Russia",Table2[[#This Row],[Income]],0)</f>
        <v>0</v>
      </c>
      <c r="BP317" s="3"/>
      <c r="BQ317" s="3">
        <f ca="1">IF(Table2[[#This Row],[Country]]="Maldives",Table2[[#This Row],[Income]],0)</f>
        <v>66414</v>
      </c>
      <c r="BR317" s="3"/>
      <c r="BS317" s="3">
        <f ca="1">IF(Table2[[#This Row],[Country]]="England",Table2[[#This Row],[Income]],0)</f>
        <v>0</v>
      </c>
      <c r="BT317" s="3"/>
      <c r="BU317" s="3">
        <f ca="1">IF(Table2[[#This Row],[Country]]="Pakistan",Table2[[#This Row],[Income]],0)</f>
        <v>0</v>
      </c>
      <c r="BV317" s="3"/>
      <c r="BW317" s="3">
        <f ca="1">IF(Table2[[#This Row],[Country]]="USA",Table2[[#This Row],[Income]],0)</f>
        <v>0</v>
      </c>
      <c r="BX317" s="3"/>
      <c r="BY317" s="3">
        <f ca="1">IF(Table2[[#This Row],[Country]]="New Zealand",Table2[[#This Row],[Income]],0)</f>
        <v>0</v>
      </c>
      <c r="BZ317" s="3"/>
      <c r="CA317" s="3">
        <f ca="1">IF(Table2[[#This Row],[Country]]="AUstralia",Table2[[#This Row],[Income]],0)</f>
        <v>0</v>
      </c>
      <c r="CB317" s="3"/>
      <c r="CC317" s="3">
        <f ca="1">IF(Table2[[#This Row],[Country]]="South Africa",Table2[[#This Row],[Income]],0)</f>
        <v>0</v>
      </c>
      <c r="CD317" s="3"/>
      <c r="CE317" s="3">
        <f ca="1">IF(Table2[[#This Row],[Country]]="Canada",Table2[[#This Row],[Income]],0)</f>
        <v>0</v>
      </c>
      <c r="CF317" s="4"/>
      <c r="CG317" s="2"/>
      <c r="CH317" s="3"/>
      <c r="CI317" s="3">
        <f ca="1">IF(Table2[[#This Row],[occupation]]="clerk",Table2[[#This Row],[Income]],0)</f>
        <v>0</v>
      </c>
      <c r="CJ317" s="3">
        <f ca="1">IF(Table2[[#This Row],[occupation]]="Doctor",Table2[[#This Row],[Income]],0)</f>
        <v>0</v>
      </c>
      <c r="CK317" s="3">
        <f ca="1">IF(Table2[[#This Row],[occupation]]="Data scientist",Table2[[#This Row],[Income]],0)</f>
        <v>0</v>
      </c>
      <c r="CL317" s="3">
        <f ca="1">IF(Table2[[#This Row],[occupation]]="Driver",Table2[[#This Row],[Income]],0)</f>
        <v>0</v>
      </c>
      <c r="CM317" s="3">
        <f ca="1">IF(Table2[[#This Row],[occupation]]="mechanical",Table2[[#This Row],[Income]],0)</f>
        <v>0</v>
      </c>
      <c r="CN317" s="3">
        <f ca="1">IF(Table2[[#This Row],[occupation]]="Field worker",Table2[[#This Row],[Income]],0)</f>
        <v>0</v>
      </c>
      <c r="CO317" s="3">
        <f ca="1">IF(Table2[[#This Row],[occupation]]="Scientist",Table2[[#This Row],[Income]],0)</f>
        <v>0</v>
      </c>
      <c r="CP317" s="4">
        <f ca="1">IF(Table2[[#This Row],[occupation]]="IT",Table2[[#This Row],[Income]],0)</f>
        <v>66414</v>
      </c>
      <c r="CQ317" s="2">
        <f ca="1">IF(Table2[[#This Row],[Investment]]&gt;Table2[[#This Row],[Income]],1,0)</f>
        <v>1</v>
      </c>
      <c r="CR317" s="3"/>
      <c r="CS317" s="3"/>
      <c r="CT317" s="3"/>
      <c r="CU317" s="4"/>
      <c r="CV317" s="2">
        <f ca="1">IF(Table2[[#This Row],[Net Worth]]&gt;5500000,Table2[[#This Row],[Age]],0)</f>
        <v>0</v>
      </c>
      <c r="CW317" s="3">
        <f t="shared" ca="1" si="101"/>
        <v>0</v>
      </c>
      <c r="CX317" s="3"/>
      <c r="CY317" s="3"/>
      <c r="CZ317" s="3"/>
      <c r="DA317" s="4"/>
    </row>
    <row r="318" spans="1:105" x14ac:dyDescent="0.25">
      <c r="A318">
        <f t="shared" ca="1" si="86"/>
        <v>2</v>
      </c>
      <c r="B318" s="1" t="str">
        <f t="shared" ca="1" si="87"/>
        <v>Women</v>
      </c>
      <c r="C318">
        <f t="shared" ca="1" si="88"/>
        <v>46</v>
      </c>
      <c r="D318">
        <f t="shared" ca="1" si="89"/>
        <v>5</v>
      </c>
      <c r="E318" s="1" t="str">
        <f t="shared" ca="1" si="90"/>
        <v>Scientist</v>
      </c>
      <c r="F318">
        <f t="shared" ca="1" si="91"/>
        <v>2</v>
      </c>
      <c r="G318" s="1" t="str">
        <f t="shared" ca="1" si="92"/>
        <v>12th</v>
      </c>
      <c r="H318">
        <f t="shared" ca="1" si="105"/>
        <v>2</v>
      </c>
      <c r="I318">
        <f t="shared" ca="1" si="105"/>
        <v>1</v>
      </c>
      <c r="J318">
        <f t="shared" ca="1" si="93"/>
        <v>368239</v>
      </c>
      <c r="K318">
        <f t="shared" ca="1" si="94"/>
        <v>79686</v>
      </c>
      <c r="L318">
        <f t="shared" ca="1" si="95"/>
        <v>1</v>
      </c>
      <c r="M318" s="1" t="str">
        <f t="shared" ca="1" si="96"/>
        <v>Owned</v>
      </c>
      <c r="N318">
        <f t="shared" ca="1" si="102"/>
        <v>6454566</v>
      </c>
      <c r="O318">
        <f t="shared" ca="1" si="97"/>
        <v>4603132.6439926922</v>
      </c>
      <c r="P318">
        <f t="shared" ca="1" si="103"/>
        <v>120199.91698495499</v>
      </c>
      <c r="Q318">
        <f t="shared" ca="1" si="104"/>
        <v>55223.564101351709</v>
      </c>
      <c r="R318" s="25">
        <f t="shared" ca="1" si="98"/>
        <v>6509789.5641013514</v>
      </c>
      <c r="S318">
        <f t="shared" ca="1" si="99"/>
        <v>12</v>
      </c>
      <c r="T318" s="1" t="str">
        <f t="shared" ca="1" si="100"/>
        <v>Maldives</v>
      </c>
      <c r="AF318" s="2">
        <f ca="1">IF(Table2[[#This Row],[Gender]]="men",1,0)</f>
        <v>0</v>
      </c>
      <c r="AG318" s="3">
        <f ca="1">IF(Table2[[#This Row],[Gender]]="Men",0,1)</f>
        <v>1</v>
      </c>
      <c r="AH318" s="3"/>
      <c r="AI318" s="3"/>
      <c r="AJ318" s="4"/>
      <c r="AL318" s="2">
        <f ca="1">IF(Table2[[#This Row],[occupation]]="Clerk",1,0)</f>
        <v>0</v>
      </c>
      <c r="AM318" s="3">
        <f ca="1">IF(Table2[[#This Row],[occupation]]="Doctor",1,0)</f>
        <v>0</v>
      </c>
      <c r="AN318" s="3">
        <f ca="1">IF(Table2[[#This Row],[occupation]]="Data scientist",1,0)</f>
        <v>0</v>
      </c>
      <c r="AO318" s="3">
        <f ca="1">IF(Table2[[#This Row],[occupation]]="Driver",1,0)</f>
        <v>0</v>
      </c>
      <c r="AP318" s="3">
        <f ca="1">IF(Table2[[#This Row],[occupation]]="mechanical",1,0)</f>
        <v>0</v>
      </c>
      <c r="AQ318" s="3">
        <f ca="1">IF(Table2[[#This Row],[occupation]]="Field worker",1,0)</f>
        <v>0</v>
      </c>
      <c r="AR318" s="3">
        <f ca="1">IF(Table2[[#This Row],[occupation]]="Scientist",1,0)</f>
        <v>1</v>
      </c>
      <c r="AS318" s="3">
        <f ca="1">IF(Table2[[#This Row],[occupation]]="IT",1,0)</f>
        <v>0</v>
      </c>
      <c r="AT318" s="3"/>
      <c r="AU318" s="3"/>
      <c r="AV318" s="3"/>
      <c r="AW318" s="3"/>
      <c r="AX318" s="3"/>
      <c r="AY318" s="3"/>
      <c r="AZ318" s="3"/>
      <c r="BA318" s="4"/>
      <c r="BC318" s="18">
        <f ca="1">Table2[[#This Row],[Vehicles cost]]/Table2[[#This Row],[Vehicles]]</f>
        <v>368239</v>
      </c>
      <c r="BD318" s="4"/>
      <c r="BE318" s="2">
        <f ca="1">IF(Table2[[#This Row],[Depts]]&gt;20000,1,0)</f>
        <v>1</v>
      </c>
      <c r="BF318" s="3"/>
      <c r="BG318" s="4"/>
      <c r="BH318" s="2">
        <f ca="1">IF(Table2[[#This Row],[House]]="Owned",1,0)</f>
        <v>1</v>
      </c>
      <c r="BI318" s="4"/>
      <c r="BK318" s="2">
        <f ca="1">IF(Table2[[#This Row],[Country]]="Korea",Table2[[#This Row],[Income]],0)</f>
        <v>0</v>
      </c>
      <c r="BL318" s="3"/>
      <c r="BM318" s="3">
        <f ca="1">IF(Table2[[#This Row],[Country]]="India",Table2[[#This Row],[Income]],0)</f>
        <v>0</v>
      </c>
      <c r="BN318" s="3"/>
      <c r="BO318" s="3">
        <f ca="1">IF(Table2[[#This Row],[Country]]="Russia",Table2[[#This Row],[Income]],0)</f>
        <v>0</v>
      </c>
      <c r="BP318" s="3"/>
      <c r="BQ318" s="3">
        <f ca="1">IF(Table2[[#This Row],[Country]]="Maldives",Table2[[#This Row],[Income]],0)</f>
        <v>79686</v>
      </c>
      <c r="BR318" s="3"/>
      <c r="BS318" s="3">
        <f ca="1">IF(Table2[[#This Row],[Country]]="England",Table2[[#This Row],[Income]],0)</f>
        <v>0</v>
      </c>
      <c r="BT318" s="3"/>
      <c r="BU318" s="3">
        <f ca="1">IF(Table2[[#This Row],[Country]]="Pakistan",Table2[[#This Row],[Income]],0)</f>
        <v>0</v>
      </c>
      <c r="BV318" s="3"/>
      <c r="BW318" s="3">
        <f ca="1">IF(Table2[[#This Row],[Country]]="USA",Table2[[#This Row],[Income]],0)</f>
        <v>0</v>
      </c>
      <c r="BX318" s="3"/>
      <c r="BY318" s="3">
        <f ca="1">IF(Table2[[#This Row],[Country]]="New Zealand",Table2[[#This Row],[Income]],0)</f>
        <v>0</v>
      </c>
      <c r="BZ318" s="3"/>
      <c r="CA318" s="3">
        <f ca="1">IF(Table2[[#This Row],[Country]]="AUstralia",Table2[[#This Row],[Income]],0)</f>
        <v>0</v>
      </c>
      <c r="CB318" s="3"/>
      <c r="CC318" s="3">
        <f ca="1">IF(Table2[[#This Row],[Country]]="South Africa",Table2[[#This Row],[Income]],0)</f>
        <v>0</v>
      </c>
      <c r="CD318" s="3"/>
      <c r="CE318" s="3">
        <f ca="1">IF(Table2[[#This Row],[Country]]="Canada",Table2[[#This Row],[Income]],0)</f>
        <v>0</v>
      </c>
      <c r="CF318" s="4"/>
      <c r="CG318" s="2"/>
      <c r="CH318" s="3"/>
      <c r="CI318" s="3">
        <f ca="1">IF(Table2[[#This Row],[occupation]]="clerk",Table2[[#This Row],[Income]],0)</f>
        <v>0</v>
      </c>
      <c r="CJ318" s="3">
        <f ca="1">IF(Table2[[#This Row],[occupation]]="Doctor",Table2[[#This Row],[Income]],0)</f>
        <v>0</v>
      </c>
      <c r="CK318" s="3">
        <f ca="1">IF(Table2[[#This Row],[occupation]]="Data scientist",Table2[[#This Row],[Income]],0)</f>
        <v>0</v>
      </c>
      <c r="CL318" s="3">
        <f ca="1">IF(Table2[[#This Row],[occupation]]="Driver",Table2[[#This Row],[Income]],0)</f>
        <v>0</v>
      </c>
      <c r="CM318" s="3">
        <f ca="1">IF(Table2[[#This Row],[occupation]]="mechanical",Table2[[#This Row],[Income]],0)</f>
        <v>0</v>
      </c>
      <c r="CN318" s="3">
        <f ca="1">IF(Table2[[#This Row],[occupation]]="Field worker",Table2[[#This Row],[Income]],0)</f>
        <v>0</v>
      </c>
      <c r="CO318" s="3">
        <f ca="1">IF(Table2[[#This Row],[occupation]]="Scientist",Table2[[#This Row],[Income]],0)</f>
        <v>79686</v>
      </c>
      <c r="CP318" s="4">
        <f ca="1">IF(Table2[[#This Row],[occupation]]="IT",Table2[[#This Row],[Income]],0)</f>
        <v>0</v>
      </c>
      <c r="CQ318" s="2">
        <f ca="1">IF(Table2[[#This Row],[Investment]]&gt;Table2[[#This Row],[Income]],1,0)</f>
        <v>0</v>
      </c>
      <c r="CR318" s="3"/>
      <c r="CS318" s="3"/>
      <c r="CT318" s="3"/>
      <c r="CU318" s="4"/>
      <c r="CV318" s="2">
        <f ca="1">IF(Table2[[#This Row],[Net Worth]]&gt;5500000,Table2[[#This Row],[Age]],0)</f>
        <v>46</v>
      </c>
      <c r="CW318" s="3">
        <f t="shared" ca="1" si="101"/>
        <v>0</v>
      </c>
      <c r="CX318" s="3"/>
      <c r="CY318" s="3"/>
      <c r="CZ318" s="3"/>
      <c r="DA318" s="4"/>
    </row>
    <row r="319" spans="1:105" x14ac:dyDescent="0.25">
      <c r="A319">
        <f t="shared" ca="1" si="86"/>
        <v>2</v>
      </c>
      <c r="B319" s="1" t="str">
        <f t="shared" ca="1" si="87"/>
        <v>Women</v>
      </c>
      <c r="C319">
        <f t="shared" ca="1" si="88"/>
        <v>36</v>
      </c>
      <c r="D319">
        <f t="shared" ca="1" si="89"/>
        <v>3</v>
      </c>
      <c r="E319" s="1" t="str">
        <f t="shared" ca="1" si="90"/>
        <v>mechanical</v>
      </c>
      <c r="F319">
        <f t="shared" ca="1" si="91"/>
        <v>1</v>
      </c>
      <c r="G319" s="1" t="str">
        <f t="shared" ca="1" si="92"/>
        <v>10th</v>
      </c>
      <c r="H319">
        <f t="shared" ca="1" si="105"/>
        <v>2</v>
      </c>
      <c r="I319">
        <f t="shared" ca="1" si="105"/>
        <v>2</v>
      </c>
      <c r="J319">
        <f t="shared" ca="1" si="93"/>
        <v>1386148</v>
      </c>
      <c r="K319">
        <f t="shared" ca="1" si="94"/>
        <v>94228</v>
      </c>
      <c r="L319">
        <f t="shared" ca="1" si="95"/>
        <v>1</v>
      </c>
      <c r="M319" s="1" t="str">
        <f t="shared" ca="1" si="96"/>
        <v>Owned</v>
      </c>
      <c r="N319">
        <f t="shared" ca="1" si="102"/>
        <v>5936364</v>
      </c>
      <c r="O319">
        <f t="shared" ca="1" si="97"/>
        <v>220557.27104335761</v>
      </c>
      <c r="P319">
        <f t="shared" ca="1" si="103"/>
        <v>185139.77335955875</v>
      </c>
      <c r="Q319">
        <f t="shared" ca="1" si="104"/>
        <v>165455.48038747525</v>
      </c>
      <c r="R319" s="25">
        <f t="shared" ca="1" si="98"/>
        <v>6101819.4803874753</v>
      </c>
      <c r="S319">
        <f t="shared" ca="1" si="99"/>
        <v>2</v>
      </c>
      <c r="T319" s="1" t="str">
        <f t="shared" ca="1" si="100"/>
        <v>Usa</v>
      </c>
      <c r="AF319" s="2">
        <f ca="1">IF(Table2[[#This Row],[Gender]]="men",1,0)</f>
        <v>0</v>
      </c>
      <c r="AG319" s="3">
        <f ca="1">IF(Table2[[#This Row],[Gender]]="Men",0,1)</f>
        <v>1</v>
      </c>
      <c r="AH319" s="3"/>
      <c r="AI319" s="3"/>
      <c r="AJ319" s="4"/>
      <c r="AL319" s="2">
        <f ca="1">IF(Table2[[#This Row],[occupation]]="Clerk",1,0)</f>
        <v>0</v>
      </c>
      <c r="AM319" s="3">
        <f ca="1">IF(Table2[[#This Row],[occupation]]="Doctor",1,0)</f>
        <v>0</v>
      </c>
      <c r="AN319" s="3">
        <f ca="1">IF(Table2[[#This Row],[occupation]]="Data scientist",1,0)</f>
        <v>0</v>
      </c>
      <c r="AO319" s="3">
        <f ca="1">IF(Table2[[#This Row],[occupation]]="Driver",1,0)</f>
        <v>0</v>
      </c>
      <c r="AP319" s="3">
        <f ca="1">IF(Table2[[#This Row],[occupation]]="mechanical",1,0)</f>
        <v>1</v>
      </c>
      <c r="AQ319" s="3">
        <f ca="1">IF(Table2[[#This Row],[occupation]]="Field worker",1,0)</f>
        <v>0</v>
      </c>
      <c r="AR319" s="3">
        <f ca="1">IF(Table2[[#This Row],[occupation]]="Scientist",1,0)</f>
        <v>0</v>
      </c>
      <c r="AS319" s="3">
        <f ca="1">IF(Table2[[#This Row],[occupation]]="IT",1,0)</f>
        <v>0</v>
      </c>
      <c r="AT319" s="3"/>
      <c r="AU319" s="3"/>
      <c r="AV319" s="3"/>
      <c r="AW319" s="3"/>
      <c r="AX319" s="3"/>
      <c r="AY319" s="3"/>
      <c r="AZ319" s="3"/>
      <c r="BA319" s="4"/>
      <c r="BC319" s="18">
        <f ca="1">Table2[[#This Row],[Vehicles cost]]/Table2[[#This Row],[Vehicles]]</f>
        <v>693074</v>
      </c>
      <c r="BD319" s="4"/>
      <c r="BE319" s="2">
        <f ca="1">IF(Table2[[#This Row],[Depts]]&gt;20000,1,0)</f>
        <v>1</v>
      </c>
      <c r="BF319" s="3"/>
      <c r="BG319" s="4"/>
      <c r="BH319" s="2">
        <f ca="1">IF(Table2[[#This Row],[House]]="Owned",1,0)</f>
        <v>1</v>
      </c>
      <c r="BI319" s="4"/>
      <c r="BK319" s="2">
        <f ca="1">IF(Table2[[#This Row],[Country]]="Korea",Table2[[#This Row],[Income]],0)</f>
        <v>0</v>
      </c>
      <c r="BL319" s="3"/>
      <c r="BM319" s="3">
        <f ca="1">IF(Table2[[#This Row],[Country]]="India",Table2[[#This Row],[Income]],0)</f>
        <v>0</v>
      </c>
      <c r="BN319" s="3"/>
      <c r="BO319" s="3">
        <f ca="1">IF(Table2[[#This Row],[Country]]="Russia",Table2[[#This Row],[Income]],0)</f>
        <v>0</v>
      </c>
      <c r="BP319" s="3"/>
      <c r="BQ319" s="3">
        <f ca="1">IF(Table2[[#This Row],[Country]]="Maldives",Table2[[#This Row],[Income]],0)</f>
        <v>0</v>
      </c>
      <c r="BR319" s="3"/>
      <c r="BS319" s="3">
        <f ca="1">IF(Table2[[#This Row],[Country]]="England",Table2[[#This Row],[Income]],0)</f>
        <v>0</v>
      </c>
      <c r="BT319" s="3"/>
      <c r="BU319" s="3">
        <f ca="1">IF(Table2[[#This Row],[Country]]="Pakistan",Table2[[#This Row],[Income]],0)</f>
        <v>0</v>
      </c>
      <c r="BV319" s="3"/>
      <c r="BW319" s="3">
        <f ca="1">IF(Table2[[#This Row],[Country]]="USA",Table2[[#This Row],[Income]],0)</f>
        <v>94228</v>
      </c>
      <c r="BX319" s="3"/>
      <c r="BY319" s="3">
        <f ca="1">IF(Table2[[#This Row],[Country]]="New Zealand",Table2[[#This Row],[Income]],0)</f>
        <v>0</v>
      </c>
      <c r="BZ319" s="3"/>
      <c r="CA319" s="3">
        <f ca="1">IF(Table2[[#This Row],[Country]]="AUstralia",Table2[[#This Row],[Income]],0)</f>
        <v>0</v>
      </c>
      <c r="CB319" s="3"/>
      <c r="CC319" s="3">
        <f ca="1">IF(Table2[[#This Row],[Country]]="South Africa",Table2[[#This Row],[Income]],0)</f>
        <v>0</v>
      </c>
      <c r="CD319" s="3"/>
      <c r="CE319" s="3">
        <f ca="1">IF(Table2[[#This Row],[Country]]="Canada",Table2[[#This Row],[Income]],0)</f>
        <v>0</v>
      </c>
      <c r="CF319" s="4"/>
      <c r="CG319" s="2"/>
      <c r="CH319" s="3"/>
      <c r="CI319" s="3">
        <f ca="1">IF(Table2[[#This Row],[occupation]]="clerk",Table2[[#This Row],[Income]],0)</f>
        <v>0</v>
      </c>
      <c r="CJ319" s="3">
        <f ca="1">IF(Table2[[#This Row],[occupation]]="Doctor",Table2[[#This Row],[Income]],0)</f>
        <v>0</v>
      </c>
      <c r="CK319" s="3">
        <f ca="1">IF(Table2[[#This Row],[occupation]]="Data scientist",Table2[[#This Row],[Income]],0)</f>
        <v>0</v>
      </c>
      <c r="CL319" s="3">
        <f ca="1">IF(Table2[[#This Row],[occupation]]="Driver",Table2[[#This Row],[Income]],0)</f>
        <v>0</v>
      </c>
      <c r="CM319" s="3">
        <f ca="1">IF(Table2[[#This Row],[occupation]]="mechanical",Table2[[#This Row],[Income]],0)</f>
        <v>94228</v>
      </c>
      <c r="CN319" s="3">
        <f ca="1">IF(Table2[[#This Row],[occupation]]="Field worker",Table2[[#This Row],[Income]],0)</f>
        <v>0</v>
      </c>
      <c r="CO319" s="3">
        <f ca="1">IF(Table2[[#This Row],[occupation]]="Scientist",Table2[[#This Row],[Income]],0)</f>
        <v>0</v>
      </c>
      <c r="CP319" s="4">
        <f ca="1">IF(Table2[[#This Row],[occupation]]="IT",Table2[[#This Row],[Income]],0)</f>
        <v>0</v>
      </c>
      <c r="CQ319" s="2">
        <f ca="1">IF(Table2[[#This Row],[Investment]]&gt;Table2[[#This Row],[Income]],1,0)</f>
        <v>1</v>
      </c>
      <c r="CR319" s="3"/>
      <c r="CS319" s="3"/>
      <c r="CT319" s="3"/>
      <c r="CU319" s="4"/>
      <c r="CV319" s="2">
        <f ca="1">IF(Table2[[#This Row],[Net Worth]]&gt;5500000,Table2[[#This Row],[Age]],0)</f>
        <v>36</v>
      </c>
      <c r="CW319" s="3">
        <f t="shared" ca="1" si="101"/>
        <v>0</v>
      </c>
      <c r="CX319" s="3"/>
      <c r="CY319" s="3"/>
      <c r="CZ319" s="3"/>
      <c r="DA319" s="4"/>
    </row>
    <row r="320" spans="1:105" x14ac:dyDescent="0.25">
      <c r="A320">
        <f t="shared" ca="1" si="86"/>
        <v>1</v>
      </c>
      <c r="B320" s="1" t="str">
        <f t="shared" ca="1" si="87"/>
        <v>Men</v>
      </c>
      <c r="C320">
        <f t="shared" ca="1" si="88"/>
        <v>35</v>
      </c>
      <c r="D320">
        <f t="shared" ca="1" si="89"/>
        <v>3</v>
      </c>
      <c r="E320" s="1" t="str">
        <f t="shared" ca="1" si="90"/>
        <v>mechanical</v>
      </c>
      <c r="F320">
        <f t="shared" ca="1" si="91"/>
        <v>7</v>
      </c>
      <c r="G320" s="1" t="str">
        <f t="shared" ca="1" si="92"/>
        <v>Mbbs</v>
      </c>
      <c r="H320">
        <f t="shared" ca="1" si="105"/>
        <v>1</v>
      </c>
      <c r="I320">
        <f t="shared" ca="1" si="105"/>
        <v>2</v>
      </c>
      <c r="J320">
        <f t="shared" ca="1" si="93"/>
        <v>301296</v>
      </c>
      <c r="K320">
        <f t="shared" ca="1" si="94"/>
        <v>94118</v>
      </c>
      <c r="L320">
        <f t="shared" ca="1" si="95"/>
        <v>2</v>
      </c>
      <c r="M320" s="1" t="str">
        <f t="shared" ca="1" si="96"/>
        <v>Rent</v>
      </c>
      <c r="N320">
        <f t="shared" ca="1" si="102"/>
        <v>9035328</v>
      </c>
      <c r="O320">
        <f t="shared" ca="1" si="97"/>
        <v>6394509.0437669586</v>
      </c>
      <c r="P320">
        <f t="shared" ca="1" si="103"/>
        <v>88091.212355210533</v>
      </c>
      <c r="Q320">
        <f t="shared" ca="1" si="104"/>
        <v>151099.6314882091</v>
      </c>
      <c r="R320" s="25">
        <f t="shared" ca="1" si="98"/>
        <v>9186427.6314882096</v>
      </c>
      <c r="S320">
        <f t="shared" ca="1" si="99"/>
        <v>5</v>
      </c>
      <c r="T320" s="1" t="str">
        <f t="shared" ca="1" si="100"/>
        <v>Canada</v>
      </c>
      <c r="AF320" s="2">
        <f ca="1">IF(Table2[[#This Row],[Gender]]="men",1,0)</f>
        <v>1</v>
      </c>
      <c r="AG320" s="3">
        <f ca="1">IF(Table2[[#This Row],[Gender]]="Men",0,1)</f>
        <v>0</v>
      </c>
      <c r="AH320" s="3"/>
      <c r="AI320" s="3"/>
      <c r="AJ320" s="4"/>
      <c r="AL320" s="2">
        <f ca="1">IF(Table2[[#This Row],[occupation]]="Clerk",1,0)</f>
        <v>0</v>
      </c>
      <c r="AM320" s="3">
        <f ca="1">IF(Table2[[#This Row],[occupation]]="Doctor",1,0)</f>
        <v>0</v>
      </c>
      <c r="AN320" s="3">
        <f ca="1">IF(Table2[[#This Row],[occupation]]="Data scientist",1,0)</f>
        <v>0</v>
      </c>
      <c r="AO320" s="3">
        <f ca="1">IF(Table2[[#This Row],[occupation]]="Driver",1,0)</f>
        <v>0</v>
      </c>
      <c r="AP320" s="3">
        <f ca="1">IF(Table2[[#This Row],[occupation]]="mechanical",1,0)</f>
        <v>1</v>
      </c>
      <c r="AQ320" s="3">
        <f ca="1">IF(Table2[[#This Row],[occupation]]="Field worker",1,0)</f>
        <v>0</v>
      </c>
      <c r="AR320" s="3">
        <f ca="1">IF(Table2[[#This Row],[occupation]]="Scientist",1,0)</f>
        <v>0</v>
      </c>
      <c r="AS320" s="3">
        <f ca="1">IF(Table2[[#This Row],[occupation]]="IT",1,0)</f>
        <v>0</v>
      </c>
      <c r="AT320" s="3"/>
      <c r="AU320" s="3"/>
      <c r="AV320" s="3"/>
      <c r="AW320" s="3"/>
      <c r="AX320" s="3"/>
      <c r="AY320" s="3"/>
      <c r="AZ320" s="3"/>
      <c r="BA320" s="4"/>
      <c r="BC320" s="18">
        <f ca="1">Table2[[#This Row],[Vehicles cost]]/Table2[[#This Row],[Vehicles]]</f>
        <v>150648</v>
      </c>
      <c r="BD320" s="4"/>
      <c r="BE320" s="2">
        <f ca="1">IF(Table2[[#This Row],[Depts]]&gt;20000,1,0)</f>
        <v>1</v>
      </c>
      <c r="BF320" s="3"/>
      <c r="BG320" s="4"/>
      <c r="BH320" s="2">
        <f ca="1">IF(Table2[[#This Row],[House]]="Owned",1,0)</f>
        <v>0</v>
      </c>
      <c r="BI320" s="4"/>
      <c r="BK320" s="2">
        <f ca="1">IF(Table2[[#This Row],[Country]]="Korea",Table2[[#This Row],[Income]],0)</f>
        <v>0</v>
      </c>
      <c r="BL320" s="3"/>
      <c r="BM320" s="3">
        <f ca="1">IF(Table2[[#This Row],[Country]]="India",Table2[[#This Row],[Income]],0)</f>
        <v>0</v>
      </c>
      <c r="BN320" s="3"/>
      <c r="BO320" s="3">
        <f ca="1">IF(Table2[[#This Row],[Country]]="Russia",Table2[[#This Row],[Income]],0)</f>
        <v>0</v>
      </c>
      <c r="BP320" s="3"/>
      <c r="BQ320" s="3">
        <f ca="1">IF(Table2[[#This Row],[Country]]="Maldives",Table2[[#This Row],[Income]],0)</f>
        <v>0</v>
      </c>
      <c r="BR320" s="3"/>
      <c r="BS320" s="3">
        <f ca="1">IF(Table2[[#This Row],[Country]]="England",Table2[[#This Row],[Income]],0)</f>
        <v>0</v>
      </c>
      <c r="BT320" s="3"/>
      <c r="BU320" s="3">
        <f ca="1">IF(Table2[[#This Row],[Country]]="Pakistan",Table2[[#This Row],[Income]],0)</f>
        <v>0</v>
      </c>
      <c r="BV320" s="3"/>
      <c r="BW320" s="3">
        <f ca="1">IF(Table2[[#This Row],[Country]]="USA",Table2[[#This Row],[Income]],0)</f>
        <v>0</v>
      </c>
      <c r="BX320" s="3"/>
      <c r="BY320" s="3">
        <f ca="1">IF(Table2[[#This Row],[Country]]="New Zealand",Table2[[#This Row],[Income]],0)</f>
        <v>0</v>
      </c>
      <c r="BZ320" s="3"/>
      <c r="CA320" s="3">
        <f ca="1">IF(Table2[[#This Row],[Country]]="AUstralia",Table2[[#This Row],[Income]],0)</f>
        <v>0</v>
      </c>
      <c r="CB320" s="3"/>
      <c r="CC320" s="3">
        <f ca="1">IF(Table2[[#This Row],[Country]]="South Africa",Table2[[#This Row],[Income]],0)</f>
        <v>0</v>
      </c>
      <c r="CD320" s="3"/>
      <c r="CE320" s="3">
        <f ca="1">IF(Table2[[#This Row],[Country]]="Canada",Table2[[#This Row],[Income]],0)</f>
        <v>94118</v>
      </c>
      <c r="CF320" s="4"/>
      <c r="CG320" s="2"/>
      <c r="CH320" s="3"/>
      <c r="CI320" s="3">
        <f ca="1">IF(Table2[[#This Row],[occupation]]="clerk",Table2[[#This Row],[Income]],0)</f>
        <v>0</v>
      </c>
      <c r="CJ320" s="3">
        <f ca="1">IF(Table2[[#This Row],[occupation]]="Doctor",Table2[[#This Row],[Income]],0)</f>
        <v>0</v>
      </c>
      <c r="CK320" s="3">
        <f ca="1">IF(Table2[[#This Row],[occupation]]="Data scientist",Table2[[#This Row],[Income]],0)</f>
        <v>0</v>
      </c>
      <c r="CL320" s="3">
        <f ca="1">IF(Table2[[#This Row],[occupation]]="Driver",Table2[[#This Row],[Income]],0)</f>
        <v>0</v>
      </c>
      <c r="CM320" s="3">
        <f ca="1">IF(Table2[[#This Row],[occupation]]="mechanical",Table2[[#This Row],[Income]],0)</f>
        <v>94118</v>
      </c>
      <c r="CN320" s="3">
        <f ca="1">IF(Table2[[#This Row],[occupation]]="Field worker",Table2[[#This Row],[Income]],0)</f>
        <v>0</v>
      </c>
      <c r="CO320" s="3">
        <f ca="1">IF(Table2[[#This Row],[occupation]]="Scientist",Table2[[#This Row],[Income]],0)</f>
        <v>0</v>
      </c>
      <c r="CP320" s="4">
        <f ca="1">IF(Table2[[#This Row],[occupation]]="IT",Table2[[#This Row],[Income]],0)</f>
        <v>0</v>
      </c>
      <c r="CQ320" s="2">
        <f ca="1">IF(Table2[[#This Row],[Investment]]&gt;Table2[[#This Row],[Income]],1,0)</f>
        <v>1</v>
      </c>
      <c r="CR320" s="3"/>
      <c r="CS320" s="3"/>
      <c r="CT320" s="3"/>
      <c r="CU320" s="4"/>
      <c r="CV320" s="2">
        <f ca="1">IF(Table2[[#This Row],[Net Worth]]&gt;5500000,Table2[[#This Row],[Age]],0)</f>
        <v>35</v>
      </c>
      <c r="CW320" s="3">
        <f t="shared" ca="1" si="101"/>
        <v>0</v>
      </c>
      <c r="CX320" s="3"/>
      <c r="CY320" s="3"/>
      <c r="CZ320" s="3"/>
      <c r="DA320" s="4"/>
    </row>
    <row r="321" spans="1:105" x14ac:dyDescent="0.25">
      <c r="A321">
        <f t="shared" ca="1" si="86"/>
        <v>1</v>
      </c>
      <c r="B321" s="1" t="str">
        <f t="shared" ca="1" si="87"/>
        <v>Men</v>
      </c>
      <c r="C321">
        <f t="shared" ca="1" si="88"/>
        <v>36</v>
      </c>
      <c r="D321">
        <f t="shared" ca="1" si="89"/>
        <v>8</v>
      </c>
      <c r="E321" s="1" t="str">
        <f t="shared" ca="1" si="90"/>
        <v>Data scientist</v>
      </c>
      <c r="F321">
        <f t="shared" ca="1" si="91"/>
        <v>2</v>
      </c>
      <c r="G321" s="1" t="str">
        <f t="shared" ca="1" si="92"/>
        <v>12th</v>
      </c>
      <c r="H321">
        <f t="shared" ca="1" si="105"/>
        <v>1</v>
      </c>
      <c r="I321">
        <f t="shared" ca="1" si="105"/>
        <v>1</v>
      </c>
      <c r="J321">
        <f t="shared" ca="1" si="93"/>
        <v>157675</v>
      </c>
      <c r="K321">
        <f t="shared" ca="1" si="94"/>
        <v>62243</v>
      </c>
      <c r="L321">
        <f t="shared" ca="1" si="95"/>
        <v>2</v>
      </c>
      <c r="M321" s="1" t="str">
        <f t="shared" ca="1" si="96"/>
        <v>Rent</v>
      </c>
      <c r="N321">
        <f t="shared" ca="1" si="102"/>
        <v>6162057</v>
      </c>
      <c r="O321">
        <f t="shared" ca="1" si="97"/>
        <v>5743653.4806442875</v>
      </c>
      <c r="P321">
        <f t="shared" ca="1" si="103"/>
        <v>27477.669546098612</v>
      </c>
      <c r="Q321">
        <f t="shared" ca="1" si="104"/>
        <v>3559.8310568032789</v>
      </c>
      <c r="R321" s="25">
        <f t="shared" ca="1" si="98"/>
        <v>6165616.8310568035</v>
      </c>
      <c r="S321">
        <f t="shared" ca="1" si="99"/>
        <v>11</v>
      </c>
      <c r="T321" s="1" t="str">
        <f t="shared" ca="1" si="100"/>
        <v>Pakistan</v>
      </c>
      <c r="AF321" s="2">
        <f ca="1">IF(Table2[[#This Row],[Gender]]="men",1,0)</f>
        <v>1</v>
      </c>
      <c r="AG321" s="3">
        <f ca="1">IF(Table2[[#This Row],[Gender]]="Men",0,1)</f>
        <v>0</v>
      </c>
      <c r="AH321" s="3"/>
      <c r="AI321" s="3"/>
      <c r="AJ321" s="4"/>
      <c r="AL321" s="2">
        <f ca="1">IF(Table2[[#This Row],[occupation]]="Clerk",1,0)</f>
        <v>0</v>
      </c>
      <c r="AM321" s="3">
        <f ca="1">IF(Table2[[#This Row],[occupation]]="Doctor",1,0)</f>
        <v>0</v>
      </c>
      <c r="AN321" s="3">
        <f ca="1">IF(Table2[[#This Row],[occupation]]="Data scientist",1,0)</f>
        <v>1</v>
      </c>
      <c r="AO321" s="3">
        <f ca="1">IF(Table2[[#This Row],[occupation]]="Driver",1,0)</f>
        <v>0</v>
      </c>
      <c r="AP321" s="3">
        <f ca="1">IF(Table2[[#This Row],[occupation]]="mechanical",1,0)</f>
        <v>0</v>
      </c>
      <c r="AQ321" s="3">
        <f ca="1">IF(Table2[[#This Row],[occupation]]="Field worker",1,0)</f>
        <v>0</v>
      </c>
      <c r="AR321" s="3">
        <f ca="1">IF(Table2[[#This Row],[occupation]]="Scientist",1,0)</f>
        <v>0</v>
      </c>
      <c r="AS321" s="3">
        <f ca="1">IF(Table2[[#This Row],[occupation]]="IT",1,0)</f>
        <v>0</v>
      </c>
      <c r="AT321" s="3"/>
      <c r="AU321" s="3"/>
      <c r="AV321" s="3"/>
      <c r="AW321" s="3"/>
      <c r="AX321" s="3"/>
      <c r="AY321" s="3"/>
      <c r="AZ321" s="3"/>
      <c r="BA321" s="4"/>
      <c r="BC321" s="18">
        <f ca="1">Table2[[#This Row],[Vehicles cost]]/Table2[[#This Row],[Vehicles]]</f>
        <v>157675</v>
      </c>
      <c r="BD321" s="4"/>
      <c r="BE321" s="2">
        <f ca="1">IF(Table2[[#This Row],[Depts]]&gt;20000,1,0)</f>
        <v>1</v>
      </c>
      <c r="BF321" s="3"/>
      <c r="BG321" s="4"/>
      <c r="BH321" s="2">
        <f ca="1">IF(Table2[[#This Row],[House]]="Owned",1,0)</f>
        <v>0</v>
      </c>
      <c r="BI321" s="4"/>
      <c r="BK321" s="2">
        <f ca="1">IF(Table2[[#This Row],[Country]]="Korea",Table2[[#This Row],[Income]],0)</f>
        <v>0</v>
      </c>
      <c r="BL321" s="3"/>
      <c r="BM321" s="3">
        <f ca="1">IF(Table2[[#This Row],[Country]]="India",Table2[[#This Row],[Income]],0)</f>
        <v>0</v>
      </c>
      <c r="BN321" s="3"/>
      <c r="BO321" s="3">
        <f ca="1">IF(Table2[[#This Row],[Country]]="Russia",Table2[[#This Row],[Income]],0)</f>
        <v>0</v>
      </c>
      <c r="BP321" s="3"/>
      <c r="BQ321" s="3">
        <f ca="1">IF(Table2[[#This Row],[Country]]="Maldives",Table2[[#This Row],[Income]],0)</f>
        <v>0</v>
      </c>
      <c r="BR321" s="3"/>
      <c r="BS321" s="3">
        <f ca="1">IF(Table2[[#This Row],[Country]]="England",Table2[[#This Row],[Income]],0)</f>
        <v>0</v>
      </c>
      <c r="BT321" s="3"/>
      <c r="BU321" s="3">
        <f ca="1">IF(Table2[[#This Row],[Country]]="Pakistan",Table2[[#This Row],[Income]],0)</f>
        <v>62243</v>
      </c>
      <c r="BV321" s="3"/>
      <c r="BW321" s="3">
        <f ca="1">IF(Table2[[#This Row],[Country]]="USA",Table2[[#This Row],[Income]],0)</f>
        <v>0</v>
      </c>
      <c r="BX321" s="3"/>
      <c r="BY321" s="3">
        <f ca="1">IF(Table2[[#This Row],[Country]]="New Zealand",Table2[[#This Row],[Income]],0)</f>
        <v>0</v>
      </c>
      <c r="BZ321" s="3"/>
      <c r="CA321" s="3">
        <f ca="1">IF(Table2[[#This Row],[Country]]="AUstralia",Table2[[#This Row],[Income]],0)</f>
        <v>0</v>
      </c>
      <c r="CB321" s="3"/>
      <c r="CC321" s="3">
        <f ca="1">IF(Table2[[#This Row],[Country]]="South Africa",Table2[[#This Row],[Income]],0)</f>
        <v>0</v>
      </c>
      <c r="CD321" s="3"/>
      <c r="CE321" s="3">
        <f ca="1">IF(Table2[[#This Row],[Country]]="Canada",Table2[[#This Row],[Income]],0)</f>
        <v>0</v>
      </c>
      <c r="CF321" s="4"/>
      <c r="CG321" s="2"/>
      <c r="CH321" s="3"/>
      <c r="CI321" s="3">
        <f ca="1">IF(Table2[[#This Row],[occupation]]="clerk",Table2[[#This Row],[Income]],0)</f>
        <v>0</v>
      </c>
      <c r="CJ321" s="3">
        <f ca="1">IF(Table2[[#This Row],[occupation]]="Doctor",Table2[[#This Row],[Income]],0)</f>
        <v>0</v>
      </c>
      <c r="CK321" s="3">
        <f ca="1">IF(Table2[[#This Row],[occupation]]="Data scientist",Table2[[#This Row],[Income]],0)</f>
        <v>62243</v>
      </c>
      <c r="CL321" s="3">
        <f ca="1">IF(Table2[[#This Row],[occupation]]="Driver",Table2[[#This Row],[Income]],0)</f>
        <v>0</v>
      </c>
      <c r="CM321" s="3">
        <f ca="1">IF(Table2[[#This Row],[occupation]]="mechanical",Table2[[#This Row],[Income]],0)</f>
        <v>0</v>
      </c>
      <c r="CN321" s="3">
        <f ca="1">IF(Table2[[#This Row],[occupation]]="Field worker",Table2[[#This Row],[Income]],0)</f>
        <v>0</v>
      </c>
      <c r="CO321" s="3">
        <f ca="1">IF(Table2[[#This Row],[occupation]]="Scientist",Table2[[#This Row],[Income]],0)</f>
        <v>0</v>
      </c>
      <c r="CP321" s="4">
        <f ca="1">IF(Table2[[#This Row],[occupation]]="IT",Table2[[#This Row],[Income]],0)</f>
        <v>0</v>
      </c>
      <c r="CQ321" s="2">
        <f ca="1">IF(Table2[[#This Row],[Investment]]&gt;Table2[[#This Row],[Income]],1,0)</f>
        <v>0</v>
      </c>
      <c r="CR321" s="3"/>
      <c r="CS321" s="3"/>
      <c r="CT321" s="3"/>
      <c r="CU321" s="4"/>
      <c r="CV321" s="2">
        <f ca="1">IF(Table2[[#This Row],[Net Worth]]&gt;5500000,Table2[[#This Row],[Age]],0)</f>
        <v>36</v>
      </c>
      <c r="CW321" s="3">
        <f t="shared" ca="1" si="101"/>
        <v>0</v>
      </c>
      <c r="CX321" s="3"/>
      <c r="CY321" s="3"/>
      <c r="CZ321" s="3"/>
      <c r="DA321" s="4"/>
    </row>
    <row r="322" spans="1:105" x14ac:dyDescent="0.25">
      <c r="A322">
        <f t="shared" ca="1" si="86"/>
        <v>2</v>
      </c>
      <c r="B322" s="1" t="str">
        <f t="shared" ca="1" si="87"/>
        <v>Women</v>
      </c>
      <c r="C322">
        <f t="shared" ca="1" si="88"/>
        <v>26</v>
      </c>
      <c r="D322">
        <f t="shared" ca="1" si="89"/>
        <v>5</v>
      </c>
      <c r="E322" s="1" t="str">
        <f t="shared" ca="1" si="90"/>
        <v>Scientist</v>
      </c>
      <c r="F322">
        <f t="shared" ca="1" si="91"/>
        <v>2</v>
      </c>
      <c r="G322" s="1" t="str">
        <f t="shared" ca="1" si="92"/>
        <v>12th</v>
      </c>
      <c r="H322">
        <f t="shared" ca="1" si="105"/>
        <v>1</v>
      </c>
      <c r="I322">
        <f t="shared" ca="1" si="105"/>
        <v>3</v>
      </c>
      <c r="J322">
        <f t="shared" ca="1" si="93"/>
        <v>407481</v>
      </c>
      <c r="K322">
        <f t="shared" ca="1" si="94"/>
        <v>96297</v>
      </c>
      <c r="L322">
        <f t="shared" ca="1" si="95"/>
        <v>1</v>
      </c>
      <c r="M322" s="1" t="str">
        <f t="shared" ca="1" si="96"/>
        <v>Owned</v>
      </c>
      <c r="N322">
        <f t="shared" ca="1" si="102"/>
        <v>6837087</v>
      </c>
      <c r="O322">
        <f t="shared" ca="1" si="97"/>
        <v>1535324.8024097343</v>
      </c>
      <c r="P322">
        <f t="shared" ca="1" si="103"/>
        <v>61360.106353626892</v>
      </c>
      <c r="Q322">
        <f t="shared" ca="1" si="104"/>
        <v>134368.68829267009</v>
      </c>
      <c r="R322" s="25">
        <f t="shared" ca="1" si="98"/>
        <v>6971455.6882926701</v>
      </c>
      <c r="S322">
        <f t="shared" ca="1" si="99"/>
        <v>2</v>
      </c>
      <c r="T322" s="1" t="str">
        <f t="shared" ca="1" si="100"/>
        <v>Usa</v>
      </c>
      <c r="AF322" s="2">
        <f ca="1">IF(Table2[[#This Row],[Gender]]="men",1,0)</f>
        <v>0</v>
      </c>
      <c r="AG322" s="3">
        <f ca="1">IF(Table2[[#This Row],[Gender]]="Men",0,1)</f>
        <v>1</v>
      </c>
      <c r="AH322" s="3"/>
      <c r="AI322" s="3"/>
      <c r="AJ322" s="4"/>
      <c r="AL322" s="2">
        <f ca="1">IF(Table2[[#This Row],[occupation]]="Clerk",1,0)</f>
        <v>0</v>
      </c>
      <c r="AM322" s="3">
        <f ca="1">IF(Table2[[#This Row],[occupation]]="Doctor",1,0)</f>
        <v>0</v>
      </c>
      <c r="AN322" s="3">
        <f ca="1">IF(Table2[[#This Row],[occupation]]="Data scientist",1,0)</f>
        <v>0</v>
      </c>
      <c r="AO322" s="3">
        <f ca="1">IF(Table2[[#This Row],[occupation]]="Driver",1,0)</f>
        <v>0</v>
      </c>
      <c r="AP322" s="3">
        <f ca="1">IF(Table2[[#This Row],[occupation]]="mechanical",1,0)</f>
        <v>0</v>
      </c>
      <c r="AQ322" s="3">
        <f ca="1">IF(Table2[[#This Row],[occupation]]="Field worker",1,0)</f>
        <v>0</v>
      </c>
      <c r="AR322" s="3">
        <f ca="1">IF(Table2[[#This Row],[occupation]]="Scientist",1,0)</f>
        <v>1</v>
      </c>
      <c r="AS322" s="3">
        <f ca="1">IF(Table2[[#This Row],[occupation]]="IT",1,0)</f>
        <v>0</v>
      </c>
      <c r="AT322" s="3"/>
      <c r="AU322" s="3"/>
      <c r="AV322" s="3"/>
      <c r="AW322" s="3"/>
      <c r="AX322" s="3"/>
      <c r="AY322" s="3"/>
      <c r="AZ322" s="3"/>
      <c r="BA322" s="4"/>
      <c r="BC322" s="18">
        <f ca="1">Table2[[#This Row],[Vehicles cost]]/Table2[[#This Row],[Vehicles]]</f>
        <v>135827</v>
      </c>
      <c r="BD322" s="4"/>
      <c r="BE322" s="2">
        <f ca="1">IF(Table2[[#This Row],[Depts]]&gt;20000,1,0)</f>
        <v>1</v>
      </c>
      <c r="BF322" s="3"/>
      <c r="BG322" s="4"/>
      <c r="BH322" s="2">
        <f ca="1">IF(Table2[[#This Row],[House]]="Owned",1,0)</f>
        <v>1</v>
      </c>
      <c r="BI322" s="4"/>
      <c r="BK322" s="2">
        <f ca="1">IF(Table2[[#This Row],[Country]]="Korea",Table2[[#This Row],[Income]],0)</f>
        <v>0</v>
      </c>
      <c r="BL322" s="3"/>
      <c r="BM322" s="3">
        <f ca="1">IF(Table2[[#This Row],[Country]]="India",Table2[[#This Row],[Income]],0)</f>
        <v>0</v>
      </c>
      <c r="BN322" s="3"/>
      <c r="BO322" s="3">
        <f ca="1">IF(Table2[[#This Row],[Country]]="Russia",Table2[[#This Row],[Income]],0)</f>
        <v>0</v>
      </c>
      <c r="BP322" s="3"/>
      <c r="BQ322" s="3">
        <f ca="1">IF(Table2[[#This Row],[Country]]="Maldives",Table2[[#This Row],[Income]],0)</f>
        <v>0</v>
      </c>
      <c r="BR322" s="3"/>
      <c r="BS322" s="3">
        <f ca="1">IF(Table2[[#This Row],[Country]]="England",Table2[[#This Row],[Income]],0)</f>
        <v>0</v>
      </c>
      <c r="BT322" s="3"/>
      <c r="BU322" s="3">
        <f ca="1">IF(Table2[[#This Row],[Country]]="Pakistan",Table2[[#This Row],[Income]],0)</f>
        <v>0</v>
      </c>
      <c r="BV322" s="3"/>
      <c r="BW322" s="3">
        <f ca="1">IF(Table2[[#This Row],[Country]]="USA",Table2[[#This Row],[Income]],0)</f>
        <v>96297</v>
      </c>
      <c r="BX322" s="3"/>
      <c r="BY322" s="3">
        <f ca="1">IF(Table2[[#This Row],[Country]]="New Zealand",Table2[[#This Row],[Income]],0)</f>
        <v>0</v>
      </c>
      <c r="BZ322" s="3"/>
      <c r="CA322" s="3">
        <f ca="1">IF(Table2[[#This Row],[Country]]="AUstralia",Table2[[#This Row],[Income]],0)</f>
        <v>0</v>
      </c>
      <c r="CB322" s="3"/>
      <c r="CC322" s="3">
        <f ca="1">IF(Table2[[#This Row],[Country]]="South Africa",Table2[[#This Row],[Income]],0)</f>
        <v>0</v>
      </c>
      <c r="CD322" s="3"/>
      <c r="CE322" s="3">
        <f ca="1">IF(Table2[[#This Row],[Country]]="Canada",Table2[[#This Row],[Income]],0)</f>
        <v>0</v>
      </c>
      <c r="CF322" s="4"/>
      <c r="CG322" s="2"/>
      <c r="CH322" s="3"/>
      <c r="CI322" s="3">
        <f ca="1">IF(Table2[[#This Row],[occupation]]="clerk",Table2[[#This Row],[Income]],0)</f>
        <v>0</v>
      </c>
      <c r="CJ322" s="3">
        <f ca="1">IF(Table2[[#This Row],[occupation]]="Doctor",Table2[[#This Row],[Income]],0)</f>
        <v>0</v>
      </c>
      <c r="CK322" s="3">
        <f ca="1">IF(Table2[[#This Row],[occupation]]="Data scientist",Table2[[#This Row],[Income]],0)</f>
        <v>0</v>
      </c>
      <c r="CL322" s="3">
        <f ca="1">IF(Table2[[#This Row],[occupation]]="Driver",Table2[[#This Row],[Income]],0)</f>
        <v>0</v>
      </c>
      <c r="CM322" s="3">
        <f ca="1">IF(Table2[[#This Row],[occupation]]="mechanical",Table2[[#This Row],[Income]],0)</f>
        <v>0</v>
      </c>
      <c r="CN322" s="3">
        <f ca="1">IF(Table2[[#This Row],[occupation]]="Field worker",Table2[[#This Row],[Income]],0)</f>
        <v>0</v>
      </c>
      <c r="CO322" s="3">
        <f ca="1">IF(Table2[[#This Row],[occupation]]="Scientist",Table2[[#This Row],[Income]],0)</f>
        <v>96297</v>
      </c>
      <c r="CP322" s="4">
        <f ca="1">IF(Table2[[#This Row],[occupation]]="IT",Table2[[#This Row],[Income]],0)</f>
        <v>0</v>
      </c>
      <c r="CQ322" s="2">
        <f ca="1">IF(Table2[[#This Row],[Investment]]&gt;Table2[[#This Row],[Income]],1,0)</f>
        <v>1</v>
      </c>
      <c r="CR322" s="3"/>
      <c r="CS322" s="3"/>
      <c r="CT322" s="3"/>
      <c r="CU322" s="4"/>
      <c r="CV322" s="2">
        <f ca="1">IF(Table2[[#This Row],[Net Worth]]&gt;5500000,Table2[[#This Row],[Age]],0)</f>
        <v>26</v>
      </c>
      <c r="CW322" s="3">
        <f t="shared" ca="1" si="101"/>
        <v>26</v>
      </c>
      <c r="CX322" s="3"/>
      <c r="CY322" s="3"/>
      <c r="CZ322" s="3"/>
      <c r="DA322" s="4"/>
    </row>
    <row r="323" spans="1:105" x14ac:dyDescent="0.25">
      <c r="A323">
        <f t="shared" ca="1" si="86"/>
        <v>1</v>
      </c>
      <c r="B323" s="1" t="str">
        <f t="shared" ca="1" si="87"/>
        <v>Men</v>
      </c>
      <c r="C323">
        <f t="shared" ca="1" si="88"/>
        <v>26</v>
      </c>
      <c r="D323">
        <f t="shared" ca="1" si="89"/>
        <v>5</v>
      </c>
      <c r="E323" s="1" t="str">
        <f t="shared" ca="1" si="90"/>
        <v>Scientist</v>
      </c>
      <c r="F323">
        <f t="shared" ca="1" si="91"/>
        <v>5</v>
      </c>
      <c r="G323" s="1" t="str">
        <f t="shared" ca="1" si="92"/>
        <v>M.tech</v>
      </c>
      <c r="H323">
        <f t="shared" ca="1" si="105"/>
        <v>3</v>
      </c>
      <c r="I323">
        <f t="shared" ca="1" si="105"/>
        <v>1</v>
      </c>
      <c r="J323">
        <f t="shared" ca="1" si="93"/>
        <v>311536</v>
      </c>
      <c r="K323">
        <f t="shared" ca="1" si="94"/>
        <v>74993</v>
      </c>
      <c r="L323">
        <f t="shared" ca="1" si="95"/>
        <v>2</v>
      </c>
      <c r="M323" s="1" t="str">
        <f t="shared" ca="1" si="96"/>
        <v>Rent</v>
      </c>
      <c r="N323">
        <f t="shared" ca="1" si="102"/>
        <v>6224419</v>
      </c>
      <c r="O323">
        <f t="shared" ca="1" si="97"/>
        <v>5010935.2635054374</v>
      </c>
      <c r="P323">
        <f t="shared" ca="1" si="103"/>
        <v>136920.05031985947</v>
      </c>
      <c r="Q323">
        <f t="shared" ca="1" si="104"/>
        <v>112618.96082063827</v>
      </c>
      <c r="R323" s="25">
        <f t="shared" ca="1" si="98"/>
        <v>6337037.9608206386</v>
      </c>
      <c r="S323">
        <f t="shared" ca="1" si="99"/>
        <v>11</v>
      </c>
      <c r="T323" s="1" t="str">
        <f t="shared" ca="1" si="100"/>
        <v>Pakistan</v>
      </c>
      <c r="AF323" s="2">
        <f ca="1">IF(Table2[[#This Row],[Gender]]="men",1,0)</f>
        <v>1</v>
      </c>
      <c r="AG323" s="3">
        <f ca="1">IF(Table2[[#This Row],[Gender]]="Men",0,1)</f>
        <v>0</v>
      </c>
      <c r="AH323" s="3"/>
      <c r="AI323" s="3"/>
      <c r="AJ323" s="4"/>
      <c r="AL323" s="2">
        <f ca="1">IF(Table2[[#This Row],[occupation]]="Clerk",1,0)</f>
        <v>0</v>
      </c>
      <c r="AM323" s="3">
        <f ca="1">IF(Table2[[#This Row],[occupation]]="Doctor",1,0)</f>
        <v>0</v>
      </c>
      <c r="AN323" s="3">
        <f ca="1">IF(Table2[[#This Row],[occupation]]="Data scientist",1,0)</f>
        <v>0</v>
      </c>
      <c r="AO323" s="3">
        <f ca="1">IF(Table2[[#This Row],[occupation]]="Driver",1,0)</f>
        <v>0</v>
      </c>
      <c r="AP323" s="3">
        <f ca="1">IF(Table2[[#This Row],[occupation]]="mechanical",1,0)</f>
        <v>0</v>
      </c>
      <c r="AQ323" s="3">
        <f ca="1">IF(Table2[[#This Row],[occupation]]="Field worker",1,0)</f>
        <v>0</v>
      </c>
      <c r="AR323" s="3">
        <f ca="1">IF(Table2[[#This Row],[occupation]]="Scientist",1,0)</f>
        <v>1</v>
      </c>
      <c r="AS323" s="3">
        <f ca="1">IF(Table2[[#This Row],[occupation]]="IT",1,0)</f>
        <v>0</v>
      </c>
      <c r="AT323" s="3"/>
      <c r="AU323" s="3"/>
      <c r="AV323" s="3"/>
      <c r="AW323" s="3"/>
      <c r="AX323" s="3"/>
      <c r="AY323" s="3"/>
      <c r="AZ323" s="3"/>
      <c r="BA323" s="4"/>
      <c r="BC323" s="18">
        <f ca="1">Table2[[#This Row],[Vehicles cost]]/Table2[[#This Row],[Vehicles]]</f>
        <v>311536</v>
      </c>
      <c r="BD323" s="4"/>
      <c r="BE323" s="2">
        <f ca="1">IF(Table2[[#This Row],[Depts]]&gt;20000,1,0)</f>
        <v>1</v>
      </c>
      <c r="BF323" s="3"/>
      <c r="BG323" s="4"/>
      <c r="BH323" s="2">
        <f ca="1">IF(Table2[[#This Row],[House]]="Owned",1,0)</f>
        <v>0</v>
      </c>
      <c r="BI323" s="4"/>
      <c r="BK323" s="2">
        <f ca="1">IF(Table2[[#This Row],[Country]]="Korea",Table2[[#This Row],[Income]],0)</f>
        <v>0</v>
      </c>
      <c r="BL323" s="3"/>
      <c r="BM323" s="3">
        <f ca="1">IF(Table2[[#This Row],[Country]]="India",Table2[[#This Row],[Income]],0)</f>
        <v>0</v>
      </c>
      <c r="BN323" s="3"/>
      <c r="BO323" s="3">
        <f ca="1">IF(Table2[[#This Row],[Country]]="Russia",Table2[[#This Row],[Income]],0)</f>
        <v>0</v>
      </c>
      <c r="BP323" s="3"/>
      <c r="BQ323" s="3">
        <f ca="1">IF(Table2[[#This Row],[Country]]="Maldives",Table2[[#This Row],[Income]],0)</f>
        <v>0</v>
      </c>
      <c r="BR323" s="3"/>
      <c r="BS323" s="3">
        <f ca="1">IF(Table2[[#This Row],[Country]]="England",Table2[[#This Row],[Income]],0)</f>
        <v>0</v>
      </c>
      <c r="BT323" s="3"/>
      <c r="BU323" s="3">
        <f ca="1">IF(Table2[[#This Row],[Country]]="Pakistan",Table2[[#This Row],[Income]],0)</f>
        <v>74993</v>
      </c>
      <c r="BV323" s="3"/>
      <c r="BW323" s="3">
        <f ca="1">IF(Table2[[#This Row],[Country]]="USA",Table2[[#This Row],[Income]],0)</f>
        <v>0</v>
      </c>
      <c r="BX323" s="3"/>
      <c r="BY323" s="3">
        <f ca="1">IF(Table2[[#This Row],[Country]]="New Zealand",Table2[[#This Row],[Income]],0)</f>
        <v>0</v>
      </c>
      <c r="BZ323" s="3"/>
      <c r="CA323" s="3">
        <f ca="1">IF(Table2[[#This Row],[Country]]="AUstralia",Table2[[#This Row],[Income]],0)</f>
        <v>0</v>
      </c>
      <c r="CB323" s="3"/>
      <c r="CC323" s="3">
        <f ca="1">IF(Table2[[#This Row],[Country]]="South Africa",Table2[[#This Row],[Income]],0)</f>
        <v>0</v>
      </c>
      <c r="CD323" s="3"/>
      <c r="CE323" s="3">
        <f ca="1">IF(Table2[[#This Row],[Country]]="Canada",Table2[[#This Row],[Income]],0)</f>
        <v>0</v>
      </c>
      <c r="CF323" s="4"/>
      <c r="CG323" s="2"/>
      <c r="CH323" s="3"/>
      <c r="CI323" s="3">
        <f ca="1">IF(Table2[[#This Row],[occupation]]="clerk",Table2[[#This Row],[Income]],0)</f>
        <v>0</v>
      </c>
      <c r="CJ323" s="3">
        <f ca="1">IF(Table2[[#This Row],[occupation]]="Doctor",Table2[[#This Row],[Income]],0)</f>
        <v>0</v>
      </c>
      <c r="CK323" s="3">
        <f ca="1">IF(Table2[[#This Row],[occupation]]="Data scientist",Table2[[#This Row],[Income]],0)</f>
        <v>0</v>
      </c>
      <c r="CL323" s="3">
        <f ca="1">IF(Table2[[#This Row],[occupation]]="Driver",Table2[[#This Row],[Income]],0)</f>
        <v>0</v>
      </c>
      <c r="CM323" s="3">
        <f ca="1">IF(Table2[[#This Row],[occupation]]="mechanical",Table2[[#This Row],[Income]],0)</f>
        <v>0</v>
      </c>
      <c r="CN323" s="3">
        <f ca="1">IF(Table2[[#This Row],[occupation]]="Field worker",Table2[[#This Row],[Income]],0)</f>
        <v>0</v>
      </c>
      <c r="CO323" s="3">
        <f ca="1">IF(Table2[[#This Row],[occupation]]="Scientist",Table2[[#This Row],[Income]],0)</f>
        <v>74993</v>
      </c>
      <c r="CP323" s="4">
        <f ca="1">IF(Table2[[#This Row],[occupation]]="IT",Table2[[#This Row],[Income]],0)</f>
        <v>0</v>
      </c>
      <c r="CQ323" s="2">
        <f ca="1">IF(Table2[[#This Row],[Investment]]&gt;Table2[[#This Row],[Income]],1,0)</f>
        <v>1</v>
      </c>
      <c r="CR323" s="3"/>
      <c r="CS323" s="3"/>
      <c r="CT323" s="3"/>
      <c r="CU323" s="4"/>
      <c r="CV323" s="2">
        <f ca="1">IF(Table2[[#This Row],[Net Worth]]&gt;5500000,Table2[[#This Row],[Age]],0)</f>
        <v>26</v>
      </c>
      <c r="CW323" s="3">
        <f t="shared" ca="1" si="101"/>
        <v>26</v>
      </c>
      <c r="CX323" s="3"/>
      <c r="CY323" s="3"/>
      <c r="CZ323" s="3"/>
      <c r="DA323" s="4"/>
    </row>
    <row r="324" spans="1:105" x14ac:dyDescent="0.25">
      <c r="A324">
        <f t="shared" ca="1" si="86"/>
        <v>2</v>
      </c>
      <c r="B324" s="1" t="str">
        <f t="shared" ca="1" si="87"/>
        <v>Women</v>
      </c>
      <c r="C324">
        <f t="shared" ca="1" si="88"/>
        <v>28</v>
      </c>
      <c r="D324">
        <f t="shared" ca="1" si="89"/>
        <v>2</v>
      </c>
      <c r="E324" s="1" t="str">
        <f t="shared" ca="1" si="90"/>
        <v>IT</v>
      </c>
      <c r="F324">
        <f t="shared" ca="1" si="91"/>
        <v>2</v>
      </c>
      <c r="G324" s="1" t="str">
        <f t="shared" ca="1" si="92"/>
        <v>12th</v>
      </c>
      <c r="H324">
        <f t="shared" ca="1" si="105"/>
        <v>3</v>
      </c>
      <c r="I324">
        <f t="shared" ca="1" si="105"/>
        <v>2</v>
      </c>
      <c r="J324">
        <f t="shared" ca="1" si="93"/>
        <v>1240348</v>
      </c>
      <c r="K324">
        <f t="shared" ca="1" si="94"/>
        <v>74633</v>
      </c>
      <c r="L324">
        <f t="shared" ca="1" si="95"/>
        <v>2</v>
      </c>
      <c r="M324" s="1" t="str">
        <f t="shared" ca="1" si="96"/>
        <v>Rent</v>
      </c>
      <c r="N324">
        <f t="shared" ca="1" si="102"/>
        <v>6418438</v>
      </c>
      <c r="O324">
        <f t="shared" ca="1" si="97"/>
        <v>1536336.281905618</v>
      </c>
      <c r="P324">
        <f t="shared" ca="1" si="103"/>
        <v>22734.664264268697</v>
      </c>
      <c r="Q324">
        <f t="shared" ca="1" si="104"/>
        <v>53883.396087126755</v>
      </c>
      <c r="R324" s="25">
        <f t="shared" ca="1" si="98"/>
        <v>6472321.3960871268</v>
      </c>
      <c r="S324">
        <f t="shared" ca="1" si="99"/>
        <v>3</v>
      </c>
      <c r="T324" s="1" t="str">
        <f t="shared" ca="1" si="100"/>
        <v>Australia</v>
      </c>
      <c r="AF324" s="2">
        <f ca="1">IF(Table2[[#This Row],[Gender]]="men",1,0)</f>
        <v>0</v>
      </c>
      <c r="AG324" s="3">
        <f ca="1">IF(Table2[[#This Row],[Gender]]="Men",0,1)</f>
        <v>1</v>
      </c>
      <c r="AH324" s="3"/>
      <c r="AI324" s="3"/>
      <c r="AJ324" s="4"/>
      <c r="AL324" s="2">
        <f ca="1">IF(Table2[[#This Row],[occupation]]="Clerk",1,0)</f>
        <v>0</v>
      </c>
      <c r="AM324" s="3">
        <f ca="1">IF(Table2[[#This Row],[occupation]]="Doctor",1,0)</f>
        <v>0</v>
      </c>
      <c r="AN324" s="3">
        <f ca="1">IF(Table2[[#This Row],[occupation]]="Data scientist",1,0)</f>
        <v>0</v>
      </c>
      <c r="AO324" s="3">
        <f ca="1">IF(Table2[[#This Row],[occupation]]="Driver",1,0)</f>
        <v>0</v>
      </c>
      <c r="AP324" s="3">
        <f ca="1">IF(Table2[[#This Row],[occupation]]="mechanical",1,0)</f>
        <v>0</v>
      </c>
      <c r="AQ324" s="3">
        <f ca="1">IF(Table2[[#This Row],[occupation]]="Field worker",1,0)</f>
        <v>0</v>
      </c>
      <c r="AR324" s="3">
        <f ca="1">IF(Table2[[#This Row],[occupation]]="Scientist",1,0)</f>
        <v>0</v>
      </c>
      <c r="AS324" s="3">
        <f ca="1">IF(Table2[[#This Row],[occupation]]="IT",1,0)</f>
        <v>1</v>
      </c>
      <c r="AT324" s="3"/>
      <c r="AU324" s="3"/>
      <c r="AV324" s="3"/>
      <c r="AW324" s="3"/>
      <c r="AX324" s="3"/>
      <c r="AY324" s="3"/>
      <c r="AZ324" s="3"/>
      <c r="BA324" s="4"/>
      <c r="BC324" s="18">
        <f ca="1">Table2[[#This Row],[Vehicles cost]]/Table2[[#This Row],[Vehicles]]</f>
        <v>620174</v>
      </c>
      <c r="BD324" s="4"/>
      <c r="BE324" s="2">
        <f ca="1">IF(Table2[[#This Row],[Depts]]&gt;20000,1,0)</f>
        <v>1</v>
      </c>
      <c r="BF324" s="3"/>
      <c r="BG324" s="4"/>
      <c r="BH324" s="2">
        <f ca="1">IF(Table2[[#This Row],[House]]="Owned",1,0)</f>
        <v>0</v>
      </c>
      <c r="BI324" s="4"/>
      <c r="BK324" s="2">
        <f ca="1">IF(Table2[[#This Row],[Country]]="Korea",Table2[[#This Row],[Income]],0)</f>
        <v>0</v>
      </c>
      <c r="BL324" s="3"/>
      <c r="BM324" s="3">
        <f ca="1">IF(Table2[[#This Row],[Country]]="India",Table2[[#This Row],[Income]],0)</f>
        <v>0</v>
      </c>
      <c r="BN324" s="3"/>
      <c r="BO324" s="3">
        <f ca="1">IF(Table2[[#This Row],[Country]]="Russia",Table2[[#This Row],[Income]],0)</f>
        <v>0</v>
      </c>
      <c r="BP324" s="3"/>
      <c r="BQ324" s="3">
        <f ca="1">IF(Table2[[#This Row],[Country]]="Maldives",Table2[[#This Row],[Income]],0)</f>
        <v>0</v>
      </c>
      <c r="BR324" s="3"/>
      <c r="BS324" s="3">
        <f ca="1">IF(Table2[[#This Row],[Country]]="England",Table2[[#This Row],[Income]],0)</f>
        <v>0</v>
      </c>
      <c r="BT324" s="3"/>
      <c r="BU324" s="3">
        <f ca="1">IF(Table2[[#This Row],[Country]]="Pakistan",Table2[[#This Row],[Income]],0)</f>
        <v>0</v>
      </c>
      <c r="BV324" s="3"/>
      <c r="BW324" s="3">
        <f ca="1">IF(Table2[[#This Row],[Country]]="USA",Table2[[#This Row],[Income]],0)</f>
        <v>0</v>
      </c>
      <c r="BX324" s="3"/>
      <c r="BY324" s="3">
        <f ca="1">IF(Table2[[#This Row],[Country]]="New Zealand",Table2[[#This Row],[Income]],0)</f>
        <v>0</v>
      </c>
      <c r="BZ324" s="3"/>
      <c r="CA324" s="3">
        <f ca="1">IF(Table2[[#This Row],[Country]]="AUstralia",Table2[[#This Row],[Income]],0)</f>
        <v>74633</v>
      </c>
      <c r="CB324" s="3"/>
      <c r="CC324" s="3">
        <f ca="1">IF(Table2[[#This Row],[Country]]="South Africa",Table2[[#This Row],[Income]],0)</f>
        <v>0</v>
      </c>
      <c r="CD324" s="3"/>
      <c r="CE324" s="3">
        <f ca="1">IF(Table2[[#This Row],[Country]]="Canada",Table2[[#This Row],[Income]],0)</f>
        <v>0</v>
      </c>
      <c r="CF324" s="4"/>
      <c r="CG324" s="2"/>
      <c r="CH324" s="3"/>
      <c r="CI324" s="3">
        <f ca="1">IF(Table2[[#This Row],[occupation]]="clerk",Table2[[#This Row],[Income]],0)</f>
        <v>0</v>
      </c>
      <c r="CJ324" s="3">
        <f ca="1">IF(Table2[[#This Row],[occupation]]="Doctor",Table2[[#This Row],[Income]],0)</f>
        <v>0</v>
      </c>
      <c r="CK324" s="3">
        <f ca="1">IF(Table2[[#This Row],[occupation]]="Data scientist",Table2[[#This Row],[Income]],0)</f>
        <v>0</v>
      </c>
      <c r="CL324" s="3">
        <f ca="1">IF(Table2[[#This Row],[occupation]]="Driver",Table2[[#This Row],[Income]],0)</f>
        <v>0</v>
      </c>
      <c r="CM324" s="3">
        <f ca="1">IF(Table2[[#This Row],[occupation]]="mechanical",Table2[[#This Row],[Income]],0)</f>
        <v>0</v>
      </c>
      <c r="CN324" s="3">
        <f ca="1">IF(Table2[[#This Row],[occupation]]="Field worker",Table2[[#This Row],[Income]],0)</f>
        <v>0</v>
      </c>
      <c r="CO324" s="3">
        <f ca="1">IF(Table2[[#This Row],[occupation]]="Scientist",Table2[[#This Row],[Income]],0)</f>
        <v>0</v>
      </c>
      <c r="CP324" s="4">
        <f ca="1">IF(Table2[[#This Row],[occupation]]="IT",Table2[[#This Row],[Income]],0)</f>
        <v>74633</v>
      </c>
      <c r="CQ324" s="2">
        <f ca="1">IF(Table2[[#This Row],[Investment]]&gt;Table2[[#This Row],[Income]],1,0)</f>
        <v>0</v>
      </c>
      <c r="CR324" s="3"/>
      <c r="CS324" s="3"/>
      <c r="CT324" s="3"/>
      <c r="CU324" s="4"/>
      <c r="CV324" s="2">
        <f ca="1">IF(Table2[[#This Row],[Net Worth]]&gt;5500000,Table2[[#This Row],[Age]],0)</f>
        <v>28</v>
      </c>
      <c r="CW324" s="3">
        <f t="shared" ca="1" si="101"/>
        <v>0</v>
      </c>
      <c r="CX324" s="3"/>
      <c r="CY324" s="3"/>
      <c r="CZ324" s="3"/>
      <c r="DA324" s="4"/>
    </row>
    <row r="325" spans="1:105" x14ac:dyDescent="0.25">
      <c r="A325">
        <f t="shared" ref="A325:A388" ca="1" si="106">RANDBETWEEN(1,2)</f>
        <v>2</v>
      </c>
      <c r="B325" s="1" t="str">
        <f t="shared" ref="B325:B388" ca="1" si="107">IF(A325=1,"Men","Women")</f>
        <v>Women</v>
      </c>
      <c r="C325">
        <f t="shared" ref="C325:C388" ca="1" si="108">RANDBETWEEN(20,48)</f>
        <v>47</v>
      </c>
      <c r="D325">
        <f t="shared" ref="D325:D388" ca="1" si="109">RANDBETWEEN(1,8)</f>
        <v>7</v>
      </c>
      <c r="E325" s="1" t="str">
        <f t="shared" ref="E325:E388" ca="1" si="110">VLOOKUP(D325,$U$5:$V$12,2)</f>
        <v>Driver</v>
      </c>
      <c r="F325">
        <f t="shared" ref="F325:F388" ca="1" si="111">RANDBETWEEN(1,9)</f>
        <v>6</v>
      </c>
      <c r="G325" s="1" t="str">
        <f t="shared" ref="G325:G388" ca="1" si="112">VLOOKUP(F325,$Y$5:$Z$13,2)</f>
        <v>Masters</v>
      </c>
      <c r="H325">
        <f t="shared" ca="1" si="105"/>
        <v>1</v>
      </c>
      <c r="I325">
        <f t="shared" ca="1" si="105"/>
        <v>3</v>
      </c>
      <c r="J325">
        <f t="shared" ref="J325:J388" ca="1" si="113">I325*RANDBETWEEN(90000,1000000)</f>
        <v>2746500</v>
      </c>
      <c r="K325">
        <f t="shared" ref="K325:K388" ca="1" si="114">RANDBETWEEN(50000,100000)</f>
        <v>98033</v>
      </c>
      <c r="L325">
        <f t="shared" ref="L325:L388" ca="1" si="115">RANDBETWEEN(1,2)</f>
        <v>2</v>
      </c>
      <c r="M325" s="1" t="str">
        <f t="shared" ref="M325:M388" ca="1" si="116">VLOOKUP(L325,$W$5:$X$6,2)</f>
        <v>Rent</v>
      </c>
      <c r="N325">
        <f t="shared" ca="1" si="102"/>
        <v>9019036</v>
      </c>
      <c r="O325">
        <f t="shared" ref="O325:O388" ca="1" si="117">RAND()*N325</f>
        <v>3435542.0277072666</v>
      </c>
      <c r="P325">
        <f t="shared" ca="1" si="103"/>
        <v>90029.482450646945</v>
      </c>
      <c r="Q325">
        <f t="shared" ca="1" si="104"/>
        <v>114619.44354771782</v>
      </c>
      <c r="R325" s="25">
        <f t="shared" ref="R325:R388" ca="1" si="118">(N325+Q325)</f>
        <v>9133655.4435477182</v>
      </c>
      <c r="S325">
        <f t="shared" ref="S325:S388" ca="1" si="119">RANDBETWEEN(1,12)</f>
        <v>12</v>
      </c>
      <c r="T325" s="1" t="str">
        <f t="shared" ref="T325:T388" ca="1" si="120">VLOOKUP(S325,$AA$5:$AB$16,2)</f>
        <v>Maldives</v>
      </c>
      <c r="AF325" s="2">
        <f ca="1">IF(Table2[[#This Row],[Gender]]="men",1,0)</f>
        <v>0</v>
      </c>
      <c r="AG325" s="3">
        <f ca="1">IF(Table2[[#This Row],[Gender]]="Men",0,1)</f>
        <v>1</v>
      </c>
      <c r="AH325" s="3"/>
      <c r="AI325" s="3"/>
      <c r="AJ325" s="4"/>
      <c r="AL325" s="2">
        <f ca="1">IF(Table2[[#This Row],[occupation]]="Clerk",1,0)</f>
        <v>0</v>
      </c>
      <c r="AM325" s="3">
        <f ca="1">IF(Table2[[#This Row],[occupation]]="Doctor",1,0)</f>
        <v>0</v>
      </c>
      <c r="AN325" s="3">
        <f ca="1">IF(Table2[[#This Row],[occupation]]="Data scientist",1,0)</f>
        <v>0</v>
      </c>
      <c r="AO325" s="3">
        <f ca="1">IF(Table2[[#This Row],[occupation]]="Driver",1,0)</f>
        <v>1</v>
      </c>
      <c r="AP325" s="3">
        <f ca="1">IF(Table2[[#This Row],[occupation]]="mechanical",1,0)</f>
        <v>0</v>
      </c>
      <c r="AQ325" s="3">
        <f ca="1">IF(Table2[[#This Row],[occupation]]="Field worker",1,0)</f>
        <v>0</v>
      </c>
      <c r="AR325" s="3">
        <f ca="1">IF(Table2[[#This Row],[occupation]]="Scientist",1,0)</f>
        <v>0</v>
      </c>
      <c r="AS325" s="3">
        <f ca="1">IF(Table2[[#This Row],[occupation]]="IT",1,0)</f>
        <v>0</v>
      </c>
      <c r="AT325" s="3"/>
      <c r="AU325" s="3"/>
      <c r="AV325" s="3"/>
      <c r="AW325" s="3"/>
      <c r="AX325" s="3"/>
      <c r="AY325" s="3"/>
      <c r="AZ325" s="3"/>
      <c r="BA325" s="4"/>
      <c r="BC325" s="18">
        <f ca="1">Table2[[#This Row],[Vehicles cost]]/Table2[[#This Row],[Vehicles]]</f>
        <v>915500</v>
      </c>
      <c r="BD325" s="4"/>
      <c r="BE325" s="2">
        <f ca="1">IF(Table2[[#This Row],[Depts]]&gt;20000,1,0)</f>
        <v>1</v>
      </c>
      <c r="BF325" s="3"/>
      <c r="BG325" s="4"/>
      <c r="BH325" s="2">
        <f ca="1">IF(Table2[[#This Row],[House]]="Owned",1,0)</f>
        <v>0</v>
      </c>
      <c r="BI325" s="4"/>
      <c r="BK325" s="2">
        <f ca="1">IF(Table2[[#This Row],[Country]]="Korea",Table2[[#This Row],[Income]],0)</f>
        <v>0</v>
      </c>
      <c r="BL325" s="3"/>
      <c r="BM325" s="3">
        <f ca="1">IF(Table2[[#This Row],[Country]]="India",Table2[[#This Row],[Income]],0)</f>
        <v>0</v>
      </c>
      <c r="BN325" s="3"/>
      <c r="BO325" s="3">
        <f ca="1">IF(Table2[[#This Row],[Country]]="Russia",Table2[[#This Row],[Income]],0)</f>
        <v>0</v>
      </c>
      <c r="BP325" s="3"/>
      <c r="BQ325" s="3">
        <f ca="1">IF(Table2[[#This Row],[Country]]="Maldives",Table2[[#This Row],[Income]],0)</f>
        <v>98033</v>
      </c>
      <c r="BR325" s="3"/>
      <c r="BS325" s="3">
        <f ca="1">IF(Table2[[#This Row],[Country]]="England",Table2[[#This Row],[Income]],0)</f>
        <v>0</v>
      </c>
      <c r="BT325" s="3"/>
      <c r="BU325" s="3">
        <f ca="1">IF(Table2[[#This Row],[Country]]="Pakistan",Table2[[#This Row],[Income]],0)</f>
        <v>0</v>
      </c>
      <c r="BV325" s="3"/>
      <c r="BW325" s="3">
        <f ca="1">IF(Table2[[#This Row],[Country]]="USA",Table2[[#This Row],[Income]],0)</f>
        <v>0</v>
      </c>
      <c r="BX325" s="3"/>
      <c r="BY325" s="3">
        <f ca="1">IF(Table2[[#This Row],[Country]]="New Zealand",Table2[[#This Row],[Income]],0)</f>
        <v>0</v>
      </c>
      <c r="BZ325" s="3"/>
      <c r="CA325" s="3">
        <f ca="1">IF(Table2[[#This Row],[Country]]="AUstralia",Table2[[#This Row],[Income]],0)</f>
        <v>0</v>
      </c>
      <c r="CB325" s="3"/>
      <c r="CC325" s="3">
        <f ca="1">IF(Table2[[#This Row],[Country]]="South Africa",Table2[[#This Row],[Income]],0)</f>
        <v>0</v>
      </c>
      <c r="CD325" s="3"/>
      <c r="CE325" s="3">
        <f ca="1">IF(Table2[[#This Row],[Country]]="Canada",Table2[[#This Row],[Income]],0)</f>
        <v>0</v>
      </c>
      <c r="CF325" s="4"/>
      <c r="CG325" s="2"/>
      <c r="CH325" s="3"/>
      <c r="CI325" s="3">
        <f ca="1">IF(Table2[[#This Row],[occupation]]="clerk",Table2[[#This Row],[Income]],0)</f>
        <v>0</v>
      </c>
      <c r="CJ325" s="3">
        <f ca="1">IF(Table2[[#This Row],[occupation]]="Doctor",Table2[[#This Row],[Income]],0)</f>
        <v>0</v>
      </c>
      <c r="CK325" s="3">
        <f ca="1">IF(Table2[[#This Row],[occupation]]="Data scientist",Table2[[#This Row],[Income]],0)</f>
        <v>0</v>
      </c>
      <c r="CL325" s="3">
        <f ca="1">IF(Table2[[#This Row],[occupation]]="Driver",Table2[[#This Row],[Income]],0)</f>
        <v>98033</v>
      </c>
      <c r="CM325" s="3">
        <f ca="1">IF(Table2[[#This Row],[occupation]]="mechanical",Table2[[#This Row],[Income]],0)</f>
        <v>0</v>
      </c>
      <c r="CN325" s="3">
        <f ca="1">IF(Table2[[#This Row],[occupation]]="Field worker",Table2[[#This Row],[Income]],0)</f>
        <v>0</v>
      </c>
      <c r="CO325" s="3">
        <f ca="1">IF(Table2[[#This Row],[occupation]]="Scientist",Table2[[#This Row],[Income]],0)</f>
        <v>0</v>
      </c>
      <c r="CP325" s="4">
        <f ca="1">IF(Table2[[#This Row],[occupation]]="IT",Table2[[#This Row],[Income]],0)</f>
        <v>0</v>
      </c>
      <c r="CQ325" s="2">
        <f ca="1">IF(Table2[[#This Row],[Investment]]&gt;Table2[[#This Row],[Income]],1,0)</f>
        <v>1</v>
      </c>
      <c r="CR325" s="3"/>
      <c r="CS325" s="3"/>
      <c r="CT325" s="3"/>
      <c r="CU325" s="4"/>
      <c r="CV325" s="2">
        <f ca="1">IF(Table2[[#This Row],[Net Worth]]&gt;5500000,Table2[[#This Row],[Age]],0)</f>
        <v>47</v>
      </c>
      <c r="CW325" s="3">
        <f t="shared" ref="CW325:CW388" ca="1" si="121">IF(CV325:CV821&lt;28,CV325:CV821,0)</f>
        <v>0</v>
      </c>
      <c r="CX325" s="3"/>
      <c r="CY325" s="3"/>
      <c r="CZ325" s="3"/>
      <c r="DA325" s="4"/>
    </row>
    <row r="326" spans="1:105" x14ac:dyDescent="0.25">
      <c r="A326">
        <f t="shared" ca="1" si="106"/>
        <v>1</v>
      </c>
      <c r="B326" s="1" t="str">
        <f t="shared" ca="1" si="107"/>
        <v>Men</v>
      </c>
      <c r="C326">
        <f t="shared" ca="1" si="108"/>
        <v>48</v>
      </c>
      <c r="D326">
        <f t="shared" ca="1" si="109"/>
        <v>4</v>
      </c>
      <c r="E326" s="1" t="str">
        <f t="shared" ca="1" si="110"/>
        <v>Doctor</v>
      </c>
      <c r="F326">
        <f t="shared" ca="1" si="111"/>
        <v>4</v>
      </c>
      <c r="G326" s="1" t="str">
        <f t="shared" ca="1" si="112"/>
        <v>Mba</v>
      </c>
      <c r="H326">
        <f t="shared" ca="1" si="105"/>
        <v>3</v>
      </c>
      <c r="I326">
        <f t="shared" ca="1" si="105"/>
        <v>3</v>
      </c>
      <c r="J326">
        <f t="shared" ca="1" si="113"/>
        <v>2945682</v>
      </c>
      <c r="K326">
        <f t="shared" ca="1" si="114"/>
        <v>69531</v>
      </c>
      <c r="L326">
        <f t="shared" ca="1" si="115"/>
        <v>2</v>
      </c>
      <c r="M326" s="1" t="str">
        <f t="shared" ca="1" si="116"/>
        <v>Rent</v>
      </c>
      <c r="N326">
        <f t="shared" ca="1" si="102"/>
        <v>5284356</v>
      </c>
      <c r="O326">
        <f t="shared" ca="1" si="117"/>
        <v>5098480.7028287472</v>
      </c>
      <c r="P326">
        <f t="shared" ca="1" si="103"/>
        <v>124509.94918195743</v>
      </c>
      <c r="Q326">
        <f t="shared" ca="1" si="104"/>
        <v>27560.849890151669</v>
      </c>
      <c r="R326" s="25">
        <f t="shared" ca="1" si="118"/>
        <v>5311916.849890152</v>
      </c>
      <c r="S326">
        <f t="shared" ca="1" si="119"/>
        <v>1</v>
      </c>
      <c r="T326" s="1" t="str">
        <f t="shared" ca="1" si="120"/>
        <v>India</v>
      </c>
      <c r="AF326" s="2">
        <f ca="1">IF(Table2[[#This Row],[Gender]]="men",1,0)</f>
        <v>1</v>
      </c>
      <c r="AG326" s="3">
        <f ca="1">IF(Table2[[#This Row],[Gender]]="Men",0,1)</f>
        <v>0</v>
      </c>
      <c r="AH326" s="3"/>
      <c r="AI326" s="3"/>
      <c r="AJ326" s="4"/>
      <c r="AL326" s="2">
        <f ca="1">IF(Table2[[#This Row],[occupation]]="Clerk",1,0)</f>
        <v>0</v>
      </c>
      <c r="AM326" s="3">
        <f ca="1">IF(Table2[[#This Row],[occupation]]="Doctor",1,0)</f>
        <v>1</v>
      </c>
      <c r="AN326" s="3">
        <f ca="1">IF(Table2[[#This Row],[occupation]]="Data scientist",1,0)</f>
        <v>0</v>
      </c>
      <c r="AO326" s="3">
        <f ca="1">IF(Table2[[#This Row],[occupation]]="Driver",1,0)</f>
        <v>0</v>
      </c>
      <c r="AP326" s="3">
        <f ca="1">IF(Table2[[#This Row],[occupation]]="mechanical",1,0)</f>
        <v>0</v>
      </c>
      <c r="AQ326" s="3">
        <f ca="1">IF(Table2[[#This Row],[occupation]]="Field worker",1,0)</f>
        <v>0</v>
      </c>
      <c r="AR326" s="3">
        <f ca="1">IF(Table2[[#This Row],[occupation]]="Scientist",1,0)</f>
        <v>0</v>
      </c>
      <c r="AS326" s="3">
        <f ca="1">IF(Table2[[#This Row],[occupation]]="IT",1,0)</f>
        <v>0</v>
      </c>
      <c r="AT326" s="3"/>
      <c r="AU326" s="3"/>
      <c r="AV326" s="3"/>
      <c r="AW326" s="3"/>
      <c r="AX326" s="3"/>
      <c r="AY326" s="3"/>
      <c r="AZ326" s="3"/>
      <c r="BA326" s="4"/>
      <c r="BC326" s="18">
        <f ca="1">Table2[[#This Row],[Vehicles cost]]/Table2[[#This Row],[Vehicles]]</f>
        <v>981894</v>
      </c>
      <c r="BD326" s="4"/>
      <c r="BE326" s="2">
        <f ca="1">IF(Table2[[#This Row],[Depts]]&gt;20000,1,0)</f>
        <v>1</v>
      </c>
      <c r="BF326" s="3"/>
      <c r="BG326" s="4"/>
      <c r="BH326" s="2">
        <f ca="1">IF(Table2[[#This Row],[House]]="Owned",1,0)</f>
        <v>0</v>
      </c>
      <c r="BI326" s="4"/>
      <c r="BK326" s="2">
        <f ca="1">IF(Table2[[#This Row],[Country]]="Korea",Table2[[#This Row],[Income]],0)</f>
        <v>0</v>
      </c>
      <c r="BL326" s="3"/>
      <c r="BM326" s="3">
        <f ca="1">IF(Table2[[#This Row],[Country]]="India",Table2[[#This Row],[Income]],0)</f>
        <v>69531</v>
      </c>
      <c r="BN326" s="3"/>
      <c r="BO326" s="3">
        <f ca="1">IF(Table2[[#This Row],[Country]]="Russia",Table2[[#This Row],[Income]],0)</f>
        <v>0</v>
      </c>
      <c r="BP326" s="3"/>
      <c r="BQ326" s="3">
        <f ca="1">IF(Table2[[#This Row],[Country]]="Maldives",Table2[[#This Row],[Income]],0)</f>
        <v>0</v>
      </c>
      <c r="BR326" s="3"/>
      <c r="BS326" s="3">
        <f ca="1">IF(Table2[[#This Row],[Country]]="England",Table2[[#This Row],[Income]],0)</f>
        <v>0</v>
      </c>
      <c r="BT326" s="3"/>
      <c r="BU326" s="3">
        <f ca="1">IF(Table2[[#This Row],[Country]]="Pakistan",Table2[[#This Row],[Income]],0)</f>
        <v>0</v>
      </c>
      <c r="BV326" s="3"/>
      <c r="BW326" s="3">
        <f ca="1">IF(Table2[[#This Row],[Country]]="USA",Table2[[#This Row],[Income]],0)</f>
        <v>0</v>
      </c>
      <c r="BX326" s="3"/>
      <c r="BY326" s="3">
        <f ca="1">IF(Table2[[#This Row],[Country]]="New Zealand",Table2[[#This Row],[Income]],0)</f>
        <v>0</v>
      </c>
      <c r="BZ326" s="3"/>
      <c r="CA326" s="3">
        <f ca="1">IF(Table2[[#This Row],[Country]]="AUstralia",Table2[[#This Row],[Income]],0)</f>
        <v>0</v>
      </c>
      <c r="CB326" s="3"/>
      <c r="CC326" s="3">
        <f ca="1">IF(Table2[[#This Row],[Country]]="South Africa",Table2[[#This Row],[Income]],0)</f>
        <v>0</v>
      </c>
      <c r="CD326" s="3"/>
      <c r="CE326" s="3">
        <f ca="1">IF(Table2[[#This Row],[Country]]="Canada",Table2[[#This Row],[Income]],0)</f>
        <v>0</v>
      </c>
      <c r="CF326" s="4"/>
      <c r="CG326" s="2"/>
      <c r="CH326" s="3"/>
      <c r="CI326" s="3">
        <f ca="1">IF(Table2[[#This Row],[occupation]]="clerk",Table2[[#This Row],[Income]],0)</f>
        <v>0</v>
      </c>
      <c r="CJ326" s="3">
        <f ca="1">IF(Table2[[#This Row],[occupation]]="Doctor",Table2[[#This Row],[Income]],0)</f>
        <v>69531</v>
      </c>
      <c r="CK326" s="3">
        <f ca="1">IF(Table2[[#This Row],[occupation]]="Data scientist",Table2[[#This Row],[Income]],0)</f>
        <v>0</v>
      </c>
      <c r="CL326" s="3">
        <f ca="1">IF(Table2[[#This Row],[occupation]]="Driver",Table2[[#This Row],[Income]],0)</f>
        <v>0</v>
      </c>
      <c r="CM326" s="3">
        <f ca="1">IF(Table2[[#This Row],[occupation]]="mechanical",Table2[[#This Row],[Income]],0)</f>
        <v>0</v>
      </c>
      <c r="CN326" s="3">
        <f ca="1">IF(Table2[[#This Row],[occupation]]="Field worker",Table2[[#This Row],[Income]],0)</f>
        <v>0</v>
      </c>
      <c r="CO326" s="3">
        <f ca="1">IF(Table2[[#This Row],[occupation]]="Scientist",Table2[[#This Row],[Income]],0)</f>
        <v>0</v>
      </c>
      <c r="CP326" s="4">
        <f ca="1">IF(Table2[[#This Row],[occupation]]="IT",Table2[[#This Row],[Income]],0)</f>
        <v>0</v>
      </c>
      <c r="CQ326" s="2">
        <f ca="1">IF(Table2[[#This Row],[Investment]]&gt;Table2[[#This Row],[Income]],1,0)</f>
        <v>0</v>
      </c>
      <c r="CR326" s="3"/>
      <c r="CS326" s="3"/>
      <c r="CT326" s="3"/>
      <c r="CU326" s="4"/>
      <c r="CV326" s="2">
        <f ca="1">IF(Table2[[#This Row],[Net Worth]]&gt;5500000,Table2[[#This Row],[Age]],0)</f>
        <v>0</v>
      </c>
      <c r="CW326" s="3">
        <f t="shared" ca="1" si="121"/>
        <v>0</v>
      </c>
      <c r="CX326" s="3"/>
      <c r="CY326" s="3"/>
      <c r="CZ326" s="3"/>
      <c r="DA326" s="4"/>
    </row>
    <row r="327" spans="1:105" x14ac:dyDescent="0.25">
      <c r="A327">
        <f t="shared" ca="1" si="106"/>
        <v>2</v>
      </c>
      <c r="B327" s="1" t="str">
        <f t="shared" ca="1" si="107"/>
        <v>Women</v>
      </c>
      <c r="C327">
        <f t="shared" ca="1" si="108"/>
        <v>45</v>
      </c>
      <c r="D327">
        <f t="shared" ca="1" si="109"/>
        <v>2</v>
      </c>
      <c r="E327" s="1" t="str">
        <f t="shared" ca="1" si="110"/>
        <v>IT</v>
      </c>
      <c r="F327">
        <f t="shared" ca="1" si="111"/>
        <v>1</v>
      </c>
      <c r="G327" s="1" t="str">
        <f t="shared" ca="1" si="112"/>
        <v>10th</v>
      </c>
      <c r="H327">
        <f t="shared" ca="1" si="105"/>
        <v>3</v>
      </c>
      <c r="I327">
        <f t="shared" ca="1" si="105"/>
        <v>2</v>
      </c>
      <c r="J327">
        <f t="shared" ca="1" si="113"/>
        <v>1698760</v>
      </c>
      <c r="K327">
        <f t="shared" ca="1" si="114"/>
        <v>82754</v>
      </c>
      <c r="L327">
        <f t="shared" ca="1" si="115"/>
        <v>2</v>
      </c>
      <c r="M327" s="1" t="str">
        <f t="shared" ca="1" si="116"/>
        <v>Rent</v>
      </c>
      <c r="N327">
        <f t="shared" ca="1" si="102"/>
        <v>6868582</v>
      </c>
      <c r="O327">
        <f t="shared" ca="1" si="117"/>
        <v>1453114.0877268726</v>
      </c>
      <c r="P327">
        <f t="shared" ca="1" si="103"/>
        <v>121465.01484676322</v>
      </c>
      <c r="Q327">
        <f t="shared" ca="1" si="104"/>
        <v>920.6821096360934</v>
      </c>
      <c r="R327" s="25">
        <f t="shared" ca="1" si="118"/>
        <v>6869502.6821096363</v>
      </c>
      <c r="S327">
        <f t="shared" ca="1" si="119"/>
        <v>12</v>
      </c>
      <c r="T327" s="1" t="str">
        <f t="shared" ca="1" si="120"/>
        <v>Maldives</v>
      </c>
      <c r="AF327" s="2">
        <f ca="1">IF(Table2[[#This Row],[Gender]]="men",1,0)</f>
        <v>0</v>
      </c>
      <c r="AG327" s="3">
        <f ca="1">IF(Table2[[#This Row],[Gender]]="Men",0,1)</f>
        <v>1</v>
      </c>
      <c r="AH327" s="3"/>
      <c r="AI327" s="3"/>
      <c r="AJ327" s="4"/>
      <c r="AL327" s="2">
        <f ca="1">IF(Table2[[#This Row],[occupation]]="Clerk",1,0)</f>
        <v>0</v>
      </c>
      <c r="AM327" s="3">
        <f ca="1">IF(Table2[[#This Row],[occupation]]="Doctor",1,0)</f>
        <v>0</v>
      </c>
      <c r="AN327" s="3">
        <f ca="1">IF(Table2[[#This Row],[occupation]]="Data scientist",1,0)</f>
        <v>0</v>
      </c>
      <c r="AO327" s="3">
        <f ca="1">IF(Table2[[#This Row],[occupation]]="Driver",1,0)</f>
        <v>0</v>
      </c>
      <c r="AP327" s="3">
        <f ca="1">IF(Table2[[#This Row],[occupation]]="mechanical",1,0)</f>
        <v>0</v>
      </c>
      <c r="AQ327" s="3">
        <f ca="1">IF(Table2[[#This Row],[occupation]]="Field worker",1,0)</f>
        <v>0</v>
      </c>
      <c r="AR327" s="3">
        <f ca="1">IF(Table2[[#This Row],[occupation]]="Scientist",1,0)</f>
        <v>0</v>
      </c>
      <c r="AS327" s="3">
        <f ca="1">IF(Table2[[#This Row],[occupation]]="IT",1,0)</f>
        <v>1</v>
      </c>
      <c r="AT327" s="3"/>
      <c r="AU327" s="3"/>
      <c r="AV327" s="3"/>
      <c r="AW327" s="3"/>
      <c r="AX327" s="3"/>
      <c r="AY327" s="3"/>
      <c r="AZ327" s="3"/>
      <c r="BA327" s="4"/>
      <c r="BC327" s="18">
        <f ca="1">Table2[[#This Row],[Vehicles cost]]/Table2[[#This Row],[Vehicles]]</f>
        <v>849380</v>
      </c>
      <c r="BD327" s="4"/>
      <c r="BE327" s="2">
        <f ca="1">IF(Table2[[#This Row],[Depts]]&gt;20000,1,0)</f>
        <v>1</v>
      </c>
      <c r="BF327" s="3"/>
      <c r="BG327" s="4"/>
      <c r="BH327" s="2">
        <f ca="1">IF(Table2[[#This Row],[House]]="Owned",1,0)</f>
        <v>0</v>
      </c>
      <c r="BI327" s="4"/>
      <c r="BK327" s="2">
        <f ca="1">IF(Table2[[#This Row],[Country]]="Korea",Table2[[#This Row],[Income]],0)</f>
        <v>0</v>
      </c>
      <c r="BL327" s="3"/>
      <c r="BM327" s="3">
        <f ca="1">IF(Table2[[#This Row],[Country]]="India",Table2[[#This Row],[Income]],0)</f>
        <v>0</v>
      </c>
      <c r="BN327" s="3"/>
      <c r="BO327" s="3">
        <f ca="1">IF(Table2[[#This Row],[Country]]="Russia",Table2[[#This Row],[Income]],0)</f>
        <v>0</v>
      </c>
      <c r="BP327" s="3"/>
      <c r="BQ327" s="3">
        <f ca="1">IF(Table2[[#This Row],[Country]]="Maldives",Table2[[#This Row],[Income]],0)</f>
        <v>82754</v>
      </c>
      <c r="BR327" s="3"/>
      <c r="BS327" s="3">
        <f ca="1">IF(Table2[[#This Row],[Country]]="England",Table2[[#This Row],[Income]],0)</f>
        <v>0</v>
      </c>
      <c r="BT327" s="3"/>
      <c r="BU327" s="3">
        <f ca="1">IF(Table2[[#This Row],[Country]]="Pakistan",Table2[[#This Row],[Income]],0)</f>
        <v>0</v>
      </c>
      <c r="BV327" s="3"/>
      <c r="BW327" s="3">
        <f ca="1">IF(Table2[[#This Row],[Country]]="USA",Table2[[#This Row],[Income]],0)</f>
        <v>0</v>
      </c>
      <c r="BX327" s="3"/>
      <c r="BY327" s="3">
        <f ca="1">IF(Table2[[#This Row],[Country]]="New Zealand",Table2[[#This Row],[Income]],0)</f>
        <v>0</v>
      </c>
      <c r="BZ327" s="3"/>
      <c r="CA327" s="3">
        <f ca="1">IF(Table2[[#This Row],[Country]]="AUstralia",Table2[[#This Row],[Income]],0)</f>
        <v>0</v>
      </c>
      <c r="CB327" s="3"/>
      <c r="CC327" s="3">
        <f ca="1">IF(Table2[[#This Row],[Country]]="South Africa",Table2[[#This Row],[Income]],0)</f>
        <v>0</v>
      </c>
      <c r="CD327" s="3"/>
      <c r="CE327" s="3">
        <f ca="1">IF(Table2[[#This Row],[Country]]="Canada",Table2[[#This Row],[Income]],0)</f>
        <v>0</v>
      </c>
      <c r="CF327" s="4"/>
      <c r="CG327" s="2"/>
      <c r="CH327" s="3"/>
      <c r="CI327" s="3">
        <f ca="1">IF(Table2[[#This Row],[occupation]]="clerk",Table2[[#This Row],[Income]],0)</f>
        <v>0</v>
      </c>
      <c r="CJ327" s="3">
        <f ca="1">IF(Table2[[#This Row],[occupation]]="Doctor",Table2[[#This Row],[Income]],0)</f>
        <v>0</v>
      </c>
      <c r="CK327" s="3">
        <f ca="1">IF(Table2[[#This Row],[occupation]]="Data scientist",Table2[[#This Row],[Income]],0)</f>
        <v>0</v>
      </c>
      <c r="CL327" s="3">
        <f ca="1">IF(Table2[[#This Row],[occupation]]="Driver",Table2[[#This Row],[Income]],0)</f>
        <v>0</v>
      </c>
      <c r="CM327" s="3">
        <f ca="1">IF(Table2[[#This Row],[occupation]]="mechanical",Table2[[#This Row],[Income]],0)</f>
        <v>0</v>
      </c>
      <c r="CN327" s="3">
        <f ca="1">IF(Table2[[#This Row],[occupation]]="Field worker",Table2[[#This Row],[Income]],0)</f>
        <v>0</v>
      </c>
      <c r="CO327" s="3">
        <f ca="1">IF(Table2[[#This Row],[occupation]]="Scientist",Table2[[#This Row],[Income]],0)</f>
        <v>0</v>
      </c>
      <c r="CP327" s="4">
        <f ca="1">IF(Table2[[#This Row],[occupation]]="IT",Table2[[#This Row],[Income]],0)</f>
        <v>82754</v>
      </c>
      <c r="CQ327" s="2">
        <f ca="1">IF(Table2[[#This Row],[Investment]]&gt;Table2[[#This Row],[Income]],1,0)</f>
        <v>0</v>
      </c>
      <c r="CR327" s="3"/>
      <c r="CS327" s="3"/>
      <c r="CT327" s="3"/>
      <c r="CU327" s="4"/>
      <c r="CV327" s="2">
        <f ca="1">IF(Table2[[#This Row],[Net Worth]]&gt;5500000,Table2[[#This Row],[Age]],0)</f>
        <v>45</v>
      </c>
      <c r="CW327" s="3">
        <f t="shared" ca="1" si="121"/>
        <v>0</v>
      </c>
      <c r="CX327" s="3"/>
      <c r="CY327" s="3"/>
      <c r="CZ327" s="3"/>
      <c r="DA327" s="4"/>
    </row>
    <row r="328" spans="1:105" x14ac:dyDescent="0.25">
      <c r="A328">
        <f t="shared" ca="1" si="106"/>
        <v>2</v>
      </c>
      <c r="B328" s="1" t="str">
        <f t="shared" ca="1" si="107"/>
        <v>Women</v>
      </c>
      <c r="C328">
        <f t="shared" ca="1" si="108"/>
        <v>22</v>
      </c>
      <c r="D328">
        <f t="shared" ca="1" si="109"/>
        <v>5</v>
      </c>
      <c r="E328" s="1" t="str">
        <f t="shared" ca="1" si="110"/>
        <v>Scientist</v>
      </c>
      <c r="F328">
        <f t="shared" ca="1" si="111"/>
        <v>5</v>
      </c>
      <c r="G328" s="1" t="str">
        <f t="shared" ca="1" si="112"/>
        <v>M.tech</v>
      </c>
      <c r="H328">
        <f t="shared" ca="1" si="105"/>
        <v>2</v>
      </c>
      <c r="I328">
        <f t="shared" ca="1" si="105"/>
        <v>1</v>
      </c>
      <c r="J328">
        <f t="shared" ca="1" si="113"/>
        <v>108155</v>
      </c>
      <c r="K328">
        <f t="shared" ca="1" si="114"/>
        <v>95662</v>
      </c>
      <c r="L328">
        <f t="shared" ca="1" si="115"/>
        <v>2</v>
      </c>
      <c r="M328" s="1" t="str">
        <f t="shared" ca="1" si="116"/>
        <v>Rent</v>
      </c>
      <c r="N328">
        <f t="shared" ca="1" si="102"/>
        <v>5739720</v>
      </c>
      <c r="O328">
        <f t="shared" ca="1" si="117"/>
        <v>3462159.5252760332</v>
      </c>
      <c r="P328">
        <f t="shared" ca="1" si="103"/>
        <v>185055.38163197972</v>
      </c>
      <c r="Q328">
        <f t="shared" ca="1" si="104"/>
        <v>74727.451506941929</v>
      </c>
      <c r="R328" s="25">
        <f t="shared" ca="1" si="118"/>
        <v>5814447.4515069416</v>
      </c>
      <c r="S328">
        <f t="shared" ca="1" si="119"/>
        <v>4</v>
      </c>
      <c r="T328" s="1" t="str">
        <f t="shared" ca="1" si="120"/>
        <v>England</v>
      </c>
      <c r="AF328" s="2">
        <f ca="1">IF(Table2[[#This Row],[Gender]]="men",1,0)</f>
        <v>0</v>
      </c>
      <c r="AG328" s="3">
        <f ca="1">IF(Table2[[#This Row],[Gender]]="Men",0,1)</f>
        <v>1</v>
      </c>
      <c r="AH328" s="3"/>
      <c r="AI328" s="3"/>
      <c r="AJ328" s="4"/>
      <c r="AL328" s="2">
        <f ca="1">IF(Table2[[#This Row],[occupation]]="Clerk",1,0)</f>
        <v>0</v>
      </c>
      <c r="AM328" s="3">
        <f ca="1">IF(Table2[[#This Row],[occupation]]="Doctor",1,0)</f>
        <v>0</v>
      </c>
      <c r="AN328" s="3">
        <f ca="1">IF(Table2[[#This Row],[occupation]]="Data scientist",1,0)</f>
        <v>0</v>
      </c>
      <c r="AO328" s="3">
        <f ca="1">IF(Table2[[#This Row],[occupation]]="Driver",1,0)</f>
        <v>0</v>
      </c>
      <c r="AP328" s="3">
        <f ca="1">IF(Table2[[#This Row],[occupation]]="mechanical",1,0)</f>
        <v>0</v>
      </c>
      <c r="AQ328" s="3">
        <f ca="1">IF(Table2[[#This Row],[occupation]]="Field worker",1,0)</f>
        <v>0</v>
      </c>
      <c r="AR328" s="3">
        <f ca="1">IF(Table2[[#This Row],[occupation]]="Scientist",1,0)</f>
        <v>1</v>
      </c>
      <c r="AS328" s="3">
        <f ca="1">IF(Table2[[#This Row],[occupation]]="IT",1,0)</f>
        <v>0</v>
      </c>
      <c r="AT328" s="3"/>
      <c r="AU328" s="3"/>
      <c r="AV328" s="3"/>
      <c r="AW328" s="3"/>
      <c r="AX328" s="3"/>
      <c r="AY328" s="3"/>
      <c r="AZ328" s="3"/>
      <c r="BA328" s="4"/>
      <c r="BC328" s="18">
        <f ca="1">Table2[[#This Row],[Vehicles cost]]/Table2[[#This Row],[Vehicles]]</f>
        <v>108155</v>
      </c>
      <c r="BD328" s="4"/>
      <c r="BE328" s="2">
        <f ca="1">IF(Table2[[#This Row],[Depts]]&gt;20000,1,0)</f>
        <v>1</v>
      </c>
      <c r="BF328" s="3"/>
      <c r="BG328" s="4"/>
      <c r="BH328" s="2">
        <f ca="1">IF(Table2[[#This Row],[House]]="Owned",1,0)</f>
        <v>0</v>
      </c>
      <c r="BI328" s="4"/>
      <c r="BK328" s="2">
        <f ca="1">IF(Table2[[#This Row],[Country]]="Korea",Table2[[#This Row],[Income]],0)</f>
        <v>0</v>
      </c>
      <c r="BL328" s="3"/>
      <c r="BM328" s="3">
        <f ca="1">IF(Table2[[#This Row],[Country]]="India",Table2[[#This Row],[Income]],0)</f>
        <v>0</v>
      </c>
      <c r="BN328" s="3"/>
      <c r="BO328" s="3">
        <f ca="1">IF(Table2[[#This Row],[Country]]="Russia",Table2[[#This Row],[Income]],0)</f>
        <v>0</v>
      </c>
      <c r="BP328" s="3"/>
      <c r="BQ328" s="3">
        <f ca="1">IF(Table2[[#This Row],[Country]]="Maldives",Table2[[#This Row],[Income]],0)</f>
        <v>0</v>
      </c>
      <c r="BR328" s="3"/>
      <c r="BS328" s="3">
        <f ca="1">IF(Table2[[#This Row],[Country]]="England",Table2[[#This Row],[Income]],0)</f>
        <v>95662</v>
      </c>
      <c r="BT328" s="3"/>
      <c r="BU328" s="3">
        <f ca="1">IF(Table2[[#This Row],[Country]]="Pakistan",Table2[[#This Row],[Income]],0)</f>
        <v>0</v>
      </c>
      <c r="BV328" s="3"/>
      <c r="BW328" s="3">
        <f ca="1">IF(Table2[[#This Row],[Country]]="USA",Table2[[#This Row],[Income]],0)</f>
        <v>0</v>
      </c>
      <c r="BX328" s="3"/>
      <c r="BY328" s="3">
        <f ca="1">IF(Table2[[#This Row],[Country]]="New Zealand",Table2[[#This Row],[Income]],0)</f>
        <v>0</v>
      </c>
      <c r="BZ328" s="3"/>
      <c r="CA328" s="3">
        <f ca="1">IF(Table2[[#This Row],[Country]]="AUstralia",Table2[[#This Row],[Income]],0)</f>
        <v>0</v>
      </c>
      <c r="CB328" s="3"/>
      <c r="CC328" s="3">
        <f ca="1">IF(Table2[[#This Row],[Country]]="South Africa",Table2[[#This Row],[Income]],0)</f>
        <v>0</v>
      </c>
      <c r="CD328" s="3"/>
      <c r="CE328" s="3">
        <f ca="1">IF(Table2[[#This Row],[Country]]="Canada",Table2[[#This Row],[Income]],0)</f>
        <v>0</v>
      </c>
      <c r="CF328" s="4"/>
      <c r="CG328" s="2"/>
      <c r="CH328" s="3"/>
      <c r="CI328" s="3">
        <f ca="1">IF(Table2[[#This Row],[occupation]]="clerk",Table2[[#This Row],[Income]],0)</f>
        <v>0</v>
      </c>
      <c r="CJ328" s="3">
        <f ca="1">IF(Table2[[#This Row],[occupation]]="Doctor",Table2[[#This Row],[Income]],0)</f>
        <v>0</v>
      </c>
      <c r="CK328" s="3">
        <f ca="1">IF(Table2[[#This Row],[occupation]]="Data scientist",Table2[[#This Row],[Income]],0)</f>
        <v>0</v>
      </c>
      <c r="CL328" s="3">
        <f ca="1">IF(Table2[[#This Row],[occupation]]="Driver",Table2[[#This Row],[Income]],0)</f>
        <v>0</v>
      </c>
      <c r="CM328" s="3">
        <f ca="1">IF(Table2[[#This Row],[occupation]]="mechanical",Table2[[#This Row],[Income]],0)</f>
        <v>0</v>
      </c>
      <c r="CN328" s="3">
        <f ca="1">IF(Table2[[#This Row],[occupation]]="Field worker",Table2[[#This Row],[Income]],0)</f>
        <v>0</v>
      </c>
      <c r="CO328" s="3">
        <f ca="1">IF(Table2[[#This Row],[occupation]]="Scientist",Table2[[#This Row],[Income]],0)</f>
        <v>95662</v>
      </c>
      <c r="CP328" s="4">
        <f ca="1">IF(Table2[[#This Row],[occupation]]="IT",Table2[[#This Row],[Income]],0)</f>
        <v>0</v>
      </c>
      <c r="CQ328" s="2">
        <f ca="1">IF(Table2[[#This Row],[Investment]]&gt;Table2[[#This Row],[Income]],1,0)</f>
        <v>0</v>
      </c>
      <c r="CR328" s="3"/>
      <c r="CS328" s="3"/>
      <c r="CT328" s="3"/>
      <c r="CU328" s="4"/>
      <c r="CV328" s="2">
        <f ca="1">IF(Table2[[#This Row],[Net Worth]]&gt;5500000,Table2[[#This Row],[Age]],0)</f>
        <v>22</v>
      </c>
      <c r="CW328" s="3">
        <f t="shared" ca="1" si="121"/>
        <v>22</v>
      </c>
      <c r="CX328" s="3"/>
      <c r="CY328" s="3"/>
      <c r="CZ328" s="3"/>
      <c r="DA328" s="4"/>
    </row>
    <row r="329" spans="1:105" x14ac:dyDescent="0.25">
      <c r="A329">
        <f t="shared" ca="1" si="106"/>
        <v>1</v>
      </c>
      <c r="B329" s="1" t="str">
        <f t="shared" ca="1" si="107"/>
        <v>Men</v>
      </c>
      <c r="C329">
        <f t="shared" ca="1" si="108"/>
        <v>29</v>
      </c>
      <c r="D329">
        <f t="shared" ca="1" si="109"/>
        <v>5</v>
      </c>
      <c r="E329" s="1" t="str">
        <f t="shared" ca="1" si="110"/>
        <v>Scientist</v>
      </c>
      <c r="F329">
        <f t="shared" ca="1" si="111"/>
        <v>8</v>
      </c>
      <c r="G329" s="1" t="str">
        <f t="shared" ca="1" si="112"/>
        <v>dropout</v>
      </c>
      <c r="H329">
        <f t="shared" ca="1" si="105"/>
        <v>2</v>
      </c>
      <c r="I329">
        <f t="shared" ca="1" si="105"/>
        <v>3</v>
      </c>
      <c r="J329">
        <f t="shared" ca="1" si="113"/>
        <v>1598607</v>
      </c>
      <c r="K329">
        <f t="shared" ca="1" si="114"/>
        <v>57483</v>
      </c>
      <c r="L329">
        <f t="shared" ca="1" si="115"/>
        <v>1</v>
      </c>
      <c r="M329" s="1" t="str">
        <f t="shared" ca="1" si="116"/>
        <v>Owned</v>
      </c>
      <c r="N329">
        <f t="shared" ca="1" si="102"/>
        <v>5690817</v>
      </c>
      <c r="O329">
        <f t="shared" ca="1" si="117"/>
        <v>5373189.6603501048</v>
      </c>
      <c r="P329">
        <f t="shared" ca="1" si="103"/>
        <v>75968.432121110833</v>
      </c>
      <c r="Q329">
        <f t="shared" ca="1" si="104"/>
        <v>32127.043022337246</v>
      </c>
      <c r="R329" s="25">
        <f t="shared" ca="1" si="118"/>
        <v>5722944.0430223374</v>
      </c>
      <c r="S329">
        <f t="shared" ca="1" si="119"/>
        <v>6</v>
      </c>
      <c r="T329" s="1" t="str">
        <f t="shared" ca="1" si="120"/>
        <v>Russia</v>
      </c>
      <c r="AF329" s="2">
        <f ca="1">IF(Table2[[#This Row],[Gender]]="men",1,0)</f>
        <v>1</v>
      </c>
      <c r="AG329" s="3">
        <f ca="1">IF(Table2[[#This Row],[Gender]]="Men",0,1)</f>
        <v>0</v>
      </c>
      <c r="AH329" s="3"/>
      <c r="AI329" s="3"/>
      <c r="AJ329" s="4"/>
      <c r="AL329" s="2">
        <f ca="1">IF(Table2[[#This Row],[occupation]]="Clerk",1,0)</f>
        <v>0</v>
      </c>
      <c r="AM329" s="3">
        <f ca="1">IF(Table2[[#This Row],[occupation]]="Doctor",1,0)</f>
        <v>0</v>
      </c>
      <c r="AN329" s="3">
        <f ca="1">IF(Table2[[#This Row],[occupation]]="Data scientist",1,0)</f>
        <v>0</v>
      </c>
      <c r="AO329" s="3">
        <f ca="1">IF(Table2[[#This Row],[occupation]]="Driver",1,0)</f>
        <v>0</v>
      </c>
      <c r="AP329" s="3">
        <f ca="1">IF(Table2[[#This Row],[occupation]]="mechanical",1,0)</f>
        <v>0</v>
      </c>
      <c r="AQ329" s="3">
        <f ca="1">IF(Table2[[#This Row],[occupation]]="Field worker",1,0)</f>
        <v>0</v>
      </c>
      <c r="AR329" s="3">
        <f ca="1">IF(Table2[[#This Row],[occupation]]="Scientist",1,0)</f>
        <v>1</v>
      </c>
      <c r="AS329" s="3">
        <f ca="1">IF(Table2[[#This Row],[occupation]]="IT",1,0)</f>
        <v>0</v>
      </c>
      <c r="AT329" s="3"/>
      <c r="AU329" s="3"/>
      <c r="AV329" s="3"/>
      <c r="AW329" s="3"/>
      <c r="AX329" s="3"/>
      <c r="AY329" s="3"/>
      <c r="AZ329" s="3"/>
      <c r="BA329" s="4"/>
      <c r="BC329" s="18">
        <f ca="1">Table2[[#This Row],[Vehicles cost]]/Table2[[#This Row],[Vehicles]]</f>
        <v>532869</v>
      </c>
      <c r="BD329" s="4"/>
      <c r="BE329" s="2">
        <f ca="1">IF(Table2[[#This Row],[Depts]]&gt;20000,1,0)</f>
        <v>1</v>
      </c>
      <c r="BF329" s="3"/>
      <c r="BG329" s="4"/>
      <c r="BH329" s="2">
        <f ca="1">IF(Table2[[#This Row],[House]]="Owned",1,0)</f>
        <v>1</v>
      </c>
      <c r="BI329" s="4"/>
      <c r="BK329" s="2">
        <f ca="1">IF(Table2[[#This Row],[Country]]="Korea",Table2[[#This Row],[Income]],0)</f>
        <v>0</v>
      </c>
      <c r="BL329" s="3"/>
      <c r="BM329" s="3">
        <f ca="1">IF(Table2[[#This Row],[Country]]="India",Table2[[#This Row],[Income]],0)</f>
        <v>0</v>
      </c>
      <c r="BN329" s="3"/>
      <c r="BO329" s="3">
        <f ca="1">IF(Table2[[#This Row],[Country]]="Russia",Table2[[#This Row],[Income]],0)</f>
        <v>57483</v>
      </c>
      <c r="BP329" s="3"/>
      <c r="BQ329" s="3">
        <f ca="1">IF(Table2[[#This Row],[Country]]="Maldives",Table2[[#This Row],[Income]],0)</f>
        <v>0</v>
      </c>
      <c r="BR329" s="3"/>
      <c r="BS329" s="3">
        <f ca="1">IF(Table2[[#This Row],[Country]]="England",Table2[[#This Row],[Income]],0)</f>
        <v>0</v>
      </c>
      <c r="BT329" s="3"/>
      <c r="BU329" s="3">
        <f ca="1">IF(Table2[[#This Row],[Country]]="Pakistan",Table2[[#This Row],[Income]],0)</f>
        <v>0</v>
      </c>
      <c r="BV329" s="3"/>
      <c r="BW329" s="3">
        <f ca="1">IF(Table2[[#This Row],[Country]]="USA",Table2[[#This Row],[Income]],0)</f>
        <v>0</v>
      </c>
      <c r="BX329" s="3"/>
      <c r="BY329" s="3">
        <f ca="1">IF(Table2[[#This Row],[Country]]="New Zealand",Table2[[#This Row],[Income]],0)</f>
        <v>0</v>
      </c>
      <c r="BZ329" s="3"/>
      <c r="CA329" s="3">
        <f ca="1">IF(Table2[[#This Row],[Country]]="AUstralia",Table2[[#This Row],[Income]],0)</f>
        <v>0</v>
      </c>
      <c r="CB329" s="3"/>
      <c r="CC329" s="3">
        <f ca="1">IF(Table2[[#This Row],[Country]]="South Africa",Table2[[#This Row],[Income]],0)</f>
        <v>0</v>
      </c>
      <c r="CD329" s="3"/>
      <c r="CE329" s="3">
        <f ca="1">IF(Table2[[#This Row],[Country]]="Canada",Table2[[#This Row],[Income]],0)</f>
        <v>0</v>
      </c>
      <c r="CF329" s="4"/>
      <c r="CG329" s="2"/>
      <c r="CH329" s="3"/>
      <c r="CI329" s="3">
        <f ca="1">IF(Table2[[#This Row],[occupation]]="clerk",Table2[[#This Row],[Income]],0)</f>
        <v>0</v>
      </c>
      <c r="CJ329" s="3">
        <f ca="1">IF(Table2[[#This Row],[occupation]]="Doctor",Table2[[#This Row],[Income]],0)</f>
        <v>0</v>
      </c>
      <c r="CK329" s="3">
        <f ca="1">IF(Table2[[#This Row],[occupation]]="Data scientist",Table2[[#This Row],[Income]],0)</f>
        <v>0</v>
      </c>
      <c r="CL329" s="3">
        <f ca="1">IF(Table2[[#This Row],[occupation]]="Driver",Table2[[#This Row],[Income]],0)</f>
        <v>0</v>
      </c>
      <c r="CM329" s="3">
        <f ca="1">IF(Table2[[#This Row],[occupation]]="mechanical",Table2[[#This Row],[Income]],0)</f>
        <v>0</v>
      </c>
      <c r="CN329" s="3">
        <f ca="1">IF(Table2[[#This Row],[occupation]]="Field worker",Table2[[#This Row],[Income]],0)</f>
        <v>0</v>
      </c>
      <c r="CO329" s="3">
        <f ca="1">IF(Table2[[#This Row],[occupation]]="Scientist",Table2[[#This Row],[Income]],0)</f>
        <v>57483</v>
      </c>
      <c r="CP329" s="4">
        <f ca="1">IF(Table2[[#This Row],[occupation]]="IT",Table2[[#This Row],[Income]],0)</f>
        <v>0</v>
      </c>
      <c r="CQ329" s="2">
        <f ca="1">IF(Table2[[#This Row],[Investment]]&gt;Table2[[#This Row],[Income]],1,0)</f>
        <v>0</v>
      </c>
      <c r="CR329" s="3"/>
      <c r="CS329" s="3"/>
      <c r="CT329" s="3"/>
      <c r="CU329" s="4"/>
      <c r="CV329" s="2">
        <f ca="1">IF(Table2[[#This Row],[Net Worth]]&gt;5500000,Table2[[#This Row],[Age]],0)</f>
        <v>29</v>
      </c>
      <c r="CW329" s="3">
        <f t="shared" ca="1" si="121"/>
        <v>0</v>
      </c>
      <c r="CX329" s="3"/>
      <c r="CY329" s="3"/>
      <c r="CZ329" s="3"/>
      <c r="DA329" s="4"/>
    </row>
    <row r="330" spans="1:105" x14ac:dyDescent="0.25">
      <c r="A330">
        <f t="shared" ca="1" si="106"/>
        <v>2</v>
      </c>
      <c r="B330" s="1" t="str">
        <f t="shared" ca="1" si="107"/>
        <v>Women</v>
      </c>
      <c r="C330">
        <f t="shared" ca="1" si="108"/>
        <v>22</v>
      </c>
      <c r="D330">
        <f t="shared" ca="1" si="109"/>
        <v>3</v>
      </c>
      <c r="E330" s="1" t="str">
        <f t="shared" ca="1" si="110"/>
        <v>mechanical</v>
      </c>
      <c r="F330">
        <f t="shared" ca="1" si="111"/>
        <v>8</v>
      </c>
      <c r="G330" s="1" t="str">
        <f t="shared" ca="1" si="112"/>
        <v>dropout</v>
      </c>
      <c r="H330">
        <f t="shared" ca="1" si="105"/>
        <v>3</v>
      </c>
      <c r="I330">
        <f t="shared" ca="1" si="105"/>
        <v>3</v>
      </c>
      <c r="J330">
        <f t="shared" ca="1" si="113"/>
        <v>1578585</v>
      </c>
      <c r="K330">
        <f t="shared" ca="1" si="114"/>
        <v>52534</v>
      </c>
      <c r="L330">
        <f t="shared" ca="1" si="115"/>
        <v>2</v>
      </c>
      <c r="M330" s="1" t="str">
        <f t="shared" ca="1" si="116"/>
        <v>Rent</v>
      </c>
      <c r="N330">
        <f t="shared" ca="1" si="102"/>
        <v>4255254</v>
      </c>
      <c r="O330">
        <f t="shared" ca="1" si="117"/>
        <v>540774.13669685728</v>
      </c>
      <c r="P330">
        <f t="shared" ca="1" si="103"/>
        <v>31783.358054633485</v>
      </c>
      <c r="Q330">
        <f t="shared" ca="1" si="104"/>
        <v>28777.798320751168</v>
      </c>
      <c r="R330" s="25">
        <f t="shared" ca="1" si="118"/>
        <v>4284031.7983207507</v>
      </c>
      <c r="S330">
        <f t="shared" ca="1" si="119"/>
        <v>4</v>
      </c>
      <c r="T330" s="1" t="str">
        <f t="shared" ca="1" si="120"/>
        <v>England</v>
      </c>
      <c r="AF330" s="2">
        <f ca="1">IF(Table2[[#This Row],[Gender]]="men",1,0)</f>
        <v>0</v>
      </c>
      <c r="AG330" s="3">
        <f ca="1">IF(Table2[[#This Row],[Gender]]="Men",0,1)</f>
        <v>1</v>
      </c>
      <c r="AH330" s="3"/>
      <c r="AI330" s="3"/>
      <c r="AJ330" s="4"/>
      <c r="AL330" s="2">
        <f ca="1">IF(Table2[[#This Row],[occupation]]="Clerk",1,0)</f>
        <v>0</v>
      </c>
      <c r="AM330" s="3">
        <f ca="1">IF(Table2[[#This Row],[occupation]]="Doctor",1,0)</f>
        <v>0</v>
      </c>
      <c r="AN330" s="3">
        <f ca="1">IF(Table2[[#This Row],[occupation]]="Data scientist",1,0)</f>
        <v>0</v>
      </c>
      <c r="AO330" s="3">
        <f ca="1">IF(Table2[[#This Row],[occupation]]="Driver",1,0)</f>
        <v>0</v>
      </c>
      <c r="AP330" s="3">
        <f ca="1">IF(Table2[[#This Row],[occupation]]="mechanical",1,0)</f>
        <v>1</v>
      </c>
      <c r="AQ330" s="3">
        <f ca="1">IF(Table2[[#This Row],[occupation]]="Field worker",1,0)</f>
        <v>0</v>
      </c>
      <c r="AR330" s="3">
        <f ca="1">IF(Table2[[#This Row],[occupation]]="Scientist",1,0)</f>
        <v>0</v>
      </c>
      <c r="AS330" s="3">
        <f ca="1">IF(Table2[[#This Row],[occupation]]="IT",1,0)</f>
        <v>0</v>
      </c>
      <c r="AT330" s="3"/>
      <c r="AU330" s="3"/>
      <c r="AV330" s="3"/>
      <c r="AW330" s="3"/>
      <c r="AX330" s="3"/>
      <c r="AY330" s="3"/>
      <c r="AZ330" s="3"/>
      <c r="BA330" s="4"/>
      <c r="BC330" s="18">
        <f ca="1">Table2[[#This Row],[Vehicles cost]]/Table2[[#This Row],[Vehicles]]</f>
        <v>526195</v>
      </c>
      <c r="BD330" s="4"/>
      <c r="BE330" s="2">
        <f ca="1">IF(Table2[[#This Row],[Depts]]&gt;20000,1,0)</f>
        <v>1</v>
      </c>
      <c r="BF330" s="3"/>
      <c r="BG330" s="4"/>
      <c r="BH330" s="2">
        <f ca="1">IF(Table2[[#This Row],[House]]="Owned",1,0)</f>
        <v>0</v>
      </c>
      <c r="BI330" s="4"/>
      <c r="BK330" s="2">
        <f ca="1">IF(Table2[[#This Row],[Country]]="Korea",Table2[[#This Row],[Income]],0)</f>
        <v>0</v>
      </c>
      <c r="BL330" s="3"/>
      <c r="BM330" s="3">
        <f ca="1">IF(Table2[[#This Row],[Country]]="India",Table2[[#This Row],[Income]],0)</f>
        <v>0</v>
      </c>
      <c r="BN330" s="3"/>
      <c r="BO330" s="3">
        <f ca="1">IF(Table2[[#This Row],[Country]]="Russia",Table2[[#This Row],[Income]],0)</f>
        <v>0</v>
      </c>
      <c r="BP330" s="3"/>
      <c r="BQ330" s="3">
        <f ca="1">IF(Table2[[#This Row],[Country]]="Maldives",Table2[[#This Row],[Income]],0)</f>
        <v>0</v>
      </c>
      <c r="BR330" s="3"/>
      <c r="BS330" s="3">
        <f ca="1">IF(Table2[[#This Row],[Country]]="England",Table2[[#This Row],[Income]],0)</f>
        <v>52534</v>
      </c>
      <c r="BT330" s="3"/>
      <c r="BU330" s="3">
        <f ca="1">IF(Table2[[#This Row],[Country]]="Pakistan",Table2[[#This Row],[Income]],0)</f>
        <v>0</v>
      </c>
      <c r="BV330" s="3"/>
      <c r="BW330" s="3">
        <f ca="1">IF(Table2[[#This Row],[Country]]="USA",Table2[[#This Row],[Income]],0)</f>
        <v>0</v>
      </c>
      <c r="BX330" s="3"/>
      <c r="BY330" s="3">
        <f ca="1">IF(Table2[[#This Row],[Country]]="New Zealand",Table2[[#This Row],[Income]],0)</f>
        <v>0</v>
      </c>
      <c r="BZ330" s="3"/>
      <c r="CA330" s="3">
        <f ca="1">IF(Table2[[#This Row],[Country]]="AUstralia",Table2[[#This Row],[Income]],0)</f>
        <v>0</v>
      </c>
      <c r="CB330" s="3"/>
      <c r="CC330" s="3">
        <f ca="1">IF(Table2[[#This Row],[Country]]="South Africa",Table2[[#This Row],[Income]],0)</f>
        <v>0</v>
      </c>
      <c r="CD330" s="3"/>
      <c r="CE330" s="3">
        <f ca="1">IF(Table2[[#This Row],[Country]]="Canada",Table2[[#This Row],[Income]],0)</f>
        <v>0</v>
      </c>
      <c r="CF330" s="4"/>
      <c r="CG330" s="2"/>
      <c r="CH330" s="3"/>
      <c r="CI330" s="3">
        <f ca="1">IF(Table2[[#This Row],[occupation]]="clerk",Table2[[#This Row],[Income]],0)</f>
        <v>0</v>
      </c>
      <c r="CJ330" s="3">
        <f ca="1">IF(Table2[[#This Row],[occupation]]="Doctor",Table2[[#This Row],[Income]],0)</f>
        <v>0</v>
      </c>
      <c r="CK330" s="3">
        <f ca="1">IF(Table2[[#This Row],[occupation]]="Data scientist",Table2[[#This Row],[Income]],0)</f>
        <v>0</v>
      </c>
      <c r="CL330" s="3">
        <f ca="1">IF(Table2[[#This Row],[occupation]]="Driver",Table2[[#This Row],[Income]],0)</f>
        <v>0</v>
      </c>
      <c r="CM330" s="3">
        <f ca="1">IF(Table2[[#This Row],[occupation]]="mechanical",Table2[[#This Row],[Income]],0)</f>
        <v>52534</v>
      </c>
      <c r="CN330" s="3">
        <f ca="1">IF(Table2[[#This Row],[occupation]]="Field worker",Table2[[#This Row],[Income]],0)</f>
        <v>0</v>
      </c>
      <c r="CO330" s="3">
        <f ca="1">IF(Table2[[#This Row],[occupation]]="Scientist",Table2[[#This Row],[Income]],0)</f>
        <v>0</v>
      </c>
      <c r="CP330" s="4">
        <f ca="1">IF(Table2[[#This Row],[occupation]]="IT",Table2[[#This Row],[Income]],0)</f>
        <v>0</v>
      </c>
      <c r="CQ330" s="2">
        <f ca="1">IF(Table2[[#This Row],[Investment]]&gt;Table2[[#This Row],[Income]],1,0)</f>
        <v>0</v>
      </c>
      <c r="CR330" s="3"/>
      <c r="CS330" s="3"/>
      <c r="CT330" s="3"/>
      <c r="CU330" s="4"/>
      <c r="CV330" s="2">
        <f ca="1">IF(Table2[[#This Row],[Net Worth]]&gt;5500000,Table2[[#This Row],[Age]],0)</f>
        <v>0</v>
      </c>
      <c r="CW330" s="3">
        <f t="shared" ca="1" si="121"/>
        <v>0</v>
      </c>
      <c r="CX330" s="3"/>
      <c r="CY330" s="3"/>
      <c r="CZ330" s="3"/>
      <c r="DA330" s="4"/>
    </row>
    <row r="331" spans="1:105" x14ac:dyDescent="0.25">
      <c r="A331">
        <f t="shared" ca="1" si="106"/>
        <v>2</v>
      </c>
      <c r="B331" s="1" t="str">
        <f t="shared" ca="1" si="107"/>
        <v>Women</v>
      </c>
      <c r="C331">
        <f t="shared" ca="1" si="108"/>
        <v>39</v>
      </c>
      <c r="D331">
        <f t="shared" ca="1" si="109"/>
        <v>2</v>
      </c>
      <c r="E331" s="1" t="str">
        <f t="shared" ca="1" si="110"/>
        <v>IT</v>
      </c>
      <c r="F331">
        <f t="shared" ca="1" si="111"/>
        <v>9</v>
      </c>
      <c r="G331" s="1" t="str">
        <f t="shared" ca="1" si="112"/>
        <v>Soldier</v>
      </c>
      <c r="H331">
        <f t="shared" ca="1" si="105"/>
        <v>1</v>
      </c>
      <c r="I331">
        <f t="shared" ca="1" si="105"/>
        <v>2</v>
      </c>
      <c r="J331">
        <f t="shared" ca="1" si="113"/>
        <v>481350</v>
      </c>
      <c r="K331">
        <f t="shared" ca="1" si="114"/>
        <v>63505</v>
      </c>
      <c r="L331">
        <f t="shared" ca="1" si="115"/>
        <v>1</v>
      </c>
      <c r="M331" s="1" t="str">
        <f t="shared" ca="1" si="116"/>
        <v>Owned</v>
      </c>
      <c r="N331">
        <f t="shared" ca="1" si="102"/>
        <v>4572360</v>
      </c>
      <c r="O331">
        <f t="shared" ca="1" si="117"/>
        <v>1133231.6609577916</v>
      </c>
      <c r="P331">
        <f t="shared" ca="1" si="103"/>
        <v>103506.41657289487</v>
      </c>
      <c r="Q331">
        <f t="shared" ca="1" si="104"/>
        <v>23251.75193270158</v>
      </c>
      <c r="R331" s="25">
        <f t="shared" ca="1" si="118"/>
        <v>4595611.751932702</v>
      </c>
      <c r="S331">
        <f t="shared" ca="1" si="119"/>
        <v>4</v>
      </c>
      <c r="T331" s="1" t="str">
        <f t="shared" ca="1" si="120"/>
        <v>England</v>
      </c>
      <c r="AF331" s="2">
        <f ca="1">IF(Table2[[#This Row],[Gender]]="men",1,0)</f>
        <v>0</v>
      </c>
      <c r="AG331" s="3">
        <f ca="1">IF(Table2[[#This Row],[Gender]]="Men",0,1)</f>
        <v>1</v>
      </c>
      <c r="AH331" s="3"/>
      <c r="AI331" s="3"/>
      <c r="AJ331" s="4"/>
      <c r="AL331" s="2">
        <f ca="1">IF(Table2[[#This Row],[occupation]]="Clerk",1,0)</f>
        <v>0</v>
      </c>
      <c r="AM331" s="3">
        <f ca="1">IF(Table2[[#This Row],[occupation]]="Doctor",1,0)</f>
        <v>0</v>
      </c>
      <c r="AN331" s="3">
        <f ca="1">IF(Table2[[#This Row],[occupation]]="Data scientist",1,0)</f>
        <v>0</v>
      </c>
      <c r="AO331" s="3">
        <f ca="1">IF(Table2[[#This Row],[occupation]]="Driver",1,0)</f>
        <v>0</v>
      </c>
      <c r="AP331" s="3">
        <f ca="1">IF(Table2[[#This Row],[occupation]]="mechanical",1,0)</f>
        <v>0</v>
      </c>
      <c r="AQ331" s="3">
        <f ca="1">IF(Table2[[#This Row],[occupation]]="Field worker",1,0)</f>
        <v>0</v>
      </c>
      <c r="AR331" s="3">
        <f ca="1">IF(Table2[[#This Row],[occupation]]="Scientist",1,0)</f>
        <v>0</v>
      </c>
      <c r="AS331" s="3">
        <f ca="1">IF(Table2[[#This Row],[occupation]]="IT",1,0)</f>
        <v>1</v>
      </c>
      <c r="AT331" s="3"/>
      <c r="AU331" s="3"/>
      <c r="AV331" s="3"/>
      <c r="AW331" s="3"/>
      <c r="AX331" s="3"/>
      <c r="AY331" s="3"/>
      <c r="AZ331" s="3"/>
      <c r="BA331" s="4"/>
      <c r="BC331" s="18">
        <f ca="1">Table2[[#This Row],[Vehicles cost]]/Table2[[#This Row],[Vehicles]]</f>
        <v>240675</v>
      </c>
      <c r="BD331" s="4"/>
      <c r="BE331" s="2">
        <f ca="1">IF(Table2[[#This Row],[Depts]]&gt;20000,1,0)</f>
        <v>1</v>
      </c>
      <c r="BF331" s="3"/>
      <c r="BG331" s="4"/>
      <c r="BH331" s="2">
        <f ca="1">IF(Table2[[#This Row],[House]]="Owned",1,0)</f>
        <v>1</v>
      </c>
      <c r="BI331" s="4"/>
      <c r="BK331" s="2">
        <f ca="1">IF(Table2[[#This Row],[Country]]="Korea",Table2[[#This Row],[Income]],0)</f>
        <v>0</v>
      </c>
      <c r="BL331" s="3"/>
      <c r="BM331" s="3">
        <f ca="1">IF(Table2[[#This Row],[Country]]="India",Table2[[#This Row],[Income]],0)</f>
        <v>0</v>
      </c>
      <c r="BN331" s="3"/>
      <c r="BO331" s="3">
        <f ca="1">IF(Table2[[#This Row],[Country]]="Russia",Table2[[#This Row],[Income]],0)</f>
        <v>0</v>
      </c>
      <c r="BP331" s="3"/>
      <c r="BQ331" s="3">
        <f ca="1">IF(Table2[[#This Row],[Country]]="Maldives",Table2[[#This Row],[Income]],0)</f>
        <v>0</v>
      </c>
      <c r="BR331" s="3"/>
      <c r="BS331" s="3">
        <f ca="1">IF(Table2[[#This Row],[Country]]="England",Table2[[#This Row],[Income]],0)</f>
        <v>63505</v>
      </c>
      <c r="BT331" s="3"/>
      <c r="BU331" s="3">
        <f ca="1">IF(Table2[[#This Row],[Country]]="Pakistan",Table2[[#This Row],[Income]],0)</f>
        <v>0</v>
      </c>
      <c r="BV331" s="3"/>
      <c r="BW331" s="3">
        <f ca="1">IF(Table2[[#This Row],[Country]]="USA",Table2[[#This Row],[Income]],0)</f>
        <v>0</v>
      </c>
      <c r="BX331" s="3"/>
      <c r="BY331" s="3">
        <f ca="1">IF(Table2[[#This Row],[Country]]="New Zealand",Table2[[#This Row],[Income]],0)</f>
        <v>0</v>
      </c>
      <c r="BZ331" s="3"/>
      <c r="CA331" s="3">
        <f ca="1">IF(Table2[[#This Row],[Country]]="AUstralia",Table2[[#This Row],[Income]],0)</f>
        <v>0</v>
      </c>
      <c r="CB331" s="3"/>
      <c r="CC331" s="3">
        <f ca="1">IF(Table2[[#This Row],[Country]]="South Africa",Table2[[#This Row],[Income]],0)</f>
        <v>0</v>
      </c>
      <c r="CD331" s="3"/>
      <c r="CE331" s="3">
        <f ca="1">IF(Table2[[#This Row],[Country]]="Canada",Table2[[#This Row],[Income]],0)</f>
        <v>0</v>
      </c>
      <c r="CF331" s="4"/>
      <c r="CG331" s="2"/>
      <c r="CH331" s="3"/>
      <c r="CI331" s="3">
        <f ca="1">IF(Table2[[#This Row],[occupation]]="clerk",Table2[[#This Row],[Income]],0)</f>
        <v>0</v>
      </c>
      <c r="CJ331" s="3">
        <f ca="1">IF(Table2[[#This Row],[occupation]]="Doctor",Table2[[#This Row],[Income]],0)</f>
        <v>0</v>
      </c>
      <c r="CK331" s="3">
        <f ca="1">IF(Table2[[#This Row],[occupation]]="Data scientist",Table2[[#This Row],[Income]],0)</f>
        <v>0</v>
      </c>
      <c r="CL331" s="3">
        <f ca="1">IF(Table2[[#This Row],[occupation]]="Driver",Table2[[#This Row],[Income]],0)</f>
        <v>0</v>
      </c>
      <c r="CM331" s="3">
        <f ca="1">IF(Table2[[#This Row],[occupation]]="mechanical",Table2[[#This Row],[Income]],0)</f>
        <v>0</v>
      </c>
      <c r="CN331" s="3">
        <f ca="1">IF(Table2[[#This Row],[occupation]]="Field worker",Table2[[#This Row],[Income]],0)</f>
        <v>0</v>
      </c>
      <c r="CO331" s="3">
        <f ca="1">IF(Table2[[#This Row],[occupation]]="Scientist",Table2[[#This Row],[Income]],0)</f>
        <v>0</v>
      </c>
      <c r="CP331" s="4">
        <f ca="1">IF(Table2[[#This Row],[occupation]]="IT",Table2[[#This Row],[Income]],0)</f>
        <v>63505</v>
      </c>
      <c r="CQ331" s="2">
        <f ca="1">IF(Table2[[#This Row],[Investment]]&gt;Table2[[#This Row],[Income]],1,0)</f>
        <v>0</v>
      </c>
      <c r="CR331" s="3"/>
      <c r="CS331" s="3"/>
      <c r="CT331" s="3"/>
      <c r="CU331" s="4"/>
      <c r="CV331" s="2">
        <f ca="1">IF(Table2[[#This Row],[Net Worth]]&gt;5500000,Table2[[#This Row],[Age]],0)</f>
        <v>0</v>
      </c>
      <c r="CW331" s="3">
        <f t="shared" ca="1" si="121"/>
        <v>0</v>
      </c>
      <c r="CX331" s="3"/>
      <c r="CY331" s="3"/>
      <c r="CZ331" s="3"/>
      <c r="DA331" s="4"/>
    </row>
    <row r="332" spans="1:105" x14ac:dyDescent="0.25">
      <c r="A332">
        <f t="shared" ca="1" si="106"/>
        <v>2</v>
      </c>
      <c r="B332" s="1" t="str">
        <f t="shared" ca="1" si="107"/>
        <v>Women</v>
      </c>
      <c r="C332">
        <f t="shared" ca="1" si="108"/>
        <v>37</v>
      </c>
      <c r="D332">
        <f t="shared" ca="1" si="109"/>
        <v>6</v>
      </c>
      <c r="E332" s="1" t="str">
        <f t="shared" ca="1" si="110"/>
        <v>Field worker</v>
      </c>
      <c r="F332">
        <f t="shared" ca="1" si="111"/>
        <v>9</v>
      </c>
      <c r="G332" s="1" t="str">
        <f t="shared" ca="1" si="112"/>
        <v>Soldier</v>
      </c>
      <c r="H332">
        <f t="shared" ca="1" si="105"/>
        <v>2</v>
      </c>
      <c r="I332">
        <f t="shared" ca="1" si="105"/>
        <v>2</v>
      </c>
      <c r="J332">
        <f t="shared" ca="1" si="113"/>
        <v>633394</v>
      </c>
      <c r="K332">
        <f t="shared" ca="1" si="114"/>
        <v>95583</v>
      </c>
      <c r="L332">
        <f t="shared" ca="1" si="115"/>
        <v>1</v>
      </c>
      <c r="M332" s="1" t="str">
        <f t="shared" ca="1" si="116"/>
        <v>Owned</v>
      </c>
      <c r="N332">
        <f t="shared" ca="1" si="102"/>
        <v>9271551</v>
      </c>
      <c r="O332">
        <f t="shared" ca="1" si="117"/>
        <v>5882850.3636668501</v>
      </c>
      <c r="P332">
        <f t="shared" ca="1" si="103"/>
        <v>110449.07606586252</v>
      </c>
      <c r="Q332">
        <f t="shared" ca="1" si="104"/>
        <v>50004.66741290412</v>
      </c>
      <c r="R332" s="25">
        <f t="shared" ca="1" si="118"/>
        <v>9321555.667412905</v>
      </c>
      <c r="S332">
        <f t="shared" ca="1" si="119"/>
        <v>4</v>
      </c>
      <c r="T332" s="1" t="str">
        <f t="shared" ca="1" si="120"/>
        <v>England</v>
      </c>
      <c r="AF332" s="2">
        <f ca="1">IF(Table2[[#This Row],[Gender]]="men",1,0)</f>
        <v>0</v>
      </c>
      <c r="AG332" s="3">
        <f ca="1">IF(Table2[[#This Row],[Gender]]="Men",0,1)</f>
        <v>1</v>
      </c>
      <c r="AH332" s="3"/>
      <c r="AI332" s="3"/>
      <c r="AJ332" s="4"/>
      <c r="AL332" s="2">
        <f ca="1">IF(Table2[[#This Row],[occupation]]="Clerk",1,0)</f>
        <v>0</v>
      </c>
      <c r="AM332" s="3">
        <f ca="1">IF(Table2[[#This Row],[occupation]]="Doctor",1,0)</f>
        <v>0</v>
      </c>
      <c r="AN332" s="3">
        <f ca="1">IF(Table2[[#This Row],[occupation]]="Data scientist",1,0)</f>
        <v>0</v>
      </c>
      <c r="AO332" s="3">
        <f ca="1">IF(Table2[[#This Row],[occupation]]="Driver",1,0)</f>
        <v>0</v>
      </c>
      <c r="AP332" s="3">
        <f ca="1">IF(Table2[[#This Row],[occupation]]="mechanical",1,0)</f>
        <v>0</v>
      </c>
      <c r="AQ332" s="3">
        <f ca="1">IF(Table2[[#This Row],[occupation]]="Field worker",1,0)</f>
        <v>1</v>
      </c>
      <c r="AR332" s="3">
        <f ca="1">IF(Table2[[#This Row],[occupation]]="Scientist",1,0)</f>
        <v>0</v>
      </c>
      <c r="AS332" s="3">
        <f ca="1">IF(Table2[[#This Row],[occupation]]="IT",1,0)</f>
        <v>0</v>
      </c>
      <c r="AT332" s="3"/>
      <c r="AU332" s="3"/>
      <c r="AV332" s="3"/>
      <c r="AW332" s="3"/>
      <c r="AX332" s="3"/>
      <c r="AY332" s="3"/>
      <c r="AZ332" s="3"/>
      <c r="BA332" s="4"/>
      <c r="BC332" s="18">
        <f ca="1">Table2[[#This Row],[Vehicles cost]]/Table2[[#This Row],[Vehicles]]</f>
        <v>316697</v>
      </c>
      <c r="BD332" s="4"/>
      <c r="BE332" s="2">
        <f ca="1">IF(Table2[[#This Row],[Depts]]&gt;20000,1,0)</f>
        <v>1</v>
      </c>
      <c r="BF332" s="3"/>
      <c r="BG332" s="4"/>
      <c r="BH332" s="2">
        <f ca="1">IF(Table2[[#This Row],[House]]="Owned",1,0)</f>
        <v>1</v>
      </c>
      <c r="BI332" s="4"/>
      <c r="BK332" s="2">
        <f ca="1">IF(Table2[[#This Row],[Country]]="Korea",Table2[[#This Row],[Income]],0)</f>
        <v>0</v>
      </c>
      <c r="BL332" s="3"/>
      <c r="BM332" s="3">
        <f ca="1">IF(Table2[[#This Row],[Country]]="India",Table2[[#This Row],[Income]],0)</f>
        <v>0</v>
      </c>
      <c r="BN332" s="3"/>
      <c r="BO332" s="3">
        <f ca="1">IF(Table2[[#This Row],[Country]]="Russia",Table2[[#This Row],[Income]],0)</f>
        <v>0</v>
      </c>
      <c r="BP332" s="3"/>
      <c r="BQ332" s="3">
        <f ca="1">IF(Table2[[#This Row],[Country]]="Maldives",Table2[[#This Row],[Income]],0)</f>
        <v>0</v>
      </c>
      <c r="BR332" s="3"/>
      <c r="BS332" s="3">
        <f ca="1">IF(Table2[[#This Row],[Country]]="England",Table2[[#This Row],[Income]],0)</f>
        <v>95583</v>
      </c>
      <c r="BT332" s="3"/>
      <c r="BU332" s="3">
        <f ca="1">IF(Table2[[#This Row],[Country]]="Pakistan",Table2[[#This Row],[Income]],0)</f>
        <v>0</v>
      </c>
      <c r="BV332" s="3"/>
      <c r="BW332" s="3">
        <f ca="1">IF(Table2[[#This Row],[Country]]="USA",Table2[[#This Row],[Income]],0)</f>
        <v>0</v>
      </c>
      <c r="BX332" s="3"/>
      <c r="BY332" s="3">
        <f ca="1">IF(Table2[[#This Row],[Country]]="New Zealand",Table2[[#This Row],[Income]],0)</f>
        <v>0</v>
      </c>
      <c r="BZ332" s="3"/>
      <c r="CA332" s="3">
        <f ca="1">IF(Table2[[#This Row],[Country]]="AUstralia",Table2[[#This Row],[Income]],0)</f>
        <v>0</v>
      </c>
      <c r="CB332" s="3"/>
      <c r="CC332" s="3">
        <f ca="1">IF(Table2[[#This Row],[Country]]="South Africa",Table2[[#This Row],[Income]],0)</f>
        <v>0</v>
      </c>
      <c r="CD332" s="3"/>
      <c r="CE332" s="3">
        <f ca="1">IF(Table2[[#This Row],[Country]]="Canada",Table2[[#This Row],[Income]],0)</f>
        <v>0</v>
      </c>
      <c r="CF332" s="4"/>
      <c r="CG332" s="2"/>
      <c r="CH332" s="3"/>
      <c r="CI332" s="3">
        <f ca="1">IF(Table2[[#This Row],[occupation]]="clerk",Table2[[#This Row],[Income]],0)</f>
        <v>0</v>
      </c>
      <c r="CJ332" s="3">
        <f ca="1">IF(Table2[[#This Row],[occupation]]="Doctor",Table2[[#This Row],[Income]],0)</f>
        <v>0</v>
      </c>
      <c r="CK332" s="3">
        <f ca="1">IF(Table2[[#This Row],[occupation]]="Data scientist",Table2[[#This Row],[Income]],0)</f>
        <v>0</v>
      </c>
      <c r="CL332" s="3">
        <f ca="1">IF(Table2[[#This Row],[occupation]]="Driver",Table2[[#This Row],[Income]],0)</f>
        <v>0</v>
      </c>
      <c r="CM332" s="3">
        <f ca="1">IF(Table2[[#This Row],[occupation]]="mechanical",Table2[[#This Row],[Income]],0)</f>
        <v>0</v>
      </c>
      <c r="CN332" s="3">
        <f ca="1">IF(Table2[[#This Row],[occupation]]="Field worker",Table2[[#This Row],[Income]],0)</f>
        <v>95583</v>
      </c>
      <c r="CO332" s="3">
        <f ca="1">IF(Table2[[#This Row],[occupation]]="Scientist",Table2[[#This Row],[Income]],0)</f>
        <v>0</v>
      </c>
      <c r="CP332" s="4">
        <f ca="1">IF(Table2[[#This Row],[occupation]]="IT",Table2[[#This Row],[Income]],0)</f>
        <v>0</v>
      </c>
      <c r="CQ332" s="2">
        <f ca="1">IF(Table2[[#This Row],[Investment]]&gt;Table2[[#This Row],[Income]],1,0)</f>
        <v>0</v>
      </c>
      <c r="CR332" s="3"/>
      <c r="CS332" s="3"/>
      <c r="CT332" s="3"/>
      <c r="CU332" s="4"/>
      <c r="CV332" s="2">
        <f ca="1">IF(Table2[[#This Row],[Net Worth]]&gt;5500000,Table2[[#This Row],[Age]],0)</f>
        <v>37</v>
      </c>
      <c r="CW332" s="3">
        <f t="shared" ca="1" si="121"/>
        <v>0</v>
      </c>
      <c r="CX332" s="3"/>
      <c r="CY332" s="3"/>
      <c r="CZ332" s="3"/>
      <c r="DA332" s="4"/>
    </row>
    <row r="333" spans="1:105" x14ac:dyDescent="0.25">
      <c r="A333">
        <f t="shared" ca="1" si="106"/>
        <v>1</v>
      </c>
      <c r="B333" s="1" t="str">
        <f t="shared" ca="1" si="107"/>
        <v>Men</v>
      </c>
      <c r="C333">
        <f t="shared" ca="1" si="108"/>
        <v>46</v>
      </c>
      <c r="D333">
        <f t="shared" ca="1" si="109"/>
        <v>2</v>
      </c>
      <c r="E333" s="1" t="str">
        <f t="shared" ca="1" si="110"/>
        <v>IT</v>
      </c>
      <c r="F333">
        <f t="shared" ca="1" si="111"/>
        <v>2</v>
      </c>
      <c r="G333" s="1" t="str">
        <f t="shared" ca="1" si="112"/>
        <v>12th</v>
      </c>
      <c r="H333">
        <f t="shared" ca="1" si="105"/>
        <v>2</v>
      </c>
      <c r="I333">
        <f t="shared" ca="1" si="105"/>
        <v>3</v>
      </c>
      <c r="J333">
        <f t="shared" ca="1" si="113"/>
        <v>2247699</v>
      </c>
      <c r="K333">
        <f t="shared" ca="1" si="114"/>
        <v>92869</v>
      </c>
      <c r="L333">
        <f t="shared" ca="1" si="115"/>
        <v>1</v>
      </c>
      <c r="M333" s="1" t="str">
        <f t="shared" ca="1" si="116"/>
        <v>Owned</v>
      </c>
      <c r="N333">
        <f t="shared" ca="1" si="102"/>
        <v>9008293</v>
      </c>
      <c r="O333">
        <f t="shared" ca="1" si="117"/>
        <v>1887277.4500923825</v>
      </c>
      <c r="P333">
        <f t="shared" ca="1" si="103"/>
        <v>145640.36563953449</v>
      </c>
      <c r="Q333">
        <f t="shared" ca="1" si="104"/>
        <v>49134.778066889026</v>
      </c>
      <c r="R333" s="25">
        <f t="shared" ca="1" si="118"/>
        <v>9057427.7780668885</v>
      </c>
      <c r="S333">
        <f t="shared" ca="1" si="119"/>
        <v>10</v>
      </c>
      <c r="T333" s="1" t="str">
        <f t="shared" ca="1" si="120"/>
        <v>New Zealand</v>
      </c>
      <c r="AF333" s="2">
        <f ca="1">IF(Table2[[#This Row],[Gender]]="men",1,0)</f>
        <v>1</v>
      </c>
      <c r="AG333" s="3">
        <f ca="1">IF(Table2[[#This Row],[Gender]]="Men",0,1)</f>
        <v>0</v>
      </c>
      <c r="AH333" s="3"/>
      <c r="AI333" s="3"/>
      <c r="AJ333" s="4"/>
      <c r="AL333" s="2">
        <f ca="1">IF(Table2[[#This Row],[occupation]]="Clerk",1,0)</f>
        <v>0</v>
      </c>
      <c r="AM333" s="3">
        <f ca="1">IF(Table2[[#This Row],[occupation]]="Doctor",1,0)</f>
        <v>0</v>
      </c>
      <c r="AN333" s="3">
        <f ca="1">IF(Table2[[#This Row],[occupation]]="Data scientist",1,0)</f>
        <v>0</v>
      </c>
      <c r="AO333" s="3">
        <f ca="1">IF(Table2[[#This Row],[occupation]]="Driver",1,0)</f>
        <v>0</v>
      </c>
      <c r="AP333" s="3">
        <f ca="1">IF(Table2[[#This Row],[occupation]]="mechanical",1,0)</f>
        <v>0</v>
      </c>
      <c r="AQ333" s="3">
        <f ca="1">IF(Table2[[#This Row],[occupation]]="Field worker",1,0)</f>
        <v>0</v>
      </c>
      <c r="AR333" s="3">
        <f ca="1">IF(Table2[[#This Row],[occupation]]="Scientist",1,0)</f>
        <v>0</v>
      </c>
      <c r="AS333" s="3">
        <f ca="1">IF(Table2[[#This Row],[occupation]]="IT",1,0)</f>
        <v>1</v>
      </c>
      <c r="AT333" s="3"/>
      <c r="AU333" s="3"/>
      <c r="AV333" s="3"/>
      <c r="AW333" s="3"/>
      <c r="AX333" s="3"/>
      <c r="AY333" s="3"/>
      <c r="AZ333" s="3"/>
      <c r="BA333" s="4"/>
      <c r="BC333" s="18">
        <f ca="1">Table2[[#This Row],[Vehicles cost]]/Table2[[#This Row],[Vehicles]]</f>
        <v>749233</v>
      </c>
      <c r="BD333" s="4"/>
      <c r="BE333" s="2">
        <f ca="1">IF(Table2[[#This Row],[Depts]]&gt;20000,1,0)</f>
        <v>1</v>
      </c>
      <c r="BF333" s="3"/>
      <c r="BG333" s="4"/>
      <c r="BH333" s="2">
        <f ca="1">IF(Table2[[#This Row],[House]]="Owned",1,0)</f>
        <v>1</v>
      </c>
      <c r="BI333" s="4"/>
      <c r="BK333" s="2">
        <f ca="1">IF(Table2[[#This Row],[Country]]="Korea",Table2[[#This Row],[Income]],0)</f>
        <v>0</v>
      </c>
      <c r="BL333" s="3"/>
      <c r="BM333" s="3">
        <f ca="1">IF(Table2[[#This Row],[Country]]="India",Table2[[#This Row],[Income]],0)</f>
        <v>0</v>
      </c>
      <c r="BN333" s="3"/>
      <c r="BO333" s="3">
        <f ca="1">IF(Table2[[#This Row],[Country]]="Russia",Table2[[#This Row],[Income]],0)</f>
        <v>0</v>
      </c>
      <c r="BP333" s="3"/>
      <c r="BQ333" s="3">
        <f ca="1">IF(Table2[[#This Row],[Country]]="Maldives",Table2[[#This Row],[Income]],0)</f>
        <v>0</v>
      </c>
      <c r="BR333" s="3"/>
      <c r="BS333" s="3">
        <f ca="1">IF(Table2[[#This Row],[Country]]="England",Table2[[#This Row],[Income]],0)</f>
        <v>0</v>
      </c>
      <c r="BT333" s="3"/>
      <c r="BU333" s="3">
        <f ca="1">IF(Table2[[#This Row],[Country]]="Pakistan",Table2[[#This Row],[Income]],0)</f>
        <v>0</v>
      </c>
      <c r="BV333" s="3"/>
      <c r="BW333" s="3">
        <f ca="1">IF(Table2[[#This Row],[Country]]="USA",Table2[[#This Row],[Income]],0)</f>
        <v>0</v>
      </c>
      <c r="BX333" s="3"/>
      <c r="BY333" s="3">
        <f ca="1">IF(Table2[[#This Row],[Country]]="New Zealand",Table2[[#This Row],[Income]],0)</f>
        <v>92869</v>
      </c>
      <c r="BZ333" s="3"/>
      <c r="CA333" s="3">
        <f ca="1">IF(Table2[[#This Row],[Country]]="AUstralia",Table2[[#This Row],[Income]],0)</f>
        <v>0</v>
      </c>
      <c r="CB333" s="3"/>
      <c r="CC333" s="3">
        <f ca="1">IF(Table2[[#This Row],[Country]]="South Africa",Table2[[#This Row],[Income]],0)</f>
        <v>0</v>
      </c>
      <c r="CD333" s="3"/>
      <c r="CE333" s="3">
        <f ca="1">IF(Table2[[#This Row],[Country]]="Canada",Table2[[#This Row],[Income]],0)</f>
        <v>0</v>
      </c>
      <c r="CF333" s="4"/>
      <c r="CG333" s="2"/>
      <c r="CH333" s="3"/>
      <c r="CI333" s="3">
        <f ca="1">IF(Table2[[#This Row],[occupation]]="clerk",Table2[[#This Row],[Income]],0)</f>
        <v>0</v>
      </c>
      <c r="CJ333" s="3">
        <f ca="1">IF(Table2[[#This Row],[occupation]]="Doctor",Table2[[#This Row],[Income]],0)</f>
        <v>0</v>
      </c>
      <c r="CK333" s="3">
        <f ca="1">IF(Table2[[#This Row],[occupation]]="Data scientist",Table2[[#This Row],[Income]],0)</f>
        <v>0</v>
      </c>
      <c r="CL333" s="3">
        <f ca="1">IF(Table2[[#This Row],[occupation]]="Driver",Table2[[#This Row],[Income]],0)</f>
        <v>0</v>
      </c>
      <c r="CM333" s="3">
        <f ca="1">IF(Table2[[#This Row],[occupation]]="mechanical",Table2[[#This Row],[Income]],0)</f>
        <v>0</v>
      </c>
      <c r="CN333" s="3">
        <f ca="1">IF(Table2[[#This Row],[occupation]]="Field worker",Table2[[#This Row],[Income]],0)</f>
        <v>0</v>
      </c>
      <c r="CO333" s="3">
        <f ca="1">IF(Table2[[#This Row],[occupation]]="Scientist",Table2[[#This Row],[Income]],0)</f>
        <v>0</v>
      </c>
      <c r="CP333" s="4">
        <f ca="1">IF(Table2[[#This Row],[occupation]]="IT",Table2[[#This Row],[Income]],0)</f>
        <v>92869</v>
      </c>
      <c r="CQ333" s="2">
        <f ca="1">IF(Table2[[#This Row],[Investment]]&gt;Table2[[#This Row],[Income]],1,0)</f>
        <v>0</v>
      </c>
      <c r="CR333" s="3"/>
      <c r="CS333" s="3"/>
      <c r="CT333" s="3"/>
      <c r="CU333" s="4"/>
      <c r="CV333" s="2">
        <f ca="1">IF(Table2[[#This Row],[Net Worth]]&gt;5500000,Table2[[#This Row],[Age]],0)</f>
        <v>46</v>
      </c>
      <c r="CW333" s="3">
        <f t="shared" ca="1" si="121"/>
        <v>0</v>
      </c>
      <c r="CX333" s="3"/>
      <c r="CY333" s="3"/>
      <c r="CZ333" s="3"/>
      <c r="DA333" s="4"/>
    </row>
    <row r="334" spans="1:105" x14ac:dyDescent="0.25">
      <c r="A334">
        <f t="shared" ca="1" si="106"/>
        <v>2</v>
      </c>
      <c r="B334" s="1" t="str">
        <f t="shared" ca="1" si="107"/>
        <v>Women</v>
      </c>
      <c r="C334">
        <f t="shared" ca="1" si="108"/>
        <v>44</v>
      </c>
      <c r="D334">
        <f t="shared" ca="1" si="109"/>
        <v>6</v>
      </c>
      <c r="E334" s="1" t="str">
        <f t="shared" ca="1" si="110"/>
        <v>Field worker</v>
      </c>
      <c r="F334">
        <f t="shared" ca="1" si="111"/>
        <v>3</v>
      </c>
      <c r="G334" s="1" t="str">
        <f t="shared" ca="1" si="112"/>
        <v>Btech</v>
      </c>
      <c r="H334">
        <f t="shared" ca="1" si="105"/>
        <v>2</v>
      </c>
      <c r="I334">
        <f t="shared" ca="1" si="105"/>
        <v>2</v>
      </c>
      <c r="J334">
        <f t="shared" ca="1" si="113"/>
        <v>395054</v>
      </c>
      <c r="K334">
        <f t="shared" ca="1" si="114"/>
        <v>95565</v>
      </c>
      <c r="L334">
        <f t="shared" ca="1" si="115"/>
        <v>2</v>
      </c>
      <c r="M334" s="1" t="str">
        <f t="shared" ca="1" si="116"/>
        <v>Rent</v>
      </c>
      <c r="N334">
        <f t="shared" ca="1" si="102"/>
        <v>7262940</v>
      </c>
      <c r="O334">
        <f t="shared" ca="1" si="117"/>
        <v>6894245.9607231338</v>
      </c>
      <c r="P334">
        <f t="shared" ca="1" si="103"/>
        <v>104181.95955306302</v>
      </c>
      <c r="Q334">
        <f t="shared" ca="1" si="104"/>
        <v>144847.81804348022</v>
      </c>
      <c r="R334" s="25">
        <f t="shared" ca="1" si="118"/>
        <v>7407787.8180434806</v>
      </c>
      <c r="S334">
        <f t="shared" ca="1" si="119"/>
        <v>4</v>
      </c>
      <c r="T334" s="1" t="str">
        <f t="shared" ca="1" si="120"/>
        <v>England</v>
      </c>
      <c r="AF334" s="2">
        <f ca="1">IF(Table2[[#This Row],[Gender]]="men",1,0)</f>
        <v>0</v>
      </c>
      <c r="AG334" s="3">
        <f ca="1">IF(Table2[[#This Row],[Gender]]="Men",0,1)</f>
        <v>1</v>
      </c>
      <c r="AH334" s="3"/>
      <c r="AI334" s="3"/>
      <c r="AJ334" s="4"/>
      <c r="AL334" s="2">
        <f ca="1">IF(Table2[[#This Row],[occupation]]="Clerk",1,0)</f>
        <v>0</v>
      </c>
      <c r="AM334" s="3">
        <f ca="1">IF(Table2[[#This Row],[occupation]]="Doctor",1,0)</f>
        <v>0</v>
      </c>
      <c r="AN334" s="3">
        <f ca="1">IF(Table2[[#This Row],[occupation]]="Data scientist",1,0)</f>
        <v>0</v>
      </c>
      <c r="AO334" s="3">
        <f ca="1">IF(Table2[[#This Row],[occupation]]="Driver",1,0)</f>
        <v>0</v>
      </c>
      <c r="AP334" s="3">
        <f ca="1">IF(Table2[[#This Row],[occupation]]="mechanical",1,0)</f>
        <v>0</v>
      </c>
      <c r="AQ334" s="3">
        <f ca="1">IF(Table2[[#This Row],[occupation]]="Field worker",1,0)</f>
        <v>1</v>
      </c>
      <c r="AR334" s="3">
        <f ca="1">IF(Table2[[#This Row],[occupation]]="Scientist",1,0)</f>
        <v>0</v>
      </c>
      <c r="AS334" s="3">
        <f ca="1">IF(Table2[[#This Row],[occupation]]="IT",1,0)</f>
        <v>0</v>
      </c>
      <c r="AT334" s="3"/>
      <c r="AU334" s="3"/>
      <c r="AV334" s="3"/>
      <c r="AW334" s="3"/>
      <c r="AX334" s="3"/>
      <c r="AY334" s="3"/>
      <c r="AZ334" s="3"/>
      <c r="BA334" s="4"/>
      <c r="BC334" s="18">
        <f ca="1">Table2[[#This Row],[Vehicles cost]]/Table2[[#This Row],[Vehicles]]</f>
        <v>197527</v>
      </c>
      <c r="BD334" s="4"/>
      <c r="BE334" s="2">
        <f ca="1">IF(Table2[[#This Row],[Depts]]&gt;20000,1,0)</f>
        <v>1</v>
      </c>
      <c r="BF334" s="3"/>
      <c r="BG334" s="4"/>
      <c r="BH334" s="2">
        <f ca="1">IF(Table2[[#This Row],[House]]="Owned",1,0)</f>
        <v>0</v>
      </c>
      <c r="BI334" s="4"/>
      <c r="BK334" s="2">
        <f ca="1">IF(Table2[[#This Row],[Country]]="Korea",Table2[[#This Row],[Income]],0)</f>
        <v>0</v>
      </c>
      <c r="BL334" s="3"/>
      <c r="BM334" s="3">
        <f ca="1">IF(Table2[[#This Row],[Country]]="India",Table2[[#This Row],[Income]],0)</f>
        <v>0</v>
      </c>
      <c r="BN334" s="3"/>
      <c r="BO334" s="3">
        <f ca="1">IF(Table2[[#This Row],[Country]]="Russia",Table2[[#This Row],[Income]],0)</f>
        <v>0</v>
      </c>
      <c r="BP334" s="3"/>
      <c r="BQ334" s="3">
        <f ca="1">IF(Table2[[#This Row],[Country]]="Maldives",Table2[[#This Row],[Income]],0)</f>
        <v>0</v>
      </c>
      <c r="BR334" s="3"/>
      <c r="BS334" s="3">
        <f ca="1">IF(Table2[[#This Row],[Country]]="England",Table2[[#This Row],[Income]],0)</f>
        <v>95565</v>
      </c>
      <c r="BT334" s="3"/>
      <c r="BU334" s="3">
        <f ca="1">IF(Table2[[#This Row],[Country]]="Pakistan",Table2[[#This Row],[Income]],0)</f>
        <v>0</v>
      </c>
      <c r="BV334" s="3"/>
      <c r="BW334" s="3">
        <f ca="1">IF(Table2[[#This Row],[Country]]="USA",Table2[[#This Row],[Income]],0)</f>
        <v>0</v>
      </c>
      <c r="BX334" s="3"/>
      <c r="BY334" s="3">
        <f ca="1">IF(Table2[[#This Row],[Country]]="New Zealand",Table2[[#This Row],[Income]],0)</f>
        <v>0</v>
      </c>
      <c r="BZ334" s="3"/>
      <c r="CA334" s="3">
        <f ca="1">IF(Table2[[#This Row],[Country]]="AUstralia",Table2[[#This Row],[Income]],0)</f>
        <v>0</v>
      </c>
      <c r="CB334" s="3"/>
      <c r="CC334" s="3">
        <f ca="1">IF(Table2[[#This Row],[Country]]="South Africa",Table2[[#This Row],[Income]],0)</f>
        <v>0</v>
      </c>
      <c r="CD334" s="3"/>
      <c r="CE334" s="3">
        <f ca="1">IF(Table2[[#This Row],[Country]]="Canada",Table2[[#This Row],[Income]],0)</f>
        <v>0</v>
      </c>
      <c r="CF334" s="4"/>
      <c r="CG334" s="2"/>
      <c r="CH334" s="3"/>
      <c r="CI334" s="3">
        <f ca="1">IF(Table2[[#This Row],[occupation]]="clerk",Table2[[#This Row],[Income]],0)</f>
        <v>0</v>
      </c>
      <c r="CJ334" s="3">
        <f ca="1">IF(Table2[[#This Row],[occupation]]="Doctor",Table2[[#This Row],[Income]],0)</f>
        <v>0</v>
      </c>
      <c r="CK334" s="3">
        <f ca="1">IF(Table2[[#This Row],[occupation]]="Data scientist",Table2[[#This Row],[Income]],0)</f>
        <v>0</v>
      </c>
      <c r="CL334" s="3">
        <f ca="1">IF(Table2[[#This Row],[occupation]]="Driver",Table2[[#This Row],[Income]],0)</f>
        <v>0</v>
      </c>
      <c r="CM334" s="3">
        <f ca="1">IF(Table2[[#This Row],[occupation]]="mechanical",Table2[[#This Row],[Income]],0)</f>
        <v>0</v>
      </c>
      <c r="CN334" s="3">
        <f ca="1">IF(Table2[[#This Row],[occupation]]="Field worker",Table2[[#This Row],[Income]],0)</f>
        <v>95565</v>
      </c>
      <c r="CO334" s="3">
        <f ca="1">IF(Table2[[#This Row],[occupation]]="Scientist",Table2[[#This Row],[Income]],0)</f>
        <v>0</v>
      </c>
      <c r="CP334" s="4">
        <f ca="1">IF(Table2[[#This Row],[occupation]]="IT",Table2[[#This Row],[Income]],0)</f>
        <v>0</v>
      </c>
      <c r="CQ334" s="2">
        <f ca="1">IF(Table2[[#This Row],[Investment]]&gt;Table2[[#This Row],[Income]],1,0)</f>
        <v>1</v>
      </c>
      <c r="CR334" s="3"/>
      <c r="CS334" s="3"/>
      <c r="CT334" s="3"/>
      <c r="CU334" s="4"/>
      <c r="CV334" s="2">
        <f ca="1">IF(Table2[[#This Row],[Net Worth]]&gt;5500000,Table2[[#This Row],[Age]],0)</f>
        <v>44</v>
      </c>
      <c r="CW334" s="3">
        <f t="shared" ca="1" si="121"/>
        <v>0</v>
      </c>
      <c r="CX334" s="3"/>
      <c r="CY334" s="3"/>
      <c r="CZ334" s="3"/>
      <c r="DA334" s="4"/>
    </row>
    <row r="335" spans="1:105" x14ac:dyDescent="0.25">
      <c r="A335">
        <f t="shared" ca="1" si="106"/>
        <v>1</v>
      </c>
      <c r="B335" s="1" t="str">
        <f t="shared" ca="1" si="107"/>
        <v>Men</v>
      </c>
      <c r="C335">
        <f t="shared" ca="1" si="108"/>
        <v>23</v>
      </c>
      <c r="D335">
        <f t="shared" ca="1" si="109"/>
        <v>7</v>
      </c>
      <c r="E335" s="1" t="str">
        <f t="shared" ca="1" si="110"/>
        <v>Driver</v>
      </c>
      <c r="F335">
        <f t="shared" ca="1" si="111"/>
        <v>7</v>
      </c>
      <c r="G335" s="1" t="str">
        <f t="shared" ca="1" si="112"/>
        <v>Mbbs</v>
      </c>
      <c r="H335">
        <f t="shared" ca="1" si="105"/>
        <v>1</v>
      </c>
      <c r="I335">
        <f t="shared" ca="1" si="105"/>
        <v>3</v>
      </c>
      <c r="J335">
        <f t="shared" ca="1" si="113"/>
        <v>1686162</v>
      </c>
      <c r="K335">
        <f t="shared" ca="1" si="114"/>
        <v>85985</v>
      </c>
      <c r="L335">
        <f t="shared" ca="1" si="115"/>
        <v>1</v>
      </c>
      <c r="M335" s="1" t="str">
        <f t="shared" ca="1" si="116"/>
        <v>Owned</v>
      </c>
      <c r="N335">
        <f t="shared" ca="1" si="102"/>
        <v>5932965</v>
      </c>
      <c r="O335">
        <f t="shared" ca="1" si="117"/>
        <v>487388.5128310867</v>
      </c>
      <c r="P335">
        <f t="shared" ca="1" si="103"/>
        <v>130565.75548692333</v>
      </c>
      <c r="Q335">
        <f t="shared" ca="1" si="104"/>
        <v>118941.33710492137</v>
      </c>
      <c r="R335" s="25">
        <f t="shared" ca="1" si="118"/>
        <v>6051906.3371049212</v>
      </c>
      <c r="S335">
        <f t="shared" ca="1" si="119"/>
        <v>3</v>
      </c>
      <c r="T335" s="1" t="str">
        <f t="shared" ca="1" si="120"/>
        <v>Australia</v>
      </c>
      <c r="AF335" s="2">
        <f ca="1">IF(Table2[[#This Row],[Gender]]="men",1,0)</f>
        <v>1</v>
      </c>
      <c r="AG335" s="3">
        <f ca="1">IF(Table2[[#This Row],[Gender]]="Men",0,1)</f>
        <v>0</v>
      </c>
      <c r="AH335" s="3"/>
      <c r="AI335" s="3"/>
      <c r="AJ335" s="4"/>
      <c r="AL335" s="2">
        <f ca="1">IF(Table2[[#This Row],[occupation]]="Clerk",1,0)</f>
        <v>0</v>
      </c>
      <c r="AM335" s="3">
        <f ca="1">IF(Table2[[#This Row],[occupation]]="Doctor",1,0)</f>
        <v>0</v>
      </c>
      <c r="AN335" s="3">
        <f ca="1">IF(Table2[[#This Row],[occupation]]="Data scientist",1,0)</f>
        <v>0</v>
      </c>
      <c r="AO335" s="3">
        <f ca="1">IF(Table2[[#This Row],[occupation]]="Driver",1,0)</f>
        <v>1</v>
      </c>
      <c r="AP335" s="3">
        <f ca="1">IF(Table2[[#This Row],[occupation]]="mechanical",1,0)</f>
        <v>0</v>
      </c>
      <c r="AQ335" s="3">
        <f ca="1">IF(Table2[[#This Row],[occupation]]="Field worker",1,0)</f>
        <v>0</v>
      </c>
      <c r="AR335" s="3">
        <f ca="1">IF(Table2[[#This Row],[occupation]]="Scientist",1,0)</f>
        <v>0</v>
      </c>
      <c r="AS335" s="3">
        <f ca="1">IF(Table2[[#This Row],[occupation]]="IT",1,0)</f>
        <v>0</v>
      </c>
      <c r="AT335" s="3"/>
      <c r="AU335" s="3"/>
      <c r="AV335" s="3"/>
      <c r="AW335" s="3"/>
      <c r="AX335" s="3"/>
      <c r="AY335" s="3"/>
      <c r="AZ335" s="3"/>
      <c r="BA335" s="4"/>
      <c r="BC335" s="18">
        <f ca="1">Table2[[#This Row],[Vehicles cost]]/Table2[[#This Row],[Vehicles]]</f>
        <v>562054</v>
      </c>
      <c r="BD335" s="4"/>
      <c r="BE335" s="2">
        <f ca="1">IF(Table2[[#This Row],[Depts]]&gt;20000,1,0)</f>
        <v>1</v>
      </c>
      <c r="BF335" s="3"/>
      <c r="BG335" s="4"/>
      <c r="BH335" s="2">
        <f ca="1">IF(Table2[[#This Row],[House]]="Owned",1,0)</f>
        <v>1</v>
      </c>
      <c r="BI335" s="4"/>
      <c r="BK335" s="2">
        <f ca="1">IF(Table2[[#This Row],[Country]]="Korea",Table2[[#This Row],[Income]],0)</f>
        <v>0</v>
      </c>
      <c r="BL335" s="3"/>
      <c r="BM335" s="3">
        <f ca="1">IF(Table2[[#This Row],[Country]]="India",Table2[[#This Row],[Income]],0)</f>
        <v>0</v>
      </c>
      <c r="BN335" s="3"/>
      <c r="BO335" s="3">
        <f ca="1">IF(Table2[[#This Row],[Country]]="Russia",Table2[[#This Row],[Income]],0)</f>
        <v>0</v>
      </c>
      <c r="BP335" s="3"/>
      <c r="BQ335" s="3">
        <f ca="1">IF(Table2[[#This Row],[Country]]="Maldives",Table2[[#This Row],[Income]],0)</f>
        <v>0</v>
      </c>
      <c r="BR335" s="3"/>
      <c r="BS335" s="3">
        <f ca="1">IF(Table2[[#This Row],[Country]]="England",Table2[[#This Row],[Income]],0)</f>
        <v>0</v>
      </c>
      <c r="BT335" s="3"/>
      <c r="BU335" s="3">
        <f ca="1">IF(Table2[[#This Row],[Country]]="Pakistan",Table2[[#This Row],[Income]],0)</f>
        <v>0</v>
      </c>
      <c r="BV335" s="3"/>
      <c r="BW335" s="3">
        <f ca="1">IF(Table2[[#This Row],[Country]]="USA",Table2[[#This Row],[Income]],0)</f>
        <v>0</v>
      </c>
      <c r="BX335" s="3"/>
      <c r="BY335" s="3">
        <f ca="1">IF(Table2[[#This Row],[Country]]="New Zealand",Table2[[#This Row],[Income]],0)</f>
        <v>0</v>
      </c>
      <c r="BZ335" s="3"/>
      <c r="CA335" s="3">
        <f ca="1">IF(Table2[[#This Row],[Country]]="AUstralia",Table2[[#This Row],[Income]],0)</f>
        <v>85985</v>
      </c>
      <c r="CB335" s="3"/>
      <c r="CC335" s="3">
        <f ca="1">IF(Table2[[#This Row],[Country]]="South Africa",Table2[[#This Row],[Income]],0)</f>
        <v>0</v>
      </c>
      <c r="CD335" s="3"/>
      <c r="CE335" s="3">
        <f ca="1">IF(Table2[[#This Row],[Country]]="Canada",Table2[[#This Row],[Income]],0)</f>
        <v>0</v>
      </c>
      <c r="CF335" s="4"/>
      <c r="CG335" s="2"/>
      <c r="CH335" s="3"/>
      <c r="CI335" s="3">
        <f ca="1">IF(Table2[[#This Row],[occupation]]="clerk",Table2[[#This Row],[Income]],0)</f>
        <v>0</v>
      </c>
      <c r="CJ335" s="3">
        <f ca="1">IF(Table2[[#This Row],[occupation]]="Doctor",Table2[[#This Row],[Income]],0)</f>
        <v>0</v>
      </c>
      <c r="CK335" s="3">
        <f ca="1">IF(Table2[[#This Row],[occupation]]="Data scientist",Table2[[#This Row],[Income]],0)</f>
        <v>0</v>
      </c>
      <c r="CL335" s="3">
        <f ca="1">IF(Table2[[#This Row],[occupation]]="Driver",Table2[[#This Row],[Income]],0)</f>
        <v>85985</v>
      </c>
      <c r="CM335" s="3">
        <f ca="1">IF(Table2[[#This Row],[occupation]]="mechanical",Table2[[#This Row],[Income]],0)</f>
        <v>0</v>
      </c>
      <c r="CN335" s="3">
        <f ca="1">IF(Table2[[#This Row],[occupation]]="Field worker",Table2[[#This Row],[Income]],0)</f>
        <v>0</v>
      </c>
      <c r="CO335" s="3">
        <f ca="1">IF(Table2[[#This Row],[occupation]]="Scientist",Table2[[#This Row],[Income]],0)</f>
        <v>0</v>
      </c>
      <c r="CP335" s="4">
        <f ca="1">IF(Table2[[#This Row],[occupation]]="IT",Table2[[#This Row],[Income]],0)</f>
        <v>0</v>
      </c>
      <c r="CQ335" s="2">
        <f ca="1">IF(Table2[[#This Row],[Investment]]&gt;Table2[[#This Row],[Income]],1,0)</f>
        <v>1</v>
      </c>
      <c r="CR335" s="3"/>
      <c r="CS335" s="3"/>
      <c r="CT335" s="3"/>
      <c r="CU335" s="4"/>
      <c r="CV335" s="2">
        <f ca="1">IF(Table2[[#This Row],[Net Worth]]&gt;5500000,Table2[[#This Row],[Age]],0)</f>
        <v>23</v>
      </c>
      <c r="CW335" s="3">
        <f t="shared" ca="1" si="121"/>
        <v>23</v>
      </c>
      <c r="CX335" s="3"/>
      <c r="CY335" s="3"/>
      <c r="CZ335" s="3"/>
      <c r="DA335" s="4"/>
    </row>
    <row r="336" spans="1:105" x14ac:dyDescent="0.25">
      <c r="A336">
        <f t="shared" ca="1" si="106"/>
        <v>1</v>
      </c>
      <c r="B336" s="1" t="str">
        <f t="shared" ca="1" si="107"/>
        <v>Men</v>
      </c>
      <c r="C336">
        <f t="shared" ca="1" si="108"/>
        <v>35</v>
      </c>
      <c r="D336">
        <f t="shared" ca="1" si="109"/>
        <v>8</v>
      </c>
      <c r="E336" s="1" t="str">
        <f t="shared" ca="1" si="110"/>
        <v>Data scientist</v>
      </c>
      <c r="F336">
        <f t="shared" ca="1" si="111"/>
        <v>6</v>
      </c>
      <c r="G336" s="1" t="str">
        <f t="shared" ca="1" si="112"/>
        <v>Masters</v>
      </c>
      <c r="H336">
        <f t="shared" ca="1" si="105"/>
        <v>3</v>
      </c>
      <c r="I336">
        <f t="shared" ca="1" si="105"/>
        <v>1</v>
      </c>
      <c r="J336">
        <f t="shared" ca="1" si="113"/>
        <v>613289</v>
      </c>
      <c r="K336">
        <f t="shared" ca="1" si="114"/>
        <v>51589</v>
      </c>
      <c r="L336">
        <f t="shared" ca="1" si="115"/>
        <v>2</v>
      </c>
      <c r="M336" s="1" t="str">
        <f t="shared" ca="1" si="116"/>
        <v>Rent</v>
      </c>
      <c r="N336">
        <f t="shared" ca="1" si="102"/>
        <v>3765997</v>
      </c>
      <c r="O336">
        <f t="shared" ca="1" si="117"/>
        <v>3143326.3149638115</v>
      </c>
      <c r="P336">
        <f t="shared" ca="1" si="103"/>
        <v>16489.026256071109</v>
      </c>
      <c r="Q336">
        <f t="shared" ca="1" si="104"/>
        <v>7220.2594432112528</v>
      </c>
      <c r="R336" s="25">
        <f t="shared" ca="1" si="118"/>
        <v>3773217.2594432114</v>
      </c>
      <c r="S336">
        <f t="shared" ca="1" si="119"/>
        <v>2</v>
      </c>
      <c r="T336" s="1" t="str">
        <f t="shared" ca="1" si="120"/>
        <v>Usa</v>
      </c>
      <c r="AF336" s="2">
        <f ca="1">IF(Table2[[#This Row],[Gender]]="men",1,0)</f>
        <v>1</v>
      </c>
      <c r="AG336" s="3">
        <f ca="1">IF(Table2[[#This Row],[Gender]]="Men",0,1)</f>
        <v>0</v>
      </c>
      <c r="AH336" s="3"/>
      <c r="AI336" s="3"/>
      <c r="AJ336" s="4"/>
      <c r="AL336" s="2">
        <f ca="1">IF(Table2[[#This Row],[occupation]]="Clerk",1,0)</f>
        <v>0</v>
      </c>
      <c r="AM336" s="3">
        <f ca="1">IF(Table2[[#This Row],[occupation]]="Doctor",1,0)</f>
        <v>0</v>
      </c>
      <c r="AN336" s="3">
        <f ca="1">IF(Table2[[#This Row],[occupation]]="Data scientist",1,0)</f>
        <v>1</v>
      </c>
      <c r="AO336" s="3">
        <f ca="1">IF(Table2[[#This Row],[occupation]]="Driver",1,0)</f>
        <v>0</v>
      </c>
      <c r="AP336" s="3">
        <f ca="1">IF(Table2[[#This Row],[occupation]]="mechanical",1,0)</f>
        <v>0</v>
      </c>
      <c r="AQ336" s="3">
        <f ca="1">IF(Table2[[#This Row],[occupation]]="Field worker",1,0)</f>
        <v>0</v>
      </c>
      <c r="AR336" s="3">
        <f ca="1">IF(Table2[[#This Row],[occupation]]="Scientist",1,0)</f>
        <v>0</v>
      </c>
      <c r="AS336" s="3">
        <f ca="1">IF(Table2[[#This Row],[occupation]]="IT",1,0)</f>
        <v>0</v>
      </c>
      <c r="AT336" s="3"/>
      <c r="AU336" s="3"/>
      <c r="AV336" s="3"/>
      <c r="AW336" s="3"/>
      <c r="AX336" s="3"/>
      <c r="AY336" s="3"/>
      <c r="AZ336" s="3"/>
      <c r="BA336" s="4"/>
      <c r="BC336" s="18">
        <f ca="1">Table2[[#This Row],[Vehicles cost]]/Table2[[#This Row],[Vehicles]]</f>
        <v>613289</v>
      </c>
      <c r="BD336" s="4"/>
      <c r="BE336" s="2">
        <f ca="1">IF(Table2[[#This Row],[Depts]]&gt;20000,1,0)</f>
        <v>0</v>
      </c>
      <c r="BF336" s="3"/>
      <c r="BG336" s="4"/>
      <c r="BH336" s="2">
        <f ca="1">IF(Table2[[#This Row],[House]]="Owned",1,0)</f>
        <v>0</v>
      </c>
      <c r="BI336" s="4"/>
      <c r="BK336" s="2">
        <f ca="1">IF(Table2[[#This Row],[Country]]="Korea",Table2[[#This Row],[Income]],0)</f>
        <v>0</v>
      </c>
      <c r="BL336" s="3"/>
      <c r="BM336" s="3">
        <f ca="1">IF(Table2[[#This Row],[Country]]="India",Table2[[#This Row],[Income]],0)</f>
        <v>0</v>
      </c>
      <c r="BN336" s="3"/>
      <c r="BO336" s="3">
        <f ca="1">IF(Table2[[#This Row],[Country]]="Russia",Table2[[#This Row],[Income]],0)</f>
        <v>0</v>
      </c>
      <c r="BP336" s="3"/>
      <c r="BQ336" s="3">
        <f ca="1">IF(Table2[[#This Row],[Country]]="Maldives",Table2[[#This Row],[Income]],0)</f>
        <v>0</v>
      </c>
      <c r="BR336" s="3"/>
      <c r="BS336" s="3">
        <f ca="1">IF(Table2[[#This Row],[Country]]="England",Table2[[#This Row],[Income]],0)</f>
        <v>0</v>
      </c>
      <c r="BT336" s="3"/>
      <c r="BU336" s="3">
        <f ca="1">IF(Table2[[#This Row],[Country]]="Pakistan",Table2[[#This Row],[Income]],0)</f>
        <v>0</v>
      </c>
      <c r="BV336" s="3"/>
      <c r="BW336" s="3">
        <f ca="1">IF(Table2[[#This Row],[Country]]="USA",Table2[[#This Row],[Income]],0)</f>
        <v>51589</v>
      </c>
      <c r="BX336" s="3"/>
      <c r="BY336" s="3">
        <f ca="1">IF(Table2[[#This Row],[Country]]="New Zealand",Table2[[#This Row],[Income]],0)</f>
        <v>0</v>
      </c>
      <c r="BZ336" s="3"/>
      <c r="CA336" s="3">
        <f ca="1">IF(Table2[[#This Row],[Country]]="AUstralia",Table2[[#This Row],[Income]],0)</f>
        <v>0</v>
      </c>
      <c r="CB336" s="3"/>
      <c r="CC336" s="3">
        <f ca="1">IF(Table2[[#This Row],[Country]]="South Africa",Table2[[#This Row],[Income]],0)</f>
        <v>0</v>
      </c>
      <c r="CD336" s="3"/>
      <c r="CE336" s="3">
        <f ca="1">IF(Table2[[#This Row],[Country]]="Canada",Table2[[#This Row],[Income]],0)</f>
        <v>0</v>
      </c>
      <c r="CF336" s="4"/>
      <c r="CG336" s="2"/>
      <c r="CH336" s="3"/>
      <c r="CI336" s="3">
        <f ca="1">IF(Table2[[#This Row],[occupation]]="clerk",Table2[[#This Row],[Income]],0)</f>
        <v>0</v>
      </c>
      <c r="CJ336" s="3">
        <f ca="1">IF(Table2[[#This Row],[occupation]]="Doctor",Table2[[#This Row],[Income]],0)</f>
        <v>0</v>
      </c>
      <c r="CK336" s="3">
        <f ca="1">IF(Table2[[#This Row],[occupation]]="Data scientist",Table2[[#This Row],[Income]],0)</f>
        <v>51589</v>
      </c>
      <c r="CL336" s="3">
        <f ca="1">IF(Table2[[#This Row],[occupation]]="Driver",Table2[[#This Row],[Income]],0)</f>
        <v>0</v>
      </c>
      <c r="CM336" s="3">
        <f ca="1">IF(Table2[[#This Row],[occupation]]="mechanical",Table2[[#This Row],[Income]],0)</f>
        <v>0</v>
      </c>
      <c r="CN336" s="3">
        <f ca="1">IF(Table2[[#This Row],[occupation]]="Field worker",Table2[[#This Row],[Income]],0)</f>
        <v>0</v>
      </c>
      <c r="CO336" s="3">
        <f ca="1">IF(Table2[[#This Row],[occupation]]="Scientist",Table2[[#This Row],[Income]],0)</f>
        <v>0</v>
      </c>
      <c r="CP336" s="4">
        <f ca="1">IF(Table2[[#This Row],[occupation]]="IT",Table2[[#This Row],[Income]],0)</f>
        <v>0</v>
      </c>
      <c r="CQ336" s="2">
        <f ca="1">IF(Table2[[#This Row],[Investment]]&gt;Table2[[#This Row],[Income]],1,0)</f>
        <v>0</v>
      </c>
      <c r="CR336" s="3"/>
      <c r="CS336" s="3"/>
      <c r="CT336" s="3"/>
      <c r="CU336" s="4"/>
      <c r="CV336" s="2">
        <f ca="1">IF(Table2[[#This Row],[Net Worth]]&gt;5500000,Table2[[#This Row],[Age]],0)</f>
        <v>0</v>
      </c>
      <c r="CW336" s="3">
        <f t="shared" ca="1" si="121"/>
        <v>0</v>
      </c>
      <c r="CX336" s="3"/>
      <c r="CY336" s="3"/>
      <c r="CZ336" s="3"/>
      <c r="DA336" s="4"/>
    </row>
    <row r="337" spans="1:105" x14ac:dyDescent="0.25">
      <c r="A337">
        <f t="shared" ca="1" si="106"/>
        <v>1</v>
      </c>
      <c r="B337" s="1" t="str">
        <f t="shared" ca="1" si="107"/>
        <v>Men</v>
      </c>
      <c r="C337">
        <f t="shared" ca="1" si="108"/>
        <v>45</v>
      </c>
      <c r="D337">
        <f t="shared" ca="1" si="109"/>
        <v>5</v>
      </c>
      <c r="E337" s="1" t="str">
        <f t="shared" ca="1" si="110"/>
        <v>Scientist</v>
      </c>
      <c r="F337">
        <f t="shared" ca="1" si="111"/>
        <v>7</v>
      </c>
      <c r="G337" s="1" t="str">
        <f t="shared" ca="1" si="112"/>
        <v>Mbbs</v>
      </c>
      <c r="H337">
        <f t="shared" ca="1" si="105"/>
        <v>3</v>
      </c>
      <c r="I337">
        <f t="shared" ca="1" si="105"/>
        <v>2</v>
      </c>
      <c r="J337">
        <f t="shared" ca="1" si="113"/>
        <v>1928298</v>
      </c>
      <c r="K337">
        <f t="shared" ca="1" si="114"/>
        <v>94583</v>
      </c>
      <c r="L337">
        <f t="shared" ca="1" si="115"/>
        <v>2</v>
      </c>
      <c r="M337" s="1" t="str">
        <f t="shared" ca="1" si="116"/>
        <v>Rent</v>
      </c>
      <c r="N337">
        <f t="shared" ca="1" si="102"/>
        <v>8228721</v>
      </c>
      <c r="O337">
        <f t="shared" ca="1" si="117"/>
        <v>2066904.977227092</v>
      </c>
      <c r="P337">
        <f t="shared" ca="1" si="103"/>
        <v>12453.667210330188</v>
      </c>
      <c r="Q337">
        <f t="shared" ca="1" si="104"/>
        <v>129102.01406885214</v>
      </c>
      <c r="R337" s="25">
        <f t="shared" ca="1" si="118"/>
        <v>8357823.0140688522</v>
      </c>
      <c r="S337">
        <f t="shared" ca="1" si="119"/>
        <v>4</v>
      </c>
      <c r="T337" s="1" t="str">
        <f t="shared" ca="1" si="120"/>
        <v>England</v>
      </c>
      <c r="AF337" s="2">
        <f ca="1">IF(Table2[[#This Row],[Gender]]="men",1,0)</f>
        <v>1</v>
      </c>
      <c r="AG337" s="3">
        <f ca="1">IF(Table2[[#This Row],[Gender]]="Men",0,1)</f>
        <v>0</v>
      </c>
      <c r="AH337" s="3"/>
      <c r="AI337" s="3"/>
      <c r="AJ337" s="4"/>
      <c r="AL337" s="2">
        <f ca="1">IF(Table2[[#This Row],[occupation]]="Clerk",1,0)</f>
        <v>0</v>
      </c>
      <c r="AM337" s="3">
        <f ca="1">IF(Table2[[#This Row],[occupation]]="Doctor",1,0)</f>
        <v>0</v>
      </c>
      <c r="AN337" s="3">
        <f ca="1">IF(Table2[[#This Row],[occupation]]="Data scientist",1,0)</f>
        <v>0</v>
      </c>
      <c r="AO337" s="3">
        <f ca="1">IF(Table2[[#This Row],[occupation]]="Driver",1,0)</f>
        <v>0</v>
      </c>
      <c r="AP337" s="3">
        <f ca="1">IF(Table2[[#This Row],[occupation]]="mechanical",1,0)</f>
        <v>0</v>
      </c>
      <c r="AQ337" s="3">
        <f ca="1">IF(Table2[[#This Row],[occupation]]="Field worker",1,0)</f>
        <v>0</v>
      </c>
      <c r="AR337" s="3">
        <f ca="1">IF(Table2[[#This Row],[occupation]]="Scientist",1,0)</f>
        <v>1</v>
      </c>
      <c r="AS337" s="3">
        <f ca="1">IF(Table2[[#This Row],[occupation]]="IT",1,0)</f>
        <v>0</v>
      </c>
      <c r="AT337" s="3"/>
      <c r="AU337" s="3"/>
      <c r="AV337" s="3"/>
      <c r="AW337" s="3"/>
      <c r="AX337" s="3"/>
      <c r="AY337" s="3"/>
      <c r="AZ337" s="3"/>
      <c r="BA337" s="4"/>
      <c r="BC337" s="18">
        <f ca="1">Table2[[#This Row],[Vehicles cost]]/Table2[[#This Row],[Vehicles]]</f>
        <v>964149</v>
      </c>
      <c r="BD337" s="4"/>
      <c r="BE337" s="2">
        <f ca="1">IF(Table2[[#This Row],[Depts]]&gt;20000,1,0)</f>
        <v>0</v>
      </c>
      <c r="BF337" s="3"/>
      <c r="BG337" s="4"/>
      <c r="BH337" s="2">
        <f ca="1">IF(Table2[[#This Row],[House]]="Owned",1,0)</f>
        <v>0</v>
      </c>
      <c r="BI337" s="4"/>
      <c r="BK337" s="2">
        <f ca="1">IF(Table2[[#This Row],[Country]]="Korea",Table2[[#This Row],[Income]],0)</f>
        <v>0</v>
      </c>
      <c r="BL337" s="3"/>
      <c r="BM337" s="3">
        <f ca="1">IF(Table2[[#This Row],[Country]]="India",Table2[[#This Row],[Income]],0)</f>
        <v>0</v>
      </c>
      <c r="BN337" s="3"/>
      <c r="BO337" s="3">
        <f ca="1">IF(Table2[[#This Row],[Country]]="Russia",Table2[[#This Row],[Income]],0)</f>
        <v>0</v>
      </c>
      <c r="BP337" s="3"/>
      <c r="BQ337" s="3">
        <f ca="1">IF(Table2[[#This Row],[Country]]="Maldives",Table2[[#This Row],[Income]],0)</f>
        <v>0</v>
      </c>
      <c r="BR337" s="3"/>
      <c r="BS337" s="3">
        <f ca="1">IF(Table2[[#This Row],[Country]]="England",Table2[[#This Row],[Income]],0)</f>
        <v>94583</v>
      </c>
      <c r="BT337" s="3"/>
      <c r="BU337" s="3">
        <f ca="1">IF(Table2[[#This Row],[Country]]="Pakistan",Table2[[#This Row],[Income]],0)</f>
        <v>0</v>
      </c>
      <c r="BV337" s="3"/>
      <c r="BW337" s="3">
        <f ca="1">IF(Table2[[#This Row],[Country]]="USA",Table2[[#This Row],[Income]],0)</f>
        <v>0</v>
      </c>
      <c r="BX337" s="3"/>
      <c r="BY337" s="3">
        <f ca="1">IF(Table2[[#This Row],[Country]]="New Zealand",Table2[[#This Row],[Income]],0)</f>
        <v>0</v>
      </c>
      <c r="BZ337" s="3"/>
      <c r="CA337" s="3">
        <f ca="1">IF(Table2[[#This Row],[Country]]="AUstralia",Table2[[#This Row],[Income]],0)</f>
        <v>0</v>
      </c>
      <c r="CB337" s="3"/>
      <c r="CC337" s="3">
        <f ca="1">IF(Table2[[#This Row],[Country]]="South Africa",Table2[[#This Row],[Income]],0)</f>
        <v>0</v>
      </c>
      <c r="CD337" s="3"/>
      <c r="CE337" s="3">
        <f ca="1">IF(Table2[[#This Row],[Country]]="Canada",Table2[[#This Row],[Income]],0)</f>
        <v>0</v>
      </c>
      <c r="CF337" s="4"/>
      <c r="CG337" s="2"/>
      <c r="CH337" s="3"/>
      <c r="CI337" s="3">
        <f ca="1">IF(Table2[[#This Row],[occupation]]="clerk",Table2[[#This Row],[Income]],0)</f>
        <v>0</v>
      </c>
      <c r="CJ337" s="3">
        <f ca="1">IF(Table2[[#This Row],[occupation]]="Doctor",Table2[[#This Row],[Income]],0)</f>
        <v>0</v>
      </c>
      <c r="CK337" s="3">
        <f ca="1">IF(Table2[[#This Row],[occupation]]="Data scientist",Table2[[#This Row],[Income]],0)</f>
        <v>0</v>
      </c>
      <c r="CL337" s="3">
        <f ca="1">IF(Table2[[#This Row],[occupation]]="Driver",Table2[[#This Row],[Income]],0)</f>
        <v>0</v>
      </c>
      <c r="CM337" s="3">
        <f ca="1">IF(Table2[[#This Row],[occupation]]="mechanical",Table2[[#This Row],[Income]],0)</f>
        <v>0</v>
      </c>
      <c r="CN337" s="3">
        <f ca="1">IF(Table2[[#This Row],[occupation]]="Field worker",Table2[[#This Row],[Income]],0)</f>
        <v>0</v>
      </c>
      <c r="CO337" s="3">
        <f ca="1">IF(Table2[[#This Row],[occupation]]="Scientist",Table2[[#This Row],[Income]],0)</f>
        <v>94583</v>
      </c>
      <c r="CP337" s="4">
        <f ca="1">IF(Table2[[#This Row],[occupation]]="IT",Table2[[#This Row],[Income]],0)</f>
        <v>0</v>
      </c>
      <c r="CQ337" s="2">
        <f ca="1">IF(Table2[[#This Row],[Investment]]&gt;Table2[[#This Row],[Income]],1,0)</f>
        <v>1</v>
      </c>
      <c r="CR337" s="3"/>
      <c r="CS337" s="3"/>
      <c r="CT337" s="3"/>
      <c r="CU337" s="4"/>
      <c r="CV337" s="2">
        <f ca="1">IF(Table2[[#This Row],[Net Worth]]&gt;5500000,Table2[[#This Row],[Age]],0)</f>
        <v>45</v>
      </c>
      <c r="CW337" s="3">
        <f t="shared" ca="1" si="121"/>
        <v>0</v>
      </c>
      <c r="CX337" s="3"/>
      <c r="CY337" s="3"/>
      <c r="CZ337" s="3"/>
      <c r="DA337" s="4"/>
    </row>
    <row r="338" spans="1:105" x14ac:dyDescent="0.25">
      <c r="A338">
        <f t="shared" ca="1" si="106"/>
        <v>2</v>
      </c>
      <c r="B338" s="1" t="str">
        <f t="shared" ca="1" si="107"/>
        <v>Women</v>
      </c>
      <c r="C338">
        <f t="shared" ca="1" si="108"/>
        <v>37</v>
      </c>
      <c r="D338">
        <f t="shared" ca="1" si="109"/>
        <v>2</v>
      </c>
      <c r="E338" s="1" t="str">
        <f t="shared" ca="1" si="110"/>
        <v>IT</v>
      </c>
      <c r="F338">
        <f t="shared" ca="1" si="111"/>
        <v>6</v>
      </c>
      <c r="G338" s="1" t="str">
        <f t="shared" ca="1" si="112"/>
        <v>Masters</v>
      </c>
      <c r="H338">
        <f t="shared" ca="1" si="105"/>
        <v>3</v>
      </c>
      <c r="I338">
        <f t="shared" ca="1" si="105"/>
        <v>1</v>
      </c>
      <c r="J338">
        <f t="shared" ca="1" si="113"/>
        <v>595456</v>
      </c>
      <c r="K338">
        <f t="shared" ca="1" si="114"/>
        <v>73064</v>
      </c>
      <c r="L338">
        <f t="shared" ca="1" si="115"/>
        <v>2</v>
      </c>
      <c r="M338" s="1" t="str">
        <f t="shared" ca="1" si="116"/>
        <v>Rent</v>
      </c>
      <c r="N338">
        <f t="shared" ca="1" si="102"/>
        <v>6283504</v>
      </c>
      <c r="O338">
        <f t="shared" ca="1" si="117"/>
        <v>6112054.2809725869</v>
      </c>
      <c r="P338">
        <f t="shared" ca="1" si="103"/>
        <v>103754.63201680803</v>
      </c>
      <c r="Q338">
        <f t="shared" ca="1" si="104"/>
        <v>55233.982884891986</v>
      </c>
      <c r="R338" s="25">
        <f t="shared" ca="1" si="118"/>
        <v>6338737.9828848923</v>
      </c>
      <c r="S338">
        <f t="shared" ca="1" si="119"/>
        <v>10</v>
      </c>
      <c r="T338" s="1" t="str">
        <f t="shared" ca="1" si="120"/>
        <v>New Zealand</v>
      </c>
      <c r="AF338" s="2">
        <f ca="1">IF(Table2[[#This Row],[Gender]]="men",1,0)</f>
        <v>0</v>
      </c>
      <c r="AG338" s="3">
        <f ca="1">IF(Table2[[#This Row],[Gender]]="Men",0,1)</f>
        <v>1</v>
      </c>
      <c r="AH338" s="3"/>
      <c r="AI338" s="3"/>
      <c r="AJ338" s="4"/>
      <c r="AL338" s="2">
        <f ca="1">IF(Table2[[#This Row],[occupation]]="Clerk",1,0)</f>
        <v>0</v>
      </c>
      <c r="AM338" s="3">
        <f ca="1">IF(Table2[[#This Row],[occupation]]="Doctor",1,0)</f>
        <v>0</v>
      </c>
      <c r="AN338" s="3">
        <f ca="1">IF(Table2[[#This Row],[occupation]]="Data scientist",1,0)</f>
        <v>0</v>
      </c>
      <c r="AO338" s="3">
        <f ca="1">IF(Table2[[#This Row],[occupation]]="Driver",1,0)</f>
        <v>0</v>
      </c>
      <c r="AP338" s="3">
        <f ca="1">IF(Table2[[#This Row],[occupation]]="mechanical",1,0)</f>
        <v>0</v>
      </c>
      <c r="AQ338" s="3">
        <f ca="1">IF(Table2[[#This Row],[occupation]]="Field worker",1,0)</f>
        <v>0</v>
      </c>
      <c r="AR338" s="3">
        <f ca="1">IF(Table2[[#This Row],[occupation]]="Scientist",1,0)</f>
        <v>0</v>
      </c>
      <c r="AS338" s="3">
        <f ca="1">IF(Table2[[#This Row],[occupation]]="IT",1,0)</f>
        <v>1</v>
      </c>
      <c r="AT338" s="3"/>
      <c r="AU338" s="3"/>
      <c r="AV338" s="3"/>
      <c r="AW338" s="3"/>
      <c r="AX338" s="3"/>
      <c r="AY338" s="3"/>
      <c r="AZ338" s="3"/>
      <c r="BA338" s="4"/>
      <c r="BC338" s="18">
        <f ca="1">Table2[[#This Row],[Vehicles cost]]/Table2[[#This Row],[Vehicles]]</f>
        <v>595456</v>
      </c>
      <c r="BD338" s="4"/>
      <c r="BE338" s="2">
        <f ca="1">IF(Table2[[#This Row],[Depts]]&gt;20000,1,0)</f>
        <v>1</v>
      </c>
      <c r="BF338" s="3"/>
      <c r="BG338" s="4"/>
      <c r="BH338" s="2">
        <f ca="1">IF(Table2[[#This Row],[House]]="Owned",1,0)</f>
        <v>0</v>
      </c>
      <c r="BI338" s="4"/>
      <c r="BK338" s="2">
        <f ca="1">IF(Table2[[#This Row],[Country]]="Korea",Table2[[#This Row],[Income]],0)</f>
        <v>0</v>
      </c>
      <c r="BL338" s="3"/>
      <c r="BM338" s="3">
        <f ca="1">IF(Table2[[#This Row],[Country]]="India",Table2[[#This Row],[Income]],0)</f>
        <v>0</v>
      </c>
      <c r="BN338" s="3"/>
      <c r="BO338" s="3">
        <f ca="1">IF(Table2[[#This Row],[Country]]="Russia",Table2[[#This Row],[Income]],0)</f>
        <v>0</v>
      </c>
      <c r="BP338" s="3"/>
      <c r="BQ338" s="3">
        <f ca="1">IF(Table2[[#This Row],[Country]]="Maldives",Table2[[#This Row],[Income]],0)</f>
        <v>0</v>
      </c>
      <c r="BR338" s="3"/>
      <c r="BS338" s="3">
        <f ca="1">IF(Table2[[#This Row],[Country]]="England",Table2[[#This Row],[Income]],0)</f>
        <v>0</v>
      </c>
      <c r="BT338" s="3"/>
      <c r="BU338" s="3">
        <f ca="1">IF(Table2[[#This Row],[Country]]="Pakistan",Table2[[#This Row],[Income]],0)</f>
        <v>0</v>
      </c>
      <c r="BV338" s="3"/>
      <c r="BW338" s="3">
        <f ca="1">IF(Table2[[#This Row],[Country]]="USA",Table2[[#This Row],[Income]],0)</f>
        <v>0</v>
      </c>
      <c r="BX338" s="3"/>
      <c r="BY338" s="3">
        <f ca="1">IF(Table2[[#This Row],[Country]]="New Zealand",Table2[[#This Row],[Income]],0)</f>
        <v>73064</v>
      </c>
      <c r="BZ338" s="3"/>
      <c r="CA338" s="3">
        <f ca="1">IF(Table2[[#This Row],[Country]]="AUstralia",Table2[[#This Row],[Income]],0)</f>
        <v>0</v>
      </c>
      <c r="CB338" s="3"/>
      <c r="CC338" s="3">
        <f ca="1">IF(Table2[[#This Row],[Country]]="South Africa",Table2[[#This Row],[Income]],0)</f>
        <v>0</v>
      </c>
      <c r="CD338" s="3"/>
      <c r="CE338" s="3">
        <f ca="1">IF(Table2[[#This Row],[Country]]="Canada",Table2[[#This Row],[Income]],0)</f>
        <v>0</v>
      </c>
      <c r="CF338" s="4"/>
      <c r="CG338" s="2"/>
      <c r="CH338" s="3"/>
      <c r="CI338" s="3">
        <f ca="1">IF(Table2[[#This Row],[occupation]]="clerk",Table2[[#This Row],[Income]],0)</f>
        <v>0</v>
      </c>
      <c r="CJ338" s="3">
        <f ca="1">IF(Table2[[#This Row],[occupation]]="Doctor",Table2[[#This Row],[Income]],0)</f>
        <v>0</v>
      </c>
      <c r="CK338" s="3">
        <f ca="1">IF(Table2[[#This Row],[occupation]]="Data scientist",Table2[[#This Row],[Income]],0)</f>
        <v>0</v>
      </c>
      <c r="CL338" s="3">
        <f ca="1">IF(Table2[[#This Row],[occupation]]="Driver",Table2[[#This Row],[Income]],0)</f>
        <v>0</v>
      </c>
      <c r="CM338" s="3">
        <f ca="1">IF(Table2[[#This Row],[occupation]]="mechanical",Table2[[#This Row],[Income]],0)</f>
        <v>0</v>
      </c>
      <c r="CN338" s="3">
        <f ca="1">IF(Table2[[#This Row],[occupation]]="Field worker",Table2[[#This Row],[Income]],0)</f>
        <v>0</v>
      </c>
      <c r="CO338" s="3">
        <f ca="1">IF(Table2[[#This Row],[occupation]]="Scientist",Table2[[#This Row],[Income]],0)</f>
        <v>0</v>
      </c>
      <c r="CP338" s="4">
        <f ca="1">IF(Table2[[#This Row],[occupation]]="IT",Table2[[#This Row],[Income]],0)</f>
        <v>73064</v>
      </c>
      <c r="CQ338" s="2">
        <f ca="1">IF(Table2[[#This Row],[Investment]]&gt;Table2[[#This Row],[Income]],1,0)</f>
        <v>0</v>
      </c>
      <c r="CR338" s="3"/>
      <c r="CS338" s="3"/>
      <c r="CT338" s="3"/>
      <c r="CU338" s="4"/>
      <c r="CV338" s="2">
        <f ca="1">IF(Table2[[#This Row],[Net Worth]]&gt;5500000,Table2[[#This Row],[Age]],0)</f>
        <v>37</v>
      </c>
      <c r="CW338" s="3">
        <f t="shared" ca="1" si="121"/>
        <v>0</v>
      </c>
      <c r="CX338" s="3"/>
      <c r="CY338" s="3"/>
      <c r="CZ338" s="3"/>
      <c r="DA338" s="4"/>
    </row>
    <row r="339" spans="1:105" x14ac:dyDescent="0.25">
      <c r="A339">
        <f t="shared" ca="1" si="106"/>
        <v>1</v>
      </c>
      <c r="B339" s="1" t="str">
        <f t="shared" ca="1" si="107"/>
        <v>Men</v>
      </c>
      <c r="C339">
        <f t="shared" ca="1" si="108"/>
        <v>45</v>
      </c>
      <c r="D339">
        <f t="shared" ca="1" si="109"/>
        <v>4</v>
      </c>
      <c r="E339" s="1" t="str">
        <f t="shared" ca="1" si="110"/>
        <v>Doctor</v>
      </c>
      <c r="F339">
        <f t="shared" ca="1" si="111"/>
        <v>4</v>
      </c>
      <c r="G339" s="1" t="str">
        <f t="shared" ca="1" si="112"/>
        <v>Mba</v>
      </c>
      <c r="H339">
        <f t="shared" ca="1" si="105"/>
        <v>1</v>
      </c>
      <c r="I339">
        <f t="shared" ca="1" si="105"/>
        <v>3</v>
      </c>
      <c r="J339">
        <f t="shared" ca="1" si="113"/>
        <v>861105</v>
      </c>
      <c r="K339">
        <f t="shared" ca="1" si="114"/>
        <v>80835</v>
      </c>
      <c r="L339">
        <f t="shared" ca="1" si="115"/>
        <v>1</v>
      </c>
      <c r="M339" s="1" t="str">
        <f t="shared" ca="1" si="116"/>
        <v>Owned</v>
      </c>
      <c r="N339">
        <f t="shared" ca="1" si="102"/>
        <v>5173440</v>
      </c>
      <c r="O339">
        <f t="shared" ca="1" si="117"/>
        <v>650263.60199846874</v>
      </c>
      <c r="P339">
        <f t="shared" ca="1" si="103"/>
        <v>49358.679875838716</v>
      </c>
      <c r="Q339">
        <f t="shared" ca="1" si="104"/>
        <v>64518.200511964555</v>
      </c>
      <c r="R339" s="25">
        <f t="shared" ca="1" si="118"/>
        <v>5237958.200511965</v>
      </c>
      <c r="S339">
        <f t="shared" ca="1" si="119"/>
        <v>2</v>
      </c>
      <c r="T339" s="1" t="str">
        <f t="shared" ca="1" si="120"/>
        <v>Usa</v>
      </c>
      <c r="AF339" s="2">
        <f ca="1">IF(Table2[[#This Row],[Gender]]="men",1,0)</f>
        <v>1</v>
      </c>
      <c r="AG339" s="3">
        <f ca="1">IF(Table2[[#This Row],[Gender]]="Men",0,1)</f>
        <v>0</v>
      </c>
      <c r="AH339" s="3"/>
      <c r="AI339" s="3"/>
      <c r="AJ339" s="4"/>
      <c r="AL339" s="2">
        <f ca="1">IF(Table2[[#This Row],[occupation]]="Clerk",1,0)</f>
        <v>0</v>
      </c>
      <c r="AM339" s="3">
        <f ca="1">IF(Table2[[#This Row],[occupation]]="Doctor",1,0)</f>
        <v>1</v>
      </c>
      <c r="AN339" s="3">
        <f ca="1">IF(Table2[[#This Row],[occupation]]="Data scientist",1,0)</f>
        <v>0</v>
      </c>
      <c r="AO339" s="3">
        <f ca="1">IF(Table2[[#This Row],[occupation]]="Driver",1,0)</f>
        <v>0</v>
      </c>
      <c r="AP339" s="3">
        <f ca="1">IF(Table2[[#This Row],[occupation]]="mechanical",1,0)</f>
        <v>0</v>
      </c>
      <c r="AQ339" s="3">
        <f ca="1">IF(Table2[[#This Row],[occupation]]="Field worker",1,0)</f>
        <v>0</v>
      </c>
      <c r="AR339" s="3">
        <f ca="1">IF(Table2[[#This Row],[occupation]]="Scientist",1,0)</f>
        <v>0</v>
      </c>
      <c r="AS339" s="3">
        <f ca="1">IF(Table2[[#This Row],[occupation]]="IT",1,0)</f>
        <v>0</v>
      </c>
      <c r="AT339" s="3"/>
      <c r="AU339" s="3"/>
      <c r="AV339" s="3"/>
      <c r="AW339" s="3"/>
      <c r="AX339" s="3"/>
      <c r="AY339" s="3"/>
      <c r="AZ339" s="3"/>
      <c r="BA339" s="4"/>
      <c r="BC339" s="18">
        <f ca="1">Table2[[#This Row],[Vehicles cost]]/Table2[[#This Row],[Vehicles]]</f>
        <v>287035</v>
      </c>
      <c r="BD339" s="4"/>
      <c r="BE339" s="2">
        <f ca="1">IF(Table2[[#This Row],[Depts]]&gt;20000,1,0)</f>
        <v>1</v>
      </c>
      <c r="BF339" s="3"/>
      <c r="BG339" s="4"/>
      <c r="BH339" s="2">
        <f ca="1">IF(Table2[[#This Row],[House]]="Owned",1,0)</f>
        <v>1</v>
      </c>
      <c r="BI339" s="4"/>
      <c r="BK339" s="2">
        <f ca="1">IF(Table2[[#This Row],[Country]]="Korea",Table2[[#This Row],[Income]],0)</f>
        <v>0</v>
      </c>
      <c r="BL339" s="3"/>
      <c r="BM339" s="3">
        <f ca="1">IF(Table2[[#This Row],[Country]]="India",Table2[[#This Row],[Income]],0)</f>
        <v>0</v>
      </c>
      <c r="BN339" s="3"/>
      <c r="BO339" s="3">
        <f ca="1">IF(Table2[[#This Row],[Country]]="Russia",Table2[[#This Row],[Income]],0)</f>
        <v>0</v>
      </c>
      <c r="BP339" s="3"/>
      <c r="BQ339" s="3">
        <f ca="1">IF(Table2[[#This Row],[Country]]="Maldives",Table2[[#This Row],[Income]],0)</f>
        <v>0</v>
      </c>
      <c r="BR339" s="3"/>
      <c r="BS339" s="3">
        <f ca="1">IF(Table2[[#This Row],[Country]]="England",Table2[[#This Row],[Income]],0)</f>
        <v>0</v>
      </c>
      <c r="BT339" s="3"/>
      <c r="BU339" s="3">
        <f ca="1">IF(Table2[[#This Row],[Country]]="Pakistan",Table2[[#This Row],[Income]],0)</f>
        <v>0</v>
      </c>
      <c r="BV339" s="3"/>
      <c r="BW339" s="3">
        <f ca="1">IF(Table2[[#This Row],[Country]]="USA",Table2[[#This Row],[Income]],0)</f>
        <v>80835</v>
      </c>
      <c r="BX339" s="3"/>
      <c r="BY339" s="3">
        <f ca="1">IF(Table2[[#This Row],[Country]]="New Zealand",Table2[[#This Row],[Income]],0)</f>
        <v>0</v>
      </c>
      <c r="BZ339" s="3"/>
      <c r="CA339" s="3">
        <f ca="1">IF(Table2[[#This Row],[Country]]="AUstralia",Table2[[#This Row],[Income]],0)</f>
        <v>0</v>
      </c>
      <c r="CB339" s="3"/>
      <c r="CC339" s="3">
        <f ca="1">IF(Table2[[#This Row],[Country]]="South Africa",Table2[[#This Row],[Income]],0)</f>
        <v>0</v>
      </c>
      <c r="CD339" s="3"/>
      <c r="CE339" s="3">
        <f ca="1">IF(Table2[[#This Row],[Country]]="Canada",Table2[[#This Row],[Income]],0)</f>
        <v>0</v>
      </c>
      <c r="CF339" s="4"/>
      <c r="CG339" s="2"/>
      <c r="CH339" s="3"/>
      <c r="CI339" s="3">
        <f ca="1">IF(Table2[[#This Row],[occupation]]="clerk",Table2[[#This Row],[Income]],0)</f>
        <v>0</v>
      </c>
      <c r="CJ339" s="3">
        <f ca="1">IF(Table2[[#This Row],[occupation]]="Doctor",Table2[[#This Row],[Income]],0)</f>
        <v>80835</v>
      </c>
      <c r="CK339" s="3">
        <f ca="1">IF(Table2[[#This Row],[occupation]]="Data scientist",Table2[[#This Row],[Income]],0)</f>
        <v>0</v>
      </c>
      <c r="CL339" s="3">
        <f ca="1">IF(Table2[[#This Row],[occupation]]="Driver",Table2[[#This Row],[Income]],0)</f>
        <v>0</v>
      </c>
      <c r="CM339" s="3">
        <f ca="1">IF(Table2[[#This Row],[occupation]]="mechanical",Table2[[#This Row],[Income]],0)</f>
        <v>0</v>
      </c>
      <c r="CN339" s="3">
        <f ca="1">IF(Table2[[#This Row],[occupation]]="Field worker",Table2[[#This Row],[Income]],0)</f>
        <v>0</v>
      </c>
      <c r="CO339" s="3">
        <f ca="1">IF(Table2[[#This Row],[occupation]]="Scientist",Table2[[#This Row],[Income]],0)</f>
        <v>0</v>
      </c>
      <c r="CP339" s="4">
        <f ca="1">IF(Table2[[#This Row],[occupation]]="IT",Table2[[#This Row],[Income]],0)</f>
        <v>0</v>
      </c>
      <c r="CQ339" s="2">
        <f ca="1">IF(Table2[[#This Row],[Investment]]&gt;Table2[[#This Row],[Income]],1,0)</f>
        <v>0</v>
      </c>
      <c r="CR339" s="3"/>
      <c r="CS339" s="3"/>
      <c r="CT339" s="3"/>
      <c r="CU339" s="4"/>
      <c r="CV339" s="2">
        <f ca="1">IF(Table2[[#This Row],[Net Worth]]&gt;5500000,Table2[[#This Row],[Age]],0)</f>
        <v>0</v>
      </c>
      <c r="CW339" s="3">
        <f t="shared" ca="1" si="121"/>
        <v>0</v>
      </c>
      <c r="CX339" s="3"/>
      <c r="CY339" s="3"/>
      <c r="CZ339" s="3"/>
      <c r="DA339" s="4"/>
    </row>
    <row r="340" spans="1:105" x14ac:dyDescent="0.25">
      <c r="A340">
        <f t="shared" ca="1" si="106"/>
        <v>1</v>
      </c>
      <c r="B340" s="1" t="str">
        <f t="shared" ca="1" si="107"/>
        <v>Men</v>
      </c>
      <c r="C340">
        <f t="shared" ca="1" si="108"/>
        <v>23</v>
      </c>
      <c r="D340">
        <f t="shared" ca="1" si="109"/>
        <v>5</v>
      </c>
      <c r="E340" s="1" t="str">
        <f t="shared" ca="1" si="110"/>
        <v>Scientist</v>
      </c>
      <c r="F340">
        <f t="shared" ca="1" si="111"/>
        <v>3</v>
      </c>
      <c r="G340" s="1" t="str">
        <f t="shared" ca="1" si="112"/>
        <v>Btech</v>
      </c>
      <c r="H340">
        <f t="shared" ca="1" si="105"/>
        <v>1</v>
      </c>
      <c r="I340">
        <f t="shared" ca="1" si="105"/>
        <v>1</v>
      </c>
      <c r="J340">
        <f t="shared" ca="1" si="113"/>
        <v>651942</v>
      </c>
      <c r="K340">
        <f t="shared" ca="1" si="114"/>
        <v>50987</v>
      </c>
      <c r="L340">
        <f t="shared" ca="1" si="115"/>
        <v>1</v>
      </c>
      <c r="M340" s="1" t="str">
        <f t="shared" ca="1" si="116"/>
        <v>Owned</v>
      </c>
      <c r="N340">
        <f t="shared" ca="1" si="102"/>
        <v>4231921</v>
      </c>
      <c r="O340">
        <f t="shared" ca="1" si="117"/>
        <v>3534415.2419673377</v>
      </c>
      <c r="P340">
        <f t="shared" ca="1" si="103"/>
        <v>70897.00227240166</v>
      </c>
      <c r="Q340">
        <f t="shared" ca="1" si="104"/>
        <v>55432.205131950948</v>
      </c>
      <c r="R340" s="25">
        <f t="shared" ca="1" si="118"/>
        <v>4287353.2051319508</v>
      </c>
      <c r="S340">
        <f t="shared" ca="1" si="119"/>
        <v>9</v>
      </c>
      <c r="T340" s="1" t="str">
        <f t="shared" ca="1" si="120"/>
        <v>South Africa</v>
      </c>
      <c r="AF340" s="2">
        <f ca="1">IF(Table2[[#This Row],[Gender]]="men",1,0)</f>
        <v>1</v>
      </c>
      <c r="AG340" s="3">
        <f ca="1">IF(Table2[[#This Row],[Gender]]="Men",0,1)</f>
        <v>0</v>
      </c>
      <c r="AH340" s="3"/>
      <c r="AI340" s="3"/>
      <c r="AJ340" s="4"/>
      <c r="AL340" s="2">
        <f ca="1">IF(Table2[[#This Row],[occupation]]="Clerk",1,0)</f>
        <v>0</v>
      </c>
      <c r="AM340" s="3">
        <f ca="1">IF(Table2[[#This Row],[occupation]]="Doctor",1,0)</f>
        <v>0</v>
      </c>
      <c r="AN340" s="3">
        <f ca="1">IF(Table2[[#This Row],[occupation]]="Data scientist",1,0)</f>
        <v>0</v>
      </c>
      <c r="AO340" s="3">
        <f ca="1">IF(Table2[[#This Row],[occupation]]="Driver",1,0)</f>
        <v>0</v>
      </c>
      <c r="AP340" s="3">
        <f ca="1">IF(Table2[[#This Row],[occupation]]="mechanical",1,0)</f>
        <v>0</v>
      </c>
      <c r="AQ340" s="3">
        <f ca="1">IF(Table2[[#This Row],[occupation]]="Field worker",1,0)</f>
        <v>0</v>
      </c>
      <c r="AR340" s="3">
        <f ca="1">IF(Table2[[#This Row],[occupation]]="Scientist",1,0)</f>
        <v>1</v>
      </c>
      <c r="AS340" s="3">
        <f ca="1">IF(Table2[[#This Row],[occupation]]="IT",1,0)</f>
        <v>0</v>
      </c>
      <c r="AT340" s="3"/>
      <c r="AU340" s="3"/>
      <c r="AV340" s="3"/>
      <c r="AW340" s="3"/>
      <c r="AX340" s="3"/>
      <c r="AY340" s="3"/>
      <c r="AZ340" s="3"/>
      <c r="BA340" s="4"/>
      <c r="BC340" s="18">
        <f ca="1">Table2[[#This Row],[Vehicles cost]]/Table2[[#This Row],[Vehicles]]</f>
        <v>651942</v>
      </c>
      <c r="BD340" s="4"/>
      <c r="BE340" s="2">
        <f ca="1">IF(Table2[[#This Row],[Depts]]&gt;20000,1,0)</f>
        <v>1</v>
      </c>
      <c r="BF340" s="3"/>
      <c r="BG340" s="4"/>
      <c r="BH340" s="2">
        <f ca="1">IF(Table2[[#This Row],[House]]="Owned",1,0)</f>
        <v>1</v>
      </c>
      <c r="BI340" s="4"/>
      <c r="BK340" s="2">
        <f ca="1">IF(Table2[[#This Row],[Country]]="Korea",Table2[[#This Row],[Income]],0)</f>
        <v>0</v>
      </c>
      <c r="BL340" s="3"/>
      <c r="BM340" s="3">
        <f ca="1">IF(Table2[[#This Row],[Country]]="India",Table2[[#This Row],[Income]],0)</f>
        <v>0</v>
      </c>
      <c r="BN340" s="3"/>
      <c r="BO340" s="3">
        <f ca="1">IF(Table2[[#This Row],[Country]]="Russia",Table2[[#This Row],[Income]],0)</f>
        <v>0</v>
      </c>
      <c r="BP340" s="3"/>
      <c r="BQ340" s="3">
        <f ca="1">IF(Table2[[#This Row],[Country]]="Maldives",Table2[[#This Row],[Income]],0)</f>
        <v>0</v>
      </c>
      <c r="BR340" s="3"/>
      <c r="BS340" s="3">
        <f ca="1">IF(Table2[[#This Row],[Country]]="England",Table2[[#This Row],[Income]],0)</f>
        <v>0</v>
      </c>
      <c r="BT340" s="3"/>
      <c r="BU340" s="3">
        <f ca="1">IF(Table2[[#This Row],[Country]]="Pakistan",Table2[[#This Row],[Income]],0)</f>
        <v>0</v>
      </c>
      <c r="BV340" s="3"/>
      <c r="BW340" s="3">
        <f ca="1">IF(Table2[[#This Row],[Country]]="USA",Table2[[#This Row],[Income]],0)</f>
        <v>0</v>
      </c>
      <c r="BX340" s="3"/>
      <c r="BY340" s="3">
        <f ca="1">IF(Table2[[#This Row],[Country]]="New Zealand",Table2[[#This Row],[Income]],0)</f>
        <v>0</v>
      </c>
      <c r="BZ340" s="3"/>
      <c r="CA340" s="3">
        <f ca="1">IF(Table2[[#This Row],[Country]]="AUstralia",Table2[[#This Row],[Income]],0)</f>
        <v>0</v>
      </c>
      <c r="CB340" s="3"/>
      <c r="CC340" s="3">
        <f ca="1">IF(Table2[[#This Row],[Country]]="South Africa",Table2[[#This Row],[Income]],0)</f>
        <v>50987</v>
      </c>
      <c r="CD340" s="3"/>
      <c r="CE340" s="3">
        <f ca="1">IF(Table2[[#This Row],[Country]]="Canada",Table2[[#This Row],[Income]],0)</f>
        <v>0</v>
      </c>
      <c r="CF340" s="4"/>
      <c r="CG340" s="2"/>
      <c r="CH340" s="3"/>
      <c r="CI340" s="3">
        <f ca="1">IF(Table2[[#This Row],[occupation]]="clerk",Table2[[#This Row],[Income]],0)</f>
        <v>0</v>
      </c>
      <c r="CJ340" s="3">
        <f ca="1">IF(Table2[[#This Row],[occupation]]="Doctor",Table2[[#This Row],[Income]],0)</f>
        <v>0</v>
      </c>
      <c r="CK340" s="3">
        <f ca="1">IF(Table2[[#This Row],[occupation]]="Data scientist",Table2[[#This Row],[Income]],0)</f>
        <v>0</v>
      </c>
      <c r="CL340" s="3">
        <f ca="1">IF(Table2[[#This Row],[occupation]]="Driver",Table2[[#This Row],[Income]],0)</f>
        <v>0</v>
      </c>
      <c r="CM340" s="3">
        <f ca="1">IF(Table2[[#This Row],[occupation]]="mechanical",Table2[[#This Row],[Income]],0)</f>
        <v>0</v>
      </c>
      <c r="CN340" s="3">
        <f ca="1">IF(Table2[[#This Row],[occupation]]="Field worker",Table2[[#This Row],[Income]],0)</f>
        <v>0</v>
      </c>
      <c r="CO340" s="3">
        <f ca="1">IF(Table2[[#This Row],[occupation]]="Scientist",Table2[[#This Row],[Income]],0)</f>
        <v>50987</v>
      </c>
      <c r="CP340" s="4">
        <f ca="1">IF(Table2[[#This Row],[occupation]]="IT",Table2[[#This Row],[Income]],0)</f>
        <v>0</v>
      </c>
      <c r="CQ340" s="2">
        <f ca="1">IF(Table2[[#This Row],[Investment]]&gt;Table2[[#This Row],[Income]],1,0)</f>
        <v>1</v>
      </c>
      <c r="CR340" s="3"/>
      <c r="CS340" s="3"/>
      <c r="CT340" s="3"/>
      <c r="CU340" s="4"/>
      <c r="CV340" s="2">
        <f ca="1">IF(Table2[[#This Row],[Net Worth]]&gt;5500000,Table2[[#This Row],[Age]],0)</f>
        <v>0</v>
      </c>
      <c r="CW340" s="3">
        <f t="shared" ca="1" si="121"/>
        <v>0</v>
      </c>
      <c r="CX340" s="3"/>
      <c r="CY340" s="3"/>
      <c r="CZ340" s="3"/>
      <c r="DA340" s="4"/>
    </row>
    <row r="341" spans="1:105" x14ac:dyDescent="0.25">
      <c r="A341">
        <f t="shared" ca="1" si="106"/>
        <v>1</v>
      </c>
      <c r="B341" s="1" t="str">
        <f t="shared" ca="1" si="107"/>
        <v>Men</v>
      </c>
      <c r="C341">
        <f t="shared" ca="1" si="108"/>
        <v>22</v>
      </c>
      <c r="D341">
        <f t="shared" ca="1" si="109"/>
        <v>6</v>
      </c>
      <c r="E341" s="1" t="str">
        <f t="shared" ca="1" si="110"/>
        <v>Field worker</v>
      </c>
      <c r="F341">
        <f t="shared" ca="1" si="111"/>
        <v>6</v>
      </c>
      <c r="G341" s="1" t="str">
        <f t="shared" ca="1" si="112"/>
        <v>Masters</v>
      </c>
      <c r="H341">
        <f t="shared" ca="1" si="105"/>
        <v>2</v>
      </c>
      <c r="I341">
        <f t="shared" ca="1" si="105"/>
        <v>1</v>
      </c>
      <c r="J341">
        <f t="shared" ca="1" si="113"/>
        <v>426853</v>
      </c>
      <c r="K341">
        <f t="shared" ca="1" si="114"/>
        <v>59141</v>
      </c>
      <c r="L341">
        <f t="shared" ca="1" si="115"/>
        <v>1</v>
      </c>
      <c r="M341" s="1" t="str">
        <f t="shared" ca="1" si="116"/>
        <v>Owned</v>
      </c>
      <c r="N341">
        <f t="shared" ca="1" si="102"/>
        <v>5026985</v>
      </c>
      <c r="O341">
        <f t="shared" ca="1" si="117"/>
        <v>573704.98446838465</v>
      </c>
      <c r="P341">
        <f t="shared" ca="1" si="103"/>
        <v>47066.457686624439</v>
      </c>
      <c r="Q341">
        <f t="shared" ca="1" si="104"/>
        <v>99745.911718324831</v>
      </c>
      <c r="R341" s="25">
        <f t="shared" ca="1" si="118"/>
        <v>5126730.9117183248</v>
      </c>
      <c r="S341">
        <f t="shared" ca="1" si="119"/>
        <v>9</v>
      </c>
      <c r="T341" s="1" t="str">
        <f t="shared" ca="1" si="120"/>
        <v>South Africa</v>
      </c>
      <c r="AF341" s="2">
        <f ca="1">IF(Table2[[#This Row],[Gender]]="men",1,0)</f>
        <v>1</v>
      </c>
      <c r="AG341" s="3">
        <f ca="1">IF(Table2[[#This Row],[Gender]]="Men",0,1)</f>
        <v>0</v>
      </c>
      <c r="AH341" s="3"/>
      <c r="AI341" s="3"/>
      <c r="AJ341" s="4"/>
      <c r="AL341" s="2">
        <f ca="1">IF(Table2[[#This Row],[occupation]]="Clerk",1,0)</f>
        <v>0</v>
      </c>
      <c r="AM341" s="3">
        <f ca="1">IF(Table2[[#This Row],[occupation]]="Doctor",1,0)</f>
        <v>0</v>
      </c>
      <c r="AN341" s="3">
        <f ca="1">IF(Table2[[#This Row],[occupation]]="Data scientist",1,0)</f>
        <v>0</v>
      </c>
      <c r="AO341" s="3">
        <f ca="1">IF(Table2[[#This Row],[occupation]]="Driver",1,0)</f>
        <v>0</v>
      </c>
      <c r="AP341" s="3">
        <f ca="1">IF(Table2[[#This Row],[occupation]]="mechanical",1,0)</f>
        <v>0</v>
      </c>
      <c r="AQ341" s="3">
        <f ca="1">IF(Table2[[#This Row],[occupation]]="Field worker",1,0)</f>
        <v>1</v>
      </c>
      <c r="AR341" s="3">
        <f ca="1">IF(Table2[[#This Row],[occupation]]="Scientist",1,0)</f>
        <v>0</v>
      </c>
      <c r="AS341" s="3">
        <f ca="1">IF(Table2[[#This Row],[occupation]]="IT",1,0)</f>
        <v>0</v>
      </c>
      <c r="AT341" s="3"/>
      <c r="AU341" s="3"/>
      <c r="AV341" s="3"/>
      <c r="AW341" s="3"/>
      <c r="AX341" s="3"/>
      <c r="AY341" s="3"/>
      <c r="AZ341" s="3"/>
      <c r="BA341" s="4"/>
      <c r="BC341" s="18">
        <f ca="1">Table2[[#This Row],[Vehicles cost]]/Table2[[#This Row],[Vehicles]]</f>
        <v>426853</v>
      </c>
      <c r="BD341" s="4"/>
      <c r="BE341" s="2">
        <f ca="1">IF(Table2[[#This Row],[Depts]]&gt;20000,1,0)</f>
        <v>1</v>
      </c>
      <c r="BF341" s="3"/>
      <c r="BG341" s="4"/>
      <c r="BH341" s="2">
        <f ca="1">IF(Table2[[#This Row],[House]]="Owned",1,0)</f>
        <v>1</v>
      </c>
      <c r="BI341" s="4"/>
      <c r="BK341" s="2">
        <f ca="1">IF(Table2[[#This Row],[Country]]="Korea",Table2[[#This Row],[Income]],0)</f>
        <v>0</v>
      </c>
      <c r="BL341" s="3"/>
      <c r="BM341" s="3">
        <f ca="1">IF(Table2[[#This Row],[Country]]="India",Table2[[#This Row],[Income]],0)</f>
        <v>0</v>
      </c>
      <c r="BN341" s="3"/>
      <c r="BO341" s="3">
        <f ca="1">IF(Table2[[#This Row],[Country]]="Russia",Table2[[#This Row],[Income]],0)</f>
        <v>0</v>
      </c>
      <c r="BP341" s="3"/>
      <c r="BQ341" s="3">
        <f ca="1">IF(Table2[[#This Row],[Country]]="Maldives",Table2[[#This Row],[Income]],0)</f>
        <v>0</v>
      </c>
      <c r="BR341" s="3"/>
      <c r="BS341" s="3">
        <f ca="1">IF(Table2[[#This Row],[Country]]="England",Table2[[#This Row],[Income]],0)</f>
        <v>0</v>
      </c>
      <c r="BT341" s="3"/>
      <c r="BU341" s="3">
        <f ca="1">IF(Table2[[#This Row],[Country]]="Pakistan",Table2[[#This Row],[Income]],0)</f>
        <v>0</v>
      </c>
      <c r="BV341" s="3"/>
      <c r="BW341" s="3">
        <f ca="1">IF(Table2[[#This Row],[Country]]="USA",Table2[[#This Row],[Income]],0)</f>
        <v>0</v>
      </c>
      <c r="BX341" s="3"/>
      <c r="BY341" s="3">
        <f ca="1">IF(Table2[[#This Row],[Country]]="New Zealand",Table2[[#This Row],[Income]],0)</f>
        <v>0</v>
      </c>
      <c r="BZ341" s="3"/>
      <c r="CA341" s="3">
        <f ca="1">IF(Table2[[#This Row],[Country]]="AUstralia",Table2[[#This Row],[Income]],0)</f>
        <v>0</v>
      </c>
      <c r="CB341" s="3"/>
      <c r="CC341" s="3">
        <f ca="1">IF(Table2[[#This Row],[Country]]="South Africa",Table2[[#This Row],[Income]],0)</f>
        <v>59141</v>
      </c>
      <c r="CD341" s="3"/>
      <c r="CE341" s="3">
        <f ca="1">IF(Table2[[#This Row],[Country]]="Canada",Table2[[#This Row],[Income]],0)</f>
        <v>0</v>
      </c>
      <c r="CF341" s="4"/>
      <c r="CG341" s="2"/>
      <c r="CH341" s="3"/>
      <c r="CI341" s="3">
        <f ca="1">IF(Table2[[#This Row],[occupation]]="clerk",Table2[[#This Row],[Income]],0)</f>
        <v>0</v>
      </c>
      <c r="CJ341" s="3">
        <f ca="1">IF(Table2[[#This Row],[occupation]]="Doctor",Table2[[#This Row],[Income]],0)</f>
        <v>0</v>
      </c>
      <c r="CK341" s="3">
        <f ca="1">IF(Table2[[#This Row],[occupation]]="Data scientist",Table2[[#This Row],[Income]],0)</f>
        <v>0</v>
      </c>
      <c r="CL341" s="3">
        <f ca="1">IF(Table2[[#This Row],[occupation]]="Driver",Table2[[#This Row],[Income]],0)</f>
        <v>0</v>
      </c>
      <c r="CM341" s="3">
        <f ca="1">IF(Table2[[#This Row],[occupation]]="mechanical",Table2[[#This Row],[Income]],0)</f>
        <v>0</v>
      </c>
      <c r="CN341" s="3">
        <f ca="1">IF(Table2[[#This Row],[occupation]]="Field worker",Table2[[#This Row],[Income]],0)</f>
        <v>59141</v>
      </c>
      <c r="CO341" s="3">
        <f ca="1">IF(Table2[[#This Row],[occupation]]="Scientist",Table2[[#This Row],[Income]],0)</f>
        <v>0</v>
      </c>
      <c r="CP341" s="4">
        <f ca="1">IF(Table2[[#This Row],[occupation]]="IT",Table2[[#This Row],[Income]],0)</f>
        <v>0</v>
      </c>
      <c r="CQ341" s="2">
        <f ca="1">IF(Table2[[#This Row],[Investment]]&gt;Table2[[#This Row],[Income]],1,0)</f>
        <v>1</v>
      </c>
      <c r="CR341" s="3"/>
      <c r="CS341" s="3"/>
      <c r="CT341" s="3"/>
      <c r="CU341" s="4"/>
      <c r="CV341" s="2">
        <f ca="1">IF(Table2[[#This Row],[Net Worth]]&gt;5500000,Table2[[#This Row],[Age]],0)</f>
        <v>0</v>
      </c>
      <c r="CW341" s="3">
        <f t="shared" ca="1" si="121"/>
        <v>0</v>
      </c>
      <c r="CX341" s="3"/>
      <c r="CY341" s="3"/>
      <c r="CZ341" s="3"/>
      <c r="DA341" s="4"/>
    </row>
    <row r="342" spans="1:105" x14ac:dyDescent="0.25">
      <c r="A342">
        <f t="shared" ca="1" si="106"/>
        <v>1</v>
      </c>
      <c r="B342" s="1" t="str">
        <f t="shared" ca="1" si="107"/>
        <v>Men</v>
      </c>
      <c r="C342">
        <f t="shared" ca="1" si="108"/>
        <v>39</v>
      </c>
      <c r="D342">
        <f t="shared" ca="1" si="109"/>
        <v>8</v>
      </c>
      <c r="E342" s="1" t="str">
        <f t="shared" ca="1" si="110"/>
        <v>Data scientist</v>
      </c>
      <c r="F342">
        <f t="shared" ca="1" si="111"/>
        <v>7</v>
      </c>
      <c r="G342" s="1" t="str">
        <f t="shared" ca="1" si="112"/>
        <v>Mbbs</v>
      </c>
      <c r="H342">
        <f t="shared" ca="1" si="105"/>
        <v>2</v>
      </c>
      <c r="I342">
        <f t="shared" ca="1" si="105"/>
        <v>2</v>
      </c>
      <c r="J342">
        <f t="shared" ca="1" si="113"/>
        <v>1944900</v>
      </c>
      <c r="K342">
        <f t="shared" ca="1" si="114"/>
        <v>78600</v>
      </c>
      <c r="L342">
        <f t="shared" ca="1" si="115"/>
        <v>2</v>
      </c>
      <c r="M342" s="1" t="str">
        <f t="shared" ca="1" si="116"/>
        <v>Rent</v>
      </c>
      <c r="N342">
        <f t="shared" ca="1" si="102"/>
        <v>6523800</v>
      </c>
      <c r="O342">
        <f t="shared" ca="1" si="117"/>
        <v>3673558.894891907</v>
      </c>
      <c r="P342">
        <f t="shared" ca="1" si="103"/>
        <v>76263.563820797717</v>
      </c>
      <c r="Q342">
        <f t="shared" ca="1" si="104"/>
        <v>55082.748677161573</v>
      </c>
      <c r="R342" s="25">
        <f t="shared" ca="1" si="118"/>
        <v>6578882.7486771615</v>
      </c>
      <c r="S342">
        <f t="shared" ca="1" si="119"/>
        <v>7</v>
      </c>
      <c r="T342" s="1" t="str">
        <f t="shared" ca="1" si="120"/>
        <v>China</v>
      </c>
      <c r="AF342" s="2">
        <f ca="1">IF(Table2[[#This Row],[Gender]]="men",1,0)</f>
        <v>1</v>
      </c>
      <c r="AG342" s="3">
        <f ca="1">IF(Table2[[#This Row],[Gender]]="Men",0,1)</f>
        <v>0</v>
      </c>
      <c r="AH342" s="3"/>
      <c r="AI342" s="3"/>
      <c r="AJ342" s="4"/>
      <c r="AL342" s="2">
        <f ca="1">IF(Table2[[#This Row],[occupation]]="Clerk",1,0)</f>
        <v>0</v>
      </c>
      <c r="AM342" s="3">
        <f ca="1">IF(Table2[[#This Row],[occupation]]="Doctor",1,0)</f>
        <v>0</v>
      </c>
      <c r="AN342" s="3">
        <f ca="1">IF(Table2[[#This Row],[occupation]]="Data scientist",1,0)</f>
        <v>1</v>
      </c>
      <c r="AO342" s="3">
        <f ca="1">IF(Table2[[#This Row],[occupation]]="Driver",1,0)</f>
        <v>0</v>
      </c>
      <c r="AP342" s="3">
        <f ca="1">IF(Table2[[#This Row],[occupation]]="mechanical",1,0)</f>
        <v>0</v>
      </c>
      <c r="AQ342" s="3">
        <f ca="1">IF(Table2[[#This Row],[occupation]]="Field worker",1,0)</f>
        <v>0</v>
      </c>
      <c r="AR342" s="3">
        <f ca="1">IF(Table2[[#This Row],[occupation]]="Scientist",1,0)</f>
        <v>0</v>
      </c>
      <c r="AS342" s="3">
        <f ca="1">IF(Table2[[#This Row],[occupation]]="IT",1,0)</f>
        <v>0</v>
      </c>
      <c r="AT342" s="3"/>
      <c r="AU342" s="3"/>
      <c r="AV342" s="3"/>
      <c r="AW342" s="3"/>
      <c r="AX342" s="3"/>
      <c r="AY342" s="3"/>
      <c r="AZ342" s="3"/>
      <c r="BA342" s="4"/>
      <c r="BC342" s="18">
        <f ca="1">Table2[[#This Row],[Vehicles cost]]/Table2[[#This Row],[Vehicles]]</f>
        <v>972450</v>
      </c>
      <c r="BD342" s="4"/>
      <c r="BE342" s="2">
        <f ca="1">IF(Table2[[#This Row],[Depts]]&gt;20000,1,0)</f>
        <v>1</v>
      </c>
      <c r="BF342" s="3"/>
      <c r="BG342" s="4"/>
      <c r="BH342" s="2">
        <f ca="1">IF(Table2[[#This Row],[House]]="Owned",1,0)</f>
        <v>0</v>
      </c>
      <c r="BI342" s="4"/>
      <c r="BK342" s="2">
        <f ca="1">IF(Table2[[#This Row],[Country]]="Korea",Table2[[#This Row],[Income]],0)</f>
        <v>0</v>
      </c>
      <c r="BL342" s="3"/>
      <c r="BM342" s="3">
        <f ca="1">IF(Table2[[#This Row],[Country]]="India",Table2[[#This Row],[Income]],0)</f>
        <v>0</v>
      </c>
      <c r="BN342" s="3"/>
      <c r="BO342" s="3">
        <f ca="1">IF(Table2[[#This Row],[Country]]="Russia",Table2[[#This Row],[Income]],0)</f>
        <v>0</v>
      </c>
      <c r="BP342" s="3"/>
      <c r="BQ342" s="3">
        <f ca="1">IF(Table2[[#This Row],[Country]]="Maldives",Table2[[#This Row],[Income]],0)</f>
        <v>0</v>
      </c>
      <c r="BR342" s="3"/>
      <c r="BS342" s="3">
        <f ca="1">IF(Table2[[#This Row],[Country]]="England",Table2[[#This Row],[Income]],0)</f>
        <v>0</v>
      </c>
      <c r="BT342" s="3"/>
      <c r="BU342" s="3">
        <f ca="1">IF(Table2[[#This Row],[Country]]="Pakistan",Table2[[#This Row],[Income]],0)</f>
        <v>0</v>
      </c>
      <c r="BV342" s="3"/>
      <c r="BW342" s="3">
        <f ca="1">IF(Table2[[#This Row],[Country]]="USA",Table2[[#This Row],[Income]],0)</f>
        <v>0</v>
      </c>
      <c r="BX342" s="3"/>
      <c r="BY342" s="3">
        <f ca="1">IF(Table2[[#This Row],[Country]]="New Zealand",Table2[[#This Row],[Income]],0)</f>
        <v>0</v>
      </c>
      <c r="BZ342" s="3"/>
      <c r="CA342" s="3">
        <f ca="1">IF(Table2[[#This Row],[Country]]="AUstralia",Table2[[#This Row],[Income]],0)</f>
        <v>0</v>
      </c>
      <c r="CB342" s="3"/>
      <c r="CC342" s="3">
        <f ca="1">IF(Table2[[#This Row],[Country]]="South Africa",Table2[[#This Row],[Income]],0)</f>
        <v>0</v>
      </c>
      <c r="CD342" s="3"/>
      <c r="CE342" s="3">
        <f ca="1">IF(Table2[[#This Row],[Country]]="Canada",Table2[[#This Row],[Income]],0)</f>
        <v>0</v>
      </c>
      <c r="CF342" s="4"/>
      <c r="CG342" s="2"/>
      <c r="CH342" s="3"/>
      <c r="CI342" s="3">
        <f ca="1">IF(Table2[[#This Row],[occupation]]="clerk",Table2[[#This Row],[Income]],0)</f>
        <v>0</v>
      </c>
      <c r="CJ342" s="3">
        <f ca="1">IF(Table2[[#This Row],[occupation]]="Doctor",Table2[[#This Row],[Income]],0)</f>
        <v>0</v>
      </c>
      <c r="CK342" s="3">
        <f ca="1">IF(Table2[[#This Row],[occupation]]="Data scientist",Table2[[#This Row],[Income]],0)</f>
        <v>78600</v>
      </c>
      <c r="CL342" s="3">
        <f ca="1">IF(Table2[[#This Row],[occupation]]="Driver",Table2[[#This Row],[Income]],0)</f>
        <v>0</v>
      </c>
      <c r="CM342" s="3">
        <f ca="1">IF(Table2[[#This Row],[occupation]]="mechanical",Table2[[#This Row],[Income]],0)</f>
        <v>0</v>
      </c>
      <c r="CN342" s="3">
        <f ca="1">IF(Table2[[#This Row],[occupation]]="Field worker",Table2[[#This Row],[Income]],0)</f>
        <v>0</v>
      </c>
      <c r="CO342" s="3">
        <f ca="1">IF(Table2[[#This Row],[occupation]]="Scientist",Table2[[#This Row],[Income]],0)</f>
        <v>0</v>
      </c>
      <c r="CP342" s="4">
        <f ca="1">IF(Table2[[#This Row],[occupation]]="IT",Table2[[#This Row],[Income]],0)</f>
        <v>0</v>
      </c>
      <c r="CQ342" s="2">
        <f ca="1">IF(Table2[[#This Row],[Investment]]&gt;Table2[[#This Row],[Income]],1,0)</f>
        <v>0</v>
      </c>
      <c r="CR342" s="3"/>
      <c r="CS342" s="3"/>
      <c r="CT342" s="3"/>
      <c r="CU342" s="4"/>
      <c r="CV342" s="2">
        <f ca="1">IF(Table2[[#This Row],[Net Worth]]&gt;5500000,Table2[[#This Row],[Age]],0)</f>
        <v>39</v>
      </c>
      <c r="CW342" s="3">
        <f t="shared" ca="1" si="121"/>
        <v>0</v>
      </c>
      <c r="CX342" s="3"/>
      <c r="CY342" s="3"/>
      <c r="CZ342" s="3"/>
      <c r="DA342" s="4"/>
    </row>
    <row r="343" spans="1:105" x14ac:dyDescent="0.25">
      <c r="A343">
        <f t="shared" ca="1" si="106"/>
        <v>1</v>
      </c>
      <c r="B343" s="1" t="str">
        <f t="shared" ca="1" si="107"/>
        <v>Men</v>
      </c>
      <c r="C343">
        <f t="shared" ca="1" si="108"/>
        <v>47</v>
      </c>
      <c r="D343">
        <f t="shared" ca="1" si="109"/>
        <v>7</v>
      </c>
      <c r="E343" s="1" t="str">
        <f t="shared" ca="1" si="110"/>
        <v>Driver</v>
      </c>
      <c r="F343">
        <f t="shared" ca="1" si="111"/>
        <v>9</v>
      </c>
      <c r="G343" s="1" t="str">
        <f t="shared" ca="1" si="112"/>
        <v>Soldier</v>
      </c>
      <c r="H343">
        <f t="shared" ca="1" si="105"/>
        <v>2</v>
      </c>
      <c r="I343">
        <f t="shared" ca="1" si="105"/>
        <v>3</v>
      </c>
      <c r="J343">
        <f t="shared" ca="1" si="113"/>
        <v>2854746</v>
      </c>
      <c r="K343">
        <f t="shared" ca="1" si="114"/>
        <v>82997</v>
      </c>
      <c r="L343">
        <f t="shared" ca="1" si="115"/>
        <v>2</v>
      </c>
      <c r="M343" s="1" t="str">
        <f t="shared" ca="1" si="116"/>
        <v>Rent</v>
      </c>
      <c r="N343">
        <f t="shared" ref="N343:N406" ca="1" si="122">K343*RANDBETWEEN(60,100)</f>
        <v>7469730</v>
      </c>
      <c r="O343">
        <f t="shared" ca="1" si="117"/>
        <v>5795452.0157714607</v>
      </c>
      <c r="P343">
        <f t="shared" ref="P343:P406" ca="1" si="123">RAND()*K343*2</f>
        <v>110410.45864085641</v>
      </c>
      <c r="Q343">
        <f t="shared" ref="Q343:Q406" ca="1" si="124">RAND()*K343*1.8</f>
        <v>64977.810111213461</v>
      </c>
      <c r="R343" s="25">
        <f t="shared" ca="1" si="118"/>
        <v>7534707.8101112135</v>
      </c>
      <c r="S343">
        <f t="shared" ca="1" si="119"/>
        <v>4</v>
      </c>
      <c r="T343" s="1" t="str">
        <f t="shared" ca="1" si="120"/>
        <v>England</v>
      </c>
      <c r="AF343" s="2">
        <f ca="1">IF(Table2[[#This Row],[Gender]]="men",1,0)</f>
        <v>1</v>
      </c>
      <c r="AG343" s="3">
        <f ca="1">IF(Table2[[#This Row],[Gender]]="Men",0,1)</f>
        <v>0</v>
      </c>
      <c r="AH343" s="3"/>
      <c r="AI343" s="3"/>
      <c r="AJ343" s="4"/>
      <c r="AL343" s="2">
        <f ca="1">IF(Table2[[#This Row],[occupation]]="Clerk",1,0)</f>
        <v>0</v>
      </c>
      <c r="AM343" s="3">
        <f ca="1">IF(Table2[[#This Row],[occupation]]="Doctor",1,0)</f>
        <v>0</v>
      </c>
      <c r="AN343" s="3">
        <f ca="1">IF(Table2[[#This Row],[occupation]]="Data scientist",1,0)</f>
        <v>0</v>
      </c>
      <c r="AO343" s="3">
        <f ca="1">IF(Table2[[#This Row],[occupation]]="Driver",1,0)</f>
        <v>1</v>
      </c>
      <c r="AP343" s="3">
        <f ca="1">IF(Table2[[#This Row],[occupation]]="mechanical",1,0)</f>
        <v>0</v>
      </c>
      <c r="AQ343" s="3">
        <f ca="1">IF(Table2[[#This Row],[occupation]]="Field worker",1,0)</f>
        <v>0</v>
      </c>
      <c r="AR343" s="3">
        <f ca="1">IF(Table2[[#This Row],[occupation]]="Scientist",1,0)</f>
        <v>0</v>
      </c>
      <c r="AS343" s="3">
        <f ca="1">IF(Table2[[#This Row],[occupation]]="IT",1,0)</f>
        <v>0</v>
      </c>
      <c r="AT343" s="3"/>
      <c r="AU343" s="3"/>
      <c r="AV343" s="3"/>
      <c r="AW343" s="3"/>
      <c r="AX343" s="3"/>
      <c r="AY343" s="3"/>
      <c r="AZ343" s="3"/>
      <c r="BA343" s="4"/>
      <c r="BC343" s="18">
        <f ca="1">Table2[[#This Row],[Vehicles cost]]/Table2[[#This Row],[Vehicles]]</f>
        <v>951582</v>
      </c>
      <c r="BD343" s="4"/>
      <c r="BE343" s="2">
        <f ca="1">IF(Table2[[#This Row],[Depts]]&gt;20000,1,0)</f>
        <v>1</v>
      </c>
      <c r="BF343" s="3"/>
      <c r="BG343" s="4"/>
      <c r="BH343" s="2">
        <f ca="1">IF(Table2[[#This Row],[House]]="Owned",1,0)</f>
        <v>0</v>
      </c>
      <c r="BI343" s="4"/>
      <c r="BK343" s="2">
        <f ca="1">IF(Table2[[#This Row],[Country]]="Korea",Table2[[#This Row],[Income]],0)</f>
        <v>0</v>
      </c>
      <c r="BL343" s="3"/>
      <c r="BM343" s="3">
        <f ca="1">IF(Table2[[#This Row],[Country]]="India",Table2[[#This Row],[Income]],0)</f>
        <v>0</v>
      </c>
      <c r="BN343" s="3"/>
      <c r="BO343" s="3">
        <f ca="1">IF(Table2[[#This Row],[Country]]="Russia",Table2[[#This Row],[Income]],0)</f>
        <v>0</v>
      </c>
      <c r="BP343" s="3"/>
      <c r="BQ343" s="3">
        <f ca="1">IF(Table2[[#This Row],[Country]]="Maldives",Table2[[#This Row],[Income]],0)</f>
        <v>0</v>
      </c>
      <c r="BR343" s="3"/>
      <c r="BS343" s="3">
        <f ca="1">IF(Table2[[#This Row],[Country]]="England",Table2[[#This Row],[Income]],0)</f>
        <v>82997</v>
      </c>
      <c r="BT343" s="3"/>
      <c r="BU343" s="3">
        <f ca="1">IF(Table2[[#This Row],[Country]]="Pakistan",Table2[[#This Row],[Income]],0)</f>
        <v>0</v>
      </c>
      <c r="BV343" s="3"/>
      <c r="BW343" s="3">
        <f ca="1">IF(Table2[[#This Row],[Country]]="USA",Table2[[#This Row],[Income]],0)</f>
        <v>0</v>
      </c>
      <c r="BX343" s="3"/>
      <c r="BY343" s="3">
        <f ca="1">IF(Table2[[#This Row],[Country]]="New Zealand",Table2[[#This Row],[Income]],0)</f>
        <v>0</v>
      </c>
      <c r="BZ343" s="3"/>
      <c r="CA343" s="3">
        <f ca="1">IF(Table2[[#This Row],[Country]]="AUstralia",Table2[[#This Row],[Income]],0)</f>
        <v>0</v>
      </c>
      <c r="CB343" s="3"/>
      <c r="CC343" s="3">
        <f ca="1">IF(Table2[[#This Row],[Country]]="South Africa",Table2[[#This Row],[Income]],0)</f>
        <v>0</v>
      </c>
      <c r="CD343" s="3"/>
      <c r="CE343" s="3">
        <f ca="1">IF(Table2[[#This Row],[Country]]="Canada",Table2[[#This Row],[Income]],0)</f>
        <v>0</v>
      </c>
      <c r="CF343" s="4"/>
      <c r="CG343" s="2"/>
      <c r="CH343" s="3"/>
      <c r="CI343" s="3">
        <f ca="1">IF(Table2[[#This Row],[occupation]]="clerk",Table2[[#This Row],[Income]],0)</f>
        <v>0</v>
      </c>
      <c r="CJ343" s="3">
        <f ca="1">IF(Table2[[#This Row],[occupation]]="Doctor",Table2[[#This Row],[Income]],0)</f>
        <v>0</v>
      </c>
      <c r="CK343" s="3">
        <f ca="1">IF(Table2[[#This Row],[occupation]]="Data scientist",Table2[[#This Row],[Income]],0)</f>
        <v>0</v>
      </c>
      <c r="CL343" s="3">
        <f ca="1">IF(Table2[[#This Row],[occupation]]="Driver",Table2[[#This Row],[Income]],0)</f>
        <v>82997</v>
      </c>
      <c r="CM343" s="3">
        <f ca="1">IF(Table2[[#This Row],[occupation]]="mechanical",Table2[[#This Row],[Income]],0)</f>
        <v>0</v>
      </c>
      <c r="CN343" s="3">
        <f ca="1">IF(Table2[[#This Row],[occupation]]="Field worker",Table2[[#This Row],[Income]],0)</f>
        <v>0</v>
      </c>
      <c r="CO343" s="3">
        <f ca="1">IF(Table2[[#This Row],[occupation]]="Scientist",Table2[[#This Row],[Income]],0)</f>
        <v>0</v>
      </c>
      <c r="CP343" s="4">
        <f ca="1">IF(Table2[[#This Row],[occupation]]="IT",Table2[[#This Row],[Income]],0)</f>
        <v>0</v>
      </c>
      <c r="CQ343" s="2">
        <f ca="1">IF(Table2[[#This Row],[Investment]]&gt;Table2[[#This Row],[Income]],1,0)</f>
        <v>0</v>
      </c>
      <c r="CR343" s="3"/>
      <c r="CS343" s="3"/>
      <c r="CT343" s="3"/>
      <c r="CU343" s="4"/>
      <c r="CV343" s="2">
        <f ca="1">IF(Table2[[#This Row],[Net Worth]]&gt;5500000,Table2[[#This Row],[Age]],0)</f>
        <v>47</v>
      </c>
      <c r="CW343" s="3">
        <f t="shared" ca="1" si="121"/>
        <v>0</v>
      </c>
      <c r="CX343" s="3"/>
      <c r="CY343" s="3"/>
      <c r="CZ343" s="3"/>
      <c r="DA343" s="4"/>
    </row>
    <row r="344" spans="1:105" x14ac:dyDescent="0.25">
      <c r="A344">
        <f t="shared" ca="1" si="106"/>
        <v>2</v>
      </c>
      <c r="B344" s="1" t="str">
        <f t="shared" ca="1" si="107"/>
        <v>Women</v>
      </c>
      <c r="C344">
        <f t="shared" ca="1" si="108"/>
        <v>35</v>
      </c>
      <c r="D344">
        <f t="shared" ca="1" si="109"/>
        <v>6</v>
      </c>
      <c r="E344" s="1" t="str">
        <f t="shared" ca="1" si="110"/>
        <v>Field worker</v>
      </c>
      <c r="F344">
        <f t="shared" ca="1" si="111"/>
        <v>4</v>
      </c>
      <c r="G344" s="1" t="str">
        <f t="shared" ca="1" si="112"/>
        <v>Mba</v>
      </c>
      <c r="H344">
        <f t="shared" ref="H344:I407" ca="1" si="125">RANDBETWEEN(1,3)</f>
        <v>3</v>
      </c>
      <c r="I344">
        <f t="shared" ca="1" si="125"/>
        <v>1</v>
      </c>
      <c r="J344">
        <f t="shared" ca="1" si="113"/>
        <v>791879</v>
      </c>
      <c r="K344">
        <f t="shared" ca="1" si="114"/>
        <v>58502</v>
      </c>
      <c r="L344">
        <f t="shared" ca="1" si="115"/>
        <v>2</v>
      </c>
      <c r="M344" s="1" t="str">
        <f t="shared" ca="1" si="116"/>
        <v>Rent</v>
      </c>
      <c r="N344">
        <f t="shared" ca="1" si="122"/>
        <v>4855666</v>
      </c>
      <c r="O344">
        <f t="shared" ca="1" si="117"/>
        <v>1434102.4402571793</v>
      </c>
      <c r="P344">
        <f t="shared" ca="1" si="123"/>
        <v>83483.544667343274</v>
      </c>
      <c r="Q344">
        <f t="shared" ca="1" si="124"/>
        <v>13143.476466234322</v>
      </c>
      <c r="R344" s="25">
        <f t="shared" ca="1" si="118"/>
        <v>4868809.4764662348</v>
      </c>
      <c r="S344">
        <f t="shared" ca="1" si="119"/>
        <v>7</v>
      </c>
      <c r="T344" s="1" t="str">
        <f t="shared" ca="1" si="120"/>
        <v>China</v>
      </c>
      <c r="AF344" s="2">
        <f ca="1">IF(Table2[[#This Row],[Gender]]="men",1,0)</f>
        <v>0</v>
      </c>
      <c r="AG344" s="3">
        <f ca="1">IF(Table2[[#This Row],[Gender]]="Men",0,1)</f>
        <v>1</v>
      </c>
      <c r="AH344" s="3"/>
      <c r="AI344" s="3"/>
      <c r="AJ344" s="4"/>
      <c r="AL344" s="2">
        <f ca="1">IF(Table2[[#This Row],[occupation]]="Clerk",1,0)</f>
        <v>0</v>
      </c>
      <c r="AM344" s="3">
        <f ca="1">IF(Table2[[#This Row],[occupation]]="Doctor",1,0)</f>
        <v>0</v>
      </c>
      <c r="AN344" s="3">
        <f ca="1">IF(Table2[[#This Row],[occupation]]="Data scientist",1,0)</f>
        <v>0</v>
      </c>
      <c r="AO344" s="3">
        <f ca="1">IF(Table2[[#This Row],[occupation]]="Driver",1,0)</f>
        <v>0</v>
      </c>
      <c r="AP344" s="3">
        <f ca="1">IF(Table2[[#This Row],[occupation]]="mechanical",1,0)</f>
        <v>0</v>
      </c>
      <c r="AQ344" s="3">
        <f ca="1">IF(Table2[[#This Row],[occupation]]="Field worker",1,0)</f>
        <v>1</v>
      </c>
      <c r="AR344" s="3">
        <f ca="1">IF(Table2[[#This Row],[occupation]]="Scientist",1,0)</f>
        <v>0</v>
      </c>
      <c r="AS344" s="3">
        <f ca="1">IF(Table2[[#This Row],[occupation]]="IT",1,0)</f>
        <v>0</v>
      </c>
      <c r="AT344" s="3"/>
      <c r="AU344" s="3"/>
      <c r="AV344" s="3"/>
      <c r="AW344" s="3"/>
      <c r="AX344" s="3"/>
      <c r="AY344" s="3"/>
      <c r="AZ344" s="3"/>
      <c r="BA344" s="4"/>
      <c r="BC344" s="18">
        <f ca="1">Table2[[#This Row],[Vehicles cost]]/Table2[[#This Row],[Vehicles]]</f>
        <v>791879</v>
      </c>
      <c r="BD344" s="4"/>
      <c r="BE344" s="2">
        <f ca="1">IF(Table2[[#This Row],[Depts]]&gt;20000,1,0)</f>
        <v>1</v>
      </c>
      <c r="BF344" s="3"/>
      <c r="BG344" s="4"/>
      <c r="BH344" s="2">
        <f ca="1">IF(Table2[[#This Row],[House]]="Owned",1,0)</f>
        <v>0</v>
      </c>
      <c r="BI344" s="4"/>
      <c r="BK344" s="2">
        <f ca="1">IF(Table2[[#This Row],[Country]]="Korea",Table2[[#This Row],[Income]],0)</f>
        <v>0</v>
      </c>
      <c r="BL344" s="3"/>
      <c r="BM344" s="3">
        <f ca="1">IF(Table2[[#This Row],[Country]]="India",Table2[[#This Row],[Income]],0)</f>
        <v>0</v>
      </c>
      <c r="BN344" s="3"/>
      <c r="BO344" s="3">
        <f ca="1">IF(Table2[[#This Row],[Country]]="Russia",Table2[[#This Row],[Income]],0)</f>
        <v>0</v>
      </c>
      <c r="BP344" s="3"/>
      <c r="BQ344" s="3">
        <f ca="1">IF(Table2[[#This Row],[Country]]="Maldives",Table2[[#This Row],[Income]],0)</f>
        <v>0</v>
      </c>
      <c r="BR344" s="3"/>
      <c r="BS344" s="3">
        <f ca="1">IF(Table2[[#This Row],[Country]]="England",Table2[[#This Row],[Income]],0)</f>
        <v>0</v>
      </c>
      <c r="BT344" s="3"/>
      <c r="BU344" s="3">
        <f ca="1">IF(Table2[[#This Row],[Country]]="Pakistan",Table2[[#This Row],[Income]],0)</f>
        <v>0</v>
      </c>
      <c r="BV344" s="3"/>
      <c r="BW344" s="3">
        <f ca="1">IF(Table2[[#This Row],[Country]]="USA",Table2[[#This Row],[Income]],0)</f>
        <v>0</v>
      </c>
      <c r="BX344" s="3"/>
      <c r="BY344" s="3">
        <f ca="1">IF(Table2[[#This Row],[Country]]="New Zealand",Table2[[#This Row],[Income]],0)</f>
        <v>0</v>
      </c>
      <c r="BZ344" s="3"/>
      <c r="CA344" s="3">
        <f ca="1">IF(Table2[[#This Row],[Country]]="AUstralia",Table2[[#This Row],[Income]],0)</f>
        <v>0</v>
      </c>
      <c r="CB344" s="3"/>
      <c r="CC344" s="3">
        <f ca="1">IF(Table2[[#This Row],[Country]]="South Africa",Table2[[#This Row],[Income]],0)</f>
        <v>0</v>
      </c>
      <c r="CD344" s="3"/>
      <c r="CE344" s="3">
        <f ca="1">IF(Table2[[#This Row],[Country]]="Canada",Table2[[#This Row],[Income]],0)</f>
        <v>0</v>
      </c>
      <c r="CF344" s="4"/>
      <c r="CG344" s="2"/>
      <c r="CH344" s="3"/>
      <c r="CI344" s="3">
        <f ca="1">IF(Table2[[#This Row],[occupation]]="clerk",Table2[[#This Row],[Income]],0)</f>
        <v>0</v>
      </c>
      <c r="CJ344" s="3">
        <f ca="1">IF(Table2[[#This Row],[occupation]]="Doctor",Table2[[#This Row],[Income]],0)</f>
        <v>0</v>
      </c>
      <c r="CK344" s="3">
        <f ca="1">IF(Table2[[#This Row],[occupation]]="Data scientist",Table2[[#This Row],[Income]],0)</f>
        <v>0</v>
      </c>
      <c r="CL344" s="3">
        <f ca="1">IF(Table2[[#This Row],[occupation]]="Driver",Table2[[#This Row],[Income]],0)</f>
        <v>0</v>
      </c>
      <c r="CM344" s="3">
        <f ca="1">IF(Table2[[#This Row],[occupation]]="mechanical",Table2[[#This Row],[Income]],0)</f>
        <v>0</v>
      </c>
      <c r="CN344" s="3">
        <f ca="1">IF(Table2[[#This Row],[occupation]]="Field worker",Table2[[#This Row],[Income]],0)</f>
        <v>58502</v>
      </c>
      <c r="CO344" s="3">
        <f ca="1">IF(Table2[[#This Row],[occupation]]="Scientist",Table2[[#This Row],[Income]],0)</f>
        <v>0</v>
      </c>
      <c r="CP344" s="4">
        <f ca="1">IF(Table2[[#This Row],[occupation]]="IT",Table2[[#This Row],[Income]],0)</f>
        <v>0</v>
      </c>
      <c r="CQ344" s="2">
        <f ca="1">IF(Table2[[#This Row],[Investment]]&gt;Table2[[#This Row],[Income]],1,0)</f>
        <v>0</v>
      </c>
      <c r="CR344" s="3"/>
      <c r="CS344" s="3"/>
      <c r="CT344" s="3"/>
      <c r="CU344" s="4"/>
      <c r="CV344" s="2">
        <f ca="1">IF(Table2[[#This Row],[Net Worth]]&gt;5500000,Table2[[#This Row],[Age]],0)</f>
        <v>0</v>
      </c>
      <c r="CW344" s="3">
        <f t="shared" ca="1" si="121"/>
        <v>0</v>
      </c>
      <c r="CX344" s="3"/>
      <c r="CY344" s="3"/>
      <c r="CZ344" s="3"/>
      <c r="DA344" s="4"/>
    </row>
    <row r="345" spans="1:105" x14ac:dyDescent="0.25">
      <c r="A345">
        <f t="shared" ca="1" si="106"/>
        <v>1</v>
      </c>
      <c r="B345" s="1" t="str">
        <f t="shared" ca="1" si="107"/>
        <v>Men</v>
      </c>
      <c r="C345">
        <f t="shared" ca="1" si="108"/>
        <v>44</v>
      </c>
      <c r="D345">
        <f t="shared" ca="1" si="109"/>
        <v>5</v>
      </c>
      <c r="E345" s="1" t="str">
        <f t="shared" ca="1" si="110"/>
        <v>Scientist</v>
      </c>
      <c r="F345">
        <f t="shared" ca="1" si="111"/>
        <v>7</v>
      </c>
      <c r="G345" s="1" t="str">
        <f t="shared" ca="1" si="112"/>
        <v>Mbbs</v>
      </c>
      <c r="H345">
        <f t="shared" ca="1" si="125"/>
        <v>1</v>
      </c>
      <c r="I345">
        <f t="shared" ca="1" si="125"/>
        <v>1</v>
      </c>
      <c r="J345">
        <f t="shared" ca="1" si="113"/>
        <v>795787</v>
      </c>
      <c r="K345">
        <f t="shared" ca="1" si="114"/>
        <v>68006</v>
      </c>
      <c r="L345">
        <f t="shared" ca="1" si="115"/>
        <v>2</v>
      </c>
      <c r="M345" s="1" t="str">
        <f t="shared" ca="1" si="116"/>
        <v>Rent</v>
      </c>
      <c r="N345">
        <f t="shared" ca="1" si="122"/>
        <v>5848516</v>
      </c>
      <c r="O345">
        <f t="shared" ca="1" si="117"/>
        <v>4821800.5195970312</v>
      </c>
      <c r="P345">
        <f t="shared" ca="1" si="123"/>
        <v>123814.24508640086</v>
      </c>
      <c r="Q345">
        <f t="shared" ca="1" si="124"/>
        <v>29027.790509721606</v>
      </c>
      <c r="R345" s="25">
        <f t="shared" ca="1" si="118"/>
        <v>5877543.7905097213</v>
      </c>
      <c r="S345">
        <f t="shared" ca="1" si="119"/>
        <v>7</v>
      </c>
      <c r="T345" s="1" t="str">
        <f t="shared" ca="1" si="120"/>
        <v>China</v>
      </c>
      <c r="AF345" s="2">
        <f ca="1">IF(Table2[[#This Row],[Gender]]="men",1,0)</f>
        <v>1</v>
      </c>
      <c r="AG345" s="3">
        <f ca="1">IF(Table2[[#This Row],[Gender]]="Men",0,1)</f>
        <v>0</v>
      </c>
      <c r="AH345" s="3"/>
      <c r="AI345" s="3"/>
      <c r="AJ345" s="4"/>
      <c r="AL345" s="2">
        <f ca="1">IF(Table2[[#This Row],[occupation]]="Clerk",1,0)</f>
        <v>0</v>
      </c>
      <c r="AM345" s="3">
        <f ca="1">IF(Table2[[#This Row],[occupation]]="Doctor",1,0)</f>
        <v>0</v>
      </c>
      <c r="AN345" s="3">
        <f ca="1">IF(Table2[[#This Row],[occupation]]="Data scientist",1,0)</f>
        <v>0</v>
      </c>
      <c r="AO345" s="3">
        <f ca="1">IF(Table2[[#This Row],[occupation]]="Driver",1,0)</f>
        <v>0</v>
      </c>
      <c r="AP345" s="3">
        <f ca="1">IF(Table2[[#This Row],[occupation]]="mechanical",1,0)</f>
        <v>0</v>
      </c>
      <c r="AQ345" s="3">
        <f ca="1">IF(Table2[[#This Row],[occupation]]="Field worker",1,0)</f>
        <v>0</v>
      </c>
      <c r="AR345" s="3">
        <f ca="1">IF(Table2[[#This Row],[occupation]]="Scientist",1,0)</f>
        <v>1</v>
      </c>
      <c r="AS345" s="3">
        <f ca="1">IF(Table2[[#This Row],[occupation]]="IT",1,0)</f>
        <v>0</v>
      </c>
      <c r="AT345" s="3"/>
      <c r="AU345" s="3"/>
      <c r="AV345" s="3"/>
      <c r="AW345" s="3"/>
      <c r="AX345" s="3"/>
      <c r="AY345" s="3"/>
      <c r="AZ345" s="3"/>
      <c r="BA345" s="4"/>
      <c r="BC345" s="18">
        <f ca="1">Table2[[#This Row],[Vehicles cost]]/Table2[[#This Row],[Vehicles]]</f>
        <v>795787</v>
      </c>
      <c r="BD345" s="4"/>
      <c r="BE345" s="2">
        <f ca="1">IF(Table2[[#This Row],[Depts]]&gt;20000,1,0)</f>
        <v>1</v>
      </c>
      <c r="BF345" s="3"/>
      <c r="BG345" s="4"/>
      <c r="BH345" s="2">
        <f ca="1">IF(Table2[[#This Row],[House]]="Owned",1,0)</f>
        <v>0</v>
      </c>
      <c r="BI345" s="4"/>
      <c r="BK345" s="2">
        <f ca="1">IF(Table2[[#This Row],[Country]]="Korea",Table2[[#This Row],[Income]],0)</f>
        <v>0</v>
      </c>
      <c r="BL345" s="3"/>
      <c r="BM345" s="3">
        <f ca="1">IF(Table2[[#This Row],[Country]]="India",Table2[[#This Row],[Income]],0)</f>
        <v>0</v>
      </c>
      <c r="BN345" s="3"/>
      <c r="BO345" s="3">
        <f ca="1">IF(Table2[[#This Row],[Country]]="Russia",Table2[[#This Row],[Income]],0)</f>
        <v>0</v>
      </c>
      <c r="BP345" s="3"/>
      <c r="BQ345" s="3">
        <f ca="1">IF(Table2[[#This Row],[Country]]="Maldives",Table2[[#This Row],[Income]],0)</f>
        <v>0</v>
      </c>
      <c r="BR345" s="3"/>
      <c r="BS345" s="3">
        <f ca="1">IF(Table2[[#This Row],[Country]]="England",Table2[[#This Row],[Income]],0)</f>
        <v>0</v>
      </c>
      <c r="BT345" s="3"/>
      <c r="BU345" s="3">
        <f ca="1">IF(Table2[[#This Row],[Country]]="Pakistan",Table2[[#This Row],[Income]],0)</f>
        <v>0</v>
      </c>
      <c r="BV345" s="3"/>
      <c r="BW345" s="3">
        <f ca="1">IF(Table2[[#This Row],[Country]]="USA",Table2[[#This Row],[Income]],0)</f>
        <v>0</v>
      </c>
      <c r="BX345" s="3"/>
      <c r="BY345" s="3">
        <f ca="1">IF(Table2[[#This Row],[Country]]="New Zealand",Table2[[#This Row],[Income]],0)</f>
        <v>0</v>
      </c>
      <c r="BZ345" s="3"/>
      <c r="CA345" s="3">
        <f ca="1">IF(Table2[[#This Row],[Country]]="AUstralia",Table2[[#This Row],[Income]],0)</f>
        <v>0</v>
      </c>
      <c r="CB345" s="3"/>
      <c r="CC345" s="3">
        <f ca="1">IF(Table2[[#This Row],[Country]]="South Africa",Table2[[#This Row],[Income]],0)</f>
        <v>0</v>
      </c>
      <c r="CD345" s="3"/>
      <c r="CE345" s="3">
        <f ca="1">IF(Table2[[#This Row],[Country]]="Canada",Table2[[#This Row],[Income]],0)</f>
        <v>0</v>
      </c>
      <c r="CF345" s="4"/>
      <c r="CG345" s="2"/>
      <c r="CH345" s="3"/>
      <c r="CI345" s="3">
        <f ca="1">IF(Table2[[#This Row],[occupation]]="clerk",Table2[[#This Row],[Income]],0)</f>
        <v>0</v>
      </c>
      <c r="CJ345" s="3">
        <f ca="1">IF(Table2[[#This Row],[occupation]]="Doctor",Table2[[#This Row],[Income]],0)</f>
        <v>0</v>
      </c>
      <c r="CK345" s="3">
        <f ca="1">IF(Table2[[#This Row],[occupation]]="Data scientist",Table2[[#This Row],[Income]],0)</f>
        <v>0</v>
      </c>
      <c r="CL345" s="3">
        <f ca="1">IF(Table2[[#This Row],[occupation]]="Driver",Table2[[#This Row],[Income]],0)</f>
        <v>0</v>
      </c>
      <c r="CM345" s="3">
        <f ca="1">IF(Table2[[#This Row],[occupation]]="mechanical",Table2[[#This Row],[Income]],0)</f>
        <v>0</v>
      </c>
      <c r="CN345" s="3">
        <f ca="1">IF(Table2[[#This Row],[occupation]]="Field worker",Table2[[#This Row],[Income]],0)</f>
        <v>0</v>
      </c>
      <c r="CO345" s="3">
        <f ca="1">IF(Table2[[#This Row],[occupation]]="Scientist",Table2[[#This Row],[Income]],0)</f>
        <v>68006</v>
      </c>
      <c r="CP345" s="4">
        <f ca="1">IF(Table2[[#This Row],[occupation]]="IT",Table2[[#This Row],[Income]],0)</f>
        <v>0</v>
      </c>
      <c r="CQ345" s="2">
        <f ca="1">IF(Table2[[#This Row],[Investment]]&gt;Table2[[#This Row],[Income]],1,0)</f>
        <v>0</v>
      </c>
      <c r="CR345" s="3"/>
      <c r="CS345" s="3"/>
      <c r="CT345" s="3"/>
      <c r="CU345" s="4"/>
      <c r="CV345" s="2">
        <f ca="1">IF(Table2[[#This Row],[Net Worth]]&gt;5500000,Table2[[#This Row],[Age]],0)</f>
        <v>44</v>
      </c>
      <c r="CW345" s="3">
        <f t="shared" ca="1" si="121"/>
        <v>0</v>
      </c>
      <c r="CX345" s="3"/>
      <c r="CY345" s="3"/>
      <c r="CZ345" s="3"/>
      <c r="DA345" s="4"/>
    </row>
    <row r="346" spans="1:105" x14ac:dyDescent="0.25">
      <c r="A346">
        <f t="shared" ca="1" si="106"/>
        <v>1</v>
      </c>
      <c r="B346" s="1" t="str">
        <f t="shared" ca="1" si="107"/>
        <v>Men</v>
      </c>
      <c r="C346">
        <f t="shared" ca="1" si="108"/>
        <v>41</v>
      </c>
      <c r="D346">
        <f t="shared" ca="1" si="109"/>
        <v>6</v>
      </c>
      <c r="E346" s="1" t="str">
        <f t="shared" ca="1" si="110"/>
        <v>Field worker</v>
      </c>
      <c r="F346">
        <f t="shared" ca="1" si="111"/>
        <v>8</v>
      </c>
      <c r="G346" s="1" t="str">
        <f t="shared" ca="1" si="112"/>
        <v>dropout</v>
      </c>
      <c r="H346">
        <f t="shared" ca="1" si="125"/>
        <v>2</v>
      </c>
      <c r="I346">
        <f t="shared" ca="1" si="125"/>
        <v>1</v>
      </c>
      <c r="J346">
        <f t="shared" ca="1" si="113"/>
        <v>391499</v>
      </c>
      <c r="K346">
        <f t="shared" ca="1" si="114"/>
        <v>87045</v>
      </c>
      <c r="L346">
        <f t="shared" ca="1" si="115"/>
        <v>1</v>
      </c>
      <c r="M346" s="1" t="str">
        <f t="shared" ca="1" si="116"/>
        <v>Owned</v>
      </c>
      <c r="N346">
        <f t="shared" ca="1" si="122"/>
        <v>8095185</v>
      </c>
      <c r="O346">
        <f t="shared" ca="1" si="117"/>
        <v>3005103.7091441676</v>
      </c>
      <c r="P346">
        <f t="shared" ca="1" si="123"/>
        <v>58861.83378788556</v>
      </c>
      <c r="Q346">
        <f t="shared" ca="1" si="124"/>
        <v>150324.88579438053</v>
      </c>
      <c r="R346" s="25">
        <f t="shared" ca="1" si="118"/>
        <v>8245509.8857943807</v>
      </c>
      <c r="S346">
        <f t="shared" ca="1" si="119"/>
        <v>5</v>
      </c>
      <c r="T346" s="1" t="str">
        <f t="shared" ca="1" si="120"/>
        <v>Canada</v>
      </c>
      <c r="AF346" s="2">
        <f ca="1">IF(Table2[[#This Row],[Gender]]="men",1,0)</f>
        <v>1</v>
      </c>
      <c r="AG346" s="3">
        <f ca="1">IF(Table2[[#This Row],[Gender]]="Men",0,1)</f>
        <v>0</v>
      </c>
      <c r="AH346" s="3"/>
      <c r="AI346" s="3"/>
      <c r="AJ346" s="4"/>
      <c r="AL346" s="2">
        <f ca="1">IF(Table2[[#This Row],[occupation]]="Clerk",1,0)</f>
        <v>0</v>
      </c>
      <c r="AM346" s="3">
        <f ca="1">IF(Table2[[#This Row],[occupation]]="Doctor",1,0)</f>
        <v>0</v>
      </c>
      <c r="AN346" s="3">
        <f ca="1">IF(Table2[[#This Row],[occupation]]="Data scientist",1,0)</f>
        <v>0</v>
      </c>
      <c r="AO346" s="3">
        <f ca="1">IF(Table2[[#This Row],[occupation]]="Driver",1,0)</f>
        <v>0</v>
      </c>
      <c r="AP346" s="3">
        <f ca="1">IF(Table2[[#This Row],[occupation]]="mechanical",1,0)</f>
        <v>0</v>
      </c>
      <c r="AQ346" s="3">
        <f ca="1">IF(Table2[[#This Row],[occupation]]="Field worker",1,0)</f>
        <v>1</v>
      </c>
      <c r="AR346" s="3">
        <f ca="1">IF(Table2[[#This Row],[occupation]]="Scientist",1,0)</f>
        <v>0</v>
      </c>
      <c r="AS346" s="3">
        <f ca="1">IF(Table2[[#This Row],[occupation]]="IT",1,0)</f>
        <v>0</v>
      </c>
      <c r="AT346" s="3"/>
      <c r="AU346" s="3"/>
      <c r="AV346" s="3"/>
      <c r="AW346" s="3"/>
      <c r="AX346" s="3"/>
      <c r="AY346" s="3"/>
      <c r="AZ346" s="3"/>
      <c r="BA346" s="4"/>
      <c r="BC346" s="18">
        <f ca="1">Table2[[#This Row],[Vehicles cost]]/Table2[[#This Row],[Vehicles]]</f>
        <v>391499</v>
      </c>
      <c r="BD346" s="4"/>
      <c r="BE346" s="2">
        <f ca="1">IF(Table2[[#This Row],[Depts]]&gt;20000,1,0)</f>
        <v>1</v>
      </c>
      <c r="BF346" s="3"/>
      <c r="BG346" s="4"/>
      <c r="BH346" s="2">
        <f ca="1">IF(Table2[[#This Row],[House]]="Owned",1,0)</f>
        <v>1</v>
      </c>
      <c r="BI346" s="4"/>
      <c r="BK346" s="2">
        <f ca="1">IF(Table2[[#This Row],[Country]]="Korea",Table2[[#This Row],[Income]],0)</f>
        <v>0</v>
      </c>
      <c r="BL346" s="3"/>
      <c r="BM346" s="3">
        <f ca="1">IF(Table2[[#This Row],[Country]]="India",Table2[[#This Row],[Income]],0)</f>
        <v>0</v>
      </c>
      <c r="BN346" s="3"/>
      <c r="BO346" s="3">
        <f ca="1">IF(Table2[[#This Row],[Country]]="Russia",Table2[[#This Row],[Income]],0)</f>
        <v>0</v>
      </c>
      <c r="BP346" s="3"/>
      <c r="BQ346" s="3">
        <f ca="1">IF(Table2[[#This Row],[Country]]="Maldives",Table2[[#This Row],[Income]],0)</f>
        <v>0</v>
      </c>
      <c r="BR346" s="3"/>
      <c r="BS346" s="3">
        <f ca="1">IF(Table2[[#This Row],[Country]]="England",Table2[[#This Row],[Income]],0)</f>
        <v>0</v>
      </c>
      <c r="BT346" s="3"/>
      <c r="BU346" s="3">
        <f ca="1">IF(Table2[[#This Row],[Country]]="Pakistan",Table2[[#This Row],[Income]],0)</f>
        <v>0</v>
      </c>
      <c r="BV346" s="3"/>
      <c r="BW346" s="3">
        <f ca="1">IF(Table2[[#This Row],[Country]]="USA",Table2[[#This Row],[Income]],0)</f>
        <v>0</v>
      </c>
      <c r="BX346" s="3"/>
      <c r="BY346" s="3">
        <f ca="1">IF(Table2[[#This Row],[Country]]="New Zealand",Table2[[#This Row],[Income]],0)</f>
        <v>0</v>
      </c>
      <c r="BZ346" s="3"/>
      <c r="CA346" s="3">
        <f ca="1">IF(Table2[[#This Row],[Country]]="AUstralia",Table2[[#This Row],[Income]],0)</f>
        <v>0</v>
      </c>
      <c r="CB346" s="3"/>
      <c r="CC346" s="3">
        <f ca="1">IF(Table2[[#This Row],[Country]]="South Africa",Table2[[#This Row],[Income]],0)</f>
        <v>0</v>
      </c>
      <c r="CD346" s="3"/>
      <c r="CE346" s="3">
        <f ca="1">IF(Table2[[#This Row],[Country]]="Canada",Table2[[#This Row],[Income]],0)</f>
        <v>87045</v>
      </c>
      <c r="CF346" s="4"/>
      <c r="CG346" s="2"/>
      <c r="CH346" s="3"/>
      <c r="CI346" s="3">
        <f ca="1">IF(Table2[[#This Row],[occupation]]="clerk",Table2[[#This Row],[Income]],0)</f>
        <v>0</v>
      </c>
      <c r="CJ346" s="3">
        <f ca="1">IF(Table2[[#This Row],[occupation]]="Doctor",Table2[[#This Row],[Income]],0)</f>
        <v>0</v>
      </c>
      <c r="CK346" s="3">
        <f ca="1">IF(Table2[[#This Row],[occupation]]="Data scientist",Table2[[#This Row],[Income]],0)</f>
        <v>0</v>
      </c>
      <c r="CL346" s="3">
        <f ca="1">IF(Table2[[#This Row],[occupation]]="Driver",Table2[[#This Row],[Income]],0)</f>
        <v>0</v>
      </c>
      <c r="CM346" s="3">
        <f ca="1">IF(Table2[[#This Row],[occupation]]="mechanical",Table2[[#This Row],[Income]],0)</f>
        <v>0</v>
      </c>
      <c r="CN346" s="3">
        <f ca="1">IF(Table2[[#This Row],[occupation]]="Field worker",Table2[[#This Row],[Income]],0)</f>
        <v>87045</v>
      </c>
      <c r="CO346" s="3">
        <f ca="1">IF(Table2[[#This Row],[occupation]]="Scientist",Table2[[#This Row],[Income]],0)</f>
        <v>0</v>
      </c>
      <c r="CP346" s="4">
        <f ca="1">IF(Table2[[#This Row],[occupation]]="IT",Table2[[#This Row],[Income]],0)</f>
        <v>0</v>
      </c>
      <c r="CQ346" s="2">
        <f ca="1">IF(Table2[[#This Row],[Investment]]&gt;Table2[[#This Row],[Income]],1,0)</f>
        <v>1</v>
      </c>
      <c r="CR346" s="3"/>
      <c r="CS346" s="3"/>
      <c r="CT346" s="3"/>
      <c r="CU346" s="4"/>
      <c r="CV346" s="2">
        <f ca="1">IF(Table2[[#This Row],[Net Worth]]&gt;5500000,Table2[[#This Row],[Age]],0)</f>
        <v>41</v>
      </c>
      <c r="CW346" s="3">
        <f t="shared" ca="1" si="121"/>
        <v>0</v>
      </c>
      <c r="CX346" s="3"/>
      <c r="CY346" s="3"/>
      <c r="CZ346" s="3"/>
      <c r="DA346" s="4"/>
    </row>
    <row r="347" spans="1:105" x14ac:dyDescent="0.25">
      <c r="A347">
        <f t="shared" ca="1" si="106"/>
        <v>1</v>
      </c>
      <c r="B347" s="1" t="str">
        <f t="shared" ca="1" si="107"/>
        <v>Men</v>
      </c>
      <c r="C347">
        <f t="shared" ca="1" si="108"/>
        <v>36</v>
      </c>
      <c r="D347">
        <f t="shared" ca="1" si="109"/>
        <v>6</v>
      </c>
      <c r="E347" s="1" t="str">
        <f t="shared" ca="1" si="110"/>
        <v>Field worker</v>
      </c>
      <c r="F347">
        <f t="shared" ca="1" si="111"/>
        <v>6</v>
      </c>
      <c r="G347" s="1" t="str">
        <f t="shared" ca="1" si="112"/>
        <v>Masters</v>
      </c>
      <c r="H347">
        <f t="shared" ca="1" si="125"/>
        <v>3</v>
      </c>
      <c r="I347">
        <f t="shared" ca="1" si="125"/>
        <v>2</v>
      </c>
      <c r="J347">
        <f t="shared" ca="1" si="113"/>
        <v>346236</v>
      </c>
      <c r="K347">
        <f t="shared" ca="1" si="114"/>
        <v>68962</v>
      </c>
      <c r="L347">
        <f t="shared" ca="1" si="115"/>
        <v>2</v>
      </c>
      <c r="M347" s="1" t="str">
        <f t="shared" ca="1" si="116"/>
        <v>Rent</v>
      </c>
      <c r="N347">
        <f t="shared" ca="1" si="122"/>
        <v>6206580</v>
      </c>
      <c r="O347">
        <f t="shared" ca="1" si="117"/>
        <v>5398375.6333168382</v>
      </c>
      <c r="P347">
        <f t="shared" ca="1" si="123"/>
        <v>48598.940437929792</v>
      </c>
      <c r="Q347">
        <f t="shared" ca="1" si="124"/>
        <v>9760.237595969882</v>
      </c>
      <c r="R347" s="25">
        <f t="shared" ca="1" si="118"/>
        <v>6216340.2375959698</v>
      </c>
      <c r="S347">
        <f t="shared" ca="1" si="119"/>
        <v>3</v>
      </c>
      <c r="T347" s="1" t="str">
        <f t="shared" ca="1" si="120"/>
        <v>Australia</v>
      </c>
      <c r="AF347" s="2">
        <f ca="1">IF(Table2[[#This Row],[Gender]]="men",1,0)</f>
        <v>1</v>
      </c>
      <c r="AG347" s="3">
        <f ca="1">IF(Table2[[#This Row],[Gender]]="Men",0,1)</f>
        <v>0</v>
      </c>
      <c r="AH347" s="3"/>
      <c r="AI347" s="3"/>
      <c r="AJ347" s="4"/>
      <c r="AL347" s="2">
        <f ca="1">IF(Table2[[#This Row],[occupation]]="Clerk",1,0)</f>
        <v>0</v>
      </c>
      <c r="AM347" s="3">
        <f ca="1">IF(Table2[[#This Row],[occupation]]="Doctor",1,0)</f>
        <v>0</v>
      </c>
      <c r="AN347" s="3">
        <f ca="1">IF(Table2[[#This Row],[occupation]]="Data scientist",1,0)</f>
        <v>0</v>
      </c>
      <c r="AO347" s="3">
        <f ca="1">IF(Table2[[#This Row],[occupation]]="Driver",1,0)</f>
        <v>0</v>
      </c>
      <c r="AP347" s="3">
        <f ca="1">IF(Table2[[#This Row],[occupation]]="mechanical",1,0)</f>
        <v>0</v>
      </c>
      <c r="AQ347" s="3">
        <f ca="1">IF(Table2[[#This Row],[occupation]]="Field worker",1,0)</f>
        <v>1</v>
      </c>
      <c r="AR347" s="3">
        <f ca="1">IF(Table2[[#This Row],[occupation]]="Scientist",1,0)</f>
        <v>0</v>
      </c>
      <c r="AS347" s="3">
        <f ca="1">IF(Table2[[#This Row],[occupation]]="IT",1,0)</f>
        <v>0</v>
      </c>
      <c r="AT347" s="3"/>
      <c r="AU347" s="3"/>
      <c r="AV347" s="3"/>
      <c r="AW347" s="3"/>
      <c r="AX347" s="3"/>
      <c r="AY347" s="3"/>
      <c r="AZ347" s="3"/>
      <c r="BA347" s="4"/>
      <c r="BC347" s="18">
        <f ca="1">Table2[[#This Row],[Vehicles cost]]/Table2[[#This Row],[Vehicles]]</f>
        <v>173118</v>
      </c>
      <c r="BD347" s="4"/>
      <c r="BE347" s="2">
        <f ca="1">IF(Table2[[#This Row],[Depts]]&gt;20000,1,0)</f>
        <v>1</v>
      </c>
      <c r="BF347" s="3"/>
      <c r="BG347" s="4"/>
      <c r="BH347" s="2">
        <f ca="1">IF(Table2[[#This Row],[House]]="Owned",1,0)</f>
        <v>0</v>
      </c>
      <c r="BI347" s="4"/>
      <c r="BK347" s="2">
        <f ca="1">IF(Table2[[#This Row],[Country]]="Korea",Table2[[#This Row],[Income]],0)</f>
        <v>0</v>
      </c>
      <c r="BL347" s="3"/>
      <c r="BM347" s="3">
        <f ca="1">IF(Table2[[#This Row],[Country]]="India",Table2[[#This Row],[Income]],0)</f>
        <v>0</v>
      </c>
      <c r="BN347" s="3"/>
      <c r="BO347" s="3">
        <f ca="1">IF(Table2[[#This Row],[Country]]="Russia",Table2[[#This Row],[Income]],0)</f>
        <v>0</v>
      </c>
      <c r="BP347" s="3"/>
      <c r="BQ347" s="3">
        <f ca="1">IF(Table2[[#This Row],[Country]]="Maldives",Table2[[#This Row],[Income]],0)</f>
        <v>0</v>
      </c>
      <c r="BR347" s="3"/>
      <c r="BS347" s="3">
        <f ca="1">IF(Table2[[#This Row],[Country]]="England",Table2[[#This Row],[Income]],0)</f>
        <v>0</v>
      </c>
      <c r="BT347" s="3"/>
      <c r="BU347" s="3">
        <f ca="1">IF(Table2[[#This Row],[Country]]="Pakistan",Table2[[#This Row],[Income]],0)</f>
        <v>0</v>
      </c>
      <c r="BV347" s="3"/>
      <c r="BW347" s="3">
        <f ca="1">IF(Table2[[#This Row],[Country]]="USA",Table2[[#This Row],[Income]],0)</f>
        <v>0</v>
      </c>
      <c r="BX347" s="3"/>
      <c r="BY347" s="3">
        <f ca="1">IF(Table2[[#This Row],[Country]]="New Zealand",Table2[[#This Row],[Income]],0)</f>
        <v>0</v>
      </c>
      <c r="BZ347" s="3"/>
      <c r="CA347" s="3">
        <f ca="1">IF(Table2[[#This Row],[Country]]="AUstralia",Table2[[#This Row],[Income]],0)</f>
        <v>68962</v>
      </c>
      <c r="CB347" s="3"/>
      <c r="CC347" s="3">
        <f ca="1">IF(Table2[[#This Row],[Country]]="South Africa",Table2[[#This Row],[Income]],0)</f>
        <v>0</v>
      </c>
      <c r="CD347" s="3"/>
      <c r="CE347" s="3">
        <f ca="1">IF(Table2[[#This Row],[Country]]="Canada",Table2[[#This Row],[Income]],0)</f>
        <v>0</v>
      </c>
      <c r="CF347" s="4"/>
      <c r="CG347" s="2"/>
      <c r="CH347" s="3"/>
      <c r="CI347" s="3">
        <f ca="1">IF(Table2[[#This Row],[occupation]]="clerk",Table2[[#This Row],[Income]],0)</f>
        <v>0</v>
      </c>
      <c r="CJ347" s="3">
        <f ca="1">IF(Table2[[#This Row],[occupation]]="Doctor",Table2[[#This Row],[Income]],0)</f>
        <v>0</v>
      </c>
      <c r="CK347" s="3">
        <f ca="1">IF(Table2[[#This Row],[occupation]]="Data scientist",Table2[[#This Row],[Income]],0)</f>
        <v>0</v>
      </c>
      <c r="CL347" s="3">
        <f ca="1">IF(Table2[[#This Row],[occupation]]="Driver",Table2[[#This Row],[Income]],0)</f>
        <v>0</v>
      </c>
      <c r="CM347" s="3">
        <f ca="1">IF(Table2[[#This Row],[occupation]]="mechanical",Table2[[#This Row],[Income]],0)</f>
        <v>0</v>
      </c>
      <c r="CN347" s="3">
        <f ca="1">IF(Table2[[#This Row],[occupation]]="Field worker",Table2[[#This Row],[Income]],0)</f>
        <v>68962</v>
      </c>
      <c r="CO347" s="3">
        <f ca="1">IF(Table2[[#This Row],[occupation]]="Scientist",Table2[[#This Row],[Income]],0)</f>
        <v>0</v>
      </c>
      <c r="CP347" s="4">
        <f ca="1">IF(Table2[[#This Row],[occupation]]="IT",Table2[[#This Row],[Income]],0)</f>
        <v>0</v>
      </c>
      <c r="CQ347" s="2">
        <f ca="1">IF(Table2[[#This Row],[Investment]]&gt;Table2[[#This Row],[Income]],1,0)</f>
        <v>0</v>
      </c>
      <c r="CR347" s="3"/>
      <c r="CS347" s="3"/>
      <c r="CT347" s="3"/>
      <c r="CU347" s="4"/>
      <c r="CV347" s="2">
        <f ca="1">IF(Table2[[#This Row],[Net Worth]]&gt;5500000,Table2[[#This Row],[Age]],0)</f>
        <v>36</v>
      </c>
      <c r="CW347" s="3">
        <f t="shared" ca="1" si="121"/>
        <v>0</v>
      </c>
      <c r="CX347" s="3"/>
      <c r="CY347" s="3"/>
      <c r="CZ347" s="3"/>
      <c r="DA347" s="4"/>
    </row>
    <row r="348" spans="1:105" x14ac:dyDescent="0.25">
      <c r="A348">
        <f t="shared" ca="1" si="106"/>
        <v>1</v>
      </c>
      <c r="B348" s="1" t="str">
        <f t="shared" ca="1" si="107"/>
        <v>Men</v>
      </c>
      <c r="C348">
        <f t="shared" ca="1" si="108"/>
        <v>20</v>
      </c>
      <c r="D348">
        <f t="shared" ca="1" si="109"/>
        <v>8</v>
      </c>
      <c r="E348" s="1" t="str">
        <f t="shared" ca="1" si="110"/>
        <v>Data scientist</v>
      </c>
      <c r="F348">
        <f t="shared" ca="1" si="111"/>
        <v>5</v>
      </c>
      <c r="G348" s="1" t="str">
        <f t="shared" ca="1" si="112"/>
        <v>M.tech</v>
      </c>
      <c r="H348">
        <f t="shared" ca="1" si="125"/>
        <v>1</v>
      </c>
      <c r="I348">
        <f t="shared" ca="1" si="125"/>
        <v>3</v>
      </c>
      <c r="J348">
        <f t="shared" ca="1" si="113"/>
        <v>2412474</v>
      </c>
      <c r="K348">
        <f t="shared" ca="1" si="114"/>
        <v>77912</v>
      </c>
      <c r="L348">
        <f t="shared" ca="1" si="115"/>
        <v>1</v>
      </c>
      <c r="M348" s="1" t="str">
        <f t="shared" ca="1" si="116"/>
        <v>Owned</v>
      </c>
      <c r="N348">
        <f t="shared" ca="1" si="122"/>
        <v>6155048</v>
      </c>
      <c r="O348">
        <f t="shared" ca="1" si="117"/>
        <v>1501162.0523749422</v>
      </c>
      <c r="P348">
        <f t="shared" ca="1" si="123"/>
        <v>76178.813974651697</v>
      </c>
      <c r="Q348">
        <f t="shared" ca="1" si="124"/>
        <v>15989.790863439377</v>
      </c>
      <c r="R348" s="25">
        <f t="shared" ca="1" si="118"/>
        <v>6171037.7908634394</v>
      </c>
      <c r="S348">
        <f t="shared" ca="1" si="119"/>
        <v>1</v>
      </c>
      <c r="T348" s="1" t="str">
        <f t="shared" ca="1" si="120"/>
        <v>India</v>
      </c>
      <c r="AF348" s="2">
        <f ca="1">IF(Table2[[#This Row],[Gender]]="men",1,0)</f>
        <v>1</v>
      </c>
      <c r="AG348" s="3">
        <f ca="1">IF(Table2[[#This Row],[Gender]]="Men",0,1)</f>
        <v>0</v>
      </c>
      <c r="AH348" s="3"/>
      <c r="AI348" s="3"/>
      <c r="AJ348" s="4"/>
      <c r="AL348" s="2">
        <f ca="1">IF(Table2[[#This Row],[occupation]]="Clerk",1,0)</f>
        <v>0</v>
      </c>
      <c r="AM348" s="3">
        <f ca="1">IF(Table2[[#This Row],[occupation]]="Doctor",1,0)</f>
        <v>0</v>
      </c>
      <c r="AN348" s="3">
        <f ca="1">IF(Table2[[#This Row],[occupation]]="Data scientist",1,0)</f>
        <v>1</v>
      </c>
      <c r="AO348" s="3">
        <f ca="1">IF(Table2[[#This Row],[occupation]]="Driver",1,0)</f>
        <v>0</v>
      </c>
      <c r="AP348" s="3">
        <f ca="1">IF(Table2[[#This Row],[occupation]]="mechanical",1,0)</f>
        <v>0</v>
      </c>
      <c r="AQ348" s="3">
        <f ca="1">IF(Table2[[#This Row],[occupation]]="Field worker",1,0)</f>
        <v>0</v>
      </c>
      <c r="AR348" s="3">
        <f ca="1">IF(Table2[[#This Row],[occupation]]="Scientist",1,0)</f>
        <v>0</v>
      </c>
      <c r="AS348" s="3">
        <f ca="1">IF(Table2[[#This Row],[occupation]]="IT",1,0)</f>
        <v>0</v>
      </c>
      <c r="AT348" s="3"/>
      <c r="AU348" s="3"/>
      <c r="AV348" s="3"/>
      <c r="AW348" s="3"/>
      <c r="AX348" s="3"/>
      <c r="AY348" s="3"/>
      <c r="AZ348" s="3"/>
      <c r="BA348" s="4"/>
      <c r="BC348" s="18">
        <f ca="1">Table2[[#This Row],[Vehicles cost]]/Table2[[#This Row],[Vehicles]]</f>
        <v>804158</v>
      </c>
      <c r="BD348" s="4"/>
      <c r="BE348" s="2">
        <f ca="1">IF(Table2[[#This Row],[Depts]]&gt;20000,1,0)</f>
        <v>1</v>
      </c>
      <c r="BF348" s="3"/>
      <c r="BG348" s="4"/>
      <c r="BH348" s="2">
        <f ca="1">IF(Table2[[#This Row],[House]]="Owned",1,0)</f>
        <v>1</v>
      </c>
      <c r="BI348" s="4"/>
      <c r="BK348" s="2">
        <f ca="1">IF(Table2[[#This Row],[Country]]="Korea",Table2[[#This Row],[Income]],0)</f>
        <v>0</v>
      </c>
      <c r="BL348" s="3"/>
      <c r="BM348" s="3">
        <f ca="1">IF(Table2[[#This Row],[Country]]="India",Table2[[#This Row],[Income]],0)</f>
        <v>77912</v>
      </c>
      <c r="BN348" s="3"/>
      <c r="BO348" s="3">
        <f ca="1">IF(Table2[[#This Row],[Country]]="Russia",Table2[[#This Row],[Income]],0)</f>
        <v>0</v>
      </c>
      <c r="BP348" s="3"/>
      <c r="BQ348" s="3">
        <f ca="1">IF(Table2[[#This Row],[Country]]="Maldives",Table2[[#This Row],[Income]],0)</f>
        <v>0</v>
      </c>
      <c r="BR348" s="3"/>
      <c r="BS348" s="3">
        <f ca="1">IF(Table2[[#This Row],[Country]]="England",Table2[[#This Row],[Income]],0)</f>
        <v>0</v>
      </c>
      <c r="BT348" s="3"/>
      <c r="BU348" s="3">
        <f ca="1">IF(Table2[[#This Row],[Country]]="Pakistan",Table2[[#This Row],[Income]],0)</f>
        <v>0</v>
      </c>
      <c r="BV348" s="3"/>
      <c r="BW348" s="3">
        <f ca="1">IF(Table2[[#This Row],[Country]]="USA",Table2[[#This Row],[Income]],0)</f>
        <v>0</v>
      </c>
      <c r="BX348" s="3"/>
      <c r="BY348" s="3">
        <f ca="1">IF(Table2[[#This Row],[Country]]="New Zealand",Table2[[#This Row],[Income]],0)</f>
        <v>0</v>
      </c>
      <c r="BZ348" s="3"/>
      <c r="CA348" s="3">
        <f ca="1">IF(Table2[[#This Row],[Country]]="AUstralia",Table2[[#This Row],[Income]],0)</f>
        <v>0</v>
      </c>
      <c r="CB348" s="3"/>
      <c r="CC348" s="3">
        <f ca="1">IF(Table2[[#This Row],[Country]]="South Africa",Table2[[#This Row],[Income]],0)</f>
        <v>0</v>
      </c>
      <c r="CD348" s="3"/>
      <c r="CE348" s="3">
        <f ca="1">IF(Table2[[#This Row],[Country]]="Canada",Table2[[#This Row],[Income]],0)</f>
        <v>0</v>
      </c>
      <c r="CF348" s="4"/>
      <c r="CG348" s="2"/>
      <c r="CH348" s="3"/>
      <c r="CI348" s="3">
        <f ca="1">IF(Table2[[#This Row],[occupation]]="clerk",Table2[[#This Row],[Income]],0)</f>
        <v>0</v>
      </c>
      <c r="CJ348" s="3">
        <f ca="1">IF(Table2[[#This Row],[occupation]]="Doctor",Table2[[#This Row],[Income]],0)</f>
        <v>0</v>
      </c>
      <c r="CK348" s="3">
        <f ca="1">IF(Table2[[#This Row],[occupation]]="Data scientist",Table2[[#This Row],[Income]],0)</f>
        <v>77912</v>
      </c>
      <c r="CL348" s="3">
        <f ca="1">IF(Table2[[#This Row],[occupation]]="Driver",Table2[[#This Row],[Income]],0)</f>
        <v>0</v>
      </c>
      <c r="CM348" s="3">
        <f ca="1">IF(Table2[[#This Row],[occupation]]="mechanical",Table2[[#This Row],[Income]],0)</f>
        <v>0</v>
      </c>
      <c r="CN348" s="3">
        <f ca="1">IF(Table2[[#This Row],[occupation]]="Field worker",Table2[[#This Row],[Income]],0)</f>
        <v>0</v>
      </c>
      <c r="CO348" s="3">
        <f ca="1">IF(Table2[[#This Row],[occupation]]="Scientist",Table2[[#This Row],[Income]],0)</f>
        <v>0</v>
      </c>
      <c r="CP348" s="4">
        <f ca="1">IF(Table2[[#This Row],[occupation]]="IT",Table2[[#This Row],[Income]],0)</f>
        <v>0</v>
      </c>
      <c r="CQ348" s="2">
        <f ca="1">IF(Table2[[#This Row],[Investment]]&gt;Table2[[#This Row],[Income]],1,0)</f>
        <v>0</v>
      </c>
      <c r="CR348" s="3"/>
      <c r="CS348" s="3"/>
      <c r="CT348" s="3"/>
      <c r="CU348" s="4"/>
      <c r="CV348" s="2">
        <f ca="1">IF(Table2[[#This Row],[Net Worth]]&gt;5500000,Table2[[#This Row],[Age]],0)</f>
        <v>20</v>
      </c>
      <c r="CW348" s="3">
        <f t="shared" ca="1" si="121"/>
        <v>20</v>
      </c>
      <c r="CX348" s="3"/>
      <c r="CY348" s="3"/>
      <c r="CZ348" s="3"/>
      <c r="DA348" s="4"/>
    </row>
    <row r="349" spans="1:105" x14ac:dyDescent="0.25">
      <c r="A349">
        <f t="shared" ca="1" si="106"/>
        <v>1</v>
      </c>
      <c r="B349" s="1" t="str">
        <f t="shared" ca="1" si="107"/>
        <v>Men</v>
      </c>
      <c r="C349">
        <f t="shared" ca="1" si="108"/>
        <v>39</v>
      </c>
      <c r="D349">
        <f t="shared" ca="1" si="109"/>
        <v>5</v>
      </c>
      <c r="E349" s="1" t="str">
        <f t="shared" ca="1" si="110"/>
        <v>Scientist</v>
      </c>
      <c r="F349">
        <f t="shared" ca="1" si="111"/>
        <v>1</v>
      </c>
      <c r="G349" s="1" t="str">
        <f t="shared" ca="1" si="112"/>
        <v>10th</v>
      </c>
      <c r="H349">
        <f t="shared" ca="1" si="125"/>
        <v>1</v>
      </c>
      <c r="I349">
        <f t="shared" ca="1" si="125"/>
        <v>3</v>
      </c>
      <c r="J349">
        <f t="shared" ca="1" si="113"/>
        <v>1873284</v>
      </c>
      <c r="K349">
        <f t="shared" ca="1" si="114"/>
        <v>76019</v>
      </c>
      <c r="L349">
        <f t="shared" ca="1" si="115"/>
        <v>2</v>
      </c>
      <c r="M349" s="1" t="str">
        <f t="shared" ca="1" si="116"/>
        <v>Rent</v>
      </c>
      <c r="N349">
        <f t="shared" ca="1" si="122"/>
        <v>6917729</v>
      </c>
      <c r="O349">
        <f t="shared" ca="1" si="117"/>
        <v>140836.7450207395</v>
      </c>
      <c r="P349">
        <f t="shared" ca="1" si="123"/>
        <v>47626.183922229407</v>
      </c>
      <c r="Q349">
        <f t="shared" ca="1" si="124"/>
        <v>129208.83100799896</v>
      </c>
      <c r="R349" s="25">
        <f t="shared" ca="1" si="118"/>
        <v>7046937.8310079994</v>
      </c>
      <c r="S349">
        <f t="shared" ca="1" si="119"/>
        <v>9</v>
      </c>
      <c r="T349" s="1" t="str">
        <f t="shared" ca="1" si="120"/>
        <v>South Africa</v>
      </c>
      <c r="AF349" s="2">
        <f ca="1">IF(Table2[[#This Row],[Gender]]="men",1,0)</f>
        <v>1</v>
      </c>
      <c r="AG349" s="3">
        <f ca="1">IF(Table2[[#This Row],[Gender]]="Men",0,1)</f>
        <v>0</v>
      </c>
      <c r="AH349" s="3"/>
      <c r="AI349" s="3"/>
      <c r="AJ349" s="4"/>
      <c r="AL349" s="2">
        <f ca="1">IF(Table2[[#This Row],[occupation]]="Clerk",1,0)</f>
        <v>0</v>
      </c>
      <c r="AM349" s="3">
        <f ca="1">IF(Table2[[#This Row],[occupation]]="Doctor",1,0)</f>
        <v>0</v>
      </c>
      <c r="AN349" s="3">
        <f ca="1">IF(Table2[[#This Row],[occupation]]="Data scientist",1,0)</f>
        <v>0</v>
      </c>
      <c r="AO349" s="3">
        <f ca="1">IF(Table2[[#This Row],[occupation]]="Driver",1,0)</f>
        <v>0</v>
      </c>
      <c r="AP349" s="3">
        <f ca="1">IF(Table2[[#This Row],[occupation]]="mechanical",1,0)</f>
        <v>0</v>
      </c>
      <c r="AQ349" s="3">
        <f ca="1">IF(Table2[[#This Row],[occupation]]="Field worker",1,0)</f>
        <v>0</v>
      </c>
      <c r="AR349" s="3">
        <f ca="1">IF(Table2[[#This Row],[occupation]]="Scientist",1,0)</f>
        <v>1</v>
      </c>
      <c r="AS349" s="3">
        <f ca="1">IF(Table2[[#This Row],[occupation]]="IT",1,0)</f>
        <v>0</v>
      </c>
      <c r="AT349" s="3"/>
      <c r="AU349" s="3"/>
      <c r="AV349" s="3"/>
      <c r="AW349" s="3"/>
      <c r="AX349" s="3"/>
      <c r="AY349" s="3"/>
      <c r="AZ349" s="3"/>
      <c r="BA349" s="4"/>
      <c r="BC349" s="18">
        <f ca="1">Table2[[#This Row],[Vehicles cost]]/Table2[[#This Row],[Vehicles]]</f>
        <v>624428</v>
      </c>
      <c r="BD349" s="4"/>
      <c r="BE349" s="2">
        <f ca="1">IF(Table2[[#This Row],[Depts]]&gt;20000,1,0)</f>
        <v>1</v>
      </c>
      <c r="BF349" s="3"/>
      <c r="BG349" s="4"/>
      <c r="BH349" s="2">
        <f ca="1">IF(Table2[[#This Row],[House]]="Owned",1,0)</f>
        <v>0</v>
      </c>
      <c r="BI349" s="4"/>
      <c r="BK349" s="2">
        <f ca="1">IF(Table2[[#This Row],[Country]]="Korea",Table2[[#This Row],[Income]],0)</f>
        <v>0</v>
      </c>
      <c r="BL349" s="3"/>
      <c r="BM349" s="3">
        <f ca="1">IF(Table2[[#This Row],[Country]]="India",Table2[[#This Row],[Income]],0)</f>
        <v>0</v>
      </c>
      <c r="BN349" s="3"/>
      <c r="BO349" s="3">
        <f ca="1">IF(Table2[[#This Row],[Country]]="Russia",Table2[[#This Row],[Income]],0)</f>
        <v>0</v>
      </c>
      <c r="BP349" s="3"/>
      <c r="BQ349" s="3">
        <f ca="1">IF(Table2[[#This Row],[Country]]="Maldives",Table2[[#This Row],[Income]],0)</f>
        <v>0</v>
      </c>
      <c r="BR349" s="3"/>
      <c r="BS349" s="3">
        <f ca="1">IF(Table2[[#This Row],[Country]]="England",Table2[[#This Row],[Income]],0)</f>
        <v>0</v>
      </c>
      <c r="BT349" s="3"/>
      <c r="BU349" s="3">
        <f ca="1">IF(Table2[[#This Row],[Country]]="Pakistan",Table2[[#This Row],[Income]],0)</f>
        <v>0</v>
      </c>
      <c r="BV349" s="3"/>
      <c r="BW349" s="3">
        <f ca="1">IF(Table2[[#This Row],[Country]]="USA",Table2[[#This Row],[Income]],0)</f>
        <v>0</v>
      </c>
      <c r="BX349" s="3"/>
      <c r="BY349" s="3">
        <f ca="1">IF(Table2[[#This Row],[Country]]="New Zealand",Table2[[#This Row],[Income]],0)</f>
        <v>0</v>
      </c>
      <c r="BZ349" s="3"/>
      <c r="CA349" s="3">
        <f ca="1">IF(Table2[[#This Row],[Country]]="AUstralia",Table2[[#This Row],[Income]],0)</f>
        <v>0</v>
      </c>
      <c r="CB349" s="3"/>
      <c r="CC349" s="3">
        <f ca="1">IF(Table2[[#This Row],[Country]]="South Africa",Table2[[#This Row],[Income]],0)</f>
        <v>76019</v>
      </c>
      <c r="CD349" s="3"/>
      <c r="CE349" s="3">
        <f ca="1">IF(Table2[[#This Row],[Country]]="Canada",Table2[[#This Row],[Income]],0)</f>
        <v>0</v>
      </c>
      <c r="CF349" s="4"/>
      <c r="CG349" s="2"/>
      <c r="CH349" s="3"/>
      <c r="CI349" s="3">
        <f ca="1">IF(Table2[[#This Row],[occupation]]="clerk",Table2[[#This Row],[Income]],0)</f>
        <v>0</v>
      </c>
      <c r="CJ349" s="3">
        <f ca="1">IF(Table2[[#This Row],[occupation]]="Doctor",Table2[[#This Row],[Income]],0)</f>
        <v>0</v>
      </c>
      <c r="CK349" s="3">
        <f ca="1">IF(Table2[[#This Row],[occupation]]="Data scientist",Table2[[#This Row],[Income]],0)</f>
        <v>0</v>
      </c>
      <c r="CL349" s="3">
        <f ca="1">IF(Table2[[#This Row],[occupation]]="Driver",Table2[[#This Row],[Income]],0)</f>
        <v>0</v>
      </c>
      <c r="CM349" s="3">
        <f ca="1">IF(Table2[[#This Row],[occupation]]="mechanical",Table2[[#This Row],[Income]],0)</f>
        <v>0</v>
      </c>
      <c r="CN349" s="3">
        <f ca="1">IF(Table2[[#This Row],[occupation]]="Field worker",Table2[[#This Row],[Income]],0)</f>
        <v>0</v>
      </c>
      <c r="CO349" s="3">
        <f ca="1">IF(Table2[[#This Row],[occupation]]="Scientist",Table2[[#This Row],[Income]],0)</f>
        <v>76019</v>
      </c>
      <c r="CP349" s="4">
        <f ca="1">IF(Table2[[#This Row],[occupation]]="IT",Table2[[#This Row],[Income]],0)</f>
        <v>0</v>
      </c>
      <c r="CQ349" s="2">
        <f ca="1">IF(Table2[[#This Row],[Investment]]&gt;Table2[[#This Row],[Income]],1,0)</f>
        <v>1</v>
      </c>
      <c r="CR349" s="3"/>
      <c r="CS349" s="3"/>
      <c r="CT349" s="3"/>
      <c r="CU349" s="4"/>
      <c r="CV349" s="2">
        <f ca="1">IF(Table2[[#This Row],[Net Worth]]&gt;5500000,Table2[[#This Row],[Age]],0)</f>
        <v>39</v>
      </c>
      <c r="CW349" s="3">
        <f t="shared" ca="1" si="121"/>
        <v>0</v>
      </c>
      <c r="CX349" s="3"/>
      <c r="CY349" s="3"/>
      <c r="CZ349" s="3"/>
      <c r="DA349" s="4"/>
    </row>
    <row r="350" spans="1:105" x14ac:dyDescent="0.25">
      <c r="A350">
        <f t="shared" ca="1" si="106"/>
        <v>1</v>
      </c>
      <c r="B350" s="1" t="str">
        <f t="shared" ca="1" si="107"/>
        <v>Men</v>
      </c>
      <c r="C350">
        <f t="shared" ca="1" si="108"/>
        <v>34</v>
      </c>
      <c r="D350">
        <f t="shared" ca="1" si="109"/>
        <v>2</v>
      </c>
      <c r="E350" s="1" t="str">
        <f t="shared" ca="1" si="110"/>
        <v>IT</v>
      </c>
      <c r="F350">
        <f t="shared" ca="1" si="111"/>
        <v>2</v>
      </c>
      <c r="G350" s="1" t="str">
        <f t="shared" ca="1" si="112"/>
        <v>12th</v>
      </c>
      <c r="H350">
        <f t="shared" ca="1" si="125"/>
        <v>1</v>
      </c>
      <c r="I350">
        <f t="shared" ca="1" si="125"/>
        <v>2</v>
      </c>
      <c r="J350">
        <f t="shared" ca="1" si="113"/>
        <v>1845030</v>
      </c>
      <c r="K350">
        <f t="shared" ca="1" si="114"/>
        <v>54022</v>
      </c>
      <c r="L350">
        <f t="shared" ca="1" si="115"/>
        <v>2</v>
      </c>
      <c r="M350" s="1" t="str">
        <f t="shared" ca="1" si="116"/>
        <v>Rent</v>
      </c>
      <c r="N350">
        <f t="shared" ca="1" si="122"/>
        <v>3619474</v>
      </c>
      <c r="O350">
        <f t="shared" ca="1" si="117"/>
        <v>833412.29422038805</v>
      </c>
      <c r="P350">
        <f t="shared" ca="1" si="123"/>
        <v>25034.711632465318</v>
      </c>
      <c r="Q350">
        <f t="shared" ca="1" si="124"/>
        <v>92000.728278484181</v>
      </c>
      <c r="R350" s="25">
        <f t="shared" ca="1" si="118"/>
        <v>3711474.7282784842</v>
      </c>
      <c r="S350">
        <f t="shared" ca="1" si="119"/>
        <v>12</v>
      </c>
      <c r="T350" s="1" t="str">
        <f t="shared" ca="1" si="120"/>
        <v>Maldives</v>
      </c>
      <c r="AF350" s="2">
        <f ca="1">IF(Table2[[#This Row],[Gender]]="men",1,0)</f>
        <v>1</v>
      </c>
      <c r="AG350" s="3">
        <f ca="1">IF(Table2[[#This Row],[Gender]]="Men",0,1)</f>
        <v>0</v>
      </c>
      <c r="AH350" s="3"/>
      <c r="AI350" s="3"/>
      <c r="AJ350" s="4"/>
      <c r="AL350" s="2">
        <f ca="1">IF(Table2[[#This Row],[occupation]]="Clerk",1,0)</f>
        <v>0</v>
      </c>
      <c r="AM350" s="3">
        <f ca="1">IF(Table2[[#This Row],[occupation]]="Doctor",1,0)</f>
        <v>0</v>
      </c>
      <c r="AN350" s="3">
        <f ca="1">IF(Table2[[#This Row],[occupation]]="Data scientist",1,0)</f>
        <v>0</v>
      </c>
      <c r="AO350" s="3">
        <f ca="1">IF(Table2[[#This Row],[occupation]]="Driver",1,0)</f>
        <v>0</v>
      </c>
      <c r="AP350" s="3">
        <f ca="1">IF(Table2[[#This Row],[occupation]]="mechanical",1,0)</f>
        <v>0</v>
      </c>
      <c r="AQ350" s="3">
        <f ca="1">IF(Table2[[#This Row],[occupation]]="Field worker",1,0)</f>
        <v>0</v>
      </c>
      <c r="AR350" s="3">
        <f ca="1">IF(Table2[[#This Row],[occupation]]="Scientist",1,0)</f>
        <v>0</v>
      </c>
      <c r="AS350" s="3">
        <f ca="1">IF(Table2[[#This Row],[occupation]]="IT",1,0)</f>
        <v>1</v>
      </c>
      <c r="AT350" s="3"/>
      <c r="AU350" s="3"/>
      <c r="AV350" s="3"/>
      <c r="AW350" s="3"/>
      <c r="AX350" s="3"/>
      <c r="AY350" s="3"/>
      <c r="AZ350" s="3"/>
      <c r="BA350" s="4"/>
      <c r="BC350" s="18">
        <f ca="1">Table2[[#This Row],[Vehicles cost]]/Table2[[#This Row],[Vehicles]]</f>
        <v>922515</v>
      </c>
      <c r="BD350" s="4"/>
      <c r="BE350" s="2">
        <f ca="1">IF(Table2[[#This Row],[Depts]]&gt;20000,1,0)</f>
        <v>1</v>
      </c>
      <c r="BF350" s="3"/>
      <c r="BG350" s="4"/>
      <c r="BH350" s="2">
        <f ca="1">IF(Table2[[#This Row],[House]]="Owned",1,0)</f>
        <v>0</v>
      </c>
      <c r="BI350" s="4"/>
      <c r="BK350" s="2">
        <f ca="1">IF(Table2[[#This Row],[Country]]="Korea",Table2[[#This Row],[Income]],0)</f>
        <v>0</v>
      </c>
      <c r="BL350" s="3"/>
      <c r="BM350" s="3">
        <f ca="1">IF(Table2[[#This Row],[Country]]="India",Table2[[#This Row],[Income]],0)</f>
        <v>0</v>
      </c>
      <c r="BN350" s="3"/>
      <c r="BO350" s="3">
        <f ca="1">IF(Table2[[#This Row],[Country]]="Russia",Table2[[#This Row],[Income]],0)</f>
        <v>0</v>
      </c>
      <c r="BP350" s="3"/>
      <c r="BQ350" s="3">
        <f ca="1">IF(Table2[[#This Row],[Country]]="Maldives",Table2[[#This Row],[Income]],0)</f>
        <v>54022</v>
      </c>
      <c r="BR350" s="3"/>
      <c r="BS350" s="3">
        <f ca="1">IF(Table2[[#This Row],[Country]]="England",Table2[[#This Row],[Income]],0)</f>
        <v>0</v>
      </c>
      <c r="BT350" s="3"/>
      <c r="BU350" s="3">
        <f ca="1">IF(Table2[[#This Row],[Country]]="Pakistan",Table2[[#This Row],[Income]],0)</f>
        <v>0</v>
      </c>
      <c r="BV350" s="3"/>
      <c r="BW350" s="3">
        <f ca="1">IF(Table2[[#This Row],[Country]]="USA",Table2[[#This Row],[Income]],0)</f>
        <v>0</v>
      </c>
      <c r="BX350" s="3"/>
      <c r="BY350" s="3">
        <f ca="1">IF(Table2[[#This Row],[Country]]="New Zealand",Table2[[#This Row],[Income]],0)</f>
        <v>0</v>
      </c>
      <c r="BZ350" s="3"/>
      <c r="CA350" s="3">
        <f ca="1">IF(Table2[[#This Row],[Country]]="AUstralia",Table2[[#This Row],[Income]],0)</f>
        <v>0</v>
      </c>
      <c r="CB350" s="3"/>
      <c r="CC350" s="3">
        <f ca="1">IF(Table2[[#This Row],[Country]]="South Africa",Table2[[#This Row],[Income]],0)</f>
        <v>0</v>
      </c>
      <c r="CD350" s="3"/>
      <c r="CE350" s="3">
        <f ca="1">IF(Table2[[#This Row],[Country]]="Canada",Table2[[#This Row],[Income]],0)</f>
        <v>0</v>
      </c>
      <c r="CF350" s="4"/>
      <c r="CG350" s="2"/>
      <c r="CH350" s="3"/>
      <c r="CI350" s="3">
        <f ca="1">IF(Table2[[#This Row],[occupation]]="clerk",Table2[[#This Row],[Income]],0)</f>
        <v>0</v>
      </c>
      <c r="CJ350" s="3">
        <f ca="1">IF(Table2[[#This Row],[occupation]]="Doctor",Table2[[#This Row],[Income]],0)</f>
        <v>0</v>
      </c>
      <c r="CK350" s="3">
        <f ca="1">IF(Table2[[#This Row],[occupation]]="Data scientist",Table2[[#This Row],[Income]],0)</f>
        <v>0</v>
      </c>
      <c r="CL350" s="3">
        <f ca="1">IF(Table2[[#This Row],[occupation]]="Driver",Table2[[#This Row],[Income]],0)</f>
        <v>0</v>
      </c>
      <c r="CM350" s="3">
        <f ca="1">IF(Table2[[#This Row],[occupation]]="mechanical",Table2[[#This Row],[Income]],0)</f>
        <v>0</v>
      </c>
      <c r="CN350" s="3">
        <f ca="1">IF(Table2[[#This Row],[occupation]]="Field worker",Table2[[#This Row],[Income]],0)</f>
        <v>0</v>
      </c>
      <c r="CO350" s="3">
        <f ca="1">IF(Table2[[#This Row],[occupation]]="Scientist",Table2[[#This Row],[Income]],0)</f>
        <v>0</v>
      </c>
      <c r="CP350" s="4">
        <f ca="1">IF(Table2[[#This Row],[occupation]]="IT",Table2[[#This Row],[Income]],0)</f>
        <v>54022</v>
      </c>
      <c r="CQ350" s="2">
        <f ca="1">IF(Table2[[#This Row],[Investment]]&gt;Table2[[#This Row],[Income]],1,0)</f>
        <v>1</v>
      </c>
      <c r="CR350" s="3"/>
      <c r="CS350" s="3"/>
      <c r="CT350" s="3"/>
      <c r="CU350" s="4"/>
      <c r="CV350" s="2">
        <f ca="1">IF(Table2[[#This Row],[Net Worth]]&gt;5500000,Table2[[#This Row],[Age]],0)</f>
        <v>0</v>
      </c>
      <c r="CW350" s="3">
        <f t="shared" ca="1" si="121"/>
        <v>0</v>
      </c>
      <c r="CX350" s="3"/>
      <c r="CY350" s="3"/>
      <c r="CZ350" s="3"/>
      <c r="DA350" s="4"/>
    </row>
    <row r="351" spans="1:105" x14ac:dyDescent="0.25">
      <c r="A351">
        <f t="shared" ca="1" si="106"/>
        <v>2</v>
      </c>
      <c r="B351" s="1" t="str">
        <f t="shared" ca="1" si="107"/>
        <v>Women</v>
      </c>
      <c r="C351">
        <f t="shared" ca="1" si="108"/>
        <v>29</v>
      </c>
      <c r="D351">
        <f t="shared" ca="1" si="109"/>
        <v>3</v>
      </c>
      <c r="E351" s="1" t="str">
        <f t="shared" ca="1" si="110"/>
        <v>mechanical</v>
      </c>
      <c r="F351">
        <f t="shared" ca="1" si="111"/>
        <v>6</v>
      </c>
      <c r="G351" s="1" t="str">
        <f t="shared" ca="1" si="112"/>
        <v>Masters</v>
      </c>
      <c r="H351">
        <f t="shared" ca="1" si="125"/>
        <v>1</v>
      </c>
      <c r="I351">
        <f t="shared" ca="1" si="125"/>
        <v>2</v>
      </c>
      <c r="J351">
        <f t="shared" ca="1" si="113"/>
        <v>1077190</v>
      </c>
      <c r="K351">
        <f t="shared" ca="1" si="114"/>
        <v>51333</v>
      </c>
      <c r="L351">
        <f t="shared" ca="1" si="115"/>
        <v>2</v>
      </c>
      <c r="M351" s="1" t="str">
        <f t="shared" ca="1" si="116"/>
        <v>Rent</v>
      </c>
      <c r="N351">
        <f t="shared" ca="1" si="122"/>
        <v>4157973</v>
      </c>
      <c r="O351">
        <f t="shared" ca="1" si="117"/>
        <v>1658975.1871456513</v>
      </c>
      <c r="P351">
        <f t="shared" ca="1" si="123"/>
        <v>5738.9292970300166</v>
      </c>
      <c r="Q351">
        <f t="shared" ca="1" si="124"/>
        <v>32326.031956758336</v>
      </c>
      <c r="R351" s="25">
        <f t="shared" ca="1" si="118"/>
        <v>4190299.0319567584</v>
      </c>
      <c r="S351">
        <f t="shared" ca="1" si="119"/>
        <v>6</v>
      </c>
      <c r="T351" s="1" t="str">
        <f t="shared" ca="1" si="120"/>
        <v>Russia</v>
      </c>
      <c r="AF351" s="2">
        <f ca="1">IF(Table2[[#This Row],[Gender]]="men",1,0)</f>
        <v>0</v>
      </c>
      <c r="AG351" s="3">
        <f ca="1">IF(Table2[[#This Row],[Gender]]="Men",0,1)</f>
        <v>1</v>
      </c>
      <c r="AH351" s="3"/>
      <c r="AI351" s="3"/>
      <c r="AJ351" s="4"/>
      <c r="AL351" s="2">
        <f ca="1">IF(Table2[[#This Row],[occupation]]="Clerk",1,0)</f>
        <v>0</v>
      </c>
      <c r="AM351" s="3">
        <f ca="1">IF(Table2[[#This Row],[occupation]]="Doctor",1,0)</f>
        <v>0</v>
      </c>
      <c r="AN351" s="3">
        <f ca="1">IF(Table2[[#This Row],[occupation]]="Data scientist",1,0)</f>
        <v>0</v>
      </c>
      <c r="AO351" s="3">
        <f ca="1">IF(Table2[[#This Row],[occupation]]="Driver",1,0)</f>
        <v>0</v>
      </c>
      <c r="AP351" s="3">
        <f ca="1">IF(Table2[[#This Row],[occupation]]="mechanical",1,0)</f>
        <v>1</v>
      </c>
      <c r="AQ351" s="3">
        <f ca="1">IF(Table2[[#This Row],[occupation]]="Field worker",1,0)</f>
        <v>0</v>
      </c>
      <c r="AR351" s="3">
        <f ca="1">IF(Table2[[#This Row],[occupation]]="Scientist",1,0)</f>
        <v>0</v>
      </c>
      <c r="AS351" s="3">
        <f ca="1">IF(Table2[[#This Row],[occupation]]="IT",1,0)</f>
        <v>0</v>
      </c>
      <c r="AT351" s="3"/>
      <c r="AU351" s="3"/>
      <c r="AV351" s="3"/>
      <c r="AW351" s="3"/>
      <c r="AX351" s="3"/>
      <c r="AY351" s="3"/>
      <c r="AZ351" s="3"/>
      <c r="BA351" s="4"/>
      <c r="BC351" s="18">
        <f ca="1">Table2[[#This Row],[Vehicles cost]]/Table2[[#This Row],[Vehicles]]</f>
        <v>538595</v>
      </c>
      <c r="BD351" s="4"/>
      <c r="BE351" s="2">
        <f ca="1">IF(Table2[[#This Row],[Depts]]&gt;20000,1,0)</f>
        <v>0</v>
      </c>
      <c r="BF351" s="3"/>
      <c r="BG351" s="4"/>
      <c r="BH351" s="2">
        <f ca="1">IF(Table2[[#This Row],[House]]="Owned",1,0)</f>
        <v>0</v>
      </c>
      <c r="BI351" s="4"/>
      <c r="BK351" s="2">
        <f ca="1">IF(Table2[[#This Row],[Country]]="Korea",Table2[[#This Row],[Income]],0)</f>
        <v>0</v>
      </c>
      <c r="BL351" s="3"/>
      <c r="BM351" s="3">
        <f ca="1">IF(Table2[[#This Row],[Country]]="India",Table2[[#This Row],[Income]],0)</f>
        <v>0</v>
      </c>
      <c r="BN351" s="3"/>
      <c r="BO351" s="3">
        <f ca="1">IF(Table2[[#This Row],[Country]]="Russia",Table2[[#This Row],[Income]],0)</f>
        <v>51333</v>
      </c>
      <c r="BP351" s="3"/>
      <c r="BQ351" s="3">
        <f ca="1">IF(Table2[[#This Row],[Country]]="Maldives",Table2[[#This Row],[Income]],0)</f>
        <v>0</v>
      </c>
      <c r="BR351" s="3"/>
      <c r="BS351" s="3">
        <f ca="1">IF(Table2[[#This Row],[Country]]="England",Table2[[#This Row],[Income]],0)</f>
        <v>0</v>
      </c>
      <c r="BT351" s="3"/>
      <c r="BU351" s="3">
        <f ca="1">IF(Table2[[#This Row],[Country]]="Pakistan",Table2[[#This Row],[Income]],0)</f>
        <v>0</v>
      </c>
      <c r="BV351" s="3"/>
      <c r="BW351" s="3">
        <f ca="1">IF(Table2[[#This Row],[Country]]="USA",Table2[[#This Row],[Income]],0)</f>
        <v>0</v>
      </c>
      <c r="BX351" s="3"/>
      <c r="BY351" s="3">
        <f ca="1">IF(Table2[[#This Row],[Country]]="New Zealand",Table2[[#This Row],[Income]],0)</f>
        <v>0</v>
      </c>
      <c r="BZ351" s="3"/>
      <c r="CA351" s="3">
        <f ca="1">IF(Table2[[#This Row],[Country]]="AUstralia",Table2[[#This Row],[Income]],0)</f>
        <v>0</v>
      </c>
      <c r="CB351" s="3"/>
      <c r="CC351" s="3">
        <f ca="1">IF(Table2[[#This Row],[Country]]="South Africa",Table2[[#This Row],[Income]],0)</f>
        <v>0</v>
      </c>
      <c r="CD351" s="3"/>
      <c r="CE351" s="3">
        <f ca="1">IF(Table2[[#This Row],[Country]]="Canada",Table2[[#This Row],[Income]],0)</f>
        <v>0</v>
      </c>
      <c r="CF351" s="4"/>
      <c r="CG351" s="2"/>
      <c r="CH351" s="3"/>
      <c r="CI351" s="3">
        <f ca="1">IF(Table2[[#This Row],[occupation]]="clerk",Table2[[#This Row],[Income]],0)</f>
        <v>0</v>
      </c>
      <c r="CJ351" s="3">
        <f ca="1">IF(Table2[[#This Row],[occupation]]="Doctor",Table2[[#This Row],[Income]],0)</f>
        <v>0</v>
      </c>
      <c r="CK351" s="3">
        <f ca="1">IF(Table2[[#This Row],[occupation]]="Data scientist",Table2[[#This Row],[Income]],0)</f>
        <v>0</v>
      </c>
      <c r="CL351" s="3">
        <f ca="1">IF(Table2[[#This Row],[occupation]]="Driver",Table2[[#This Row],[Income]],0)</f>
        <v>0</v>
      </c>
      <c r="CM351" s="3">
        <f ca="1">IF(Table2[[#This Row],[occupation]]="mechanical",Table2[[#This Row],[Income]],0)</f>
        <v>51333</v>
      </c>
      <c r="CN351" s="3">
        <f ca="1">IF(Table2[[#This Row],[occupation]]="Field worker",Table2[[#This Row],[Income]],0)</f>
        <v>0</v>
      </c>
      <c r="CO351" s="3">
        <f ca="1">IF(Table2[[#This Row],[occupation]]="Scientist",Table2[[#This Row],[Income]],0)</f>
        <v>0</v>
      </c>
      <c r="CP351" s="4">
        <f ca="1">IF(Table2[[#This Row],[occupation]]="IT",Table2[[#This Row],[Income]],0)</f>
        <v>0</v>
      </c>
      <c r="CQ351" s="2">
        <f ca="1">IF(Table2[[#This Row],[Investment]]&gt;Table2[[#This Row],[Income]],1,0)</f>
        <v>0</v>
      </c>
      <c r="CR351" s="3"/>
      <c r="CS351" s="3"/>
      <c r="CT351" s="3"/>
      <c r="CU351" s="4"/>
      <c r="CV351" s="2">
        <f ca="1">IF(Table2[[#This Row],[Net Worth]]&gt;5500000,Table2[[#This Row],[Age]],0)</f>
        <v>0</v>
      </c>
      <c r="CW351" s="3">
        <f t="shared" ca="1" si="121"/>
        <v>0</v>
      </c>
      <c r="CX351" s="3"/>
      <c r="CY351" s="3"/>
      <c r="CZ351" s="3"/>
      <c r="DA351" s="4"/>
    </row>
    <row r="352" spans="1:105" x14ac:dyDescent="0.25">
      <c r="A352">
        <f t="shared" ca="1" si="106"/>
        <v>2</v>
      </c>
      <c r="B352" s="1" t="str">
        <f t="shared" ca="1" si="107"/>
        <v>Women</v>
      </c>
      <c r="C352">
        <f t="shared" ca="1" si="108"/>
        <v>26</v>
      </c>
      <c r="D352">
        <f t="shared" ca="1" si="109"/>
        <v>1</v>
      </c>
      <c r="E352" s="1" t="str">
        <f t="shared" ca="1" si="110"/>
        <v>clerk</v>
      </c>
      <c r="F352">
        <f t="shared" ca="1" si="111"/>
        <v>9</v>
      </c>
      <c r="G352" s="1" t="str">
        <f t="shared" ca="1" si="112"/>
        <v>Soldier</v>
      </c>
      <c r="H352">
        <f t="shared" ca="1" si="125"/>
        <v>3</v>
      </c>
      <c r="I352">
        <f t="shared" ca="1" si="125"/>
        <v>3</v>
      </c>
      <c r="J352">
        <f t="shared" ca="1" si="113"/>
        <v>2287182</v>
      </c>
      <c r="K352">
        <f t="shared" ca="1" si="114"/>
        <v>81659</v>
      </c>
      <c r="L352">
        <f t="shared" ca="1" si="115"/>
        <v>1</v>
      </c>
      <c r="M352" s="1" t="str">
        <f t="shared" ca="1" si="116"/>
        <v>Owned</v>
      </c>
      <c r="N352">
        <f t="shared" ca="1" si="122"/>
        <v>6287743</v>
      </c>
      <c r="O352">
        <f t="shared" ca="1" si="117"/>
        <v>196419.3456622368</v>
      </c>
      <c r="P352">
        <f t="shared" ca="1" si="123"/>
        <v>102466.48316526541</v>
      </c>
      <c r="Q352">
        <f t="shared" ca="1" si="124"/>
        <v>21507.347827140486</v>
      </c>
      <c r="R352" s="25">
        <f t="shared" ca="1" si="118"/>
        <v>6309250.3478271402</v>
      </c>
      <c r="S352">
        <f t="shared" ca="1" si="119"/>
        <v>5</v>
      </c>
      <c r="T352" s="1" t="str">
        <f t="shared" ca="1" si="120"/>
        <v>Canada</v>
      </c>
      <c r="AF352" s="2">
        <f ca="1">IF(Table2[[#This Row],[Gender]]="men",1,0)</f>
        <v>0</v>
      </c>
      <c r="AG352" s="3">
        <f ca="1">IF(Table2[[#This Row],[Gender]]="Men",0,1)</f>
        <v>1</v>
      </c>
      <c r="AH352" s="3"/>
      <c r="AI352" s="3"/>
      <c r="AJ352" s="4"/>
      <c r="AL352" s="2">
        <f ca="1">IF(Table2[[#This Row],[occupation]]="Clerk",1,0)</f>
        <v>1</v>
      </c>
      <c r="AM352" s="3">
        <f ca="1">IF(Table2[[#This Row],[occupation]]="Doctor",1,0)</f>
        <v>0</v>
      </c>
      <c r="AN352" s="3">
        <f ca="1">IF(Table2[[#This Row],[occupation]]="Data scientist",1,0)</f>
        <v>0</v>
      </c>
      <c r="AO352" s="3">
        <f ca="1">IF(Table2[[#This Row],[occupation]]="Driver",1,0)</f>
        <v>0</v>
      </c>
      <c r="AP352" s="3">
        <f ca="1">IF(Table2[[#This Row],[occupation]]="mechanical",1,0)</f>
        <v>0</v>
      </c>
      <c r="AQ352" s="3">
        <f ca="1">IF(Table2[[#This Row],[occupation]]="Field worker",1,0)</f>
        <v>0</v>
      </c>
      <c r="AR352" s="3">
        <f ca="1">IF(Table2[[#This Row],[occupation]]="Scientist",1,0)</f>
        <v>0</v>
      </c>
      <c r="AS352" s="3">
        <f ca="1">IF(Table2[[#This Row],[occupation]]="IT",1,0)</f>
        <v>0</v>
      </c>
      <c r="AT352" s="3"/>
      <c r="AU352" s="3"/>
      <c r="AV352" s="3"/>
      <c r="AW352" s="3"/>
      <c r="AX352" s="3"/>
      <c r="AY352" s="3"/>
      <c r="AZ352" s="3"/>
      <c r="BA352" s="4"/>
      <c r="BC352" s="18">
        <f ca="1">Table2[[#This Row],[Vehicles cost]]/Table2[[#This Row],[Vehicles]]</f>
        <v>762394</v>
      </c>
      <c r="BD352" s="4"/>
      <c r="BE352" s="2">
        <f ca="1">IF(Table2[[#This Row],[Depts]]&gt;20000,1,0)</f>
        <v>1</v>
      </c>
      <c r="BF352" s="3"/>
      <c r="BG352" s="4"/>
      <c r="BH352" s="2">
        <f ca="1">IF(Table2[[#This Row],[House]]="Owned",1,0)</f>
        <v>1</v>
      </c>
      <c r="BI352" s="4"/>
      <c r="BK352" s="2">
        <f ca="1">IF(Table2[[#This Row],[Country]]="Korea",Table2[[#This Row],[Income]],0)</f>
        <v>0</v>
      </c>
      <c r="BL352" s="3"/>
      <c r="BM352" s="3">
        <f ca="1">IF(Table2[[#This Row],[Country]]="India",Table2[[#This Row],[Income]],0)</f>
        <v>0</v>
      </c>
      <c r="BN352" s="3"/>
      <c r="BO352" s="3">
        <f ca="1">IF(Table2[[#This Row],[Country]]="Russia",Table2[[#This Row],[Income]],0)</f>
        <v>0</v>
      </c>
      <c r="BP352" s="3"/>
      <c r="BQ352" s="3">
        <f ca="1">IF(Table2[[#This Row],[Country]]="Maldives",Table2[[#This Row],[Income]],0)</f>
        <v>0</v>
      </c>
      <c r="BR352" s="3"/>
      <c r="BS352" s="3">
        <f ca="1">IF(Table2[[#This Row],[Country]]="England",Table2[[#This Row],[Income]],0)</f>
        <v>0</v>
      </c>
      <c r="BT352" s="3"/>
      <c r="BU352" s="3">
        <f ca="1">IF(Table2[[#This Row],[Country]]="Pakistan",Table2[[#This Row],[Income]],0)</f>
        <v>0</v>
      </c>
      <c r="BV352" s="3"/>
      <c r="BW352" s="3">
        <f ca="1">IF(Table2[[#This Row],[Country]]="USA",Table2[[#This Row],[Income]],0)</f>
        <v>0</v>
      </c>
      <c r="BX352" s="3"/>
      <c r="BY352" s="3">
        <f ca="1">IF(Table2[[#This Row],[Country]]="New Zealand",Table2[[#This Row],[Income]],0)</f>
        <v>0</v>
      </c>
      <c r="BZ352" s="3"/>
      <c r="CA352" s="3">
        <f ca="1">IF(Table2[[#This Row],[Country]]="AUstralia",Table2[[#This Row],[Income]],0)</f>
        <v>0</v>
      </c>
      <c r="CB352" s="3"/>
      <c r="CC352" s="3">
        <f ca="1">IF(Table2[[#This Row],[Country]]="South Africa",Table2[[#This Row],[Income]],0)</f>
        <v>0</v>
      </c>
      <c r="CD352" s="3"/>
      <c r="CE352" s="3">
        <f ca="1">IF(Table2[[#This Row],[Country]]="Canada",Table2[[#This Row],[Income]],0)</f>
        <v>81659</v>
      </c>
      <c r="CF352" s="4"/>
      <c r="CG352" s="2"/>
      <c r="CH352" s="3"/>
      <c r="CI352" s="3">
        <f ca="1">IF(Table2[[#This Row],[occupation]]="clerk",Table2[[#This Row],[Income]],0)</f>
        <v>81659</v>
      </c>
      <c r="CJ352" s="3">
        <f ca="1">IF(Table2[[#This Row],[occupation]]="Doctor",Table2[[#This Row],[Income]],0)</f>
        <v>0</v>
      </c>
      <c r="CK352" s="3">
        <f ca="1">IF(Table2[[#This Row],[occupation]]="Data scientist",Table2[[#This Row],[Income]],0)</f>
        <v>0</v>
      </c>
      <c r="CL352" s="3">
        <f ca="1">IF(Table2[[#This Row],[occupation]]="Driver",Table2[[#This Row],[Income]],0)</f>
        <v>0</v>
      </c>
      <c r="CM352" s="3">
        <f ca="1">IF(Table2[[#This Row],[occupation]]="mechanical",Table2[[#This Row],[Income]],0)</f>
        <v>0</v>
      </c>
      <c r="CN352" s="3">
        <f ca="1">IF(Table2[[#This Row],[occupation]]="Field worker",Table2[[#This Row],[Income]],0)</f>
        <v>0</v>
      </c>
      <c r="CO352" s="3">
        <f ca="1">IF(Table2[[#This Row],[occupation]]="Scientist",Table2[[#This Row],[Income]],0)</f>
        <v>0</v>
      </c>
      <c r="CP352" s="4">
        <f ca="1">IF(Table2[[#This Row],[occupation]]="IT",Table2[[#This Row],[Income]],0)</f>
        <v>0</v>
      </c>
      <c r="CQ352" s="2">
        <f ca="1">IF(Table2[[#This Row],[Investment]]&gt;Table2[[#This Row],[Income]],1,0)</f>
        <v>0</v>
      </c>
      <c r="CR352" s="3"/>
      <c r="CS352" s="3"/>
      <c r="CT352" s="3"/>
      <c r="CU352" s="4"/>
      <c r="CV352" s="2">
        <f ca="1">IF(Table2[[#This Row],[Net Worth]]&gt;5500000,Table2[[#This Row],[Age]],0)</f>
        <v>26</v>
      </c>
      <c r="CW352" s="3">
        <f t="shared" ca="1" si="121"/>
        <v>26</v>
      </c>
      <c r="CX352" s="3"/>
      <c r="CY352" s="3"/>
      <c r="CZ352" s="3"/>
      <c r="DA352" s="4"/>
    </row>
    <row r="353" spans="1:105" x14ac:dyDescent="0.25">
      <c r="A353">
        <f t="shared" ca="1" si="106"/>
        <v>2</v>
      </c>
      <c r="B353" s="1" t="str">
        <f t="shared" ca="1" si="107"/>
        <v>Women</v>
      </c>
      <c r="C353">
        <f t="shared" ca="1" si="108"/>
        <v>41</v>
      </c>
      <c r="D353">
        <f t="shared" ca="1" si="109"/>
        <v>4</v>
      </c>
      <c r="E353" s="1" t="str">
        <f t="shared" ca="1" si="110"/>
        <v>Doctor</v>
      </c>
      <c r="F353">
        <f t="shared" ca="1" si="111"/>
        <v>9</v>
      </c>
      <c r="G353" s="1" t="str">
        <f t="shared" ca="1" si="112"/>
        <v>Soldier</v>
      </c>
      <c r="H353">
        <f t="shared" ca="1" si="125"/>
        <v>2</v>
      </c>
      <c r="I353">
        <f t="shared" ca="1" si="125"/>
        <v>2</v>
      </c>
      <c r="J353">
        <f t="shared" ca="1" si="113"/>
        <v>1057416</v>
      </c>
      <c r="K353">
        <f t="shared" ca="1" si="114"/>
        <v>68487</v>
      </c>
      <c r="L353">
        <f t="shared" ca="1" si="115"/>
        <v>2</v>
      </c>
      <c r="M353" s="1" t="str">
        <f t="shared" ca="1" si="116"/>
        <v>Rent</v>
      </c>
      <c r="N353">
        <f t="shared" ca="1" si="122"/>
        <v>4588629</v>
      </c>
      <c r="O353">
        <f t="shared" ca="1" si="117"/>
        <v>524769.60567378835</v>
      </c>
      <c r="P353">
        <f t="shared" ca="1" si="123"/>
        <v>52901.878650724211</v>
      </c>
      <c r="Q353">
        <f t="shared" ca="1" si="124"/>
        <v>75718.986374100292</v>
      </c>
      <c r="R353" s="25">
        <f t="shared" ca="1" si="118"/>
        <v>4664347.9863741007</v>
      </c>
      <c r="S353">
        <f t="shared" ca="1" si="119"/>
        <v>2</v>
      </c>
      <c r="T353" s="1" t="str">
        <f t="shared" ca="1" si="120"/>
        <v>Usa</v>
      </c>
      <c r="AF353" s="2">
        <f ca="1">IF(Table2[[#This Row],[Gender]]="men",1,0)</f>
        <v>0</v>
      </c>
      <c r="AG353" s="3">
        <f ca="1">IF(Table2[[#This Row],[Gender]]="Men",0,1)</f>
        <v>1</v>
      </c>
      <c r="AH353" s="3"/>
      <c r="AI353" s="3"/>
      <c r="AJ353" s="4"/>
      <c r="AL353" s="2">
        <f ca="1">IF(Table2[[#This Row],[occupation]]="Clerk",1,0)</f>
        <v>0</v>
      </c>
      <c r="AM353" s="3">
        <f ca="1">IF(Table2[[#This Row],[occupation]]="Doctor",1,0)</f>
        <v>1</v>
      </c>
      <c r="AN353" s="3">
        <f ca="1">IF(Table2[[#This Row],[occupation]]="Data scientist",1,0)</f>
        <v>0</v>
      </c>
      <c r="AO353" s="3">
        <f ca="1">IF(Table2[[#This Row],[occupation]]="Driver",1,0)</f>
        <v>0</v>
      </c>
      <c r="AP353" s="3">
        <f ca="1">IF(Table2[[#This Row],[occupation]]="mechanical",1,0)</f>
        <v>0</v>
      </c>
      <c r="AQ353" s="3">
        <f ca="1">IF(Table2[[#This Row],[occupation]]="Field worker",1,0)</f>
        <v>0</v>
      </c>
      <c r="AR353" s="3">
        <f ca="1">IF(Table2[[#This Row],[occupation]]="Scientist",1,0)</f>
        <v>0</v>
      </c>
      <c r="AS353" s="3">
        <f ca="1">IF(Table2[[#This Row],[occupation]]="IT",1,0)</f>
        <v>0</v>
      </c>
      <c r="AT353" s="3"/>
      <c r="AU353" s="3"/>
      <c r="AV353" s="3"/>
      <c r="AW353" s="3"/>
      <c r="AX353" s="3"/>
      <c r="AY353" s="3"/>
      <c r="AZ353" s="3"/>
      <c r="BA353" s="4"/>
      <c r="BC353" s="18">
        <f ca="1">Table2[[#This Row],[Vehicles cost]]/Table2[[#This Row],[Vehicles]]</f>
        <v>528708</v>
      </c>
      <c r="BD353" s="4"/>
      <c r="BE353" s="2">
        <f ca="1">IF(Table2[[#This Row],[Depts]]&gt;20000,1,0)</f>
        <v>1</v>
      </c>
      <c r="BF353" s="3"/>
      <c r="BG353" s="4"/>
      <c r="BH353" s="2">
        <f ca="1">IF(Table2[[#This Row],[House]]="Owned",1,0)</f>
        <v>0</v>
      </c>
      <c r="BI353" s="4"/>
      <c r="BK353" s="2">
        <f ca="1">IF(Table2[[#This Row],[Country]]="Korea",Table2[[#This Row],[Income]],0)</f>
        <v>0</v>
      </c>
      <c r="BL353" s="3"/>
      <c r="BM353" s="3">
        <f ca="1">IF(Table2[[#This Row],[Country]]="India",Table2[[#This Row],[Income]],0)</f>
        <v>0</v>
      </c>
      <c r="BN353" s="3"/>
      <c r="BO353" s="3">
        <f ca="1">IF(Table2[[#This Row],[Country]]="Russia",Table2[[#This Row],[Income]],0)</f>
        <v>0</v>
      </c>
      <c r="BP353" s="3"/>
      <c r="BQ353" s="3">
        <f ca="1">IF(Table2[[#This Row],[Country]]="Maldives",Table2[[#This Row],[Income]],0)</f>
        <v>0</v>
      </c>
      <c r="BR353" s="3"/>
      <c r="BS353" s="3">
        <f ca="1">IF(Table2[[#This Row],[Country]]="England",Table2[[#This Row],[Income]],0)</f>
        <v>0</v>
      </c>
      <c r="BT353" s="3"/>
      <c r="BU353" s="3">
        <f ca="1">IF(Table2[[#This Row],[Country]]="Pakistan",Table2[[#This Row],[Income]],0)</f>
        <v>0</v>
      </c>
      <c r="BV353" s="3"/>
      <c r="BW353" s="3">
        <f ca="1">IF(Table2[[#This Row],[Country]]="USA",Table2[[#This Row],[Income]],0)</f>
        <v>68487</v>
      </c>
      <c r="BX353" s="3"/>
      <c r="BY353" s="3">
        <f ca="1">IF(Table2[[#This Row],[Country]]="New Zealand",Table2[[#This Row],[Income]],0)</f>
        <v>0</v>
      </c>
      <c r="BZ353" s="3"/>
      <c r="CA353" s="3">
        <f ca="1">IF(Table2[[#This Row],[Country]]="AUstralia",Table2[[#This Row],[Income]],0)</f>
        <v>0</v>
      </c>
      <c r="CB353" s="3"/>
      <c r="CC353" s="3">
        <f ca="1">IF(Table2[[#This Row],[Country]]="South Africa",Table2[[#This Row],[Income]],0)</f>
        <v>0</v>
      </c>
      <c r="CD353" s="3"/>
      <c r="CE353" s="3">
        <f ca="1">IF(Table2[[#This Row],[Country]]="Canada",Table2[[#This Row],[Income]],0)</f>
        <v>0</v>
      </c>
      <c r="CF353" s="4"/>
      <c r="CG353" s="2"/>
      <c r="CH353" s="3"/>
      <c r="CI353" s="3">
        <f ca="1">IF(Table2[[#This Row],[occupation]]="clerk",Table2[[#This Row],[Income]],0)</f>
        <v>0</v>
      </c>
      <c r="CJ353" s="3">
        <f ca="1">IF(Table2[[#This Row],[occupation]]="Doctor",Table2[[#This Row],[Income]],0)</f>
        <v>68487</v>
      </c>
      <c r="CK353" s="3">
        <f ca="1">IF(Table2[[#This Row],[occupation]]="Data scientist",Table2[[#This Row],[Income]],0)</f>
        <v>0</v>
      </c>
      <c r="CL353" s="3">
        <f ca="1">IF(Table2[[#This Row],[occupation]]="Driver",Table2[[#This Row],[Income]],0)</f>
        <v>0</v>
      </c>
      <c r="CM353" s="3">
        <f ca="1">IF(Table2[[#This Row],[occupation]]="mechanical",Table2[[#This Row],[Income]],0)</f>
        <v>0</v>
      </c>
      <c r="CN353" s="3">
        <f ca="1">IF(Table2[[#This Row],[occupation]]="Field worker",Table2[[#This Row],[Income]],0)</f>
        <v>0</v>
      </c>
      <c r="CO353" s="3">
        <f ca="1">IF(Table2[[#This Row],[occupation]]="Scientist",Table2[[#This Row],[Income]],0)</f>
        <v>0</v>
      </c>
      <c r="CP353" s="4">
        <f ca="1">IF(Table2[[#This Row],[occupation]]="IT",Table2[[#This Row],[Income]],0)</f>
        <v>0</v>
      </c>
      <c r="CQ353" s="2">
        <f ca="1">IF(Table2[[#This Row],[Investment]]&gt;Table2[[#This Row],[Income]],1,0)</f>
        <v>1</v>
      </c>
      <c r="CR353" s="3"/>
      <c r="CS353" s="3"/>
      <c r="CT353" s="3"/>
      <c r="CU353" s="4"/>
      <c r="CV353" s="2">
        <f ca="1">IF(Table2[[#This Row],[Net Worth]]&gt;5500000,Table2[[#This Row],[Age]],0)</f>
        <v>0</v>
      </c>
      <c r="CW353" s="3">
        <f t="shared" ca="1" si="121"/>
        <v>0</v>
      </c>
      <c r="CX353" s="3"/>
      <c r="CY353" s="3"/>
      <c r="CZ353" s="3"/>
      <c r="DA353" s="4"/>
    </row>
    <row r="354" spans="1:105" x14ac:dyDescent="0.25">
      <c r="A354">
        <f t="shared" ca="1" si="106"/>
        <v>2</v>
      </c>
      <c r="B354" s="1" t="str">
        <f t="shared" ca="1" si="107"/>
        <v>Women</v>
      </c>
      <c r="C354">
        <f t="shared" ca="1" si="108"/>
        <v>37</v>
      </c>
      <c r="D354">
        <f t="shared" ca="1" si="109"/>
        <v>3</v>
      </c>
      <c r="E354" s="1" t="str">
        <f t="shared" ca="1" si="110"/>
        <v>mechanical</v>
      </c>
      <c r="F354">
        <f t="shared" ca="1" si="111"/>
        <v>1</v>
      </c>
      <c r="G354" s="1" t="str">
        <f t="shared" ca="1" si="112"/>
        <v>10th</v>
      </c>
      <c r="H354">
        <f t="shared" ca="1" si="125"/>
        <v>1</v>
      </c>
      <c r="I354">
        <f t="shared" ca="1" si="125"/>
        <v>2</v>
      </c>
      <c r="J354">
        <f t="shared" ca="1" si="113"/>
        <v>1554414</v>
      </c>
      <c r="K354">
        <f t="shared" ca="1" si="114"/>
        <v>63391</v>
      </c>
      <c r="L354">
        <f t="shared" ca="1" si="115"/>
        <v>1</v>
      </c>
      <c r="M354" s="1" t="str">
        <f t="shared" ca="1" si="116"/>
        <v>Owned</v>
      </c>
      <c r="N354">
        <f t="shared" ca="1" si="122"/>
        <v>4690934</v>
      </c>
      <c r="O354">
        <f t="shared" ca="1" si="117"/>
        <v>3074784.9720992106</v>
      </c>
      <c r="P354">
        <f t="shared" ca="1" si="123"/>
        <v>103150.88566496673</v>
      </c>
      <c r="Q354">
        <f t="shared" ca="1" si="124"/>
        <v>81403.579936238573</v>
      </c>
      <c r="R354" s="25">
        <f t="shared" ca="1" si="118"/>
        <v>4772337.5799362389</v>
      </c>
      <c r="S354">
        <f t="shared" ca="1" si="119"/>
        <v>9</v>
      </c>
      <c r="T354" s="1" t="str">
        <f t="shared" ca="1" si="120"/>
        <v>South Africa</v>
      </c>
      <c r="AF354" s="2">
        <f ca="1">IF(Table2[[#This Row],[Gender]]="men",1,0)</f>
        <v>0</v>
      </c>
      <c r="AG354" s="3">
        <f ca="1">IF(Table2[[#This Row],[Gender]]="Men",0,1)</f>
        <v>1</v>
      </c>
      <c r="AH354" s="3"/>
      <c r="AI354" s="3"/>
      <c r="AJ354" s="4"/>
      <c r="AL354" s="2">
        <f ca="1">IF(Table2[[#This Row],[occupation]]="Clerk",1,0)</f>
        <v>0</v>
      </c>
      <c r="AM354" s="3">
        <f ca="1">IF(Table2[[#This Row],[occupation]]="Doctor",1,0)</f>
        <v>0</v>
      </c>
      <c r="AN354" s="3">
        <f ca="1">IF(Table2[[#This Row],[occupation]]="Data scientist",1,0)</f>
        <v>0</v>
      </c>
      <c r="AO354" s="3">
        <f ca="1">IF(Table2[[#This Row],[occupation]]="Driver",1,0)</f>
        <v>0</v>
      </c>
      <c r="AP354" s="3">
        <f ca="1">IF(Table2[[#This Row],[occupation]]="mechanical",1,0)</f>
        <v>1</v>
      </c>
      <c r="AQ354" s="3">
        <f ca="1">IF(Table2[[#This Row],[occupation]]="Field worker",1,0)</f>
        <v>0</v>
      </c>
      <c r="AR354" s="3">
        <f ca="1">IF(Table2[[#This Row],[occupation]]="Scientist",1,0)</f>
        <v>0</v>
      </c>
      <c r="AS354" s="3">
        <f ca="1">IF(Table2[[#This Row],[occupation]]="IT",1,0)</f>
        <v>0</v>
      </c>
      <c r="AT354" s="3"/>
      <c r="AU354" s="3"/>
      <c r="AV354" s="3"/>
      <c r="AW354" s="3"/>
      <c r="AX354" s="3"/>
      <c r="AY354" s="3"/>
      <c r="AZ354" s="3"/>
      <c r="BA354" s="4"/>
      <c r="BC354" s="18">
        <f ca="1">Table2[[#This Row],[Vehicles cost]]/Table2[[#This Row],[Vehicles]]</f>
        <v>777207</v>
      </c>
      <c r="BD354" s="4"/>
      <c r="BE354" s="2">
        <f ca="1">IF(Table2[[#This Row],[Depts]]&gt;20000,1,0)</f>
        <v>1</v>
      </c>
      <c r="BF354" s="3"/>
      <c r="BG354" s="4"/>
      <c r="BH354" s="2">
        <f ca="1">IF(Table2[[#This Row],[House]]="Owned",1,0)</f>
        <v>1</v>
      </c>
      <c r="BI354" s="4"/>
      <c r="BK354" s="2">
        <f ca="1">IF(Table2[[#This Row],[Country]]="Korea",Table2[[#This Row],[Income]],0)</f>
        <v>0</v>
      </c>
      <c r="BL354" s="3"/>
      <c r="BM354" s="3">
        <f ca="1">IF(Table2[[#This Row],[Country]]="India",Table2[[#This Row],[Income]],0)</f>
        <v>0</v>
      </c>
      <c r="BN354" s="3"/>
      <c r="BO354" s="3">
        <f ca="1">IF(Table2[[#This Row],[Country]]="Russia",Table2[[#This Row],[Income]],0)</f>
        <v>0</v>
      </c>
      <c r="BP354" s="3"/>
      <c r="BQ354" s="3">
        <f ca="1">IF(Table2[[#This Row],[Country]]="Maldives",Table2[[#This Row],[Income]],0)</f>
        <v>0</v>
      </c>
      <c r="BR354" s="3"/>
      <c r="BS354" s="3">
        <f ca="1">IF(Table2[[#This Row],[Country]]="England",Table2[[#This Row],[Income]],0)</f>
        <v>0</v>
      </c>
      <c r="BT354" s="3"/>
      <c r="BU354" s="3">
        <f ca="1">IF(Table2[[#This Row],[Country]]="Pakistan",Table2[[#This Row],[Income]],0)</f>
        <v>0</v>
      </c>
      <c r="BV354" s="3"/>
      <c r="BW354" s="3">
        <f ca="1">IF(Table2[[#This Row],[Country]]="USA",Table2[[#This Row],[Income]],0)</f>
        <v>0</v>
      </c>
      <c r="BX354" s="3"/>
      <c r="BY354" s="3">
        <f ca="1">IF(Table2[[#This Row],[Country]]="New Zealand",Table2[[#This Row],[Income]],0)</f>
        <v>0</v>
      </c>
      <c r="BZ354" s="3"/>
      <c r="CA354" s="3">
        <f ca="1">IF(Table2[[#This Row],[Country]]="AUstralia",Table2[[#This Row],[Income]],0)</f>
        <v>0</v>
      </c>
      <c r="CB354" s="3"/>
      <c r="CC354" s="3">
        <f ca="1">IF(Table2[[#This Row],[Country]]="South Africa",Table2[[#This Row],[Income]],0)</f>
        <v>63391</v>
      </c>
      <c r="CD354" s="3"/>
      <c r="CE354" s="3">
        <f ca="1">IF(Table2[[#This Row],[Country]]="Canada",Table2[[#This Row],[Income]],0)</f>
        <v>0</v>
      </c>
      <c r="CF354" s="4"/>
      <c r="CG354" s="2"/>
      <c r="CH354" s="3"/>
      <c r="CI354" s="3">
        <f ca="1">IF(Table2[[#This Row],[occupation]]="clerk",Table2[[#This Row],[Income]],0)</f>
        <v>0</v>
      </c>
      <c r="CJ354" s="3">
        <f ca="1">IF(Table2[[#This Row],[occupation]]="Doctor",Table2[[#This Row],[Income]],0)</f>
        <v>0</v>
      </c>
      <c r="CK354" s="3">
        <f ca="1">IF(Table2[[#This Row],[occupation]]="Data scientist",Table2[[#This Row],[Income]],0)</f>
        <v>0</v>
      </c>
      <c r="CL354" s="3">
        <f ca="1">IF(Table2[[#This Row],[occupation]]="Driver",Table2[[#This Row],[Income]],0)</f>
        <v>0</v>
      </c>
      <c r="CM354" s="3">
        <f ca="1">IF(Table2[[#This Row],[occupation]]="mechanical",Table2[[#This Row],[Income]],0)</f>
        <v>63391</v>
      </c>
      <c r="CN354" s="3">
        <f ca="1">IF(Table2[[#This Row],[occupation]]="Field worker",Table2[[#This Row],[Income]],0)</f>
        <v>0</v>
      </c>
      <c r="CO354" s="3">
        <f ca="1">IF(Table2[[#This Row],[occupation]]="Scientist",Table2[[#This Row],[Income]],0)</f>
        <v>0</v>
      </c>
      <c r="CP354" s="4">
        <f ca="1">IF(Table2[[#This Row],[occupation]]="IT",Table2[[#This Row],[Income]],0)</f>
        <v>0</v>
      </c>
      <c r="CQ354" s="2">
        <f ca="1">IF(Table2[[#This Row],[Investment]]&gt;Table2[[#This Row],[Income]],1,0)</f>
        <v>1</v>
      </c>
      <c r="CR354" s="3"/>
      <c r="CS354" s="3"/>
      <c r="CT354" s="3"/>
      <c r="CU354" s="4"/>
      <c r="CV354" s="2">
        <f ca="1">IF(Table2[[#This Row],[Net Worth]]&gt;5500000,Table2[[#This Row],[Age]],0)</f>
        <v>0</v>
      </c>
      <c r="CW354" s="3">
        <f t="shared" ca="1" si="121"/>
        <v>0</v>
      </c>
      <c r="CX354" s="3"/>
      <c r="CY354" s="3"/>
      <c r="CZ354" s="3"/>
      <c r="DA354" s="4"/>
    </row>
    <row r="355" spans="1:105" x14ac:dyDescent="0.25">
      <c r="A355">
        <f t="shared" ca="1" si="106"/>
        <v>1</v>
      </c>
      <c r="B355" s="1" t="str">
        <f t="shared" ca="1" si="107"/>
        <v>Men</v>
      </c>
      <c r="C355">
        <f t="shared" ca="1" si="108"/>
        <v>48</v>
      </c>
      <c r="D355">
        <f t="shared" ca="1" si="109"/>
        <v>3</v>
      </c>
      <c r="E355" s="1" t="str">
        <f t="shared" ca="1" si="110"/>
        <v>mechanical</v>
      </c>
      <c r="F355">
        <f t="shared" ca="1" si="111"/>
        <v>2</v>
      </c>
      <c r="G355" s="1" t="str">
        <f t="shared" ca="1" si="112"/>
        <v>12th</v>
      </c>
      <c r="H355">
        <f t="shared" ca="1" si="125"/>
        <v>2</v>
      </c>
      <c r="I355">
        <f t="shared" ca="1" si="125"/>
        <v>3</v>
      </c>
      <c r="J355">
        <f t="shared" ca="1" si="113"/>
        <v>878829</v>
      </c>
      <c r="K355">
        <f t="shared" ca="1" si="114"/>
        <v>54364</v>
      </c>
      <c r="L355">
        <f t="shared" ca="1" si="115"/>
        <v>2</v>
      </c>
      <c r="M355" s="1" t="str">
        <f t="shared" ca="1" si="116"/>
        <v>Rent</v>
      </c>
      <c r="N355">
        <f t="shared" ca="1" si="122"/>
        <v>5382036</v>
      </c>
      <c r="O355">
        <f t="shared" ca="1" si="117"/>
        <v>5024463.6476627951</v>
      </c>
      <c r="P355">
        <f t="shared" ca="1" si="123"/>
        <v>5121.0366570359793</v>
      </c>
      <c r="Q355">
        <f t="shared" ca="1" si="124"/>
        <v>76713.688639904634</v>
      </c>
      <c r="R355" s="25">
        <f t="shared" ca="1" si="118"/>
        <v>5458749.6886399044</v>
      </c>
      <c r="S355">
        <f t="shared" ca="1" si="119"/>
        <v>7</v>
      </c>
      <c r="T355" s="1" t="str">
        <f t="shared" ca="1" si="120"/>
        <v>China</v>
      </c>
      <c r="AF355" s="2">
        <f ca="1">IF(Table2[[#This Row],[Gender]]="men",1,0)</f>
        <v>1</v>
      </c>
      <c r="AG355" s="3">
        <f ca="1">IF(Table2[[#This Row],[Gender]]="Men",0,1)</f>
        <v>0</v>
      </c>
      <c r="AH355" s="3"/>
      <c r="AI355" s="3"/>
      <c r="AJ355" s="4"/>
      <c r="AL355" s="2">
        <f ca="1">IF(Table2[[#This Row],[occupation]]="Clerk",1,0)</f>
        <v>0</v>
      </c>
      <c r="AM355" s="3">
        <f ca="1">IF(Table2[[#This Row],[occupation]]="Doctor",1,0)</f>
        <v>0</v>
      </c>
      <c r="AN355" s="3">
        <f ca="1">IF(Table2[[#This Row],[occupation]]="Data scientist",1,0)</f>
        <v>0</v>
      </c>
      <c r="AO355" s="3">
        <f ca="1">IF(Table2[[#This Row],[occupation]]="Driver",1,0)</f>
        <v>0</v>
      </c>
      <c r="AP355" s="3">
        <f ca="1">IF(Table2[[#This Row],[occupation]]="mechanical",1,0)</f>
        <v>1</v>
      </c>
      <c r="AQ355" s="3">
        <f ca="1">IF(Table2[[#This Row],[occupation]]="Field worker",1,0)</f>
        <v>0</v>
      </c>
      <c r="AR355" s="3">
        <f ca="1">IF(Table2[[#This Row],[occupation]]="Scientist",1,0)</f>
        <v>0</v>
      </c>
      <c r="AS355" s="3">
        <f ca="1">IF(Table2[[#This Row],[occupation]]="IT",1,0)</f>
        <v>0</v>
      </c>
      <c r="AT355" s="3"/>
      <c r="AU355" s="3"/>
      <c r="AV355" s="3"/>
      <c r="AW355" s="3"/>
      <c r="AX355" s="3"/>
      <c r="AY355" s="3"/>
      <c r="AZ355" s="3"/>
      <c r="BA355" s="4"/>
      <c r="BC355" s="18">
        <f ca="1">Table2[[#This Row],[Vehicles cost]]/Table2[[#This Row],[Vehicles]]</f>
        <v>292943</v>
      </c>
      <c r="BD355" s="4"/>
      <c r="BE355" s="2">
        <f ca="1">IF(Table2[[#This Row],[Depts]]&gt;20000,1,0)</f>
        <v>0</v>
      </c>
      <c r="BF355" s="3"/>
      <c r="BG355" s="4"/>
      <c r="BH355" s="2">
        <f ca="1">IF(Table2[[#This Row],[House]]="Owned",1,0)</f>
        <v>0</v>
      </c>
      <c r="BI355" s="4"/>
      <c r="BK355" s="2">
        <f ca="1">IF(Table2[[#This Row],[Country]]="Korea",Table2[[#This Row],[Income]],0)</f>
        <v>0</v>
      </c>
      <c r="BL355" s="3"/>
      <c r="BM355" s="3">
        <f ca="1">IF(Table2[[#This Row],[Country]]="India",Table2[[#This Row],[Income]],0)</f>
        <v>0</v>
      </c>
      <c r="BN355" s="3"/>
      <c r="BO355" s="3">
        <f ca="1">IF(Table2[[#This Row],[Country]]="Russia",Table2[[#This Row],[Income]],0)</f>
        <v>0</v>
      </c>
      <c r="BP355" s="3"/>
      <c r="BQ355" s="3">
        <f ca="1">IF(Table2[[#This Row],[Country]]="Maldives",Table2[[#This Row],[Income]],0)</f>
        <v>0</v>
      </c>
      <c r="BR355" s="3"/>
      <c r="BS355" s="3">
        <f ca="1">IF(Table2[[#This Row],[Country]]="England",Table2[[#This Row],[Income]],0)</f>
        <v>0</v>
      </c>
      <c r="BT355" s="3"/>
      <c r="BU355" s="3">
        <f ca="1">IF(Table2[[#This Row],[Country]]="Pakistan",Table2[[#This Row],[Income]],0)</f>
        <v>0</v>
      </c>
      <c r="BV355" s="3"/>
      <c r="BW355" s="3">
        <f ca="1">IF(Table2[[#This Row],[Country]]="USA",Table2[[#This Row],[Income]],0)</f>
        <v>0</v>
      </c>
      <c r="BX355" s="3"/>
      <c r="BY355" s="3">
        <f ca="1">IF(Table2[[#This Row],[Country]]="New Zealand",Table2[[#This Row],[Income]],0)</f>
        <v>0</v>
      </c>
      <c r="BZ355" s="3"/>
      <c r="CA355" s="3">
        <f ca="1">IF(Table2[[#This Row],[Country]]="AUstralia",Table2[[#This Row],[Income]],0)</f>
        <v>0</v>
      </c>
      <c r="CB355" s="3"/>
      <c r="CC355" s="3">
        <f ca="1">IF(Table2[[#This Row],[Country]]="South Africa",Table2[[#This Row],[Income]],0)</f>
        <v>0</v>
      </c>
      <c r="CD355" s="3"/>
      <c r="CE355" s="3">
        <f ca="1">IF(Table2[[#This Row],[Country]]="Canada",Table2[[#This Row],[Income]],0)</f>
        <v>0</v>
      </c>
      <c r="CF355" s="4"/>
      <c r="CG355" s="2"/>
      <c r="CH355" s="3"/>
      <c r="CI355" s="3">
        <f ca="1">IF(Table2[[#This Row],[occupation]]="clerk",Table2[[#This Row],[Income]],0)</f>
        <v>0</v>
      </c>
      <c r="CJ355" s="3">
        <f ca="1">IF(Table2[[#This Row],[occupation]]="Doctor",Table2[[#This Row],[Income]],0)</f>
        <v>0</v>
      </c>
      <c r="CK355" s="3">
        <f ca="1">IF(Table2[[#This Row],[occupation]]="Data scientist",Table2[[#This Row],[Income]],0)</f>
        <v>0</v>
      </c>
      <c r="CL355" s="3">
        <f ca="1">IF(Table2[[#This Row],[occupation]]="Driver",Table2[[#This Row],[Income]],0)</f>
        <v>0</v>
      </c>
      <c r="CM355" s="3">
        <f ca="1">IF(Table2[[#This Row],[occupation]]="mechanical",Table2[[#This Row],[Income]],0)</f>
        <v>54364</v>
      </c>
      <c r="CN355" s="3">
        <f ca="1">IF(Table2[[#This Row],[occupation]]="Field worker",Table2[[#This Row],[Income]],0)</f>
        <v>0</v>
      </c>
      <c r="CO355" s="3">
        <f ca="1">IF(Table2[[#This Row],[occupation]]="Scientist",Table2[[#This Row],[Income]],0)</f>
        <v>0</v>
      </c>
      <c r="CP355" s="4">
        <f ca="1">IF(Table2[[#This Row],[occupation]]="IT",Table2[[#This Row],[Income]],0)</f>
        <v>0</v>
      </c>
      <c r="CQ355" s="2">
        <f ca="1">IF(Table2[[#This Row],[Investment]]&gt;Table2[[#This Row],[Income]],1,0)</f>
        <v>1</v>
      </c>
      <c r="CR355" s="3"/>
      <c r="CS355" s="3"/>
      <c r="CT355" s="3"/>
      <c r="CU355" s="4"/>
      <c r="CV355" s="2">
        <f ca="1">IF(Table2[[#This Row],[Net Worth]]&gt;5500000,Table2[[#This Row],[Age]],0)</f>
        <v>0</v>
      </c>
      <c r="CW355" s="3">
        <f t="shared" ca="1" si="121"/>
        <v>0</v>
      </c>
      <c r="CX355" s="3"/>
      <c r="CY355" s="3"/>
      <c r="CZ355" s="3"/>
      <c r="DA355" s="4"/>
    </row>
    <row r="356" spans="1:105" x14ac:dyDescent="0.25">
      <c r="A356">
        <f t="shared" ca="1" si="106"/>
        <v>2</v>
      </c>
      <c r="B356" s="1" t="str">
        <f t="shared" ca="1" si="107"/>
        <v>Women</v>
      </c>
      <c r="C356">
        <f t="shared" ca="1" si="108"/>
        <v>39</v>
      </c>
      <c r="D356">
        <f t="shared" ca="1" si="109"/>
        <v>1</v>
      </c>
      <c r="E356" s="1" t="str">
        <f t="shared" ca="1" si="110"/>
        <v>clerk</v>
      </c>
      <c r="F356">
        <f t="shared" ca="1" si="111"/>
        <v>7</v>
      </c>
      <c r="G356" s="1" t="str">
        <f t="shared" ca="1" si="112"/>
        <v>Mbbs</v>
      </c>
      <c r="H356">
        <f t="shared" ca="1" si="125"/>
        <v>1</v>
      </c>
      <c r="I356">
        <f t="shared" ca="1" si="125"/>
        <v>1</v>
      </c>
      <c r="J356">
        <f t="shared" ca="1" si="113"/>
        <v>731459</v>
      </c>
      <c r="K356">
        <f t="shared" ca="1" si="114"/>
        <v>98907</v>
      </c>
      <c r="L356">
        <f t="shared" ca="1" si="115"/>
        <v>1</v>
      </c>
      <c r="M356" s="1" t="str">
        <f t="shared" ca="1" si="116"/>
        <v>Owned</v>
      </c>
      <c r="N356">
        <f t="shared" ca="1" si="122"/>
        <v>9791793</v>
      </c>
      <c r="O356">
        <f t="shared" ca="1" si="117"/>
        <v>7666803.8744727354</v>
      </c>
      <c r="P356">
        <f t="shared" ca="1" si="123"/>
        <v>36216.669956350568</v>
      </c>
      <c r="Q356">
        <f t="shared" ca="1" si="124"/>
        <v>133780.04282403039</v>
      </c>
      <c r="R356" s="25">
        <f t="shared" ca="1" si="118"/>
        <v>9925573.0428240299</v>
      </c>
      <c r="S356">
        <f t="shared" ca="1" si="119"/>
        <v>6</v>
      </c>
      <c r="T356" s="1" t="str">
        <f t="shared" ca="1" si="120"/>
        <v>Russia</v>
      </c>
      <c r="AF356" s="2">
        <f ca="1">IF(Table2[[#This Row],[Gender]]="men",1,0)</f>
        <v>0</v>
      </c>
      <c r="AG356" s="3">
        <f ca="1">IF(Table2[[#This Row],[Gender]]="Men",0,1)</f>
        <v>1</v>
      </c>
      <c r="AH356" s="3"/>
      <c r="AI356" s="3"/>
      <c r="AJ356" s="4"/>
      <c r="AL356" s="2">
        <f ca="1">IF(Table2[[#This Row],[occupation]]="Clerk",1,0)</f>
        <v>1</v>
      </c>
      <c r="AM356" s="3">
        <f ca="1">IF(Table2[[#This Row],[occupation]]="Doctor",1,0)</f>
        <v>0</v>
      </c>
      <c r="AN356" s="3">
        <f ca="1">IF(Table2[[#This Row],[occupation]]="Data scientist",1,0)</f>
        <v>0</v>
      </c>
      <c r="AO356" s="3">
        <f ca="1">IF(Table2[[#This Row],[occupation]]="Driver",1,0)</f>
        <v>0</v>
      </c>
      <c r="AP356" s="3">
        <f ca="1">IF(Table2[[#This Row],[occupation]]="mechanical",1,0)</f>
        <v>0</v>
      </c>
      <c r="AQ356" s="3">
        <f ca="1">IF(Table2[[#This Row],[occupation]]="Field worker",1,0)</f>
        <v>0</v>
      </c>
      <c r="AR356" s="3">
        <f ca="1">IF(Table2[[#This Row],[occupation]]="Scientist",1,0)</f>
        <v>0</v>
      </c>
      <c r="AS356" s="3">
        <f ca="1">IF(Table2[[#This Row],[occupation]]="IT",1,0)</f>
        <v>0</v>
      </c>
      <c r="AT356" s="3"/>
      <c r="AU356" s="3"/>
      <c r="AV356" s="3"/>
      <c r="AW356" s="3"/>
      <c r="AX356" s="3"/>
      <c r="AY356" s="3"/>
      <c r="AZ356" s="3"/>
      <c r="BA356" s="4"/>
      <c r="BC356" s="18">
        <f ca="1">Table2[[#This Row],[Vehicles cost]]/Table2[[#This Row],[Vehicles]]</f>
        <v>731459</v>
      </c>
      <c r="BD356" s="4"/>
      <c r="BE356" s="2">
        <f ca="1">IF(Table2[[#This Row],[Depts]]&gt;20000,1,0)</f>
        <v>1</v>
      </c>
      <c r="BF356" s="3"/>
      <c r="BG356" s="4"/>
      <c r="BH356" s="2">
        <f ca="1">IF(Table2[[#This Row],[House]]="Owned",1,0)</f>
        <v>1</v>
      </c>
      <c r="BI356" s="4"/>
      <c r="BK356" s="2">
        <f ca="1">IF(Table2[[#This Row],[Country]]="Korea",Table2[[#This Row],[Income]],0)</f>
        <v>0</v>
      </c>
      <c r="BL356" s="3"/>
      <c r="BM356" s="3">
        <f ca="1">IF(Table2[[#This Row],[Country]]="India",Table2[[#This Row],[Income]],0)</f>
        <v>0</v>
      </c>
      <c r="BN356" s="3"/>
      <c r="BO356" s="3">
        <f ca="1">IF(Table2[[#This Row],[Country]]="Russia",Table2[[#This Row],[Income]],0)</f>
        <v>98907</v>
      </c>
      <c r="BP356" s="3"/>
      <c r="BQ356" s="3">
        <f ca="1">IF(Table2[[#This Row],[Country]]="Maldives",Table2[[#This Row],[Income]],0)</f>
        <v>0</v>
      </c>
      <c r="BR356" s="3"/>
      <c r="BS356" s="3">
        <f ca="1">IF(Table2[[#This Row],[Country]]="England",Table2[[#This Row],[Income]],0)</f>
        <v>0</v>
      </c>
      <c r="BT356" s="3"/>
      <c r="BU356" s="3">
        <f ca="1">IF(Table2[[#This Row],[Country]]="Pakistan",Table2[[#This Row],[Income]],0)</f>
        <v>0</v>
      </c>
      <c r="BV356" s="3"/>
      <c r="BW356" s="3">
        <f ca="1">IF(Table2[[#This Row],[Country]]="USA",Table2[[#This Row],[Income]],0)</f>
        <v>0</v>
      </c>
      <c r="BX356" s="3"/>
      <c r="BY356" s="3">
        <f ca="1">IF(Table2[[#This Row],[Country]]="New Zealand",Table2[[#This Row],[Income]],0)</f>
        <v>0</v>
      </c>
      <c r="BZ356" s="3"/>
      <c r="CA356" s="3">
        <f ca="1">IF(Table2[[#This Row],[Country]]="AUstralia",Table2[[#This Row],[Income]],0)</f>
        <v>0</v>
      </c>
      <c r="CB356" s="3"/>
      <c r="CC356" s="3">
        <f ca="1">IF(Table2[[#This Row],[Country]]="South Africa",Table2[[#This Row],[Income]],0)</f>
        <v>0</v>
      </c>
      <c r="CD356" s="3"/>
      <c r="CE356" s="3">
        <f ca="1">IF(Table2[[#This Row],[Country]]="Canada",Table2[[#This Row],[Income]],0)</f>
        <v>0</v>
      </c>
      <c r="CF356" s="4"/>
      <c r="CG356" s="2"/>
      <c r="CH356" s="3"/>
      <c r="CI356" s="3">
        <f ca="1">IF(Table2[[#This Row],[occupation]]="clerk",Table2[[#This Row],[Income]],0)</f>
        <v>98907</v>
      </c>
      <c r="CJ356" s="3">
        <f ca="1">IF(Table2[[#This Row],[occupation]]="Doctor",Table2[[#This Row],[Income]],0)</f>
        <v>0</v>
      </c>
      <c r="CK356" s="3">
        <f ca="1">IF(Table2[[#This Row],[occupation]]="Data scientist",Table2[[#This Row],[Income]],0)</f>
        <v>0</v>
      </c>
      <c r="CL356" s="3">
        <f ca="1">IF(Table2[[#This Row],[occupation]]="Driver",Table2[[#This Row],[Income]],0)</f>
        <v>0</v>
      </c>
      <c r="CM356" s="3">
        <f ca="1">IF(Table2[[#This Row],[occupation]]="mechanical",Table2[[#This Row],[Income]],0)</f>
        <v>0</v>
      </c>
      <c r="CN356" s="3">
        <f ca="1">IF(Table2[[#This Row],[occupation]]="Field worker",Table2[[#This Row],[Income]],0)</f>
        <v>0</v>
      </c>
      <c r="CO356" s="3">
        <f ca="1">IF(Table2[[#This Row],[occupation]]="Scientist",Table2[[#This Row],[Income]],0)</f>
        <v>0</v>
      </c>
      <c r="CP356" s="4">
        <f ca="1">IF(Table2[[#This Row],[occupation]]="IT",Table2[[#This Row],[Income]],0)</f>
        <v>0</v>
      </c>
      <c r="CQ356" s="2">
        <f ca="1">IF(Table2[[#This Row],[Investment]]&gt;Table2[[#This Row],[Income]],1,0)</f>
        <v>1</v>
      </c>
      <c r="CR356" s="3"/>
      <c r="CS356" s="3"/>
      <c r="CT356" s="3"/>
      <c r="CU356" s="4"/>
      <c r="CV356" s="2">
        <f ca="1">IF(Table2[[#This Row],[Net Worth]]&gt;5500000,Table2[[#This Row],[Age]],0)</f>
        <v>39</v>
      </c>
      <c r="CW356" s="3">
        <f t="shared" ca="1" si="121"/>
        <v>0</v>
      </c>
      <c r="CX356" s="3"/>
      <c r="CY356" s="3"/>
      <c r="CZ356" s="3"/>
      <c r="DA356" s="4"/>
    </row>
    <row r="357" spans="1:105" x14ac:dyDescent="0.25">
      <c r="A357">
        <f t="shared" ca="1" si="106"/>
        <v>1</v>
      </c>
      <c r="B357" s="1" t="str">
        <f t="shared" ca="1" si="107"/>
        <v>Men</v>
      </c>
      <c r="C357">
        <f t="shared" ca="1" si="108"/>
        <v>30</v>
      </c>
      <c r="D357">
        <f t="shared" ca="1" si="109"/>
        <v>6</v>
      </c>
      <c r="E357" s="1" t="str">
        <f t="shared" ca="1" si="110"/>
        <v>Field worker</v>
      </c>
      <c r="F357">
        <f t="shared" ca="1" si="111"/>
        <v>5</v>
      </c>
      <c r="G357" s="1" t="str">
        <f t="shared" ca="1" si="112"/>
        <v>M.tech</v>
      </c>
      <c r="H357">
        <f t="shared" ca="1" si="125"/>
        <v>2</v>
      </c>
      <c r="I357">
        <f t="shared" ca="1" si="125"/>
        <v>2</v>
      </c>
      <c r="J357">
        <f t="shared" ca="1" si="113"/>
        <v>1062008</v>
      </c>
      <c r="K357">
        <f t="shared" ca="1" si="114"/>
        <v>66046</v>
      </c>
      <c r="L357">
        <f t="shared" ca="1" si="115"/>
        <v>2</v>
      </c>
      <c r="M357" s="1" t="str">
        <f t="shared" ca="1" si="116"/>
        <v>Rent</v>
      </c>
      <c r="N357">
        <f t="shared" ca="1" si="122"/>
        <v>5085542</v>
      </c>
      <c r="O357">
        <f t="shared" ca="1" si="117"/>
        <v>1946305.2284709965</v>
      </c>
      <c r="P357">
        <f t="shared" ca="1" si="123"/>
        <v>99570.806385433374</v>
      </c>
      <c r="Q357">
        <f t="shared" ca="1" si="124"/>
        <v>96761.043112272106</v>
      </c>
      <c r="R357" s="25">
        <f t="shared" ca="1" si="118"/>
        <v>5182303.0431122724</v>
      </c>
      <c r="S357">
        <f t="shared" ca="1" si="119"/>
        <v>12</v>
      </c>
      <c r="T357" s="1" t="str">
        <f t="shared" ca="1" si="120"/>
        <v>Maldives</v>
      </c>
      <c r="AF357" s="2">
        <f ca="1">IF(Table2[[#This Row],[Gender]]="men",1,0)</f>
        <v>1</v>
      </c>
      <c r="AG357" s="3">
        <f ca="1">IF(Table2[[#This Row],[Gender]]="Men",0,1)</f>
        <v>0</v>
      </c>
      <c r="AH357" s="3"/>
      <c r="AI357" s="3"/>
      <c r="AJ357" s="4"/>
      <c r="AL357" s="2">
        <f ca="1">IF(Table2[[#This Row],[occupation]]="Clerk",1,0)</f>
        <v>0</v>
      </c>
      <c r="AM357" s="3">
        <f ca="1">IF(Table2[[#This Row],[occupation]]="Doctor",1,0)</f>
        <v>0</v>
      </c>
      <c r="AN357" s="3">
        <f ca="1">IF(Table2[[#This Row],[occupation]]="Data scientist",1,0)</f>
        <v>0</v>
      </c>
      <c r="AO357" s="3">
        <f ca="1">IF(Table2[[#This Row],[occupation]]="Driver",1,0)</f>
        <v>0</v>
      </c>
      <c r="AP357" s="3">
        <f ca="1">IF(Table2[[#This Row],[occupation]]="mechanical",1,0)</f>
        <v>0</v>
      </c>
      <c r="AQ357" s="3">
        <f ca="1">IF(Table2[[#This Row],[occupation]]="Field worker",1,0)</f>
        <v>1</v>
      </c>
      <c r="AR357" s="3">
        <f ca="1">IF(Table2[[#This Row],[occupation]]="Scientist",1,0)</f>
        <v>0</v>
      </c>
      <c r="AS357" s="3">
        <f ca="1">IF(Table2[[#This Row],[occupation]]="IT",1,0)</f>
        <v>0</v>
      </c>
      <c r="AT357" s="3"/>
      <c r="AU357" s="3"/>
      <c r="AV357" s="3"/>
      <c r="AW357" s="3"/>
      <c r="AX357" s="3"/>
      <c r="AY357" s="3"/>
      <c r="AZ357" s="3"/>
      <c r="BA357" s="4"/>
      <c r="BC357" s="18">
        <f ca="1">Table2[[#This Row],[Vehicles cost]]/Table2[[#This Row],[Vehicles]]</f>
        <v>531004</v>
      </c>
      <c r="BD357" s="4"/>
      <c r="BE357" s="2">
        <f ca="1">IF(Table2[[#This Row],[Depts]]&gt;20000,1,0)</f>
        <v>1</v>
      </c>
      <c r="BF357" s="3"/>
      <c r="BG357" s="4"/>
      <c r="BH357" s="2">
        <f ca="1">IF(Table2[[#This Row],[House]]="Owned",1,0)</f>
        <v>0</v>
      </c>
      <c r="BI357" s="4"/>
      <c r="BK357" s="2">
        <f ca="1">IF(Table2[[#This Row],[Country]]="Korea",Table2[[#This Row],[Income]],0)</f>
        <v>0</v>
      </c>
      <c r="BL357" s="3"/>
      <c r="BM357" s="3">
        <f ca="1">IF(Table2[[#This Row],[Country]]="India",Table2[[#This Row],[Income]],0)</f>
        <v>0</v>
      </c>
      <c r="BN357" s="3"/>
      <c r="BO357" s="3">
        <f ca="1">IF(Table2[[#This Row],[Country]]="Russia",Table2[[#This Row],[Income]],0)</f>
        <v>0</v>
      </c>
      <c r="BP357" s="3"/>
      <c r="BQ357" s="3">
        <f ca="1">IF(Table2[[#This Row],[Country]]="Maldives",Table2[[#This Row],[Income]],0)</f>
        <v>66046</v>
      </c>
      <c r="BR357" s="3"/>
      <c r="BS357" s="3">
        <f ca="1">IF(Table2[[#This Row],[Country]]="England",Table2[[#This Row],[Income]],0)</f>
        <v>0</v>
      </c>
      <c r="BT357" s="3"/>
      <c r="BU357" s="3">
        <f ca="1">IF(Table2[[#This Row],[Country]]="Pakistan",Table2[[#This Row],[Income]],0)</f>
        <v>0</v>
      </c>
      <c r="BV357" s="3"/>
      <c r="BW357" s="3">
        <f ca="1">IF(Table2[[#This Row],[Country]]="USA",Table2[[#This Row],[Income]],0)</f>
        <v>0</v>
      </c>
      <c r="BX357" s="3"/>
      <c r="BY357" s="3">
        <f ca="1">IF(Table2[[#This Row],[Country]]="New Zealand",Table2[[#This Row],[Income]],0)</f>
        <v>0</v>
      </c>
      <c r="BZ357" s="3"/>
      <c r="CA357" s="3">
        <f ca="1">IF(Table2[[#This Row],[Country]]="AUstralia",Table2[[#This Row],[Income]],0)</f>
        <v>0</v>
      </c>
      <c r="CB357" s="3"/>
      <c r="CC357" s="3">
        <f ca="1">IF(Table2[[#This Row],[Country]]="South Africa",Table2[[#This Row],[Income]],0)</f>
        <v>0</v>
      </c>
      <c r="CD357" s="3"/>
      <c r="CE357" s="3">
        <f ca="1">IF(Table2[[#This Row],[Country]]="Canada",Table2[[#This Row],[Income]],0)</f>
        <v>0</v>
      </c>
      <c r="CF357" s="4"/>
      <c r="CG357" s="2"/>
      <c r="CH357" s="3"/>
      <c r="CI357" s="3">
        <f ca="1">IF(Table2[[#This Row],[occupation]]="clerk",Table2[[#This Row],[Income]],0)</f>
        <v>0</v>
      </c>
      <c r="CJ357" s="3">
        <f ca="1">IF(Table2[[#This Row],[occupation]]="Doctor",Table2[[#This Row],[Income]],0)</f>
        <v>0</v>
      </c>
      <c r="CK357" s="3">
        <f ca="1">IF(Table2[[#This Row],[occupation]]="Data scientist",Table2[[#This Row],[Income]],0)</f>
        <v>0</v>
      </c>
      <c r="CL357" s="3">
        <f ca="1">IF(Table2[[#This Row],[occupation]]="Driver",Table2[[#This Row],[Income]],0)</f>
        <v>0</v>
      </c>
      <c r="CM357" s="3">
        <f ca="1">IF(Table2[[#This Row],[occupation]]="mechanical",Table2[[#This Row],[Income]],0)</f>
        <v>0</v>
      </c>
      <c r="CN357" s="3">
        <f ca="1">IF(Table2[[#This Row],[occupation]]="Field worker",Table2[[#This Row],[Income]],0)</f>
        <v>66046</v>
      </c>
      <c r="CO357" s="3">
        <f ca="1">IF(Table2[[#This Row],[occupation]]="Scientist",Table2[[#This Row],[Income]],0)</f>
        <v>0</v>
      </c>
      <c r="CP357" s="4">
        <f ca="1">IF(Table2[[#This Row],[occupation]]="IT",Table2[[#This Row],[Income]],0)</f>
        <v>0</v>
      </c>
      <c r="CQ357" s="2">
        <f ca="1">IF(Table2[[#This Row],[Investment]]&gt;Table2[[#This Row],[Income]],1,0)</f>
        <v>1</v>
      </c>
      <c r="CR357" s="3"/>
      <c r="CS357" s="3"/>
      <c r="CT357" s="3"/>
      <c r="CU357" s="4"/>
      <c r="CV357" s="2">
        <f ca="1">IF(Table2[[#This Row],[Net Worth]]&gt;5500000,Table2[[#This Row],[Age]],0)</f>
        <v>0</v>
      </c>
      <c r="CW357" s="3">
        <f t="shared" ca="1" si="121"/>
        <v>0</v>
      </c>
      <c r="CX357" s="3"/>
      <c r="CY357" s="3"/>
      <c r="CZ357" s="3"/>
      <c r="DA357" s="4"/>
    </row>
    <row r="358" spans="1:105" x14ac:dyDescent="0.25">
      <c r="A358">
        <f t="shared" ca="1" si="106"/>
        <v>2</v>
      </c>
      <c r="B358" s="1" t="str">
        <f t="shared" ca="1" si="107"/>
        <v>Women</v>
      </c>
      <c r="C358">
        <f t="shared" ca="1" si="108"/>
        <v>42</v>
      </c>
      <c r="D358">
        <f t="shared" ca="1" si="109"/>
        <v>2</v>
      </c>
      <c r="E358" s="1" t="str">
        <f t="shared" ca="1" si="110"/>
        <v>IT</v>
      </c>
      <c r="F358">
        <f t="shared" ca="1" si="111"/>
        <v>8</v>
      </c>
      <c r="G358" s="1" t="str">
        <f t="shared" ca="1" si="112"/>
        <v>dropout</v>
      </c>
      <c r="H358">
        <f t="shared" ca="1" si="125"/>
        <v>1</v>
      </c>
      <c r="I358">
        <f t="shared" ca="1" si="125"/>
        <v>3</v>
      </c>
      <c r="J358">
        <f t="shared" ca="1" si="113"/>
        <v>1368795</v>
      </c>
      <c r="K358">
        <f t="shared" ca="1" si="114"/>
        <v>82054</v>
      </c>
      <c r="L358">
        <f t="shared" ca="1" si="115"/>
        <v>2</v>
      </c>
      <c r="M358" s="1" t="str">
        <f t="shared" ca="1" si="116"/>
        <v>Rent</v>
      </c>
      <c r="N358">
        <f t="shared" ca="1" si="122"/>
        <v>7466914</v>
      </c>
      <c r="O358">
        <f t="shared" ca="1" si="117"/>
        <v>1205260.3785385473</v>
      </c>
      <c r="P358">
        <f t="shared" ca="1" si="123"/>
        <v>22747.652323404793</v>
      </c>
      <c r="Q358">
        <f t="shared" ca="1" si="124"/>
        <v>121563.09606347424</v>
      </c>
      <c r="R358" s="25">
        <f t="shared" ca="1" si="118"/>
        <v>7588477.0960634742</v>
      </c>
      <c r="S358">
        <f t="shared" ca="1" si="119"/>
        <v>1</v>
      </c>
      <c r="T358" s="1" t="str">
        <f t="shared" ca="1" si="120"/>
        <v>India</v>
      </c>
      <c r="AF358" s="2">
        <f ca="1">IF(Table2[[#This Row],[Gender]]="men",1,0)</f>
        <v>0</v>
      </c>
      <c r="AG358" s="3">
        <f ca="1">IF(Table2[[#This Row],[Gender]]="Men",0,1)</f>
        <v>1</v>
      </c>
      <c r="AH358" s="3"/>
      <c r="AI358" s="3"/>
      <c r="AJ358" s="4"/>
      <c r="AL358" s="2">
        <f ca="1">IF(Table2[[#This Row],[occupation]]="Clerk",1,0)</f>
        <v>0</v>
      </c>
      <c r="AM358" s="3">
        <f ca="1">IF(Table2[[#This Row],[occupation]]="Doctor",1,0)</f>
        <v>0</v>
      </c>
      <c r="AN358" s="3">
        <f ca="1">IF(Table2[[#This Row],[occupation]]="Data scientist",1,0)</f>
        <v>0</v>
      </c>
      <c r="AO358" s="3">
        <f ca="1">IF(Table2[[#This Row],[occupation]]="Driver",1,0)</f>
        <v>0</v>
      </c>
      <c r="AP358" s="3">
        <f ca="1">IF(Table2[[#This Row],[occupation]]="mechanical",1,0)</f>
        <v>0</v>
      </c>
      <c r="AQ358" s="3">
        <f ca="1">IF(Table2[[#This Row],[occupation]]="Field worker",1,0)</f>
        <v>0</v>
      </c>
      <c r="AR358" s="3">
        <f ca="1">IF(Table2[[#This Row],[occupation]]="Scientist",1,0)</f>
        <v>0</v>
      </c>
      <c r="AS358" s="3">
        <f ca="1">IF(Table2[[#This Row],[occupation]]="IT",1,0)</f>
        <v>1</v>
      </c>
      <c r="AT358" s="3"/>
      <c r="AU358" s="3"/>
      <c r="AV358" s="3"/>
      <c r="AW358" s="3"/>
      <c r="AX358" s="3"/>
      <c r="AY358" s="3"/>
      <c r="AZ358" s="3"/>
      <c r="BA358" s="4"/>
      <c r="BC358" s="18">
        <f ca="1">Table2[[#This Row],[Vehicles cost]]/Table2[[#This Row],[Vehicles]]</f>
        <v>456265</v>
      </c>
      <c r="BD358" s="4"/>
      <c r="BE358" s="2">
        <f ca="1">IF(Table2[[#This Row],[Depts]]&gt;20000,1,0)</f>
        <v>1</v>
      </c>
      <c r="BF358" s="3"/>
      <c r="BG358" s="4"/>
      <c r="BH358" s="2">
        <f ca="1">IF(Table2[[#This Row],[House]]="Owned",1,0)</f>
        <v>0</v>
      </c>
      <c r="BI358" s="4"/>
      <c r="BK358" s="2">
        <f ca="1">IF(Table2[[#This Row],[Country]]="Korea",Table2[[#This Row],[Income]],0)</f>
        <v>0</v>
      </c>
      <c r="BL358" s="3"/>
      <c r="BM358" s="3">
        <f ca="1">IF(Table2[[#This Row],[Country]]="India",Table2[[#This Row],[Income]],0)</f>
        <v>82054</v>
      </c>
      <c r="BN358" s="3"/>
      <c r="BO358" s="3">
        <f ca="1">IF(Table2[[#This Row],[Country]]="Russia",Table2[[#This Row],[Income]],0)</f>
        <v>0</v>
      </c>
      <c r="BP358" s="3"/>
      <c r="BQ358" s="3">
        <f ca="1">IF(Table2[[#This Row],[Country]]="Maldives",Table2[[#This Row],[Income]],0)</f>
        <v>0</v>
      </c>
      <c r="BR358" s="3"/>
      <c r="BS358" s="3">
        <f ca="1">IF(Table2[[#This Row],[Country]]="England",Table2[[#This Row],[Income]],0)</f>
        <v>0</v>
      </c>
      <c r="BT358" s="3"/>
      <c r="BU358" s="3">
        <f ca="1">IF(Table2[[#This Row],[Country]]="Pakistan",Table2[[#This Row],[Income]],0)</f>
        <v>0</v>
      </c>
      <c r="BV358" s="3"/>
      <c r="BW358" s="3">
        <f ca="1">IF(Table2[[#This Row],[Country]]="USA",Table2[[#This Row],[Income]],0)</f>
        <v>0</v>
      </c>
      <c r="BX358" s="3"/>
      <c r="BY358" s="3">
        <f ca="1">IF(Table2[[#This Row],[Country]]="New Zealand",Table2[[#This Row],[Income]],0)</f>
        <v>0</v>
      </c>
      <c r="BZ358" s="3"/>
      <c r="CA358" s="3">
        <f ca="1">IF(Table2[[#This Row],[Country]]="AUstralia",Table2[[#This Row],[Income]],0)</f>
        <v>0</v>
      </c>
      <c r="CB358" s="3"/>
      <c r="CC358" s="3">
        <f ca="1">IF(Table2[[#This Row],[Country]]="South Africa",Table2[[#This Row],[Income]],0)</f>
        <v>0</v>
      </c>
      <c r="CD358" s="3"/>
      <c r="CE358" s="3">
        <f ca="1">IF(Table2[[#This Row],[Country]]="Canada",Table2[[#This Row],[Income]],0)</f>
        <v>0</v>
      </c>
      <c r="CF358" s="4"/>
      <c r="CG358" s="2"/>
      <c r="CH358" s="3"/>
      <c r="CI358" s="3">
        <f ca="1">IF(Table2[[#This Row],[occupation]]="clerk",Table2[[#This Row],[Income]],0)</f>
        <v>0</v>
      </c>
      <c r="CJ358" s="3">
        <f ca="1">IF(Table2[[#This Row],[occupation]]="Doctor",Table2[[#This Row],[Income]],0)</f>
        <v>0</v>
      </c>
      <c r="CK358" s="3">
        <f ca="1">IF(Table2[[#This Row],[occupation]]="Data scientist",Table2[[#This Row],[Income]],0)</f>
        <v>0</v>
      </c>
      <c r="CL358" s="3">
        <f ca="1">IF(Table2[[#This Row],[occupation]]="Driver",Table2[[#This Row],[Income]],0)</f>
        <v>0</v>
      </c>
      <c r="CM358" s="3">
        <f ca="1">IF(Table2[[#This Row],[occupation]]="mechanical",Table2[[#This Row],[Income]],0)</f>
        <v>0</v>
      </c>
      <c r="CN358" s="3">
        <f ca="1">IF(Table2[[#This Row],[occupation]]="Field worker",Table2[[#This Row],[Income]],0)</f>
        <v>0</v>
      </c>
      <c r="CO358" s="3">
        <f ca="1">IF(Table2[[#This Row],[occupation]]="Scientist",Table2[[#This Row],[Income]],0)</f>
        <v>0</v>
      </c>
      <c r="CP358" s="4">
        <f ca="1">IF(Table2[[#This Row],[occupation]]="IT",Table2[[#This Row],[Income]],0)</f>
        <v>82054</v>
      </c>
      <c r="CQ358" s="2">
        <f ca="1">IF(Table2[[#This Row],[Investment]]&gt;Table2[[#This Row],[Income]],1,0)</f>
        <v>1</v>
      </c>
      <c r="CR358" s="3"/>
      <c r="CS358" s="3"/>
      <c r="CT358" s="3"/>
      <c r="CU358" s="4"/>
      <c r="CV358" s="2">
        <f ca="1">IF(Table2[[#This Row],[Net Worth]]&gt;5500000,Table2[[#This Row],[Age]],0)</f>
        <v>42</v>
      </c>
      <c r="CW358" s="3">
        <f t="shared" ca="1" si="121"/>
        <v>0</v>
      </c>
      <c r="CX358" s="3"/>
      <c r="CY358" s="3"/>
      <c r="CZ358" s="3"/>
      <c r="DA358" s="4"/>
    </row>
    <row r="359" spans="1:105" x14ac:dyDescent="0.25">
      <c r="A359">
        <f t="shared" ca="1" si="106"/>
        <v>2</v>
      </c>
      <c r="B359" s="1" t="str">
        <f t="shared" ca="1" si="107"/>
        <v>Women</v>
      </c>
      <c r="C359">
        <f t="shared" ca="1" si="108"/>
        <v>32</v>
      </c>
      <c r="D359">
        <f t="shared" ca="1" si="109"/>
        <v>3</v>
      </c>
      <c r="E359" s="1" t="str">
        <f t="shared" ca="1" si="110"/>
        <v>mechanical</v>
      </c>
      <c r="F359">
        <f t="shared" ca="1" si="111"/>
        <v>7</v>
      </c>
      <c r="G359" s="1" t="str">
        <f t="shared" ca="1" si="112"/>
        <v>Mbbs</v>
      </c>
      <c r="H359">
        <f t="shared" ca="1" si="125"/>
        <v>3</v>
      </c>
      <c r="I359">
        <f t="shared" ca="1" si="125"/>
        <v>2</v>
      </c>
      <c r="J359">
        <f t="shared" ca="1" si="113"/>
        <v>1707124</v>
      </c>
      <c r="K359">
        <f t="shared" ca="1" si="114"/>
        <v>98219</v>
      </c>
      <c r="L359">
        <f t="shared" ca="1" si="115"/>
        <v>2</v>
      </c>
      <c r="M359" s="1" t="str">
        <f t="shared" ca="1" si="116"/>
        <v>Rent</v>
      </c>
      <c r="N359">
        <f t="shared" ca="1" si="122"/>
        <v>8937929</v>
      </c>
      <c r="O359">
        <f t="shared" ca="1" si="117"/>
        <v>2498402.8131263461</v>
      </c>
      <c r="P359">
        <f t="shared" ca="1" si="123"/>
        <v>120039.56604840474</v>
      </c>
      <c r="Q359">
        <f t="shared" ca="1" si="124"/>
        <v>91660.424954333765</v>
      </c>
      <c r="R359" s="25">
        <f t="shared" ca="1" si="118"/>
        <v>9029589.4249543343</v>
      </c>
      <c r="S359">
        <f t="shared" ca="1" si="119"/>
        <v>1</v>
      </c>
      <c r="T359" s="1" t="str">
        <f t="shared" ca="1" si="120"/>
        <v>India</v>
      </c>
      <c r="AF359" s="2">
        <f ca="1">IF(Table2[[#This Row],[Gender]]="men",1,0)</f>
        <v>0</v>
      </c>
      <c r="AG359" s="3">
        <f ca="1">IF(Table2[[#This Row],[Gender]]="Men",0,1)</f>
        <v>1</v>
      </c>
      <c r="AH359" s="3"/>
      <c r="AI359" s="3"/>
      <c r="AJ359" s="4"/>
      <c r="AL359" s="2">
        <f ca="1">IF(Table2[[#This Row],[occupation]]="Clerk",1,0)</f>
        <v>0</v>
      </c>
      <c r="AM359" s="3">
        <f ca="1">IF(Table2[[#This Row],[occupation]]="Doctor",1,0)</f>
        <v>0</v>
      </c>
      <c r="AN359" s="3">
        <f ca="1">IF(Table2[[#This Row],[occupation]]="Data scientist",1,0)</f>
        <v>0</v>
      </c>
      <c r="AO359" s="3">
        <f ca="1">IF(Table2[[#This Row],[occupation]]="Driver",1,0)</f>
        <v>0</v>
      </c>
      <c r="AP359" s="3">
        <f ca="1">IF(Table2[[#This Row],[occupation]]="mechanical",1,0)</f>
        <v>1</v>
      </c>
      <c r="AQ359" s="3">
        <f ca="1">IF(Table2[[#This Row],[occupation]]="Field worker",1,0)</f>
        <v>0</v>
      </c>
      <c r="AR359" s="3">
        <f ca="1">IF(Table2[[#This Row],[occupation]]="Scientist",1,0)</f>
        <v>0</v>
      </c>
      <c r="AS359" s="3">
        <f ca="1">IF(Table2[[#This Row],[occupation]]="IT",1,0)</f>
        <v>0</v>
      </c>
      <c r="AT359" s="3"/>
      <c r="AU359" s="3"/>
      <c r="AV359" s="3"/>
      <c r="AW359" s="3"/>
      <c r="AX359" s="3"/>
      <c r="AY359" s="3"/>
      <c r="AZ359" s="3"/>
      <c r="BA359" s="4"/>
      <c r="BC359" s="18">
        <f ca="1">Table2[[#This Row],[Vehicles cost]]/Table2[[#This Row],[Vehicles]]</f>
        <v>853562</v>
      </c>
      <c r="BD359" s="4"/>
      <c r="BE359" s="2">
        <f ca="1">IF(Table2[[#This Row],[Depts]]&gt;20000,1,0)</f>
        <v>1</v>
      </c>
      <c r="BF359" s="3"/>
      <c r="BG359" s="4"/>
      <c r="BH359" s="2">
        <f ca="1">IF(Table2[[#This Row],[House]]="Owned",1,0)</f>
        <v>0</v>
      </c>
      <c r="BI359" s="4"/>
      <c r="BK359" s="2">
        <f ca="1">IF(Table2[[#This Row],[Country]]="Korea",Table2[[#This Row],[Income]],0)</f>
        <v>0</v>
      </c>
      <c r="BL359" s="3"/>
      <c r="BM359" s="3">
        <f ca="1">IF(Table2[[#This Row],[Country]]="India",Table2[[#This Row],[Income]],0)</f>
        <v>98219</v>
      </c>
      <c r="BN359" s="3"/>
      <c r="BO359" s="3">
        <f ca="1">IF(Table2[[#This Row],[Country]]="Russia",Table2[[#This Row],[Income]],0)</f>
        <v>0</v>
      </c>
      <c r="BP359" s="3"/>
      <c r="BQ359" s="3">
        <f ca="1">IF(Table2[[#This Row],[Country]]="Maldives",Table2[[#This Row],[Income]],0)</f>
        <v>0</v>
      </c>
      <c r="BR359" s="3"/>
      <c r="BS359" s="3">
        <f ca="1">IF(Table2[[#This Row],[Country]]="England",Table2[[#This Row],[Income]],0)</f>
        <v>0</v>
      </c>
      <c r="BT359" s="3"/>
      <c r="BU359" s="3">
        <f ca="1">IF(Table2[[#This Row],[Country]]="Pakistan",Table2[[#This Row],[Income]],0)</f>
        <v>0</v>
      </c>
      <c r="BV359" s="3"/>
      <c r="BW359" s="3">
        <f ca="1">IF(Table2[[#This Row],[Country]]="USA",Table2[[#This Row],[Income]],0)</f>
        <v>0</v>
      </c>
      <c r="BX359" s="3"/>
      <c r="BY359" s="3">
        <f ca="1">IF(Table2[[#This Row],[Country]]="New Zealand",Table2[[#This Row],[Income]],0)</f>
        <v>0</v>
      </c>
      <c r="BZ359" s="3"/>
      <c r="CA359" s="3">
        <f ca="1">IF(Table2[[#This Row],[Country]]="AUstralia",Table2[[#This Row],[Income]],0)</f>
        <v>0</v>
      </c>
      <c r="CB359" s="3"/>
      <c r="CC359" s="3">
        <f ca="1">IF(Table2[[#This Row],[Country]]="South Africa",Table2[[#This Row],[Income]],0)</f>
        <v>0</v>
      </c>
      <c r="CD359" s="3"/>
      <c r="CE359" s="3">
        <f ca="1">IF(Table2[[#This Row],[Country]]="Canada",Table2[[#This Row],[Income]],0)</f>
        <v>0</v>
      </c>
      <c r="CF359" s="4"/>
      <c r="CG359" s="2"/>
      <c r="CH359" s="3"/>
      <c r="CI359" s="3">
        <f ca="1">IF(Table2[[#This Row],[occupation]]="clerk",Table2[[#This Row],[Income]],0)</f>
        <v>0</v>
      </c>
      <c r="CJ359" s="3">
        <f ca="1">IF(Table2[[#This Row],[occupation]]="Doctor",Table2[[#This Row],[Income]],0)</f>
        <v>0</v>
      </c>
      <c r="CK359" s="3">
        <f ca="1">IF(Table2[[#This Row],[occupation]]="Data scientist",Table2[[#This Row],[Income]],0)</f>
        <v>0</v>
      </c>
      <c r="CL359" s="3">
        <f ca="1">IF(Table2[[#This Row],[occupation]]="Driver",Table2[[#This Row],[Income]],0)</f>
        <v>0</v>
      </c>
      <c r="CM359" s="3">
        <f ca="1">IF(Table2[[#This Row],[occupation]]="mechanical",Table2[[#This Row],[Income]],0)</f>
        <v>98219</v>
      </c>
      <c r="CN359" s="3">
        <f ca="1">IF(Table2[[#This Row],[occupation]]="Field worker",Table2[[#This Row],[Income]],0)</f>
        <v>0</v>
      </c>
      <c r="CO359" s="3">
        <f ca="1">IF(Table2[[#This Row],[occupation]]="Scientist",Table2[[#This Row],[Income]],0)</f>
        <v>0</v>
      </c>
      <c r="CP359" s="4">
        <f ca="1">IF(Table2[[#This Row],[occupation]]="IT",Table2[[#This Row],[Income]],0)</f>
        <v>0</v>
      </c>
      <c r="CQ359" s="2">
        <f ca="1">IF(Table2[[#This Row],[Investment]]&gt;Table2[[#This Row],[Income]],1,0)</f>
        <v>0</v>
      </c>
      <c r="CR359" s="3"/>
      <c r="CS359" s="3"/>
      <c r="CT359" s="3"/>
      <c r="CU359" s="4"/>
      <c r="CV359" s="2">
        <f ca="1">IF(Table2[[#This Row],[Net Worth]]&gt;5500000,Table2[[#This Row],[Age]],0)</f>
        <v>32</v>
      </c>
      <c r="CW359" s="3">
        <f t="shared" ca="1" si="121"/>
        <v>0</v>
      </c>
      <c r="CX359" s="3"/>
      <c r="CY359" s="3"/>
      <c r="CZ359" s="3"/>
      <c r="DA359" s="4"/>
    </row>
    <row r="360" spans="1:105" x14ac:dyDescent="0.25">
      <c r="A360">
        <f t="shared" ca="1" si="106"/>
        <v>2</v>
      </c>
      <c r="B360" s="1" t="str">
        <f t="shared" ca="1" si="107"/>
        <v>Women</v>
      </c>
      <c r="C360">
        <f t="shared" ca="1" si="108"/>
        <v>37</v>
      </c>
      <c r="D360">
        <f t="shared" ca="1" si="109"/>
        <v>4</v>
      </c>
      <c r="E360" s="1" t="str">
        <f t="shared" ca="1" si="110"/>
        <v>Doctor</v>
      </c>
      <c r="F360">
        <f t="shared" ca="1" si="111"/>
        <v>7</v>
      </c>
      <c r="G360" s="1" t="str">
        <f t="shared" ca="1" si="112"/>
        <v>Mbbs</v>
      </c>
      <c r="H360">
        <f t="shared" ca="1" si="125"/>
        <v>2</v>
      </c>
      <c r="I360">
        <f t="shared" ca="1" si="125"/>
        <v>1</v>
      </c>
      <c r="J360">
        <f t="shared" ca="1" si="113"/>
        <v>639745</v>
      </c>
      <c r="K360">
        <f t="shared" ca="1" si="114"/>
        <v>53951</v>
      </c>
      <c r="L360">
        <f t="shared" ca="1" si="115"/>
        <v>1</v>
      </c>
      <c r="M360" s="1" t="str">
        <f t="shared" ca="1" si="116"/>
        <v>Owned</v>
      </c>
      <c r="N360">
        <f t="shared" ca="1" si="122"/>
        <v>5179296</v>
      </c>
      <c r="O360">
        <f t="shared" ca="1" si="117"/>
        <v>337299.91927704634</v>
      </c>
      <c r="P360">
        <f t="shared" ca="1" si="123"/>
        <v>104079.57300779443</v>
      </c>
      <c r="Q360">
        <f t="shared" ca="1" si="124"/>
        <v>3597.7727306530569</v>
      </c>
      <c r="R360" s="25">
        <f t="shared" ca="1" si="118"/>
        <v>5182893.7727306532</v>
      </c>
      <c r="S360">
        <f t="shared" ca="1" si="119"/>
        <v>7</v>
      </c>
      <c r="T360" s="1" t="str">
        <f t="shared" ca="1" si="120"/>
        <v>China</v>
      </c>
      <c r="AF360" s="2">
        <f ca="1">IF(Table2[[#This Row],[Gender]]="men",1,0)</f>
        <v>0</v>
      </c>
      <c r="AG360" s="3">
        <f ca="1">IF(Table2[[#This Row],[Gender]]="Men",0,1)</f>
        <v>1</v>
      </c>
      <c r="AH360" s="3"/>
      <c r="AI360" s="3"/>
      <c r="AJ360" s="4"/>
      <c r="AL360" s="2">
        <f ca="1">IF(Table2[[#This Row],[occupation]]="Clerk",1,0)</f>
        <v>0</v>
      </c>
      <c r="AM360" s="3">
        <f ca="1">IF(Table2[[#This Row],[occupation]]="Doctor",1,0)</f>
        <v>1</v>
      </c>
      <c r="AN360" s="3">
        <f ca="1">IF(Table2[[#This Row],[occupation]]="Data scientist",1,0)</f>
        <v>0</v>
      </c>
      <c r="AO360" s="3">
        <f ca="1">IF(Table2[[#This Row],[occupation]]="Driver",1,0)</f>
        <v>0</v>
      </c>
      <c r="AP360" s="3">
        <f ca="1">IF(Table2[[#This Row],[occupation]]="mechanical",1,0)</f>
        <v>0</v>
      </c>
      <c r="AQ360" s="3">
        <f ca="1">IF(Table2[[#This Row],[occupation]]="Field worker",1,0)</f>
        <v>0</v>
      </c>
      <c r="AR360" s="3">
        <f ca="1">IF(Table2[[#This Row],[occupation]]="Scientist",1,0)</f>
        <v>0</v>
      </c>
      <c r="AS360" s="3">
        <f ca="1">IF(Table2[[#This Row],[occupation]]="IT",1,0)</f>
        <v>0</v>
      </c>
      <c r="AT360" s="3"/>
      <c r="AU360" s="3"/>
      <c r="AV360" s="3"/>
      <c r="AW360" s="3"/>
      <c r="AX360" s="3"/>
      <c r="AY360" s="3"/>
      <c r="AZ360" s="3"/>
      <c r="BA360" s="4"/>
      <c r="BC360" s="18">
        <f ca="1">Table2[[#This Row],[Vehicles cost]]/Table2[[#This Row],[Vehicles]]</f>
        <v>639745</v>
      </c>
      <c r="BD360" s="4"/>
      <c r="BE360" s="2">
        <f ca="1">IF(Table2[[#This Row],[Depts]]&gt;20000,1,0)</f>
        <v>1</v>
      </c>
      <c r="BF360" s="3"/>
      <c r="BG360" s="4"/>
      <c r="BH360" s="2">
        <f ca="1">IF(Table2[[#This Row],[House]]="Owned",1,0)</f>
        <v>1</v>
      </c>
      <c r="BI360" s="4"/>
      <c r="BK360" s="2">
        <f ca="1">IF(Table2[[#This Row],[Country]]="Korea",Table2[[#This Row],[Income]],0)</f>
        <v>0</v>
      </c>
      <c r="BL360" s="3"/>
      <c r="BM360" s="3">
        <f ca="1">IF(Table2[[#This Row],[Country]]="India",Table2[[#This Row],[Income]],0)</f>
        <v>0</v>
      </c>
      <c r="BN360" s="3"/>
      <c r="BO360" s="3">
        <f ca="1">IF(Table2[[#This Row],[Country]]="Russia",Table2[[#This Row],[Income]],0)</f>
        <v>0</v>
      </c>
      <c r="BP360" s="3"/>
      <c r="BQ360" s="3">
        <f ca="1">IF(Table2[[#This Row],[Country]]="Maldives",Table2[[#This Row],[Income]],0)</f>
        <v>0</v>
      </c>
      <c r="BR360" s="3"/>
      <c r="BS360" s="3">
        <f ca="1">IF(Table2[[#This Row],[Country]]="England",Table2[[#This Row],[Income]],0)</f>
        <v>0</v>
      </c>
      <c r="BT360" s="3"/>
      <c r="BU360" s="3">
        <f ca="1">IF(Table2[[#This Row],[Country]]="Pakistan",Table2[[#This Row],[Income]],0)</f>
        <v>0</v>
      </c>
      <c r="BV360" s="3"/>
      <c r="BW360" s="3">
        <f ca="1">IF(Table2[[#This Row],[Country]]="USA",Table2[[#This Row],[Income]],0)</f>
        <v>0</v>
      </c>
      <c r="BX360" s="3"/>
      <c r="BY360" s="3">
        <f ca="1">IF(Table2[[#This Row],[Country]]="New Zealand",Table2[[#This Row],[Income]],0)</f>
        <v>0</v>
      </c>
      <c r="BZ360" s="3"/>
      <c r="CA360" s="3">
        <f ca="1">IF(Table2[[#This Row],[Country]]="AUstralia",Table2[[#This Row],[Income]],0)</f>
        <v>0</v>
      </c>
      <c r="CB360" s="3"/>
      <c r="CC360" s="3">
        <f ca="1">IF(Table2[[#This Row],[Country]]="South Africa",Table2[[#This Row],[Income]],0)</f>
        <v>0</v>
      </c>
      <c r="CD360" s="3"/>
      <c r="CE360" s="3">
        <f ca="1">IF(Table2[[#This Row],[Country]]="Canada",Table2[[#This Row],[Income]],0)</f>
        <v>0</v>
      </c>
      <c r="CF360" s="4"/>
      <c r="CG360" s="2"/>
      <c r="CH360" s="3"/>
      <c r="CI360" s="3">
        <f ca="1">IF(Table2[[#This Row],[occupation]]="clerk",Table2[[#This Row],[Income]],0)</f>
        <v>0</v>
      </c>
      <c r="CJ360" s="3">
        <f ca="1">IF(Table2[[#This Row],[occupation]]="Doctor",Table2[[#This Row],[Income]],0)</f>
        <v>53951</v>
      </c>
      <c r="CK360" s="3">
        <f ca="1">IF(Table2[[#This Row],[occupation]]="Data scientist",Table2[[#This Row],[Income]],0)</f>
        <v>0</v>
      </c>
      <c r="CL360" s="3">
        <f ca="1">IF(Table2[[#This Row],[occupation]]="Driver",Table2[[#This Row],[Income]],0)</f>
        <v>0</v>
      </c>
      <c r="CM360" s="3">
        <f ca="1">IF(Table2[[#This Row],[occupation]]="mechanical",Table2[[#This Row],[Income]],0)</f>
        <v>0</v>
      </c>
      <c r="CN360" s="3">
        <f ca="1">IF(Table2[[#This Row],[occupation]]="Field worker",Table2[[#This Row],[Income]],0)</f>
        <v>0</v>
      </c>
      <c r="CO360" s="3">
        <f ca="1">IF(Table2[[#This Row],[occupation]]="Scientist",Table2[[#This Row],[Income]],0)</f>
        <v>0</v>
      </c>
      <c r="CP360" s="4">
        <f ca="1">IF(Table2[[#This Row],[occupation]]="IT",Table2[[#This Row],[Income]],0)</f>
        <v>0</v>
      </c>
      <c r="CQ360" s="2">
        <f ca="1">IF(Table2[[#This Row],[Investment]]&gt;Table2[[#This Row],[Income]],1,0)</f>
        <v>0</v>
      </c>
      <c r="CR360" s="3"/>
      <c r="CS360" s="3"/>
      <c r="CT360" s="3"/>
      <c r="CU360" s="4"/>
      <c r="CV360" s="2">
        <f ca="1">IF(Table2[[#This Row],[Net Worth]]&gt;5500000,Table2[[#This Row],[Age]],0)</f>
        <v>0</v>
      </c>
      <c r="CW360" s="3">
        <f t="shared" ca="1" si="121"/>
        <v>0</v>
      </c>
      <c r="CX360" s="3"/>
      <c r="CY360" s="3"/>
      <c r="CZ360" s="3"/>
      <c r="DA360" s="4"/>
    </row>
    <row r="361" spans="1:105" x14ac:dyDescent="0.25">
      <c r="A361">
        <f t="shared" ca="1" si="106"/>
        <v>2</v>
      </c>
      <c r="B361" s="1" t="str">
        <f t="shared" ca="1" si="107"/>
        <v>Women</v>
      </c>
      <c r="C361">
        <f t="shared" ca="1" si="108"/>
        <v>41</v>
      </c>
      <c r="D361">
        <f t="shared" ca="1" si="109"/>
        <v>8</v>
      </c>
      <c r="E361" s="1" t="str">
        <f t="shared" ca="1" si="110"/>
        <v>Data scientist</v>
      </c>
      <c r="F361">
        <f t="shared" ca="1" si="111"/>
        <v>4</v>
      </c>
      <c r="G361" s="1" t="str">
        <f t="shared" ca="1" si="112"/>
        <v>Mba</v>
      </c>
      <c r="H361">
        <f t="shared" ca="1" si="125"/>
        <v>3</v>
      </c>
      <c r="I361">
        <f t="shared" ca="1" si="125"/>
        <v>3</v>
      </c>
      <c r="J361">
        <f t="shared" ca="1" si="113"/>
        <v>770865</v>
      </c>
      <c r="K361">
        <f t="shared" ca="1" si="114"/>
        <v>99387</v>
      </c>
      <c r="L361">
        <f t="shared" ca="1" si="115"/>
        <v>2</v>
      </c>
      <c r="M361" s="1" t="str">
        <f t="shared" ca="1" si="116"/>
        <v>Rent</v>
      </c>
      <c r="N361">
        <f t="shared" ca="1" si="122"/>
        <v>8746056</v>
      </c>
      <c r="O361">
        <f t="shared" ca="1" si="117"/>
        <v>8490443.3034082856</v>
      </c>
      <c r="P361">
        <f t="shared" ca="1" si="123"/>
        <v>27047.080325104525</v>
      </c>
      <c r="Q361">
        <f t="shared" ca="1" si="124"/>
        <v>22209.762466725526</v>
      </c>
      <c r="R361" s="25">
        <f t="shared" ca="1" si="118"/>
        <v>8768265.762466725</v>
      </c>
      <c r="S361">
        <f t="shared" ca="1" si="119"/>
        <v>10</v>
      </c>
      <c r="T361" s="1" t="str">
        <f t="shared" ca="1" si="120"/>
        <v>New Zealand</v>
      </c>
      <c r="AF361" s="2">
        <f ca="1">IF(Table2[[#This Row],[Gender]]="men",1,0)</f>
        <v>0</v>
      </c>
      <c r="AG361" s="3">
        <f ca="1">IF(Table2[[#This Row],[Gender]]="Men",0,1)</f>
        <v>1</v>
      </c>
      <c r="AH361" s="3"/>
      <c r="AI361" s="3"/>
      <c r="AJ361" s="4"/>
      <c r="AL361" s="2">
        <f ca="1">IF(Table2[[#This Row],[occupation]]="Clerk",1,0)</f>
        <v>0</v>
      </c>
      <c r="AM361" s="3">
        <f ca="1">IF(Table2[[#This Row],[occupation]]="Doctor",1,0)</f>
        <v>0</v>
      </c>
      <c r="AN361" s="3">
        <f ca="1">IF(Table2[[#This Row],[occupation]]="Data scientist",1,0)</f>
        <v>1</v>
      </c>
      <c r="AO361" s="3">
        <f ca="1">IF(Table2[[#This Row],[occupation]]="Driver",1,0)</f>
        <v>0</v>
      </c>
      <c r="AP361" s="3">
        <f ca="1">IF(Table2[[#This Row],[occupation]]="mechanical",1,0)</f>
        <v>0</v>
      </c>
      <c r="AQ361" s="3">
        <f ca="1">IF(Table2[[#This Row],[occupation]]="Field worker",1,0)</f>
        <v>0</v>
      </c>
      <c r="AR361" s="3">
        <f ca="1">IF(Table2[[#This Row],[occupation]]="Scientist",1,0)</f>
        <v>0</v>
      </c>
      <c r="AS361" s="3">
        <f ca="1">IF(Table2[[#This Row],[occupation]]="IT",1,0)</f>
        <v>0</v>
      </c>
      <c r="AT361" s="3"/>
      <c r="AU361" s="3"/>
      <c r="AV361" s="3"/>
      <c r="AW361" s="3"/>
      <c r="AX361" s="3"/>
      <c r="AY361" s="3"/>
      <c r="AZ361" s="3"/>
      <c r="BA361" s="4"/>
      <c r="BC361" s="18">
        <f ca="1">Table2[[#This Row],[Vehicles cost]]/Table2[[#This Row],[Vehicles]]</f>
        <v>256955</v>
      </c>
      <c r="BD361" s="4"/>
      <c r="BE361" s="2">
        <f ca="1">IF(Table2[[#This Row],[Depts]]&gt;20000,1,0)</f>
        <v>1</v>
      </c>
      <c r="BF361" s="3"/>
      <c r="BG361" s="4"/>
      <c r="BH361" s="2">
        <f ca="1">IF(Table2[[#This Row],[House]]="Owned",1,0)</f>
        <v>0</v>
      </c>
      <c r="BI361" s="4"/>
      <c r="BK361" s="2">
        <f ca="1">IF(Table2[[#This Row],[Country]]="Korea",Table2[[#This Row],[Income]],0)</f>
        <v>0</v>
      </c>
      <c r="BL361" s="3"/>
      <c r="BM361" s="3">
        <f ca="1">IF(Table2[[#This Row],[Country]]="India",Table2[[#This Row],[Income]],0)</f>
        <v>0</v>
      </c>
      <c r="BN361" s="3"/>
      <c r="BO361" s="3">
        <f ca="1">IF(Table2[[#This Row],[Country]]="Russia",Table2[[#This Row],[Income]],0)</f>
        <v>0</v>
      </c>
      <c r="BP361" s="3"/>
      <c r="BQ361" s="3">
        <f ca="1">IF(Table2[[#This Row],[Country]]="Maldives",Table2[[#This Row],[Income]],0)</f>
        <v>0</v>
      </c>
      <c r="BR361" s="3"/>
      <c r="BS361" s="3">
        <f ca="1">IF(Table2[[#This Row],[Country]]="England",Table2[[#This Row],[Income]],0)</f>
        <v>0</v>
      </c>
      <c r="BT361" s="3"/>
      <c r="BU361" s="3">
        <f ca="1">IF(Table2[[#This Row],[Country]]="Pakistan",Table2[[#This Row],[Income]],0)</f>
        <v>0</v>
      </c>
      <c r="BV361" s="3"/>
      <c r="BW361" s="3">
        <f ca="1">IF(Table2[[#This Row],[Country]]="USA",Table2[[#This Row],[Income]],0)</f>
        <v>0</v>
      </c>
      <c r="BX361" s="3"/>
      <c r="BY361" s="3">
        <f ca="1">IF(Table2[[#This Row],[Country]]="New Zealand",Table2[[#This Row],[Income]],0)</f>
        <v>99387</v>
      </c>
      <c r="BZ361" s="3"/>
      <c r="CA361" s="3">
        <f ca="1">IF(Table2[[#This Row],[Country]]="AUstralia",Table2[[#This Row],[Income]],0)</f>
        <v>0</v>
      </c>
      <c r="CB361" s="3"/>
      <c r="CC361" s="3">
        <f ca="1">IF(Table2[[#This Row],[Country]]="South Africa",Table2[[#This Row],[Income]],0)</f>
        <v>0</v>
      </c>
      <c r="CD361" s="3"/>
      <c r="CE361" s="3">
        <f ca="1">IF(Table2[[#This Row],[Country]]="Canada",Table2[[#This Row],[Income]],0)</f>
        <v>0</v>
      </c>
      <c r="CF361" s="4"/>
      <c r="CG361" s="2"/>
      <c r="CH361" s="3"/>
      <c r="CI361" s="3">
        <f ca="1">IF(Table2[[#This Row],[occupation]]="clerk",Table2[[#This Row],[Income]],0)</f>
        <v>0</v>
      </c>
      <c r="CJ361" s="3">
        <f ca="1">IF(Table2[[#This Row],[occupation]]="Doctor",Table2[[#This Row],[Income]],0)</f>
        <v>0</v>
      </c>
      <c r="CK361" s="3">
        <f ca="1">IF(Table2[[#This Row],[occupation]]="Data scientist",Table2[[#This Row],[Income]],0)</f>
        <v>99387</v>
      </c>
      <c r="CL361" s="3">
        <f ca="1">IF(Table2[[#This Row],[occupation]]="Driver",Table2[[#This Row],[Income]],0)</f>
        <v>0</v>
      </c>
      <c r="CM361" s="3">
        <f ca="1">IF(Table2[[#This Row],[occupation]]="mechanical",Table2[[#This Row],[Income]],0)</f>
        <v>0</v>
      </c>
      <c r="CN361" s="3">
        <f ca="1">IF(Table2[[#This Row],[occupation]]="Field worker",Table2[[#This Row],[Income]],0)</f>
        <v>0</v>
      </c>
      <c r="CO361" s="3">
        <f ca="1">IF(Table2[[#This Row],[occupation]]="Scientist",Table2[[#This Row],[Income]],0)</f>
        <v>0</v>
      </c>
      <c r="CP361" s="4">
        <f ca="1">IF(Table2[[#This Row],[occupation]]="IT",Table2[[#This Row],[Income]],0)</f>
        <v>0</v>
      </c>
      <c r="CQ361" s="2">
        <f ca="1">IF(Table2[[#This Row],[Investment]]&gt;Table2[[#This Row],[Income]],1,0)</f>
        <v>0</v>
      </c>
      <c r="CR361" s="3"/>
      <c r="CS361" s="3"/>
      <c r="CT361" s="3"/>
      <c r="CU361" s="4"/>
      <c r="CV361" s="2">
        <f ca="1">IF(Table2[[#This Row],[Net Worth]]&gt;5500000,Table2[[#This Row],[Age]],0)</f>
        <v>41</v>
      </c>
      <c r="CW361" s="3">
        <f t="shared" ca="1" si="121"/>
        <v>0</v>
      </c>
      <c r="CX361" s="3"/>
      <c r="CY361" s="3"/>
      <c r="CZ361" s="3"/>
      <c r="DA361" s="4"/>
    </row>
    <row r="362" spans="1:105" x14ac:dyDescent="0.25">
      <c r="A362">
        <f t="shared" ca="1" si="106"/>
        <v>2</v>
      </c>
      <c r="B362" s="1" t="str">
        <f t="shared" ca="1" si="107"/>
        <v>Women</v>
      </c>
      <c r="C362">
        <f t="shared" ca="1" si="108"/>
        <v>31</v>
      </c>
      <c r="D362">
        <f t="shared" ca="1" si="109"/>
        <v>6</v>
      </c>
      <c r="E362" s="1" t="str">
        <f t="shared" ca="1" si="110"/>
        <v>Field worker</v>
      </c>
      <c r="F362">
        <f t="shared" ca="1" si="111"/>
        <v>2</v>
      </c>
      <c r="G362" s="1" t="str">
        <f t="shared" ca="1" si="112"/>
        <v>12th</v>
      </c>
      <c r="H362">
        <f t="shared" ca="1" si="125"/>
        <v>1</v>
      </c>
      <c r="I362">
        <f t="shared" ca="1" si="125"/>
        <v>3</v>
      </c>
      <c r="J362">
        <f t="shared" ca="1" si="113"/>
        <v>810597</v>
      </c>
      <c r="K362">
        <f t="shared" ca="1" si="114"/>
        <v>91741</v>
      </c>
      <c r="L362">
        <f t="shared" ca="1" si="115"/>
        <v>1</v>
      </c>
      <c r="M362" s="1" t="str">
        <f t="shared" ca="1" si="116"/>
        <v>Owned</v>
      </c>
      <c r="N362">
        <f t="shared" ca="1" si="122"/>
        <v>8073208</v>
      </c>
      <c r="O362">
        <f t="shared" ca="1" si="117"/>
        <v>7569031.2354402021</v>
      </c>
      <c r="P362">
        <f t="shared" ca="1" si="123"/>
        <v>24243.679335313707</v>
      </c>
      <c r="Q362">
        <f t="shared" ca="1" si="124"/>
        <v>104783.74596437758</v>
      </c>
      <c r="R362" s="25">
        <f t="shared" ca="1" si="118"/>
        <v>8177991.7459643772</v>
      </c>
      <c r="S362">
        <f t="shared" ca="1" si="119"/>
        <v>11</v>
      </c>
      <c r="T362" s="1" t="str">
        <f t="shared" ca="1" si="120"/>
        <v>Pakistan</v>
      </c>
      <c r="AF362" s="2">
        <f ca="1">IF(Table2[[#This Row],[Gender]]="men",1,0)</f>
        <v>0</v>
      </c>
      <c r="AG362" s="3">
        <f ca="1">IF(Table2[[#This Row],[Gender]]="Men",0,1)</f>
        <v>1</v>
      </c>
      <c r="AH362" s="3"/>
      <c r="AI362" s="3"/>
      <c r="AJ362" s="4"/>
      <c r="AL362" s="2">
        <f ca="1">IF(Table2[[#This Row],[occupation]]="Clerk",1,0)</f>
        <v>0</v>
      </c>
      <c r="AM362" s="3">
        <f ca="1">IF(Table2[[#This Row],[occupation]]="Doctor",1,0)</f>
        <v>0</v>
      </c>
      <c r="AN362" s="3">
        <f ca="1">IF(Table2[[#This Row],[occupation]]="Data scientist",1,0)</f>
        <v>0</v>
      </c>
      <c r="AO362" s="3">
        <f ca="1">IF(Table2[[#This Row],[occupation]]="Driver",1,0)</f>
        <v>0</v>
      </c>
      <c r="AP362" s="3">
        <f ca="1">IF(Table2[[#This Row],[occupation]]="mechanical",1,0)</f>
        <v>0</v>
      </c>
      <c r="AQ362" s="3">
        <f ca="1">IF(Table2[[#This Row],[occupation]]="Field worker",1,0)</f>
        <v>1</v>
      </c>
      <c r="AR362" s="3">
        <f ca="1">IF(Table2[[#This Row],[occupation]]="Scientist",1,0)</f>
        <v>0</v>
      </c>
      <c r="AS362" s="3">
        <f ca="1">IF(Table2[[#This Row],[occupation]]="IT",1,0)</f>
        <v>0</v>
      </c>
      <c r="AT362" s="3"/>
      <c r="AU362" s="3"/>
      <c r="AV362" s="3"/>
      <c r="AW362" s="3"/>
      <c r="AX362" s="3"/>
      <c r="AY362" s="3"/>
      <c r="AZ362" s="3"/>
      <c r="BA362" s="4"/>
      <c r="BC362" s="18">
        <f ca="1">Table2[[#This Row],[Vehicles cost]]/Table2[[#This Row],[Vehicles]]</f>
        <v>270199</v>
      </c>
      <c r="BD362" s="4"/>
      <c r="BE362" s="2">
        <f ca="1">IF(Table2[[#This Row],[Depts]]&gt;20000,1,0)</f>
        <v>1</v>
      </c>
      <c r="BF362" s="3"/>
      <c r="BG362" s="4"/>
      <c r="BH362" s="2">
        <f ca="1">IF(Table2[[#This Row],[House]]="Owned",1,0)</f>
        <v>1</v>
      </c>
      <c r="BI362" s="4"/>
      <c r="BK362" s="2">
        <f ca="1">IF(Table2[[#This Row],[Country]]="Korea",Table2[[#This Row],[Income]],0)</f>
        <v>0</v>
      </c>
      <c r="BL362" s="3"/>
      <c r="BM362" s="3">
        <f ca="1">IF(Table2[[#This Row],[Country]]="India",Table2[[#This Row],[Income]],0)</f>
        <v>0</v>
      </c>
      <c r="BN362" s="3"/>
      <c r="BO362" s="3">
        <f ca="1">IF(Table2[[#This Row],[Country]]="Russia",Table2[[#This Row],[Income]],0)</f>
        <v>0</v>
      </c>
      <c r="BP362" s="3"/>
      <c r="BQ362" s="3">
        <f ca="1">IF(Table2[[#This Row],[Country]]="Maldives",Table2[[#This Row],[Income]],0)</f>
        <v>0</v>
      </c>
      <c r="BR362" s="3"/>
      <c r="BS362" s="3">
        <f ca="1">IF(Table2[[#This Row],[Country]]="England",Table2[[#This Row],[Income]],0)</f>
        <v>0</v>
      </c>
      <c r="BT362" s="3"/>
      <c r="BU362" s="3">
        <f ca="1">IF(Table2[[#This Row],[Country]]="Pakistan",Table2[[#This Row],[Income]],0)</f>
        <v>91741</v>
      </c>
      <c r="BV362" s="3"/>
      <c r="BW362" s="3">
        <f ca="1">IF(Table2[[#This Row],[Country]]="USA",Table2[[#This Row],[Income]],0)</f>
        <v>0</v>
      </c>
      <c r="BX362" s="3"/>
      <c r="BY362" s="3">
        <f ca="1">IF(Table2[[#This Row],[Country]]="New Zealand",Table2[[#This Row],[Income]],0)</f>
        <v>0</v>
      </c>
      <c r="BZ362" s="3"/>
      <c r="CA362" s="3">
        <f ca="1">IF(Table2[[#This Row],[Country]]="AUstralia",Table2[[#This Row],[Income]],0)</f>
        <v>0</v>
      </c>
      <c r="CB362" s="3"/>
      <c r="CC362" s="3">
        <f ca="1">IF(Table2[[#This Row],[Country]]="South Africa",Table2[[#This Row],[Income]],0)</f>
        <v>0</v>
      </c>
      <c r="CD362" s="3"/>
      <c r="CE362" s="3">
        <f ca="1">IF(Table2[[#This Row],[Country]]="Canada",Table2[[#This Row],[Income]],0)</f>
        <v>0</v>
      </c>
      <c r="CF362" s="4"/>
      <c r="CG362" s="2"/>
      <c r="CH362" s="3"/>
      <c r="CI362" s="3">
        <f ca="1">IF(Table2[[#This Row],[occupation]]="clerk",Table2[[#This Row],[Income]],0)</f>
        <v>0</v>
      </c>
      <c r="CJ362" s="3">
        <f ca="1">IF(Table2[[#This Row],[occupation]]="Doctor",Table2[[#This Row],[Income]],0)</f>
        <v>0</v>
      </c>
      <c r="CK362" s="3">
        <f ca="1">IF(Table2[[#This Row],[occupation]]="Data scientist",Table2[[#This Row],[Income]],0)</f>
        <v>0</v>
      </c>
      <c r="CL362" s="3">
        <f ca="1">IF(Table2[[#This Row],[occupation]]="Driver",Table2[[#This Row],[Income]],0)</f>
        <v>0</v>
      </c>
      <c r="CM362" s="3">
        <f ca="1">IF(Table2[[#This Row],[occupation]]="mechanical",Table2[[#This Row],[Income]],0)</f>
        <v>0</v>
      </c>
      <c r="CN362" s="3">
        <f ca="1">IF(Table2[[#This Row],[occupation]]="Field worker",Table2[[#This Row],[Income]],0)</f>
        <v>91741</v>
      </c>
      <c r="CO362" s="3">
        <f ca="1">IF(Table2[[#This Row],[occupation]]="Scientist",Table2[[#This Row],[Income]],0)</f>
        <v>0</v>
      </c>
      <c r="CP362" s="4">
        <f ca="1">IF(Table2[[#This Row],[occupation]]="IT",Table2[[#This Row],[Income]],0)</f>
        <v>0</v>
      </c>
      <c r="CQ362" s="2">
        <f ca="1">IF(Table2[[#This Row],[Investment]]&gt;Table2[[#This Row],[Income]],1,0)</f>
        <v>1</v>
      </c>
      <c r="CR362" s="3"/>
      <c r="CS362" s="3"/>
      <c r="CT362" s="3"/>
      <c r="CU362" s="4"/>
      <c r="CV362" s="2">
        <f ca="1">IF(Table2[[#This Row],[Net Worth]]&gt;5500000,Table2[[#This Row],[Age]],0)</f>
        <v>31</v>
      </c>
      <c r="CW362" s="3">
        <f t="shared" ca="1" si="121"/>
        <v>0</v>
      </c>
      <c r="CX362" s="3"/>
      <c r="CY362" s="3"/>
      <c r="CZ362" s="3"/>
      <c r="DA362" s="4"/>
    </row>
    <row r="363" spans="1:105" x14ac:dyDescent="0.25">
      <c r="A363">
        <f t="shared" ca="1" si="106"/>
        <v>1</v>
      </c>
      <c r="B363" s="1" t="str">
        <f t="shared" ca="1" si="107"/>
        <v>Men</v>
      </c>
      <c r="C363">
        <f t="shared" ca="1" si="108"/>
        <v>26</v>
      </c>
      <c r="D363">
        <f t="shared" ca="1" si="109"/>
        <v>1</v>
      </c>
      <c r="E363" s="1" t="str">
        <f t="shared" ca="1" si="110"/>
        <v>clerk</v>
      </c>
      <c r="F363">
        <f t="shared" ca="1" si="111"/>
        <v>5</v>
      </c>
      <c r="G363" s="1" t="str">
        <f t="shared" ca="1" si="112"/>
        <v>M.tech</v>
      </c>
      <c r="H363">
        <f t="shared" ca="1" si="125"/>
        <v>3</v>
      </c>
      <c r="I363">
        <f t="shared" ca="1" si="125"/>
        <v>3</v>
      </c>
      <c r="J363">
        <f t="shared" ca="1" si="113"/>
        <v>2781609</v>
      </c>
      <c r="K363">
        <f t="shared" ca="1" si="114"/>
        <v>66692</v>
      </c>
      <c r="L363">
        <f t="shared" ca="1" si="115"/>
        <v>1</v>
      </c>
      <c r="M363" s="1" t="str">
        <f t="shared" ca="1" si="116"/>
        <v>Owned</v>
      </c>
      <c r="N363">
        <f t="shared" ca="1" si="122"/>
        <v>4735132</v>
      </c>
      <c r="O363">
        <f t="shared" ca="1" si="117"/>
        <v>2343709.0861566542</v>
      </c>
      <c r="P363">
        <f t="shared" ca="1" si="123"/>
        <v>88889.185823502543</v>
      </c>
      <c r="Q363">
        <f t="shared" ca="1" si="124"/>
        <v>65985.409356704899</v>
      </c>
      <c r="R363" s="25">
        <f t="shared" ca="1" si="118"/>
        <v>4801117.4093567049</v>
      </c>
      <c r="S363">
        <f t="shared" ca="1" si="119"/>
        <v>8</v>
      </c>
      <c r="T363" s="1" t="str">
        <f t="shared" ca="1" si="120"/>
        <v>Korea</v>
      </c>
      <c r="AF363" s="2">
        <f ca="1">IF(Table2[[#This Row],[Gender]]="men",1,0)</f>
        <v>1</v>
      </c>
      <c r="AG363" s="3">
        <f ca="1">IF(Table2[[#This Row],[Gender]]="Men",0,1)</f>
        <v>0</v>
      </c>
      <c r="AH363" s="3"/>
      <c r="AI363" s="3"/>
      <c r="AJ363" s="4"/>
      <c r="AL363" s="2">
        <f ca="1">IF(Table2[[#This Row],[occupation]]="Clerk",1,0)</f>
        <v>1</v>
      </c>
      <c r="AM363" s="3">
        <f ca="1">IF(Table2[[#This Row],[occupation]]="Doctor",1,0)</f>
        <v>0</v>
      </c>
      <c r="AN363" s="3">
        <f ca="1">IF(Table2[[#This Row],[occupation]]="Data scientist",1,0)</f>
        <v>0</v>
      </c>
      <c r="AO363" s="3">
        <f ca="1">IF(Table2[[#This Row],[occupation]]="Driver",1,0)</f>
        <v>0</v>
      </c>
      <c r="AP363" s="3">
        <f ca="1">IF(Table2[[#This Row],[occupation]]="mechanical",1,0)</f>
        <v>0</v>
      </c>
      <c r="AQ363" s="3">
        <f ca="1">IF(Table2[[#This Row],[occupation]]="Field worker",1,0)</f>
        <v>0</v>
      </c>
      <c r="AR363" s="3">
        <f ca="1">IF(Table2[[#This Row],[occupation]]="Scientist",1,0)</f>
        <v>0</v>
      </c>
      <c r="AS363" s="3">
        <f ca="1">IF(Table2[[#This Row],[occupation]]="IT",1,0)</f>
        <v>0</v>
      </c>
      <c r="AT363" s="3"/>
      <c r="AU363" s="3"/>
      <c r="AV363" s="3"/>
      <c r="AW363" s="3"/>
      <c r="AX363" s="3"/>
      <c r="AY363" s="3"/>
      <c r="AZ363" s="3"/>
      <c r="BA363" s="4"/>
      <c r="BC363" s="18">
        <f ca="1">Table2[[#This Row],[Vehicles cost]]/Table2[[#This Row],[Vehicles]]</f>
        <v>927203</v>
      </c>
      <c r="BD363" s="4"/>
      <c r="BE363" s="2">
        <f ca="1">IF(Table2[[#This Row],[Depts]]&gt;20000,1,0)</f>
        <v>1</v>
      </c>
      <c r="BF363" s="3"/>
      <c r="BG363" s="4"/>
      <c r="BH363" s="2">
        <f ca="1">IF(Table2[[#This Row],[House]]="Owned",1,0)</f>
        <v>1</v>
      </c>
      <c r="BI363" s="4"/>
      <c r="BK363" s="2">
        <f ca="1">IF(Table2[[#This Row],[Country]]="Korea",Table2[[#This Row],[Income]],0)</f>
        <v>66692</v>
      </c>
      <c r="BL363" s="3"/>
      <c r="BM363" s="3">
        <f ca="1">IF(Table2[[#This Row],[Country]]="India",Table2[[#This Row],[Income]],0)</f>
        <v>0</v>
      </c>
      <c r="BN363" s="3"/>
      <c r="BO363" s="3">
        <f ca="1">IF(Table2[[#This Row],[Country]]="Russia",Table2[[#This Row],[Income]],0)</f>
        <v>0</v>
      </c>
      <c r="BP363" s="3"/>
      <c r="BQ363" s="3">
        <f ca="1">IF(Table2[[#This Row],[Country]]="Maldives",Table2[[#This Row],[Income]],0)</f>
        <v>0</v>
      </c>
      <c r="BR363" s="3"/>
      <c r="BS363" s="3">
        <f ca="1">IF(Table2[[#This Row],[Country]]="England",Table2[[#This Row],[Income]],0)</f>
        <v>0</v>
      </c>
      <c r="BT363" s="3"/>
      <c r="BU363" s="3">
        <f ca="1">IF(Table2[[#This Row],[Country]]="Pakistan",Table2[[#This Row],[Income]],0)</f>
        <v>0</v>
      </c>
      <c r="BV363" s="3"/>
      <c r="BW363" s="3">
        <f ca="1">IF(Table2[[#This Row],[Country]]="USA",Table2[[#This Row],[Income]],0)</f>
        <v>0</v>
      </c>
      <c r="BX363" s="3"/>
      <c r="BY363" s="3">
        <f ca="1">IF(Table2[[#This Row],[Country]]="New Zealand",Table2[[#This Row],[Income]],0)</f>
        <v>0</v>
      </c>
      <c r="BZ363" s="3"/>
      <c r="CA363" s="3">
        <f ca="1">IF(Table2[[#This Row],[Country]]="AUstralia",Table2[[#This Row],[Income]],0)</f>
        <v>0</v>
      </c>
      <c r="CB363" s="3"/>
      <c r="CC363" s="3">
        <f ca="1">IF(Table2[[#This Row],[Country]]="South Africa",Table2[[#This Row],[Income]],0)</f>
        <v>0</v>
      </c>
      <c r="CD363" s="3"/>
      <c r="CE363" s="3">
        <f ca="1">IF(Table2[[#This Row],[Country]]="Canada",Table2[[#This Row],[Income]],0)</f>
        <v>0</v>
      </c>
      <c r="CF363" s="4"/>
      <c r="CG363" s="2"/>
      <c r="CH363" s="3"/>
      <c r="CI363" s="3">
        <f ca="1">IF(Table2[[#This Row],[occupation]]="clerk",Table2[[#This Row],[Income]],0)</f>
        <v>66692</v>
      </c>
      <c r="CJ363" s="3">
        <f ca="1">IF(Table2[[#This Row],[occupation]]="Doctor",Table2[[#This Row],[Income]],0)</f>
        <v>0</v>
      </c>
      <c r="CK363" s="3">
        <f ca="1">IF(Table2[[#This Row],[occupation]]="Data scientist",Table2[[#This Row],[Income]],0)</f>
        <v>0</v>
      </c>
      <c r="CL363" s="3">
        <f ca="1">IF(Table2[[#This Row],[occupation]]="Driver",Table2[[#This Row],[Income]],0)</f>
        <v>0</v>
      </c>
      <c r="CM363" s="3">
        <f ca="1">IF(Table2[[#This Row],[occupation]]="mechanical",Table2[[#This Row],[Income]],0)</f>
        <v>0</v>
      </c>
      <c r="CN363" s="3">
        <f ca="1">IF(Table2[[#This Row],[occupation]]="Field worker",Table2[[#This Row],[Income]],0)</f>
        <v>0</v>
      </c>
      <c r="CO363" s="3">
        <f ca="1">IF(Table2[[#This Row],[occupation]]="Scientist",Table2[[#This Row],[Income]],0)</f>
        <v>0</v>
      </c>
      <c r="CP363" s="4">
        <f ca="1">IF(Table2[[#This Row],[occupation]]="IT",Table2[[#This Row],[Income]],0)</f>
        <v>0</v>
      </c>
      <c r="CQ363" s="2">
        <f ca="1">IF(Table2[[#This Row],[Investment]]&gt;Table2[[#This Row],[Income]],1,0)</f>
        <v>0</v>
      </c>
      <c r="CR363" s="3"/>
      <c r="CS363" s="3"/>
      <c r="CT363" s="3"/>
      <c r="CU363" s="4"/>
      <c r="CV363" s="2">
        <f ca="1">IF(Table2[[#This Row],[Net Worth]]&gt;5500000,Table2[[#This Row],[Age]],0)</f>
        <v>0</v>
      </c>
      <c r="CW363" s="3">
        <f t="shared" ca="1" si="121"/>
        <v>0</v>
      </c>
      <c r="CX363" s="3"/>
      <c r="CY363" s="3"/>
      <c r="CZ363" s="3"/>
      <c r="DA363" s="4"/>
    </row>
    <row r="364" spans="1:105" x14ac:dyDescent="0.25">
      <c r="A364">
        <f t="shared" ca="1" si="106"/>
        <v>2</v>
      </c>
      <c r="B364" s="1" t="str">
        <f t="shared" ca="1" si="107"/>
        <v>Women</v>
      </c>
      <c r="C364">
        <f t="shared" ca="1" si="108"/>
        <v>42</v>
      </c>
      <c r="D364">
        <f t="shared" ca="1" si="109"/>
        <v>3</v>
      </c>
      <c r="E364" s="1" t="str">
        <f t="shared" ca="1" si="110"/>
        <v>mechanical</v>
      </c>
      <c r="F364">
        <f t="shared" ca="1" si="111"/>
        <v>8</v>
      </c>
      <c r="G364" s="1" t="str">
        <f t="shared" ca="1" si="112"/>
        <v>dropout</v>
      </c>
      <c r="H364">
        <f t="shared" ca="1" si="125"/>
        <v>1</v>
      </c>
      <c r="I364">
        <f t="shared" ca="1" si="125"/>
        <v>1</v>
      </c>
      <c r="J364">
        <f t="shared" ca="1" si="113"/>
        <v>970324</v>
      </c>
      <c r="K364">
        <f t="shared" ca="1" si="114"/>
        <v>78537</v>
      </c>
      <c r="L364">
        <f t="shared" ca="1" si="115"/>
        <v>2</v>
      </c>
      <c r="M364" s="1" t="str">
        <f t="shared" ca="1" si="116"/>
        <v>Rent</v>
      </c>
      <c r="N364">
        <f t="shared" ca="1" si="122"/>
        <v>5340516</v>
      </c>
      <c r="O364">
        <f t="shared" ca="1" si="117"/>
        <v>1571597.6328213965</v>
      </c>
      <c r="P364">
        <f t="shared" ca="1" si="123"/>
        <v>67032.726449859911</v>
      </c>
      <c r="Q364">
        <f t="shared" ca="1" si="124"/>
        <v>91449.065805582562</v>
      </c>
      <c r="R364" s="25">
        <f t="shared" ca="1" si="118"/>
        <v>5431965.0658055823</v>
      </c>
      <c r="S364">
        <f t="shared" ca="1" si="119"/>
        <v>8</v>
      </c>
      <c r="T364" s="1" t="str">
        <f t="shared" ca="1" si="120"/>
        <v>Korea</v>
      </c>
      <c r="AF364" s="2">
        <f ca="1">IF(Table2[[#This Row],[Gender]]="men",1,0)</f>
        <v>0</v>
      </c>
      <c r="AG364" s="3">
        <f ca="1">IF(Table2[[#This Row],[Gender]]="Men",0,1)</f>
        <v>1</v>
      </c>
      <c r="AH364" s="3"/>
      <c r="AI364" s="3"/>
      <c r="AJ364" s="4"/>
      <c r="AL364" s="2">
        <f ca="1">IF(Table2[[#This Row],[occupation]]="Clerk",1,0)</f>
        <v>0</v>
      </c>
      <c r="AM364" s="3">
        <f ca="1">IF(Table2[[#This Row],[occupation]]="Doctor",1,0)</f>
        <v>0</v>
      </c>
      <c r="AN364" s="3">
        <f ca="1">IF(Table2[[#This Row],[occupation]]="Data scientist",1,0)</f>
        <v>0</v>
      </c>
      <c r="AO364" s="3">
        <f ca="1">IF(Table2[[#This Row],[occupation]]="Driver",1,0)</f>
        <v>0</v>
      </c>
      <c r="AP364" s="3">
        <f ca="1">IF(Table2[[#This Row],[occupation]]="mechanical",1,0)</f>
        <v>1</v>
      </c>
      <c r="AQ364" s="3">
        <f ca="1">IF(Table2[[#This Row],[occupation]]="Field worker",1,0)</f>
        <v>0</v>
      </c>
      <c r="AR364" s="3">
        <f ca="1">IF(Table2[[#This Row],[occupation]]="Scientist",1,0)</f>
        <v>0</v>
      </c>
      <c r="AS364" s="3">
        <f ca="1">IF(Table2[[#This Row],[occupation]]="IT",1,0)</f>
        <v>0</v>
      </c>
      <c r="AT364" s="3"/>
      <c r="AU364" s="3"/>
      <c r="AV364" s="3"/>
      <c r="AW364" s="3"/>
      <c r="AX364" s="3"/>
      <c r="AY364" s="3"/>
      <c r="AZ364" s="3"/>
      <c r="BA364" s="4"/>
      <c r="BC364" s="18">
        <f ca="1">Table2[[#This Row],[Vehicles cost]]/Table2[[#This Row],[Vehicles]]</f>
        <v>970324</v>
      </c>
      <c r="BD364" s="4"/>
      <c r="BE364" s="2">
        <f ca="1">IF(Table2[[#This Row],[Depts]]&gt;20000,1,0)</f>
        <v>1</v>
      </c>
      <c r="BF364" s="3"/>
      <c r="BG364" s="4"/>
      <c r="BH364" s="2">
        <f ca="1">IF(Table2[[#This Row],[House]]="Owned",1,0)</f>
        <v>0</v>
      </c>
      <c r="BI364" s="4"/>
      <c r="BK364" s="2">
        <f ca="1">IF(Table2[[#This Row],[Country]]="Korea",Table2[[#This Row],[Income]],0)</f>
        <v>78537</v>
      </c>
      <c r="BL364" s="3"/>
      <c r="BM364" s="3">
        <f ca="1">IF(Table2[[#This Row],[Country]]="India",Table2[[#This Row],[Income]],0)</f>
        <v>0</v>
      </c>
      <c r="BN364" s="3"/>
      <c r="BO364" s="3">
        <f ca="1">IF(Table2[[#This Row],[Country]]="Russia",Table2[[#This Row],[Income]],0)</f>
        <v>0</v>
      </c>
      <c r="BP364" s="3"/>
      <c r="BQ364" s="3">
        <f ca="1">IF(Table2[[#This Row],[Country]]="Maldives",Table2[[#This Row],[Income]],0)</f>
        <v>0</v>
      </c>
      <c r="BR364" s="3"/>
      <c r="BS364" s="3">
        <f ca="1">IF(Table2[[#This Row],[Country]]="England",Table2[[#This Row],[Income]],0)</f>
        <v>0</v>
      </c>
      <c r="BT364" s="3"/>
      <c r="BU364" s="3">
        <f ca="1">IF(Table2[[#This Row],[Country]]="Pakistan",Table2[[#This Row],[Income]],0)</f>
        <v>0</v>
      </c>
      <c r="BV364" s="3"/>
      <c r="BW364" s="3">
        <f ca="1">IF(Table2[[#This Row],[Country]]="USA",Table2[[#This Row],[Income]],0)</f>
        <v>0</v>
      </c>
      <c r="BX364" s="3"/>
      <c r="BY364" s="3">
        <f ca="1">IF(Table2[[#This Row],[Country]]="New Zealand",Table2[[#This Row],[Income]],0)</f>
        <v>0</v>
      </c>
      <c r="BZ364" s="3"/>
      <c r="CA364" s="3">
        <f ca="1">IF(Table2[[#This Row],[Country]]="AUstralia",Table2[[#This Row],[Income]],0)</f>
        <v>0</v>
      </c>
      <c r="CB364" s="3"/>
      <c r="CC364" s="3">
        <f ca="1">IF(Table2[[#This Row],[Country]]="South Africa",Table2[[#This Row],[Income]],0)</f>
        <v>0</v>
      </c>
      <c r="CD364" s="3"/>
      <c r="CE364" s="3">
        <f ca="1">IF(Table2[[#This Row],[Country]]="Canada",Table2[[#This Row],[Income]],0)</f>
        <v>0</v>
      </c>
      <c r="CF364" s="4"/>
      <c r="CG364" s="2"/>
      <c r="CH364" s="3"/>
      <c r="CI364" s="3">
        <f ca="1">IF(Table2[[#This Row],[occupation]]="clerk",Table2[[#This Row],[Income]],0)</f>
        <v>0</v>
      </c>
      <c r="CJ364" s="3">
        <f ca="1">IF(Table2[[#This Row],[occupation]]="Doctor",Table2[[#This Row],[Income]],0)</f>
        <v>0</v>
      </c>
      <c r="CK364" s="3">
        <f ca="1">IF(Table2[[#This Row],[occupation]]="Data scientist",Table2[[#This Row],[Income]],0)</f>
        <v>0</v>
      </c>
      <c r="CL364" s="3">
        <f ca="1">IF(Table2[[#This Row],[occupation]]="Driver",Table2[[#This Row],[Income]],0)</f>
        <v>0</v>
      </c>
      <c r="CM364" s="3">
        <f ca="1">IF(Table2[[#This Row],[occupation]]="mechanical",Table2[[#This Row],[Income]],0)</f>
        <v>78537</v>
      </c>
      <c r="CN364" s="3">
        <f ca="1">IF(Table2[[#This Row],[occupation]]="Field worker",Table2[[#This Row],[Income]],0)</f>
        <v>0</v>
      </c>
      <c r="CO364" s="3">
        <f ca="1">IF(Table2[[#This Row],[occupation]]="Scientist",Table2[[#This Row],[Income]],0)</f>
        <v>0</v>
      </c>
      <c r="CP364" s="4">
        <f ca="1">IF(Table2[[#This Row],[occupation]]="IT",Table2[[#This Row],[Income]],0)</f>
        <v>0</v>
      </c>
      <c r="CQ364" s="2">
        <f ca="1">IF(Table2[[#This Row],[Investment]]&gt;Table2[[#This Row],[Income]],1,0)</f>
        <v>1</v>
      </c>
      <c r="CR364" s="3"/>
      <c r="CS364" s="3"/>
      <c r="CT364" s="3"/>
      <c r="CU364" s="4"/>
      <c r="CV364" s="2">
        <f ca="1">IF(Table2[[#This Row],[Net Worth]]&gt;5500000,Table2[[#This Row],[Age]],0)</f>
        <v>0</v>
      </c>
      <c r="CW364" s="3">
        <f t="shared" ca="1" si="121"/>
        <v>0</v>
      </c>
      <c r="CX364" s="3"/>
      <c r="CY364" s="3"/>
      <c r="CZ364" s="3"/>
      <c r="DA364" s="4"/>
    </row>
    <row r="365" spans="1:105" x14ac:dyDescent="0.25">
      <c r="A365">
        <f t="shared" ca="1" si="106"/>
        <v>1</v>
      </c>
      <c r="B365" s="1" t="str">
        <f t="shared" ca="1" si="107"/>
        <v>Men</v>
      </c>
      <c r="C365">
        <f t="shared" ca="1" si="108"/>
        <v>37</v>
      </c>
      <c r="D365">
        <f t="shared" ca="1" si="109"/>
        <v>4</v>
      </c>
      <c r="E365" s="1" t="str">
        <f t="shared" ca="1" si="110"/>
        <v>Doctor</v>
      </c>
      <c r="F365">
        <f t="shared" ca="1" si="111"/>
        <v>9</v>
      </c>
      <c r="G365" s="1" t="str">
        <f t="shared" ca="1" si="112"/>
        <v>Soldier</v>
      </c>
      <c r="H365">
        <f t="shared" ca="1" si="125"/>
        <v>1</v>
      </c>
      <c r="I365">
        <f t="shared" ca="1" si="125"/>
        <v>2</v>
      </c>
      <c r="J365">
        <f t="shared" ca="1" si="113"/>
        <v>746484</v>
      </c>
      <c r="K365">
        <f t="shared" ca="1" si="114"/>
        <v>99469</v>
      </c>
      <c r="L365">
        <f t="shared" ca="1" si="115"/>
        <v>1</v>
      </c>
      <c r="M365" s="1" t="str">
        <f t="shared" ca="1" si="116"/>
        <v>Owned</v>
      </c>
      <c r="N365">
        <f t="shared" ca="1" si="122"/>
        <v>9747962</v>
      </c>
      <c r="O365">
        <f t="shared" ca="1" si="117"/>
        <v>448433.88111679041</v>
      </c>
      <c r="P365">
        <f t="shared" ca="1" si="123"/>
        <v>64750.984733320212</v>
      </c>
      <c r="Q365">
        <f t="shared" ca="1" si="124"/>
        <v>106057.52967110276</v>
      </c>
      <c r="R365" s="25">
        <f t="shared" ca="1" si="118"/>
        <v>9854019.5296711028</v>
      </c>
      <c r="S365">
        <f t="shared" ca="1" si="119"/>
        <v>11</v>
      </c>
      <c r="T365" s="1" t="str">
        <f t="shared" ca="1" si="120"/>
        <v>Pakistan</v>
      </c>
      <c r="AF365" s="2">
        <f ca="1">IF(Table2[[#This Row],[Gender]]="men",1,0)</f>
        <v>1</v>
      </c>
      <c r="AG365" s="3">
        <f ca="1">IF(Table2[[#This Row],[Gender]]="Men",0,1)</f>
        <v>0</v>
      </c>
      <c r="AH365" s="3"/>
      <c r="AI365" s="3"/>
      <c r="AJ365" s="4"/>
      <c r="AL365" s="2">
        <f ca="1">IF(Table2[[#This Row],[occupation]]="Clerk",1,0)</f>
        <v>0</v>
      </c>
      <c r="AM365" s="3">
        <f ca="1">IF(Table2[[#This Row],[occupation]]="Doctor",1,0)</f>
        <v>1</v>
      </c>
      <c r="AN365" s="3">
        <f ca="1">IF(Table2[[#This Row],[occupation]]="Data scientist",1,0)</f>
        <v>0</v>
      </c>
      <c r="AO365" s="3">
        <f ca="1">IF(Table2[[#This Row],[occupation]]="Driver",1,0)</f>
        <v>0</v>
      </c>
      <c r="AP365" s="3">
        <f ca="1">IF(Table2[[#This Row],[occupation]]="mechanical",1,0)</f>
        <v>0</v>
      </c>
      <c r="AQ365" s="3">
        <f ca="1">IF(Table2[[#This Row],[occupation]]="Field worker",1,0)</f>
        <v>0</v>
      </c>
      <c r="AR365" s="3">
        <f ca="1">IF(Table2[[#This Row],[occupation]]="Scientist",1,0)</f>
        <v>0</v>
      </c>
      <c r="AS365" s="3">
        <f ca="1">IF(Table2[[#This Row],[occupation]]="IT",1,0)</f>
        <v>0</v>
      </c>
      <c r="AT365" s="3"/>
      <c r="AU365" s="3"/>
      <c r="AV365" s="3"/>
      <c r="AW365" s="3"/>
      <c r="AX365" s="3"/>
      <c r="AY365" s="3"/>
      <c r="AZ365" s="3"/>
      <c r="BA365" s="4"/>
      <c r="BC365" s="18">
        <f ca="1">Table2[[#This Row],[Vehicles cost]]/Table2[[#This Row],[Vehicles]]</f>
        <v>373242</v>
      </c>
      <c r="BD365" s="4"/>
      <c r="BE365" s="2">
        <f ca="1">IF(Table2[[#This Row],[Depts]]&gt;20000,1,0)</f>
        <v>1</v>
      </c>
      <c r="BF365" s="3"/>
      <c r="BG365" s="4"/>
      <c r="BH365" s="2">
        <f ca="1">IF(Table2[[#This Row],[House]]="Owned",1,0)</f>
        <v>1</v>
      </c>
      <c r="BI365" s="4"/>
      <c r="BK365" s="2">
        <f ca="1">IF(Table2[[#This Row],[Country]]="Korea",Table2[[#This Row],[Income]],0)</f>
        <v>0</v>
      </c>
      <c r="BL365" s="3"/>
      <c r="BM365" s="3">
        <f ca="1">IF(Table2[[#This Row],[Country]]="India",Table2[[#This Row],[Income]],0)</f>
        <v>0</v>
      </c>
      <c r="BN365" s="3"/>
      <c r="BO365" s="3">
        <f ca="1">IF(Table2[[#This Row],[Country]]="Russia",Table2[[#This Row],[Income]],0)</f>
        <v>0</v>
      </c>
      <c r="BP365" s="3"/>
      <c r="BQ365" s="3">
        <f ca="1">IF(Table2[[#This Row],[Country]]="Maldives",Table2[[#This Row],[Income]],0)</f>
        <v>0</v>
      </c>
      <c r="BR365" s="3"/>
      <c r="BS365" s="3">
        <f ca="1">IF(Table2[[#This Row],[Country]]="England",Table2[[#This Row],[Income]],0)</f>
        <v>0</v>
      </c>
      <c r="BT365" s="3"/>
      <c r="BU365" s="3">
        <f ca="1">IF(Table2[[#This Row],[Country]]="Pakistan",Table2[[#This Row],[Income]],0)</f>
        <v>99469</v>
      </c>
      <c r="BV365" s="3"/>
      <c r="BW365" s="3">
        <f ca="1">IF(Table2[[#This Row],[Country]]="USA",Table2[[#This Row],[Income]],0)</f>
        <v>0</v>
      </c>
      <c r="BX365" s="3"/>
      <c r="BY365" s="3">
        <f ca="1">IF(Table2[[#This Row],[Country]]="New Zealand",Table2[[#This Row],[Income]],0)</f>
        <v>0</v>
      </c>
      <c r="BZ365" s="3"/>
      <c r="CA365" s="3">
        <f ca="1">IF(Table2[[#This Row],[Country]]="AUstralia",Table2[[#This Row],[Income]],0)</f>
        <v>0</v>
      </c>
      <c r="CB365" s="3"/>
      <c r="CC365" s="3">
        <f ca="1">IF(Table2[[#This Row],[Country]]="South Africa",Table2[[#This Row],[Income]],0)</f>
        <v>0</v>
      </c>
      <c r="CD365" s="3"/>
      <c r="CE365" s="3">
        <f ca="1">IF(Table2[[#This Row],[Country]]="Canada",Table2[[#This Row],[Income]],0)</f>
        <v>0</v>
      </c>
      <c r="CF365" s="4"/>
      <c r="CG365" s="2"/>
      <c r="CH365" s="3"/>
      <c r="CI365" s="3">
        <f ca="1">IF(Table2[[#This Row],[occupation]]="clerk",Table2[[#This Row],[Income]],0)</f>
        <v>0</v>
      </c>
      <c r="CJ365" s="3">
        <f ca="1">IF(Table2[[#This Row],[occupation]]="Doctor",Table2[[#This Row],[Income]],0)</f>
        <v>99469</v>
      </c>
      <c r="CK365" s="3">
        <f ca="1">IF(Table2[[#This Row],[occupation]]="Data scientist",Table2[[#This Row],[Income]],0)</f>
        <v>0</v>
      </c>
      <c r="CL365" s="3">
        <f ca="1">IF(Table2[[#This Row],[occupation]]="Driver",Table2[[#This Row],[Income]],0)</f>
        <v>0</v>
      </c>
      <c r="CM365" s="3">
        <f ca="1">IF(Table2[[#This Row],[occupation]]="mechanical",Table2[[#This Row],[Income]],0)</f>
        <v>0</v>
      </c>
      <c r="CN365" s="3">
        <f ca="1">IF(Table2[[#This Row],[occupation]]="Field worker",Table2[[#This Row],[Income]],0)</f>
        <v>0</v>
      </c>
      <c r="CO365" s="3">
        <f ca="1">IF(Table2[[#This Row],[occupation]]="Scientist",Table2[[#This Row],[Income]],0)</f>
        <v>0</v>
      </c>
      <c r="CP365" s="4">
        <f ca="1">IF(Table2[[#This Row],[occupation]]="IT",Table2[[#This Row],[Income]],0)</f>
        <v>0</v>
      </c>
      <c r="CQ365" s="2">
        <f ca="1">IF(Table2[[#This Row],[Investment]]&gt;Table2[[#This Row],[Income]],1,0)</f>
        <v>1</v>
      </c>
      <c r="CR365" s="3"/>
      <c r="CS365" s="3"/>
      <c r="CT365" s="3"/>
      <c r="CU365" s="4"/>
      <c r="CV365" s="2">
        <f ca="1">IF(Table2[[#This Row],[Net Worth]]&gt;5500000,Table2[[#This Row],[Age]],0)</f>
        <v>37</v>
      </c>
      <c r="CW365" s="3">
        <f t="shared" ca="1" si="121"/>
        <v>0</v>
      </c>
      <c r="CX365" s="3"/>
      <c r="CY365" s="3"/>
      <c r="CZ365" s="3"/>
      <c r="DA365" s="4"/>
    </row>
    <row r="366" spans="1:105" x14ac:dyDescent="0.25">
      <c r="A366">
        <f t="shared" ca="1" si="106"/>
        <v>1</v>
      </c>
      <c r="B366" s="1" t="str">
        <f t="shared" ca="1" si="107"/>
        <v>Men</v>
      </c>
      <c r="C366">
        <f t="shared" ca="1" si="108"/>
        <v>35</v>
      </c>
      <c r="D366">
        <f t="shared" ca="1" si="109"/>
        <v>4</v>
      </c>
      <c r="E366" s="1" t="str">
        <f t="shared" ca="1" si="110"/>
        <v>Doctor</v>
      </c>
      <c r="F366">
        <f t="shared" ca="1" si="111"/>
        <v>8</v>
      </c>
      <c r="G366" s="1" t="str">
        <f t="shared" ca="1" si="112"/>
        <v>dropout</v>
      </c>
      <c r="H366">
        <f t="shared" ca="1" si="125"/>
        <v>3</v>
      </c>
      <c r="I366">
        <f t="shared" ca="1" si="125"/>
        <v>3</v>
      </c>
      <c r="J366">
        <f t="shared" ca="1" si="113"/>
        <v>1640667</v>
      </c>
      <c r="K366">
        <f t="shared" ca="1" si="114"/>
        <v>91955</v>
      </c>
      <c r="L366">
        <f t="shared" ca="1" si="115"/>
        <v>2</v>
      </c>
      <c r="M366" s="1" t="str">
        <f t="shared" ca="1" si="116"/>
        <v>Rent</v>
      </c>
      <c r="N366">
        <f t="shared" ca="1" si="122"/>
        <v>9103545</v>
      </c>
      <c r="O366">
        <f t="shared" ca="1" si="117"/>
        <v>7145280.4456435684</v>
      </c>
      <c r="P366">
        <f t="shared" ca="1" si="123"/>
        <v>124234.56859831016</v>
      </c>
      <c r="Q366">
        <f t="shared" ca="1" si="124"/>
        <v>17720.866599340934</v>
      </c>
      <c r="R366" s="25">
        <f t="shared" ca="1" si="118"/>
        <v>9121265.8665993419</v>
      </c>
      <c r="S366">
        <f t="shared" ca="1" si="119"/>
        <v>5</v>
      </c>
      <c r="T366" s="1" t="str">
        <f t="shared" ca="1" si="120"/>
        <v>Canada</v>
      </c>
      <c r="AF366" s="2">
        <f ca="1">IF(Table2[[#This Row],[Gender]]="men",1,0)</f>
        <v>1</v>
      </c>
      <c r="AG366" s="3">
        <f ca="1">IF(Table2[[#This Row],[Gender]]="Men",0,1)</f>
        <v>0</v>
      </c>
      <c r="AH366" s="3"/>
      <c r="AI366" s="3"/>
      <c r="AJ366" s="4"/>
      <c r="AL366" s="2">
        <f ca="1">IF(Table2[[#This Row],[occupation]]="Clerk",1,0)</f>
        <v>0</v>
      </c>
      <c r="AM366" s="3">
        <f ca="1">IF(Table2[[#This Row],[occupation]]="Doctor",1,0)</f>
        <v>1</v>
      </c>
      <c r="AN366" s="3">
        <f ca="1">IF(Table2[[#This Row],[occupation]]="Data scientist",1,0)</f>
        <v>0</v>
      </c>
      <c r="AO366" s="3">
        <f ca="1">IF(Table2[[#This Row],[occupation]]="Driver",1,0)</f>
        <v>0</v>
      </c>
      <c r="AP366" s="3">
        <f ca="1">IF(Table2[[#This Row],[occupation]]="mechanical",1,0)</f>
        <v>0</v>
      </c>
      <c r="AQ366" s="3">
        <f ca="1">IF(Table2[[#This Row],[occupation]]="Field worker",1,0)</f>
        <v>0</v>
      </c>
      <c r="AR366" s="3">
        <f ca="1">IF(Table2[[#This Row],[occupation]]="Scientist",1,0)</f>
        <v>0</v>
      </c>
      <c r="AS366" s="3">
        <f ca="1">IF(Table2[[#This Row],[occupation]]="IT",1,0)</f>
        <v>0</v>
      </c>
      <c r="AT366" s="3"/>
      <c r="AU366" s="3"/>
      <c r="AV366" s="3"/>
      <c r="AW366" s="3"/>
      <c r="AX366" s="3"/>
      <c r="AY366" s="3"/>
      <c r="AZ366" s="3"/>
      <c r="BA366" s="4"/>
      <c r="BC366" s="18">
        <f ca="1">Table2[[#This Row],[Vehicles cost]]/Table2[[#This Row],[Vehicles]]</f>
        <v>546889</v>
      </c>
      <c r="BD366" s="4"/>
      <c r="BE366" s="2">
        <f ca="1">IF(Table2[[#This Row],[Depts]]&gt;20000,1,0)</f>
        <v>1</v>
      </c>
      <c r="BF366" s="3"/>
      <c r="BG366" s="4"/>
      <c r="BH366" s="2">
        <f ca="1">IF(Table2[[#This Row],[House]]="Owned",1,0)</f>
        <v>0</v>
      </c>
      <c r="BI366" s="4"/>
      <c r="BK366" s="2">
        <f ca="1">IF(Table2[[#This Row],[Country]]="Korea",Table2[[#This Row],[Income]],0)</f>
        <v>0</v>
      </c>
      <c r="BL366" s="3"/>
      <c r="BM366" s="3">
        <f ca="1">IF(Table2[[#This Row],[Country]]="India",Table2[[#This Row],[Income]],0)</f>
        <v>0</v>
      </c>
      <c r="BN366" s="3"/>
      <c r="BO366" s="3">
        <f ca="1">IF(Table2[[#This Row],[Country]]="Russia",Table2[[#This Row],[Income]],0)</f>
        <v>0</v>
      </c>
      <c r="BP366" s="3"/>
      <c r="BQ366" s="3">
        <f ca="1">IF(Table2[[#This Row],[Country]]="Maldives",Table2[[#This Row],[Income]],0)</f>
        <v>0</v>
      </c>
      <c r="BR366" s="3"/>
      <c r="BS366" s="3">
        <f ca="1">IF(Table2[[#This Row],[Country]]="England",Table2[[#This Row],[Income]],0)</f>
        <v>0</v>
      </c>
      <c r="BT366" s="3"/>
      <c r="BU366" s="3">
        <f ca="1">IF(Table2[[#This Row],[Country]]="Pakistan",Table2[[#This Row],[Income]],0)</f>
        <v>0</v>
      </c>
      <c r="BV366" s="3"/>
      <c r="BW366" s="3">
        <f ca="1">IF(Table2[[#This Row],[Country]]="USA",Table2[[#This Row],[Income]],0)</f>
        <v>0</v>
      </c>
      <c r="BX366" s="3"/>
      <c r="BY366" s="3">
        <f ca="1">IF(Table2[[#This Row],[Country]]="New Zealand",Table2[[#This Row],[Income]],0)</f>
        <v>0</v>
      </c>
      <c r="BZ366" s="3"/>
      <c r="CA366" s="3">
        <f ca="1">IF(Table2[[#This Row],[Country]]="AUstralia",Table2[[#This Row],[Income]],0)</f>
        <v>0</v>
      </c>
      <c r="CB366" s="3"/>
      <c r="CC366" s="3">
        <f ca="1">IF(Table2[[#This Row],[Country]]="South Africa",Table2[[#This Row],[Income]],0)</f>
        <v>0</v>
      </c>
      <c r="CD366" s="3"/>
      <c r="CE366" s="3">
        <f ca="1">IF(Table2[[#This Row],[Country]]="Canada",Table2[[#This Row],[Income]],0)</f>
        <v>91955</v>
      </c>
      <c r="CF366" s="4"/>
      <c r="CG366" s="2"/>
      <c r="CH366" s="3"/>
      <c r="CI366" s="3">
        <f ca="1">IF(Table2[[#This Row],[occupation]]="clerk",Table2[[#This Row],[Income]],0)</f>
        <v>0</v>
      </c>
      <c r="CJ366" s="3">
        <f ca="1">IF(Table2[[#This Row],[occupation]]="Doctor",Table2[[#This Row],[Income]],0)</f>
        <v>91955</v>
      </c>
      <c r="CK366" s="3">
        <f ca="1">IF(Table2[[#This Row],[occupation]]="Data scientist",Table2[[#This Row],[Income]],0)</f>
        <v>0</v>
      </c>
      <c r="CL366" s="3">
        <f ca="1">IF(Table2[[#This Row],[occupation]]="Driver",Table2[[#This Row],[Income]],0)</f>
        <v>0</v>
      </c>
      <c r="CM366" s="3">
        <f ca="1">IF(Table2[[#This Row],[occupation]]="mechanical",Table2[[#This Row],[Income]],0)</f>
        <v>0</v>
      </c>
      <c r="CN366" s="3">
        <f ca="1">IF(Table2[[#This Row],[occupation]]="Field worker",Table2[[#This Row],[Income]],0)</f>
        <v>0</v>
      </c>
      <c r="CO366" s="3">
        <f ca="1">IF(Table2[[#This Row],[occupation]]="Scientist",Table2[[#This Row],[Income]],0)</f>
        <v>0</v>
      </c>
      <c r="CP366" s="4">
        <f ca="1">IF(Table2[[#This Row],[occupation]]="IT",Table2[[#This Row],[Income]],0)</f>
        <v>0</v>
      </c>
      <c r="CQ366" s="2">
        <f ca="1">IF(Table2[[#This Row],[Investment]]&gt;Table2[[#This Row],[Income]],1,0)</f>
        <v>0</v>
      </c>
      <c r="CR366" s="3"/>
      <c r="CS366" s="3"/>
      <c r="CT366" s="3"/>
      <c r="CU366" s="4"/>
      <c r="CV366" s="2">
        <f ca="1">IF(Table2[[#This Row],[Net Worth]]&gt;5500000,Table2[[#This Row],[Age]],0)</f>
        <v>35</v>
      </c>
      <c r="CW366" s="3">
        <f t="shared" ca="1" si="121"/>
        <v>0</v>
      </c>
      <c r="CX366" s="3"/>
      <c r="CY366" s="3"/>
      <c r="CZ366" s="3"/>
      <c r="DA366" s="4"/>
    </row>
    <row r="367" spans="1:105" x14ac:dyDescent="0.25">
      <c r="A367">
        <f t="shared" ca="1" si="106"/>
        <v>1</v>
      </c>
      <c r="B367" s="1" t="str">
        <f t="shared" ca="1" si="107"/>
        <v>Men</v>
      </c>
      <c r="C367">
        <f t="shared" ca="1" si="108"/>
        <v>40</v>
      </c>
      <c r="D367">
        <f t="shared" ca="1" si="109"/>
        <v>3</v>
      </c>
      <c r="E367" s="1" t="str">
        <f t="shared" ca="1" si="110"/>
        <v>mechanical</v>
      </c>
      <c r="F367">
        <f t="shared" ca="1" si="111"/>
        <v>8</v>
      </c>
      <c r="G367" s="1" t="str">
        <f t="shared" ca="1" si="112"/>
        <v>dropout</v>
      </c>
      <c r="H367">
        <f t="shared" ca="1" si="125"/>
        <v>3</v>
      </c>
      <c r="I367">
        <f t="shared" ca="1" si="125"/>
        <v>2</v>
      </c>
      <c r="J367">
        <f t="shared" ca="1" si="113"/>
        <v>1548932</v>
      </c>
      <c r="K367">
        <f t="shared" ca="1" si="114"/>
        <v>72747</v>
      </c>
      <c r="L367">
        <f t="shared" ca="1" si="115"/>
        <v>1</v>
      </c>
      <c r="M367" s="1" t="str">
        <f t="shared" ca="1" si="116"/>
        <v>Owned</v>
      </c>
      <c r="N367">
        <f t="shared" ca="1" si="122"/>
        <v>6038001</v>
      </c>
      <c r="O367">
        <f t="shared" ca="1" si="117"/>
        <v>5897755.4027037909</v>
      </c>
      <c r="P367">
        <f t="shared" ca="1" si="123"/>
        <v>129136.37370931893</v>
      </c>
      <c r="Q367">
        <f t="shared" ca="1" si="124"/>
        <v>25645.104833087473</v>
      </c>
      <c r="R367" s="25">
        <f t="shared" ca="1" si="118"/>
        <v>6063646.1048330879</v>
      </c>
      <c r="S367">
        <f t="shared" ca="1" si="119"/>
        <v>4</v>
      </c>
      <c r="T367" s="1" t="str">
        <f t="shared" ca="1" si="120"/>
        <v>England</v>
      </c>
      <c r="AF367" s="2">
        <f ca="1">IF(Table2[[#This Row],[Gender]]="men",1,0)</f>
        <v>1</v>
      </c>
      <c r="AG367" s="3">
        <f ca="1">IF(Table2[[#This Row],[Gender]]="Men",0,1)</f>
        <v>0</v>
      </c>
      <c r="AH367" s="3"/>
      <c r="AI367" s="3"/>
      <c r="AJ367" s="4"/>
      <c r="AL367" s="2">
        <f ca="1">IF(Table2[[#This Row],[occupation]]="Clerk",1,0)</f>
        <v>0</v>
      </c>
      <c r="AM367" s="3">
        <f ca="1">IF(Table2[[#This Row],[occupation]]="Doctor",1,0)</f>
        <v>0</v>
      </c>
      <c r="AN367" s="3">
        <f ca="1">IF(Table2[[#This Row],[occupation]]="Data scientist",1,0)</f>
        <v>0</v>
      </c>
      <c r="AO367" s="3">
        <f ca="1">IF(Table2[[#This Row],[occupation]]="Driver",1,0)</f>
        <v>0</v>
      </c>
      <c r="AP367" s="3">
        <f ca="1">IF(Table2[[#This Row],[occupation]]="mechanical",1,0)</f>
        <v>1</v>
      </c>
      <c r="AQ367" s="3">
        <f ca="1">IF(Table2[[#This Row],[occupation]]="Field worker",1,0)</f>
        <v>0</v>
      </c>
      <c r="AR367" s="3">
        <f ca="1">IF(Table2[[#This Row],[occupation]]="Scientist",1,0)</f>
        <v>0</v>
      </c>
      <c r="AS367" s="3">
        <f ca="1">IF(Table2[[#This Row],[occupation]]="IT",1,0)</f>
        <v>0</v>
      </c>
      <c r="AT367" s="3"/>
      <c r="AU367" s="3"/>
      <c r="AV367" s="3"/>
      <c r="AW367" s="3"/>
      <c r="AX367" s="3"/>
      <c r="AY367" s="3"/>
      <c r="AZ367" s="3"/>
      <c r="BA367" s="4"/>
      <c r="BC367" s="18">
        <f ca="1">Table2[[#This Row],[Vehicles cost]]/Table2[[#This Row],[Vehicles]]</f>
        <v>774466</v>
      </c>
      <c r="BD367" s="4"/>
      <c r="BE367" s="2">
        <f ca="1">IF(Table2[[#This Row],[Depts]]&gt;20000,1,0)</f>
        <v>1</v>
      </c>
      <c r="BF367" s="3"/>
      <c r="BG367" s="4"/>
      <c r="BH367" s="2">
        <f ca="1">IF(Table2[[#This Row],[House]]="Owned",1,0)</f>
        <v>1</v>
      </c>
      <c r="BI367" s="4"/>
      <c r="BK367" s="2">
        <f ca="1">IF(Table2[[#This Row],[Country]]="Korea",Table2[[#This Row],[Income]],0)</f>
        <v>0</v>
      </c>
      <c r="BL367" s="3"/>
      <c r="BM367" s="3">
        <f ca="1">IF(Table2[[#This Row],[Country]]="India",Table2[[#This Row],[Income]],0)</f>
        <v>0</v>
      </c>
      <c r="BN367" s="3"/>
      <c r="BO367" s="3">
        <f ca="1">IF(Table2[[#This Row],[Country]]="Russia",Table2[[#This Row],[Income]],0)</f>
        <v>0</v>
      </c>
      <c r="BP367" s="3"/>
      <c r="BQ367" s="3">
        <f ca="1">IF(Table2[[#This Row],[Country]]="Maldives",Table2[[#This Row],[Income]],0)</f>
        <v>0</v>
      </c>
      <c r="BR367" s="3"/>
      <c r="BS367" s="3">
        <f ca="1">IF(Table2[[#This Row],[Country]]="England",Table2[[#This Row],[Income]],0)</f>
        <v>72747</v>
      </c>
      <c r="BT367" s="3"/>
      <c r="BU367" s="3">
        <f ca="1">IF(Table2[[#This Row],[Country]]="Pakistan",Table2[[#This Row],[Income]],0)</f>
        <v>0</v>
      </c>
      <c r="BV367" s="3"/>
      <c r="BW367" s="3">
        <f ca="1">IF(Table2[[#This Row],[Country]]="USA",Table2[[#This Row],[Income]],0)</f>
        <v>0</v>
      </c>
      <c r="BX367" s="3"/>
      <c r="BY367" s="3">
        <f ca="1">IF(Table2[[#This Row],[Country]]="New Zealand",Table2[[#This Row],[Income]],0)</f>
        <v>0</v>
      </c>
      <c r="BZ367" s="3"/>
      <c r="CA367" s="3">
        <f ca="1">IF(Table2[[#This Row],[Country]]="AUstralia",Table2[[#This Row],[Income]],0)</f>
        <v>0</v>
      </c>
      <c r="CB367" s="3"/>
      <c r="CC367" s="3">
        <f ca="1">IF(Table2[[#This Row],[Country]]="South Africa",Table2[[#This Row],[Income]],0)</f>
        <v>0</v>
      </c>
      <c r="CD367" s="3"/>
      <c r="CE367" s="3">
        <f ca="1">IF(Table2[[#This Row],[Country]]="Canada",Table2[[#This Row],[Income]],0)</f>
        <v>0</v>
      </c>
      <c r="CF367" s="4"/>
      <c r="CG367" s="2"/>
      <c r="CH367" s="3"/>
      <c r="CI367" s="3">
        <f ca="1">IF(Table2[[#This Row],[occupation]]="clerk",Table2[[#This Row],[Income]],0)</f>
        <v>0</v>
      </c>
      <c r="CJ367" s="3">
        <f ca="1">IF(Table2[[#This Row],[occupation]]="Doctor",Table2[[#This Row],[Income]],0)</f>
        <v>0</v>
      </c>
      <c r="CK367" s="3">
        <f ca="1">IF(Table2[[#This Row],[occupation]]="Data scientist",Table2[[#This Row],[Income]],0)</f>
        <v>0</v>
      </c>
      <c r="CL367" s="3">
        <f ca="1">IF(Table2[[#This Row],[occupation]]="Driver",Table2[[#This Row],[Income]],0)</f>
        <v>0</v>
      </c>
      <c r="CM367" s="3">
        <f ca="1">IF(Table2[[#This Row],[occupation]]="mechanical",Table2[[#This Row],[Income]],0)</f>
        <v>72747</v>
      </c>
      <c r="CN367" s="3">
        <f ca="1">IF(Table2[[#This Row],[occupation]]="Field worker",Table2[[#This Row],[Income]],0)</f>
        <v>0</v>
      </c>
      <c r="CO367" s="3">
        <f ca="1">IF(Table2[[#This Row],[occupation]]="Scientist",Table2[[#This Row],[Income]],0)</f>
        <v>0</v>
      </c>
      <c r="CP367" s="4">
        <f ca="1">IF(Table2[[#This Row],[occupation]]="IT",Table2[[#This Row],[Income]],0)</f>
        <v>0</v>
      </c>
      <c r="CQ367" s="2">
        <f ca="1">IF(Table2[[#This Row],[Investment]]&gt;Table2[[#This Row],[Income]],1,0)</f>
        <v>0</v>
      </c>
      <c r="CR367" s="3"/>
      <c r="CS367" s="3"/>
      <c r="CT367" s="3"/>
      <c r="CU367" s="4"/>
      <c r="CV367" s="2">
        <f ca="1">IF(Table2[[#This Row],[Net Worth]]&gt;5500000,Table2[[#This Row],[Age]],0)</f>
        <v>40</v>
      </c>
      <c r="CW367" s="3">
        <f t="shared" ca="1" si="121"/>
        <v>0</v>
      </c>
      <c r="CX367" s="3"/>
      <c r="CY367" s="3"/>
      <c r="CZ367" s="3"/>
      <c r="DA367" s="4"/>
    </row>
    <row r="368" spans="1:105" x14ac:dyDescent="0.25">
      <c r="A368">
        <f t="shared" ca="1" si="106"/>
        <v>1</v>
      </c>
      <c r="B368" s="1" t="str">
        <f t="shared" ca="1" si="107"/>
        <v>Men</v>
      </c>
      <c r="C368">
        <f t="shared" ca="1" si="108"/>
        <v>44</v>
      </c>
      <c r="D368">
        <f t="shared" ca="1" si="109"/>
        <v>4</v>
      </c>
      <c r="E368" s="1" t="str">
        <f t="shared" ca="1" si="110"/>
        <v>Doctor</v>
      </c>
      <c r="F368">
        <f t="shared" ca="1" si="111"/>
        <v>5</v>
      </c>
      <c r="G368" s="1" t="str">
        <f t="shared" ca="1" si="112"/>
        <v>M.tech</v>
      </c>
      <c r="H368">
        <f t="shared" ca="1" si="125"/>
        <v>1</v>
      </c>
      <c r="I368">
        <f t="shared" ca="1" si="125"/>
        <v>3</v>
      </c>
      <c r="J368">
        <f t="shared" ca="1" si="113"/>
        <v>1914723</v>
      </c>
      <c r="K368">
        <f t="shared" ca="1" si="114"/>
        <v>56144</v>
      </c>
      <c r="L368">
        <f t="shared" ca="1" si="115"/>
        <v>2</v>
      </c>
      <c r="M368" s="1" t="str">
        <f t="shared" ca="1" si="116"/>
        <v>Rent</v>
      </c>
      <c r="N368">
        <f t="shared" ca="1" si="122"/>
        <v>3649360</v>
      </c>
      <c r="O368">
        <f t="shared" ca="1" si="117"/>
        <v>3373719.4719040454</v>
      </c>
      <c r="P368">
        <f t="shared" ca="1" si="123"/>
        <v>31997.674593568197</v>
      </c>
      <c r="Q368">
        <f t="shared" ca="1" si="124"/>
        <v>8880.0550198620986</v>
      </c>
      <c r="R368" s="25">
        <f t="shared" ca="1" si="118"/>
        <v>3658240.055019862</v>
      </c>
      <c r="S368">
        <f t="shared" ca="1" si="119"/>
        <v>7</v>
      </c>
      <c r="T368" s="1" t="str">
        <f t="shared" ca="1" si="120"/>
        <v>China</v>
      </c>
      <c r="AF368" s="2">
        <f ca="1">IF(Table2[[#This Row],[Gender]]="men",1,0)</f>
        <v>1</v>
      </c>
      <c r="AG368" s="3">
        <f ca="1">IF(Table2[[#This Row],[Gender]]="Men",0,1)</f>
        <v>0</v>
      </c>
      <c r="AH368" s="3"/>
      <c r="AI368" s="3"/>
      <c r="AJ368" s="4"/>
      <c r="AL368" s="2">
        <f ca="1">IF(Table2[[#This Row],[occupation]]="Clerk",1,0)</f>
        <v>0</v>
      </c>
      <c r="AM368" s="3">
        <f ca="1">IF(Table2[[#This Row],[occupation]]="Doctor",1,0)</f>
        <v>1</v>
      </c>
      <c r="AN368" s="3">
        <f ca="1">IF(Table2[[#This Row],[occupation]]="Data scientist",1,0)</f>
        <v>0</v>
      </c>
      <c r="AO368" s="3">
        <f ca="1">IF(Table2[[#This Row],[occupation]]="Driver",1,0)</f>
        <v>0</v>
      </c>
      <c r="AP368" s="3">
        <f ca="1">IF(Table2[[#This Row],[occupation]]="mechanical",1,0)</f>
        <v>0</v>
      </c>
      <c r="AQ368" s="3">
        <f ca="1">IF(Table2[[#This Row],[occupation]]="Field worker",1,0)</f>
        <v>0</v>
      </c>
      <c r="AR368" s="3">
        <f ca="1">IF(Table2[[#This Row],[occupation]]="Scientist",1,0)</f>
        <v>0</v>
      </c>
      <c r="AS368" s="3">
        <f ca="1">IF(Table2[[#This Row],[occupation]]="IT",1,0)</f>
        <v>0</v>
      </c>
      <c r="AT368" s="3"/>
      <c r="AU368" s="3"/>
      <c r="AV368" s="3"/>
      <c r="AW368" s="3"/>
      <c r="AX368" s="3"/>
      <c r="AY368" s="3"/>
      <c r="AZ368" s="3"/>
      <c r="BA368" s="4"/>
      <c r="BC368" s="18">
        <f ca="1">Table2[[#This Row],[Vehicles cost]]/Table2[[#This Row],[Vehicles]]</f>
        <v>638241</v>
      </c>
      <c r="BD368" s="4"/>
      <c r="BE368" s="2">
        <f ca="1">IF(Table2[[#This Row],[Depts]]&gt;20000,1,0)</f>
        <v>1</v>
      </c>
      <c r="BF368" s="3"/>
      <c r="BG368" s="4"/>
      <c r="BH368" s="2">
        <f ca="1">IF(Table2[[#This Row],[House]]="Owned",1,0)</f>
        <v>0</v>
      </c>
      <c r="BI368" s="4"/>
      <c r="BK368" s="2">
        <f ca="1">IF(Table2[[#This Row],[Country]]="Korea",Table2[[#This Row],[Income]],0)</f>
        <v>0</v>
      </c>
      <c r="BL368" s="3"/>
      <c r="BM368" s="3">
        <f ca="1">IF(Table2[[#This Row],[Country]]="India",Table2[[#This Row],[Income]],0)</f>
        <v>0</v>
      </c>
      <c r="BN368" s="3"/>
      <c r="BO368" s="3">
        <f ca="1">IF(Table2[[#This Row],[Country]]="Russia",Table2[[#This Row],[Income]],0)</f>
        <v>0</v>
      </c>
      <c r="BP368" s="3"/>
      <c r="BQ368" s="3">
        <f ca="1">IF(Table2[[#This Row],[Country]]="Maldives",Table2[[#This Row],[Income]],0)</f>
        <v>0</v>
      </c>
      <c r="BR368" s="3"/>
      <c r="BS368" s="3">
        <f ca="1">IF(Table2[[#This Row],[Country]]="England",Table2[[#This Row],[Income]],0)</f>
        <v>0</v>
      </c>
      <c r="BT368" s="3"/>
      <c r="BU368" s="3">
        <f ca="1">IF(Table2[[#This Row],[Country]]="Pakistan",Table2[[#This Row],[Income]],0)</f>
        <v>0</v>
      </c>
      <c r="BV368" s="3"/>
      <c r="BW368" s="3">
        <f ca="1">IF(Table2[[#This Row],[Country]]="USA",Table2[[#This Row],[Income]],0)</f>
        <v>0</v>
      </c>
      <c r="BX368" s="3"/>
      <c r="BY368" s="3">
        <f ca="1">IF(Table2[[#This Row],[Country]]="New Zealand",Table2[[#This Row],[Income]],0)</f>
        <v>0</v>
      </c>
      <c r="BZ368" s="3"/>
      <c r="CA368" s="3">
        <f ca="1">IF(Table2[[#This Row],[Country]]="AUstralia",Table2[[#This Row],[Income]],0)</f>
        <v>0</v>
      </c>
      <c r="CB368" s="3"/>
      <c r="CC368" s="3">
        <f ca="1">IF(Table2[[#This Row],[Country]]="South Africa",Table2[[#This Row],[Income]],0)</f>
        <v>0</v>
      </c>
      <c r="CD368" s="3"/>
      <c r="CE368" s="3">
        <f ca="1">IF(Table2[[#This Row],[Country]]="Canada",Table2[[#This Row],[Income]],0)</f>
        <v>0</v>
      </c>
      <c r="CF368" s="4"/>
      <c r="CG368" s="2"/>
      <c r="CH368" s="3"/>
      <c r="CI368" s="3">
        <f ca="1">IF(Table2[[#This Row],[occupation]]="clerk",Table2[[#This Row],[Income]],0)</f>
        <v>0</v>
      </c>
      <c r="CJ368" s="3">
        <f ca="1">IF(Table2[[#This Row],[occupation]]="Doctor",Table2[[#This Row],[Income]],0)</f>
        <v>56144</v>
      </c>
      <c r="CK368" s="3">
        <f ca="1">IF(Table2[[#This Row],[occupation]]="Data scientist",Table2[[#This Row],[Income]],0)</f>
        <v>0</v>
      </c>
      <c r="CL368" s="3">
        <f ca="1">IF(Table2[[#This Row],[occupation]]="Driver",Table2[[#This Row],[Income]],0)</f>
        <v>0</v>
      </c>
      <c r="CM368" s="3">
        <f ca="1">IF(Table2[[#This Row],[occupation]]="mechanical",Table2[[#This Row],[Income]],0)</f>
        <v>0</v>
      </c>
      <c r="CN368" s="3">
        <f ca="1">IF(Table2[[#This Row],[occupation]]="Field worker",Table2[[#This Row],[Income]],0)</f>
        <v>0</v>
      </c>
      <c r="CO368" s="3">
        <f ca="1">IF(Table2[[#This Row],[occupation]]="Scientist",Table2[[#This Row],[Income]],0)</f>
        <v>0</v>
      </c>
      <c r="CP368" s="4">
        <f ca="1">IF(Table2[[#This Row],[occupation]]="IT",Table2[[#This Row],[Income]],0)</f>
        <v>0</v>
      </c>
      <c r="CQ368" s="2">
        <f ca="1">IF(Table2[[#This Row],[Investment]]&gt;Table2[[#This Row],[Income]],1,0)</f>
        <v>0</v>
      </c>
      <c r="CR368" s="3"/>
      <c r="CS368" s="3"/>
      <c r="CT368" s="3"/>
      <c r="CU368" s="4"/>
      <c r="CV368" s="2">
        <f ca="1">IF(Table2[[#This Row],[Net Worth]]&gt;5500000,Table2[[#This Row],[Age]],0)</f>
        <v>0</v>
      </c>
      <c r="CW368" s="3">
        <f t="shared" ca="1" si="121"/>
        <v>0</v>
      </c>
      <c r="CX368" s="3"/>
      <c r="CY368" s="3"/>
      <c r="CZ368" s="3"/>
      <c r="DA368" s="4"/>
    </row>
    <row r="369" spans="1:105" x14ac:dyDescent="0.25">
      <c r="A369">
        <f t="shared" ca="1" si="106"/>
        <v>1</v>
      </c>
      <c r="B369" s="1" t="str">
        <f t="shared" ca="1" si="107"/>
        <v>Men</v>
      </c>
      <c r="C369">
        <f t="shared" ca="1" si="108"/>
        <v>35</v>
      </c>
      <c r="D369">
        <f t="shared" ca="1" si="109"/>
        <v>1</v>
      </c>
      <c r="E369" s="1" t="str">
        <f t="shared" ca="1" si="110"/>
        <v>clerk</v>
      </c>
      <c r="F369">
        <f t="shared" ca="1" si="111"/>
        <v>6</v>
      </c>
      <c r="G369" s="1" t="str">
        <f t="shared" ca="1" si="112"/>
        <v>Masters</v>
      </c>
      <c r="H369">
        <f t="shared" ca="1" si="125"/>
        <v>3</v>
      </c>
      <c r="I369">
        <f t="shared" ca="1" si="125"/>
        <v>1</v>
      </c>
      <c r="J369">
        <f t="shared" ca="1" si="113"/>
        <v>619422</v>
      </c>
      <c r="K369">
        <f t="shared" ca="1" si="114"/>
        <v>80469</v>
      </c>
      <c r="L369">
        <f t="shared" ca="1" si="115"/>
        <v>1</v>
      </c>
      <c r="M369" s="1" t="str">
        <f t="shared" ca="1" si="116"/>
        <v>Owned</v>
      </c>
      <c r="N369">
        <f t="shared" ca="1" si="122"/>
        <v>6357051</v>
      </c>
      <c r="O369">
        <f t="shared" ca="1" si="117"/>
        <v>2813203.9372860533</v>
      </c>
      <c r="P369">
        <f t="shared" ca="1" si="123"/>
        <v>74125.864848900368</v>
      </c>
      <c r="Q369">
        <f t="shared" ca="1" si="124"/>
        <v>134060.2842443863</v>
      </c>
      <c r="R369" s="25">
        <f t="shared" ca="1" si="118"/>
        <v>6491111.2842443865</v>
      </c>
      <c r="S369">
        <f t="shared" ca="1" si="119"/>
        <v>11</v>
      </c>
      <c r="T369" s="1" t="str">
        <f t="shared" ca="1" si="120"/>
        <v>Pakistan</v>
      </c>
      <c r="AF369" s="2">
        <f ca="1">IF(Table2[[#This Row],[Gender]]="men",1,0)</f>
        <v>1</v>
      </c>
      <c r="AG369" s="3">
        <f ca="1">IF(Table2[[#This Row],[Gender]]="Men",0,1)</f>
        <v>0</v>
      </c>
      <c r="AH369" s="3"/>
      <c r="AI369" s="3"/>
      <c r="AJ369" s="4"/>
      <c r="AL369" s="2">
        <f ca="1">IF(Table2[[#This Row],[occupation]]="Clerk",1,0)</f>
        <v>1</v>
      </c>
      <c r="AM369" s="3">
        <f ca="1">IF(Table2[[#This Row],[occupation]]="Doctor",1,0)</f>
        <v>0</v>
      </c>
      <c r="AN369" s="3">
        <f ca="1">IF(Table2[[#This Row],[occupation]]="Data scientist",1,0)</f>
        <v>0</v>
      </c>
      <c r="AO369" s="3">
        <f ca="1">IF(Table2[[#This Row],[occupation]]="Driver",1,0)</f>
        <v>0</v>
      </c>
      <c r="AP369" s="3">
        <f ca="1">IF(Table2[[#This Row],[occupation]]="mechanical",1,0)</f>
        <v>0</v>
      </c>
      <c r="AQ369" s="3">
        <f ca="1">IF(Table2[[#This Row],[occupation]]="Field worker",1,0)</f>
        <v>0</v>
      </c>
      <c r="AR369" s="3">
        <f ca="1">IF(Table2[[#This Row],[occupation]]="Scientist",1,0)</f>
        <v>0</v>
      </c>
      <c r="AS369" s="3">
        <f ca="1">IF(Table2[[#This Row],[occupation]]="IT",1,0)</f>
        <v>0</v>
      </c>
      <c r="AT369" s="3"/>
      <c r="AU369" s="3"/>
      <c r="AV369" s="3"/>
      <c r="AW369" s="3"/>
      <c r="AX369" s="3"/>
      <c r="AY369" s="3"/>
      <c r="AZ369" s="3"/>
      <c r="BA369" s="4"/>
      <c r="BC369" s="18">
        <f ca="1">Table2[[#This Row],[Vehicles cost]]/Table2[[#This Row],[Vehicles]]</f>
        <v>619422</v>
      </c>
      <c r="BD369" s="4"/>
      <c r="BE369" s="2">
        <f ca="1">IF(Table2[[#This Row],[Depts]]&gt;20000,1,0)</f>
        <v>1</v>
      </c>
      <c r="BF369" s="3"/>
      <c r="BG369" s="4"/>
      <c r="BH369" s="2">
        <f ca="1">IF(Table2[[#This Row],[House]]="Owned",1,0)</f>
        <v>1</v>
      </c>
      <c r="BI369" s="4"/>
      <c r="BK369" s="2">
        <f ca="1">IF(Table2[[#This Row],[Country]]="Korea",Table2[[#This Row],[Income]],0)</f>
        <v>0</v>
      </c>
      <c r="BL369" s="3"/>
      <c r="BM369" s="3">
        <f ca="1">IF(Table2[[#This Row],[Country]]="India",Table2[[#This Row],[Income]],0)</f>
        <v>0</v>
      </c>
      <c r="BN369" s="3"/>
      <c r="BO369" s="3">
        <f ca="1">IF(Table2[[#This Row],[Country]]="Russia",Table2[[#This Row],[Income]],0)</f>
        <v>0</v>
      </c>
      <c r="BP369" s="3"/>
      <c r="BQ369" s="3">
        <f ca="1">IF(Table2[[#This Row],[Country]]="Maldives",Table2[[#This Row],[Income]],0)</f>
        <v>0</v>
      </c>
      <c r="BR369" s="3"/>
      <c r="BS369" s="3">
        <f ca="1">IF(Table2[[#This Row],[Country]]="England",Table2[[#This Row],[Income]],0)</f>
        <v>0</v>
      </c>
      <c r="BT369" s="3"/>
      <c r="BU369" s="3">
        <f ca="1">IF(Table2[[#This Row],[Country]]="Pakistan",Table2[[#This Row],[Income]],0)</f>
        <v>80469</v>
      </c>
      <c r="BV369" s="3"/>
      <c r="BW369" s="3">
        <f ca="1">IF(Table2[[#This Row],[Country]]="USA",Table2[[#This Row],[Income]],0)</f>
        <v>0</v>
      </c>
      <c r="BX369" s="3"/>
      <c r="BY369" s="3">
        <f ca="1">IF(Table2[[#This Row],[Country]]="New Zealand",Table2[[#This Row],[Income]],0)</f>
        <v>0</v>
      </c>
      <c r="BZ369" s="3"/>
      <c r="CA369" s="3">
        <f ca="1">IF(Table2[[#This Row],[Country]]="AUstralia",Table2[[#This Row],[Income]],0)</f>
        <v>0</v>
      </c>
      <c r="CB369" s="3"/>
      <c r="CC369" s="3">
        <f ca="1">IF(Table2[[#This Row],[Country]]="South Africa",Table2[[#This Row],[Income]],0)</f>
        <v>0</v>
      </c>
      <c r="CD369" s="3"/>
      <c r="CE369" s="3">
        <f ca="1">IF(Table2[[#This Row],[Country]]="Canada",Table2[[#This Row],[Income]],0)</f>
        <v>0</v>
      </c>
      <c r="CF369" s="4"/>
      <c r="CG369" s="2"/>
      <c r="CH369" s="3"/>
      <c r="CI369" s="3">
        <f ca="1">IF(Table2[[#This Row],[occupation]]="clerk",Table2[[#This Row],[Income]],0)</f>
        <v>80469</v>
      </c>
      <c r="CJ369" s="3">
        <f ca="1">IF(Table2[[#This Row],[occupation]]="Doctor",Table2[[#This Row],[Income]],0)</f>
        <v>0</v>
      </c>
      <c r="CK369" s="3">
        <f ca="1">IF(Table2[[#This Row],[occupation]]="Data scientist",Table2[[#This Row],[Income]],0)</f>
        <v>0</v>
      </c>
      <c r="CL369" s="3">
        <f ca="1">IF(Table2[[#This Row],[occupation]]="Driver",Table2[[#This Row],[Income]],0)</f>
        <v>0</v>
      </c>
      <c r="CM369" s="3">
        <f ca="1">IF(Table2[[#This Row],[occupation]]="mechanical",Table2[[#This Row],[Income]],0)</f>
        <v>0</v>
      </c>
      <c r="CN369" s="3">
        <f ca="1">IF(Table2[[#This Row],[occupation]]="Field worker",Table2[[#This Row],[Income]],0)</f>
        <v>0</v>
      </c>
      <c r="CO369" s="3">
        <f ca="1">IF(Table2[[#This Row],[occupation]]="Scientist",Table2[[#This Row],[Income]],0)</f>
        <v>0</v>
      </c>
      <c r="CP369" s="4">
        <f ca="1">IF(Table2[[#This Row],[occupation]]="IT",Table2[[#This Row],[Income]],0)</f>
        <v>0</v>
      </c>
      <c r="CQ369" s="2">
        <f ca="1">IF(Table2[[#This Row],[Investment]]&gt;Table2[[#This Row],[Income]],1,0)</f>
        <v>1</v>
      </c>
      <c r="CR369" s="3"/>
      <c r="CS369" s="3"/>
      <c r="CT369" s="3"/>
      <c r="CU369" s="4"/>
      <c r="CV369" s="2">
        <f ca="1">IF(Table2[[#This Row],[Net Worth]]&gt;5500000,Table2[[#This Row],[Age]],0)</f>
        <v>35</v>
      </c>
      <c r="CW369" s="3">
        <f t="shared" ca="1" si="121"/>
        <v>0</v>
      </c>
      <c r="CX369" s="3"/>
      <c r="CY369" s="3"/>
      <c r="CZ369" s="3"/>
      <c r="DA369" s="4"/>
    </row>
    <row r="370" spans="1:105" x14ac:dyDescent="0.25">
      <c r="A370">
        <f t="shared" ca="1" si="106"/>
        <v>2</v>
      </c>
      <c r="B370" s="1" t="str">
        <f t="shared" ca="1" si="107"/>
        <v>Women</v>
      </c>
      <c r="C370">
        <f t="shared" ca="1" si="108"/>
        <v>24</v>
      </c>
      <c r="D370">
        <f t="shared" ca="1" si="109"/>
        <v>7</v>
      </c>
      <c r="E370" s="1" t="str">
        <f t="shared" ca="1" si="110"/>
        <v>Driver</v>
      </c>
      <c r="F370">
        <f t="shared" ca="1" si="111"/>
        <v>7</v>
      </c>
      <c r="G370" s="1" t="str">
        <f t="shared" ca="1" si="112"/>
        <v>Mbbs</v>
      </c>
      <c r="H370">
        <f t="shared" ca="1" si="125"/>
        <v>2</v>
      </c>
      <c r="I370">
        <f t="shared" ca="1" si="125"/>
        <v>3</v>
      </c>
      <c r="J370">
        <f t="shared" ca="1" si="113"/>
        <v>382896</v>
      </c>
      <c r="K370">
        <f t="shared" ca="1" si="114"/>
        <v>65734</v>
      </c>
      <c r="L370">
        <f t="shared" ca="1" si="115"/>
        <v>2</v>
      </c>
      <c r="M370" s="1" t="str">
        <f t="shared" ca="1" si="116"/>
        <v>Rent</v>
      </c>
      <c r="N370">
        <f t="shared" ca="1" si="122"/>
        <v>5981794</v>
      </c>
      <c r="O370">
        <f t="shared" ca="1" si="117"/>
        <v>1561648.6578006693</v>
      </c>
      <c r="P370">
        <f t="shared" ca="1" si="123"/>
        <v>15588.334221993171</v>
      </c>
      <c r="Q370">
        <f t="shared" ca="1" si="124"/>
        <v>113305.19349923861</v>
      </c>
      <c r="R370" s="25">
        <f t="shared" ca="1" si="118"/>
        <v>6095099.1934992382</v>
      </c>
      <c r="S370">
        <f t="shared" ca="1" si="119"/>
        <v>4</v>
      </c>
      <c r="T370" s="1" t="str">
        <f t="shared" ca="1" si="120"/>
        <v>England</v>
      </c>
      <c r="AF370" s="2">
        <f ca="1">IF(Table2[[#This Row],[Gender]]="men",1,0)</f>
        <v>0</v>
      </c>
      <c r="AG370" s="3">
        <f ca="1">IF(Table2[[#This Row],[Gender]]="Men",0,1)</f>
        <v>1</v>
      </c>
      <c r="AH370" s="3"/>
      <c r="AI370" s="3"/>
      <c r="AJ370" s="4"/>
      <c r="AL370" s="2">
        <f ca="1">IF(Table2[[#This Row],[occupation]]="Clerk",1,0)</f>
        <v>0</v>
      </c>
      <c r="AM370" s="3">
        <f ca="1">IF(Table2[[#This Row],[occupation]]="Doctor",1,0)</f>
        <v>0</v>
      </c>
      <c r="AN370" s="3">
        <f ca="1">IF(Table2[[#This Row],[occupation]]="Data scientist",1,0)</f>
        <v>0</v>
      </c>
      <c r="AO370" s="3">
        <f ca="1">IF(Table2[[#This Row],[occupation]]="Driver",1,0)</f>
        <v>1</v>
      </c>
      <c r="AP370" s="3">
        <f ca="1">IF(Table2[[#This Row],[occupation]]="mechanical",1,0)</f>
        <v>0</v>
      </c>
      <c r="AQ370" s="3">
        <f ca="1">IF(Table2[[#This Row],[occupation]]="Field worker",1,0)</f>
        <v>0</v>
      </c>
      <c r="AR370" s="3">
        <f ca="1">IF(Table2[[#This Row],[occupation]]="Scientist",1,0)</f>
        <v>0</v>
      </c>
      <c r="AS370" s="3">
        <f ca="1">IF(Table2[[#This Row],[occupation]]="IT",1,0)</f>
        <v>0</v>
      </c>
      <c r="AT370" s="3"/>
      <c r="AU370" s="3"/>
      <c r="AV370" s="3"/>
      <c r="AW370" s="3"/>
      <c r="AX370" s="3"/>
      <c r="AY370" s="3"/>
      <c r="AZ370" s="3"/>
      <c r="BA370" s="4"/>
      <c r="BC370" s="18">
        <f ca="1">Table2[[#This Row],[Vehicles cost]]/Table2[[#This Row],[Vehicles]]</f>
        <v>127632</v>
      </c>
      <c r="BD370" s="4"/>
      <c r="BE370" s="2">
        <f ca="1">IF(Table2[[#This Row],[Depts]]&gt;20000,1,0)</f>
        <v>0</v>
      </c>
      <c r="BF370" s="3"/>
      <c r="BG370" s="4"/>
      <c r="BH370" s="2">
        <f ca="1">IF(Table2[[#This Row],[House]]="Owned",1,0)</f>
        <v>0</v>
      </c>
      <c r="BI370" s="4"/>
      <c r="BK370" s="2">
        <f ca="1">IF(Table2[[#This Row],[Country]]="Korea",Table2[[#This Row],[Income]],0)</f>
        <v>0</v>
      </c>
      <c r="BL370" s="3"/>
      <c r="BM370" s="3">
        <f ca="1">IF(Table2[[#This Row],[Country]]="India",Table2[[#This Row],[Income]],0)</f>
        <v>0</v>
      </c>
      <c r="BN370" s="3"/>
      <c r="BO370" s="3">
        <f ca="1">IF(Table2[[#This Row],[Country]]="Russia",Table2[[#This Row],[Income]],0)</f>
        <v>0</v>
      </c>
      <c r="BP370" s="3"/>
      <c r="BQ370" s="3">
        <f ca="1">IF(Table2[[#This Row],[Country]]="Maldives",Table2[[#This Row],[Income]],0)</f>
        <v>0</v>
      </c>
      <c r="BR370" s="3"/>
      <c r="BS370" s="3">
        <f ca="1">IF(Table2[[#This Row],[Country]]="England",Table2[[#This Row],[Income]],0)</f>
        <v>65734</v>
      </c>
      <c r="BT370" s="3"/>
      <c r="BU370" s="3">
        <f ca="1">IF(Table2[[#This Row],[Country]]="Pakistan",Table2[[#This Row],[Income]],0)</f>
        <v>0</v>
      </c>
      <c r="BV370" s="3"/>
      <c r="BW370" s="3">
        <f ca="1">IF(Table2[[#This Row],[Country]]="USA",Table2[[#This Row],[Income]],0)</f>
        <v>0</v>
      </c>
      <c r="BX370" s="3"/>
      <c r="BY370" s="3">
        <f ca="1">IF(Table2[[#This Row],[Country]]="New Zealand",Table2[[#This Row],[Income]],0)</f>
        <v>0</v>
      </c>
      <c r="BZ370" s="3"/>
      <c r="CA370" s="3">
        <f ca="1">IF(Table2[[#This Row],[Country]]="AUstralia",Table2[[#This Row],[Income]],0)</f>
        <v>0</v>
      </c>
      <c r="CB370" s="3"/>
      <c r="CC370" s="3">
        <f ca="1">IF(Table2[[#This Row],[Country]]="South Africa",Table2[[#This Row],[Income]],0)</f>
        <v>0</v>
      </c>
      <c r="CD370" s="3"/>
      <c r="CE370" s="3">
        <f ca="1">IF(Table2[[#This Row],[Country]]="Canada",Table2[[#This Row],[Income]],0)</f>
        <v>0</v>
      </c>
      <c r="CF370" s="4"/>
      <c r="CG370" s="2"/>
      <c r="CH370" s="3"/>
      <c r="CI370" s="3">
        <f ca="1">IF(Table2[[#This Row],[occupation]]="clerk",Table2[[#This Row],[Income]],0)</f>
        <v>0</v>
      </c>
      <c r="CJ370" s="3">
        <f ca="1">IF(Table2[[#This Row],[occupation]]="Doctor",Table2[[#This Row],[Income]],0)</f>
        <v>0</v>
      </c>
      <c r="CK370" s="3">
        <f ca="1">IF(Table2[[#This Row],[occupation]]="Data scientist",Table2[[#This Row],[Income]],0)</f>
        <v>0</v>
      </c>
      <c r="CL370" s="3">
        <f ca="1">IF(Table2[[#This Row],[occupation]]="Driver",Table2[[#This Row],[Income]],0)</f>
        <v>65734</v>
      </c>
      <c r="CM370" s="3">
        <f ca="1">IF(Table2[[#This Row],[occupation]]="mechanical",Table2[[#This Row],[Income]],0)</f>
        <v>0</v>
      </c>
      <c r="CN370" s="3">
        <f ca="1">IF(Table2[[#This Row],[occupation]]="Field worker",Table2[[#This Row],[Income]],0)</f>
        <v>0</v>
      </c>
      <c r="CO370" s="3">
        <f ca="1">IF(Table2[[#This Row],[occupation]]="Scientist",Table2[[#This Row],[Income]],0)</f>
        <v>0</v>
      </c>
      <c r="CP370" s="4">
        <f ca="1">IF(Table2[[#This Row],[occupation]]="IT",Table2[[#This Row],[Income]],0)</f>
        <v>0</v>
      </c>
      <c r="CQ370" s="2">
        <f ca="1">IF(Table2[[#This Row],[Investment]]&gt;Table2[[#This Row],[Income]],1,0)</f>
        <v>1</v>
      </c>
      <c r="CR370" s="3"/>
      <c r="CS370" s="3"/>
      <c r="CT370" s="3"/>
      <c r="CU370" s="4"/>
      <c r="CV370" s="2">
        <f ca="1">IF(Table2[[#This Row],[Net Worth]]&gt;5500000,Table2[[#This Row],[Age]],0)</f>
        <v>24</v>
      </c>
      <c r="CW370" s="3">
        <f t="shared" ca="1" si="121"/>
        <v>24</v>
      </c>
      <c r="CX370" s="3"/>
      <c r="CY370" s="3"/>
      <c r="CZ370" s="3"/>
      <c r="DA370" s="4"/>
    </row>
    <row r="371" spans="1:105" x14ac:dyDescent="0.25">
      <c r="A371">
        <f t="shared" ca="1" si="106"/>
        <v>2</v>
      </c>
      <c r="B371" s="1" t="str">
        <f t="shared" ca="1" si="107"/>
        <v>Women</v>
      </c>
      <c r="C371">
        <f t="shared" ca="1" si="108"/>
        <v>20</v>
      </c>
      <c r="D371">
        <f t="shared" ca="1" si="109"/>
        <v>2</v>
      </c>
      <c r="E371" s="1" t="str">
        <f t="shared" ca="1" si="110"/>
        <v>IT</v>
      </c>
      <c r="F371">
        <f t="shared" ca="1" si="111"/>
        <v>9</v>
      </c>
      <c r="G371" s="1" t="str">
        <f t="shared" ca="1" si="112"/>
        <v>Soldier</v>
      </c>
      <c r="H371">
        <f t="shared" ca="1" si="125"/>
        <v>2</v>
      </c>
      <c r="I371">
        <f t="shared" ca="1" si="125"/>
        <v>1</v>
      </c>
      <c r="J371">
        <f t="shared" ca="1" si="113"/>
        <v>772137</v>
      </c>
      <c r="K371">
        <f t="shared" ca="1" si="114"/>
        <v>51033</v>
      </c>
      <c r="L371">
        <f t="shared" ca="1" si="115"/>
        <v>2</v>
      </c>
      <c r="M371" s="1" t="str">
        <f t="shared" ca="1" si="116"/>
        <v>Rent</v>
      </c>
      <c r="N371">
        <f t="shared" ca="1" si="122"/>
        <v>3266112</v>
      </c>
      <c r="O371">
        <f t="shared" ca="1" si="117"/>
        <v>1541087.00080295</v>
      </c>
      <c r="P371">
        <f t="shared" ca="1" si="123"/>
        <v>72796.425679003034</v>
      </c>
      <c r="Q371">
        <f t="shared" ca="1" si="124"/>
        <v>60115.660739970837</v>
      </c>
      <c r="R371" s="25">
        <f t="shared" ca="1" si="118"/>
        <v>3326227.6607399709</v>
      </c>
      <c r="S371">
        <f t="shared" ca="1" si="119"/>
        <v>11</v>
      </c>
      <c r="T371" s="1" t="str">
        <f t="shared" ca="1" si="120"/>
        <v>Pakistan</v>
      </c>
      <c r="AF371" s="2">
        <f ca="1">IF(Table2[[#This Row],[Gender]]="men",1,0)</f>
        <v>0</v>
      </c>
      <c r="AG371" s="3">
        <f ca="1">IF(Table2[[#This Row],[Gender]]="Men",0,1)</f>
        <v>1</v>
      </c>
      <c r="AH371" s="3"/>
      <c r="AI371" s="3"/>
      <c r="AJ371" s="4"/>
      <c r="AL371" s="2">
        <f ca="1">IF(Table2[[#This Row],[occupation]]="Clerk",1,0)</f>
        <v>0</v>
      </c>
      <c r="AM371" s="3">
        <f ca="1">IF(Table2[[#This Row],[occupation]]="Doctor",1,0)</f>
        <v>0</v>
      </c>
      <c r="AN371" s="3">
        <f ca="1">IF(Table2[[#This Row],[occupation]]="Data scientist",1,0)</f>
        <v>0</v>
      </c>
      <c r="AO371" s="3">
        <f ca="1">IF(Table2[[#This Row],[occupation]]="Driver",1,0)</f>
        <v>0</v>
      </c>
      <c r="AP371" s="3">
        <f ca="1">IF(Table2[[#This Row],[occupation]]="mechanical",1,0)</f>
        <v>0</v>
      </c>
      <c r="AQ371" s="3">
        <f ca="1">IF(Table2[[#This Row],[occupation]]="Field worker",1,0)</f>
        <v>0</v>
      </c>
      <c r="AR371" s="3">
        <f ca="1">IF(Table2[[#This Row],[occupation]]="Scientist",1,0)</f>
        <v>0</v>
      </c>
      <c r="AS371" s="3">
        <f ca="1">IF(Table2[[#This Row],[occupation]]="IT",1,0)</f>
        <v>1</v>
      </c>
      <c r="AT371" s="3"/>
      <c r="AU371" s="3"/>
      <c r="AV371" s="3"/>
      <c r="AW371" s="3"/>
      <c r="AX371" s="3"/>
      <c r="AY371" s="3"/>
      <c r="AZ371" s="3"/>
      <c r="BA371" s="4"/>
      <c r="BC371" s="18">
        <f ca="1">Table2[[#This Row],[Vehicles cost]]/Table2[[#This Row],[Vehicles]]</f>
        <v>772137</v>
      </c>
      <c r="BD371" s="4"/>
      <c r="BE371" s="2">
        <f ca="1">IF(Table2[[#This Row],[Depts]]&gt;20000,1,0)</f>
        <v>1</v>
      </c>
      <c r="BF371" s="3"/>
      <c r="BG371" s="4"/>
      <c r="BH371" s="2">
        <f ca="1">IF(Table2[[#This Row],[House]]="Owned",1,0)</f>
        <v>0</v>
      </c>
      <c r="BI371" s="4"/>
      <c r="BK371" s="2">
        <f ca="1">IF(Table2[[#This Row],[Country]]="Korea",Table2[[#This Row],[Income]],0)</f>
        <v>0</v>
      </c>
      <c r="BL371" s="3"/>
      <c r="BM371" s="3">
        <f ca="1">IF(Table2[[#This Row],[Country]]="India",Table2[[#This Row],[Income]],0)</f>
        <v>0</v>
      </c>
      <c r="BN371" s="3"/>
      <c r="BO371" s="3">
        <f ca="1">IF(Table2[[#This Row],[Country]]="Russia",Table2[[#This Row],[Income]],0)</f>
        <v>0</v>
      </c>
      <c r="BP371" s="3"/>
      <c r="BQ371" s="3">
        <f ca="1">IF(Table2[[#This Row],[Country]]="Maldives",Table2[[#This Row],[Income]],0)</f>
        <v>0</v>
      </c>
      <c r="BR371" s="3"/>
      <c r="BS371" s="3">
        <f ca="1">IF(Table2[[#This Row],[Country]]="England",Table2[[#This Row],[Income]],0)</f>
        <v>0</v>
      </c>
      <c r="BT371" s="3"/>
      <c r="BU371" s="3">
        <f ca="1">IF(Table2[[#This Row],[Country]]="Pakistan",Table2[[#This Row],[Income]],0)</f>
        <v>51033</v>
      </c>
      <c r="BV371" s="3"/>
      <c r="BW371" s="3">
        <f ca="1">IF(Table2[[#This Row],[Country]]="USA",Table2[[#This Row],[Income]],0)</f>
        <v>0</v>
      </c>
      <c r="BX371" s="3"/>
      <c r="BY371" s="3">
        <f ca="1">IF(Table2[[#This Row],[Country]]="New Zealand",Table2[[#This Row],[Income]],0)</f>
        <v>0</v>
      </c>
      <c r="BZ371" s="3"/>
      <c r="CA371" s="3">
        <f ca="1">IF(Table2[[#This Row],[Country]]="AUstralia",Table2[[#This Row],[Income]],0)</f>
        <v>0</v>
      </c>
      <c r="CB371" s="3"/>
      <c r="CC371" s="3">
        <f ca="1">IF(Table2[[#This Row],[Country]]="South Africa",Table2[[#This Row],[Income]],0)</f>
        <v>0</v>
      </c>
      <c r="CD371" s="3"/>
      <c r="CE371" s="3">
        <f ca="1">IF(Table2[[#This Row],[Country]]="Canada",Table2[[#This Row],[Income]],0)</f>
        <v>0</v>
      </c>
      <c r="CF371" s="4"/>
      <c r="CG371" s="2"/>
      <c r="CH371" s="3"/>
      <c r="CI371" s="3">
        <f ca="1">IF(Table2[[#This Row],[occupation]]="clerk",Table2[[#This Row],[Income]],0)</f>
        <v>0</v>
      </c>
      <c r="CJ371" s="3">
        <f ca="1">IF(Table2[[#This Row],[occupation]]="Doctor",Table2[[#This Row],[Income]],0)</f>
        <v>0</v>
      </c>
      <c r="CK371" s="3">
        <f ca="1">IF(Table2[[#This Row],[occupation]]="Data scientist",Table2[[#This Row],[Income]],0)</f>
        <v>0</v>
      </c>
      <c r="CL371" s="3">
        <f ca="1">IF(Table2[[#This Row],[occupation]]="Driver",Table2[[#This Row],[Income]],0)</f>
        <v>0</v>
      </c>
      <c r="CM371" s="3">
        <f ca="1">IF(Table2[[#This Row],[occupation]]="mechanical",Table2[[#This Row],[Income]],0)</f>
        <v>0</v>
      </c>
      <c r="CN371" s="3">
        <f ca="1">IF(Table2[[#This Row],[occupation]]="Field worker",Table2[[#This Row],[Income]],0)</f>
        <v>0</v>
      </c>
      <c r="CO371" s="3">
        <f ca="1">IF(Table2[[#This Row],[occupation]]="Scientist",Table2[[#This Row],[Income]],0)</f>
        <v>0</v>
      </c>
      <c r="CP371" s="4">
        <f ca="1">IF(Table2[[#This Row],[occupation]]="IT",Table2[[#This Row],[Income]],0)</f>
        <v>51033</v>
      </c>
      <c r="CQ371" s="2">
        <f ca="1">IF(Table2[[#This Row],[Investment]]&gt;Table2[[#This Row],[Income]],1,0)</f>
        <v>1</v>
      </c>
      <c r="CR371" s="3"/>
      <c r="CS371" s="3"/>
      <c r="CT371" s="3"/>
      <c r="CU371" s="4"/>
      <c r="CV371" s="2">
        <f ca="1">IF(Table2[[#This Row],[Net Worth]]&gt;5500000,Table2[[#This Row],[Age]],0)</f>
        <v>0</v>
      </c>
      <c r="CW371" s="3">
        <f t="shared" ca="1" si="121"/>
        <v>0</v>
      </c>
      <c r="CX371" s="3"/>
      <c r="CY371" s="3"/>
      <c r="CZ371" s="3"/>
      <c r="DA371" s="4"/>
    </row>
    <row r="372" spans="1:105" x14ac:dyDescent="0.25">
      <c r="A372">
        <f t="shared" ca="1" si="106"/>
        <v>2</v>
      </c>
      <c r="B372" s="1" t="str">
        <f t="shared" ca="1" si="107"/>
        <v>Women</v>
      </c>
      <c r="C372">
        <f t="shared" ca="1" si="108"/>
        <v>29</v>
      </c>
      <c r="D372">
        <f t="shared" ca="1" si="109"/>
        <v>8</v>
      </c>
      <c r="E372" s="1" t="str">
        <f t="shared" ca="1" si="110"/>
        <v>Data scientist</v>
      </c>
      <c r="F372">
        <f t="shared" ca="1" si="111"/>
        <v>1</v>
      </c>
      <c r="G372" s="1" t="str">
        <f t="shared" ca="1" si="112"/>
        <v>10th</v>
      </c>
      <c r="H372">
        <f t="shared" ca="1" si="125"/>
        <v>3</v>
      </c>
      <c r="I372">
        <f t="shared" ca="1" si="125"/>
        <v>3</v>
      </c>
      <c r="J372">
        <f t="shared" ca="1" si="113"/>
        <v>345645</v>
      </c>
      <c r="K372">
        <f t="shared" ca="1" si="114"/>
        <v>85486</v>
      </c>
      <c r="L372">
        <f t="shared" ca="1" si="115"/>
        <v>2</v>
      </c>
      <c r="M372" s="1" t="str">
        <f t="shared" ca="1" si="116"/>
        <v>Rent</v>
      </c>
      <c r="N372">
        <f t="shared" ca="1" si="122"/>
        <v>7437282</v>
      </c>
      <c r="O372">
        <f t="shared" ca="1" si="117"/>
        <v>3864130.3470592643</v>
      </c>
      <c r="P372">
        <f t="shared" ca="1" si="123"/>
        <v>67403.774852316303</v>
      </c>
      <c r="Q372">
        <f t="shared" ca="1" si="124"/>
        <v>127795.24343319109</v>
      </c>
      <c r="R372" s="25">
        <f t="shared" ca="1" si="118"/>
        <v>7565077.2434331914</v>
      </c>
      <c r="S372">
        <f t="shared" ca="1" si="119"/>
        <v>4</v>
      </c>
      <c r="T372" s="1" t="str">
        <f t="shared" ca="1" si="120"/>
        <v>England</v>
      </c>
      <c r="AF372" s="2">
        <f ca="1">IF(Table2[[#This Row],[Gender]]="men",1,0)</f>
        <v>0</v>
      </c>
      <c r="AG372" s="3">
        <f ca="1">IF(Table2[[#This Row],[Gender]]="Men",0,1)</f>
        <v>1</v>
      </c>
      <c r="AH372" s="3"/>
      <c r="AI372" s="3"/>
      <c r="AJ372" s="4"/>
      <c r="AL372" s="2">
        <f ca="1">IF(Table2[[#This Row],[occupation]]="Clerk",1,0)</f>
        <v>0</v>
      </c>
      <c r="AM372" s="3">
        <f ca="1">IF(Table2[[#This Row],[occupation]]="Doctor",1,0)</f>
        <v>0</v>
      </c>
      <c r="AN372" s="3">
        <f ca="1">IF(Table2[[#This Row],[occupation]]="Data scientist",1,0)</f>
        <v>1</v>
      </c>
      <c r="AO372" s="3">
        <f ca="1">IF(Table2[[#This Row],[occupation]]="Driver",1,0)</f>
        <v>0</v>
      </c>
      <c r="AP372" s="3">
        <f ca="1">IF(Table2[[#This Row],[occupation]]="mechanical",1,0)</f>
        <v>0</v>
      </c>
      <c r="AQ372" s="3">
        <f ca="1">IF(Table2[[#This Row],[occupation]]="Field worker",1,0)</f>
        <v>0</v>
      </c>
      <c r="AR372" s="3">
        <f ca="1">IF(Table2[[#This Row],[occupation]]="Scientist",1,0)</f>
        <v>0</v>
      </c>
      <c r="AS372" s="3">
        <f ca="1">IF(Table2[[#This Row],[occupation]]="IT",1,0)</f>
        <v>0</v>
      </c>
      <c r="AT372" s="3"/>
      <c r="AU372" s="3"/>
      <c r="AV372" s="3"/>
      <c r="AW372" s="3"/>
      <c r="AX372" s="3"/>
      <c r="AY372" s="3"/>
      <c r="AZ372" s="3"/>
      <c r="BA372" s="4"/>
      <c r="BC372" s="18">
        <f ca="1">Table2[[#This Row],[Vehicles cost]]/Table2[[#This Row],[Vehicles]]</f>
        <v>115215</v>
      </c>
      <c r="BD372" s="4"/>
      <c r="BE372" s="2">
        <f ca="1">IF(Table2[[#This Row],[Depts]]&gt;20000,1,0)</f>
        <v>1</v>
      </c>
      <c r="BF372" s="3"/>
      <c r="BG372" s="4"/>
      <c r="BH372" s="2">
        <f ca="1">IF(Table2[[#This Row],[House]]="Owned",1,0)</f>
        <v>0</v>
      </c>
      <c r="BI372" s="4"/>
      <c r="BK372" s="2">
        <f ca="1">IF(Table2[[#This Row],[Country]]="Korea",Table2[[#This Row],[Income]],0)</f>
        <v>0</v>
      </c>
      <c r="BL372" s="3"/>
      <c r="BM372" s="3">
        <f ca="1">IF(Table2[[#This Row],[Country]]="India",Table2[[#This Row],[Income]],0)</f>
        <v>0</v>
      </c>
      <c r="BN372" s="3"/>
      <c r="BO372" s="3">
        <f ca="1">IF(Table2[[#This Row],[Country]]="Russia",Table2[[#This Row],[Income]],0)</f>
        <v>0</v>
      </c>
      <c r="BP372" s="3"/>
      <c r="BQ372" s="3">
        <f ca="1">IF(Table2[[#This Row],[Country]]="Maldives",Table2[[#This Row],[Income]],0)</f>
        <v>0</v>
      </c>
      <c r="BR372" s="3"/>
      <c r="BS372" s="3">
        <f ca="1">IF(Table2[[#This Row],[Country]]="England",Table2[[#This Row],[Income]],0)</f>
        <v>85486</v>
      </c>
      <c r="BT372" s="3"/>
      <c r="BU372" s="3">
        <f ca="1">IF(Table2[[#This Row],[Country]]="Pakistan",Table2[[#This Row],[Income]],0)</f>
        <v>0</v>
      </c>
      <c r="BV372" s="3"/>
      <c r="BW372" s="3">
        <f ca="1">IF(Table2[[#This Row],[Country]]="USA",Table2[[#This Row],[Income]],0)</f>
        <v>0</v>
      </c>
      <c r="BX372" s="3"/>
      <c r="BY372" s="3">
        <f ca="1">IF(Table2[[#This Row],[Country]]="New Zealand",Table2[[#This Row],[Income]],0)</f>
        <v>0</v>
      </c>
      <c r="BZ372" s="3"/>
      <c r="CA372" s="3">
        <f ca="1">IF(Table2[[#This Row],[Country]]="AUstralia",Table2[[#This Row],[Income]],0)</f>
        <v>0</v>
      </c>
      <c r="CB372" s="3"/>
      <c r="CC372" s="3">
        <f ca="1">IF(Table2[[#This Row],[Country]]="South Africa",Table2[[#This Row],[Income]],0)</f>
        <v>0</v>
      </c>
      <c r="CD372" s="3"/>
      <c r="CE372" s="3">
        <f ca="1">IF(Table2[[#This Row],[Country]]="Canada",Table2[[#This Row],[Income]],0)</f>
        <v>0</v>
      </c>
      <c r="CF372" s="4"/>
      <c r="CG372" s="2"/>
      <c r="CH372" s="3"/>
      <c r="CI372" s="3">
        <f ca="1">IF(Table2[[#This Row],[occupation]]="clerk",Table2[[#This Row],[Income]],0)</f>
        <v>0</v>
      </c>
      <c r="CJ372" s="3">
        <f ca="1">IF(Table2[[#This Row],[occupation]]="Doctor",Table2[[#This Row],[Income]],0)</f>
        <v>0</v>
      </c>
      <c r="CK372" s="3">
        <f ca="1">IF(Table2[[#This Row],[occupation]]="Data scientist",Table2[[#This Row],[Income]],0)</f>
        <v>85486</v>
      </c>
      <c r="CL372" s="3">
        <f ca="1">IF(Table2[[#This Row],[occupation]]="Driver",Table2[[#This Row],[Income]],0)</f>
        <v>0</v>
      </c>
      <c r="CM372" s="3">
        <f ca="1">IF(Table2[[#This Row],[occupation]]="mechanical",Table2[[#This Row],[Income]],0)</f>
        <v>0</v>
      </c>
      <c r="CN372" s="3">
        <f ca="1">IF(Table2[[#This Row],[occupation]]="Field worker",Table2[[#This Row],[Income]],0)</f>
        <v>0</v>
      </c>
      <c r="CO372" s="3">
        <f ca="1">IF(Table2[[#This Row],[occupation]]="Scientist",Table2[[#This Row],[Income]],0)</f>
        <v>0</v>
      </c>
      <c r="CP372" s="4">
        <f ca="1">IF(Table2[[#This Row],[occupation]]="IT",Table2[[#This Row],[Income]],0)</f>
        <v>0</v>
      </c>
      <c r="CQ372" s="2">
        <f ca="1">IF(Table2[[#This Row],[Investment]]&gt;Table2[[#This Row],[Income]],1,0)</f>
        <v>1</v>
      </c>
      <c r="CR372" s="3"/>
      <c r="CS372" s="3"/>
      <c r="CT372" s="3"/>
      <c r="CU372" s="4"/>
      <c r="CV372" s="2">
        <f ca="1">IF(Table2[[#This Row],[Net Worth]]&gt;5500000,Table2[[#This Row],[Age]],0)</f>
        <v>29</v>
      </c>
      <c r="CW372" s="3">
        <f t="shared" ca="1" si="121"/>
        <v>0</v>
      </c>
      <c r="CX372" s="3"/>
      <c r="CY372" s="3"/>
      <c r="CZ372" s="3"/>
      <c r="DA372" s="4"/>
    </row>
    <row r="373" spans="1:105" x14ac:dyDescent="0.25">
      <c r="A373">
        <f t="shared" ca="1" si="106"/>
        <v>1</v>
      </c>
      <c r="B373" s="1" t="str">
        <f t="shared" ca="1" si="107"/>
        <v>Men</v>
      </c>
      <c r="C373">
        <f t="shared" ca="1" si="108"/>
        <v>32</v>
      </c>
      <c r="D373">
        <f t="shared" ca="1" si="109"/>
        <v>3</v>
      </c>
      <c r="E373" s="1" t="str">
        <f t="shared" ca="1" si="110"/>
        <v>mechanical</v>
      </c>
      <c r="F373">
        <f t="shared" ca="1" si="111"/>
        <v>8</v>
      </c>
      <c r="G373" s="1" t="str">
        <f t="shared" ca="1" si="112"/>
        <v>dropout</v>
      </c>
      <c r="H373">
        <f t="shared" ca="1" si="125"/>
        <v>3</v>
      </c>
      <c r="I373">
        <f t="shared" ca="1" si="125"/>
        <v>1</v>
      </c>
      <c r="J373">
        <f t="shared" ca="1" si="113"/>
        <v>295784</v>
      </c>
      <c r="K373">
        <f t="shared" ca="1" si="114"/>
        <v>89493</v>
      </c>
      <c r="L373">
        <f t="shared" ca="1" si="115"/>
        <v>1</v>
      </c>
      <c r="M373" s="1" t="str">
        <f t="shared" ca="1" si="116"/>
        <v>Owned</v>
      </c>
      <c r="N373">
        <f t="shared" ca="1" si="122"/>
        <v>8680821</v>
      </c>
      <c r="O373">
        <f t="shared" ca="1" si="117"/>
        <v>839002.77274022414</v>
      </c>
      <c r="P373">
        <f t="shared" ca="1" si="123"/>
        <v>119948.0573352723</v>
      </c>
      <c r="Q373">
        <f t="shared" ca="1" si="124"/>
        <v>60232.748289192801</v>
      </c>
      <c r="R373" s="25">
        <f t="shared" ca="1" si="118"/>
        <v>8741053.7482891921</v>
      </c>
      <c r="S373">
        <f t="shared" ca="1" si="119"/>
        <v>1</v>
      </c>
      <c r="T373" s="1" t="str">
        <f t="shared" ca="1" si="120"/>
        <v>India</v>
      </c>
      <c r="AF373" s="2">
        <f ca="1">IF(Table2[[#This Row],[Gender]]="men",1,0)</f>
        <v>1</v>
      </c>
      <c r="AG373" s="3">
        <f ca="1">IF(Table2[[#This Row],[Gender]]="Men",0,1)</f>
        <v>0</v>
      </c>
      <c r="AH373" s="3"/>
      <c r="AI373" s="3"/>
      <c r="AJ373" s="4"/>
      <c r="AL373" s="2">
        <f ca="1">IF(Table2[[#This Row],[occupation]]="Clerk",1,0)</f>
        <v>0</v>
      </c>
      <c r="AM373" s="3">
        <f ca="1">IF(Table2[[#This Row],[occupation]]="Doctor",1,0)</f>
        <v>0</v>
      </c>
      <c r="AN373" s="3">
        <f ca="1">IF(Table2[[#This Row],[occupation]]="Data scientist",1,0)</f>
        <v>0</v>
      </c>
      <c r="AO373" s="3">
        <f ca="1">IF(Table2[[#This Row],[occupation]]="Driver",1,0)</f>
        <v>0</v>
      </c>
      <c r="AP373" s="3">
        <f ca="1">IF(Table2[[#This Row],[occupation]]="mechanical",1,0)</f>
        <v>1</v>
      </c>
      <c r="AQ373" s="3">
        <f ca="1">IF(Table2[[#This Row],[occupation]]="Field worker",1,0)</f>
        <v>0</v>
      </c>
      <c r="AR373" s="3">
        <f ca="1">IF(Table2[[#This Row],[occupation]]="Scientist",1,0)</f>
        <v>0</v>
      </c>
      <c r="AS373" s="3">
        <f ca="1">IF(Table2[[#This Row],[occupation]]="IT",1,0)</f>
        <v>0</v>
      </c>
      <c r="AT373" s="3"/>
      <c r="AU373" s="3"/>
      <c r="AV373" s="3"/>
      <c r="AW373" s="3"/>
      <c r="AX373" s="3"/>
      <c r="AY373" s="3"/>
      <c r="AZ373" s="3"/>
      <c r="BA373" s="4"/>
      <c r="BC373" s="18">
        <f ca="1">Table2[[#This Row],[Vehicles cost]]/Table2[[#This Row],[Vehicles]]</f>
        <v>295784</v>
      </c>
      <c r="BD373" s="4"/>
      <c r="BE373" s="2">
        <f ca="1">IF(Table2[[#This Row],[Depts]]&gt;20000,1,0)</f>
        <v>1</v>
      </c>
      <c r="BF373" s="3"/>
      <c r="BG373" s="4"/>
      <c r="BH373" s="2">
        <f ca="1">IF(Table2[[#This Row],[House]]="Owned",1,0)</f>
        <v>1</v>
      </c>
      <c r="BI373" s="4"/>
      <c r="BK373" s="2">
        <f ca="1">IF(Table2[[#This Row],[Country]]="Korea",Table2[[#This Row],[Income]],0)</f>
        <v>0</v>
      </c>
      <c r="BL373" s="3"/>
      <c r="BM373" s="3">
        <f ca="1">IF(Table2[[#This Row],[Country]]="India",Table2[[#This Row],[Income]],0)</f>
        <v>89493</v>
      </c>
      <c r="BN373" s="3"/>
      <c r="BO373" s="3">
        <f ca="1">IF(Table2[[#This Row],[Country]]="Russia",Table2[[#This Row],[Income]],0)</f>
        <v>0</v>
      </c>
      <c r="BP373" s="3"/>
      <c r="BQ373" s="3">
        <f ca="1">IF(Table2[[#This Row],[Country]]="Maldives",Table2[[#This Row],[Income]],0)</f>
        <v>0</v>
      </c>
      <c r="BR373" s="3"/>
      <c r="BS373" s="3">
        <f ca="1">IF(Table2[[#This Row],[Country]]="England",Table2[[#This Row],[Income]],0)</f>
        <v>0</v>
      </c>
      <c r="BT373" s="3"/>
      <c r="BU373" s="3">
        <f ca="1">IF(Table2[[#This Row],[Country]]="Pakistan",Table2[[#This Row],[Income]],0)</f>
        <v>0</v>
      </c>
      <c r="BV373" s="3"/>
      <c r="BW373" s="3">
        <f ca="1">IF(Table2[[#This Row],[Country]]="USA",Table2[[#This Row],[Income]],0)</f>
        <v>0</v>
      </c>
      <c r="BX373" s="3"/>
      <c r="BY373" s="3">
        <f ca="1">IF(Table2[[#This Row],[Country]]="New Zealand",Table2[[#This Row],[Income]],0)</f>
        <v>0</v>
      </c>
      <c r="BZ373" s="3"/>
      <c r="CA373" s="3">
        <f ca="1">IF(Table2[[#This Row],[Country]]="AUstralia",Table2[[#This Row],[Income]],0)</f>
        <v>0</v>
      </c>
      <c r="CB373" s="3"/>
      <c r="CC373" s="3">
        <f ca="1">IF(Table2[[#This Row],[Country]]="South Africa",Table2[[#This Row],[Income]],0)</f>
        <v>0</v>
      </c>
      <c r="CD373" s="3"/>
      <c r="CE373" s="3">
        <f ca="1">IF(Table2[[#This Row],[Country]]="Canada",Table2[[#This Row],[Income]],0)</f>
        <v>0</v>
      </c>
      <c r="CF373" s="4"/>
      <c r="CG373" s="2"/>
      <c r="CH373" s="3"/>
      <c r="CI373" s="3">
        <f ca="1">IF(Table2[[#This Row],[occupation]]="clerk",Table2[[#This Row],[Income]],0)</f>
        <v>0</v>
      </c>
      <c r="CJ373" s="3">
        <f ca="1">IF(Table2[[#This Row],[occupation]]="Doctor",Table2[[#This Row],[Income]],0)</f>
        <v>0</v>
      </c>
      <c r="CK373" s="3">
        <f ca="1">IF(Table2[[#This Row],[occupation]]="Data scientist",Table2[[#This Row],[Income]],0)</f>
        <v>0</v>
      </c>
      <c r="CL373" s="3">
        <f ca="1">IF(Table2[[#This Row],[occupation]]="Driver",Table2[[#This Row],[Income]],0)</f>
        <v>0</v>
      </c>
      <c r="CM373" s="3">
        <f ca="1">IF(Table2[[#This Row],[occupation]]="mechanical",Table2[[#This Row],[Income]],0)</f>
        <v>89493</v>
      </c>
      <c r="CN373" s="3">
        <f ca="1">IF(Table2[[#This Row],[occupation]]="Field worker",Table2[[#This Row],[Income]],0)</f>
        <v>0</v>
      </c>
      <c r="CO373" s="3">
        <f ca="1">IF(Table2[[#This Row],[occupation]]="Scientist",Table2[[#This Row],[Income]],0)</f>
        <v>0</v>
      </c>
      <c r="CP373" s="4">
        <f ca="1">IF(Table2[[#This Row],[occupation]]="IT",Table2[[#This Row],[Income]],0)</f>
        <v>0</v>
      </c>
      <c r="CQ373" s="2">
        <f ca="1">IF(Table2[[#This Row],[Investment]]&gt;Table2[[#This Row],[Income]],1,0)</f>
        <v>0</v>
      </c>
      <c r="CR373" s="3"/>
      <c r="CS373" s="3"/>
      <c r="CT373" s="3"/>
      <c r="CU373" s="4"/>
      <c r="CV373" s="2">
        <f ca="1">IF(Table2[[#This Row],[Net Worth]]&gt;5500000,Table2[[#This Row],[Age]],0)</f>
        <v>32</v>
      </c>
      <c r="CW373" s="3">
        <f t="shared" ca="1" si="121"/>
        <v>0</v>
      </c>
      <c r="CX373" s="3"/>
      <c r="CY373" s="3"/>
      <c r="CZ373" s="3"/>
      <c r="DA373" s="4"/>
    </row>
    <row r="374" spans="1:105" x14ac:dyDescent="0.25">
      <c r="A374">
        <f t="shared" ca="1" si="106"/>
        <v>2</v>
      </c>
      <c r="B374" s="1" t="str">
        <f t="shared" ca="1" si="107"/>
        <v>Women</v>
      </c>
      <c r="C374">
        <f t="shared" ca="1" si="108"/>
        <v>27</v>
      </c>
      <c r="D374">
        <f t="shared" ca="1" si="109"/>
        <v>3</v>
      </c>
      <c r="E374" s="1" t="str">
        <f t="shared" ca="1" si="110"/>
        <v>mechanical</v>
      </c>
      <c r="F374">
        <f t="shared" ca="1" si="111"/>
        <v>8</v>
      </c>
      <c r="G374" s="1" t="str">
        <f t="shared" ca="1" si="112"/>
        <v>dropout</v>
      </c>
      <c r="H374">
        <f t="shared" ca="1" si="125"/>
        <v>1</v>
      </c>
      <c r="I374">
        <f t="shared" ca="1" si="125"/>
        <v>2</v>
      </c>
      <c r="J374">
        <f t="shared" ca="1" si="113"/>
        <v>1813980</v>
      </c>
      <c r="K374">
        <f t="shared" ca="1" si="114"/>
        <v>63054</v>
      </c>
      <c r="L374">
        <f t="shared" ca="1" si="115"/>
        <v>1</v>
      </c>
      <c r="M374" s="1" t="str">
        <f t="shared" ca="1" si="116"/>
        <v>Owned</v>
      </c>
      <c r="N374">
        <f t="shared" ca="1" si="122"/>
        <v>6305400</v>
      </c>
      <c r="O374">
        <f t="shared" ca="1" si="117"/>
        <v>6231847.8746240279</v>
      </c>
      <c r="P374">
        <f t="shared" ca="1" si="123"/>
        <v>77040.062012410752</v>
      </c>
      <c r="Q374">
        <f t="shared" ca="1" si="124"/>
        <v>101230.96422397475</v>
      </c>
      <c r="R374" s="25">
        <f t="shared" ca="1" si="118"/>
        <v>6406630.9642239744</v>
      </c>
      <c r="S374">
        <f t="shared" ca="1" si="119"/>
        <v>6</v>
      </c>
      <c r="T374" s="1" t="str">
        <f t="shared" ca="1" si="120"/>
        <v>Russia</v>
      </c>
      <c r="AF374" s="2">
        <f ca="1">IF(Table2[[#This Row],[Gender]]="men",1,0)</f>
        <v>0</v>
      </c>
      <c r="AG374" s="3">
        <f ca="1">IF(Table2[[#This Row],[Gender]]="Men",0,1)</f>
        <v>1</v>
      </c>
      <c r="AH374" s="3"/>
      <c r="AI374" s="3"/>
      <c r="AJ374" s="4"/>
      <c r="AL374" s="2">
        <f ca="1">IF(Table2[[#This Row],[occupation]]="Clerk",1,0)</f>
        <v>0</v>
      </c>
      <c r="AM374" s="3">
        <f ca="1">IF(Table2[[#This Row],[occupation]]="Doctor",1,0)</f>
        <v>0</v>
      </c>
      <c r="AN374" s="3">
        <f ca="1">IF(Table2[[#This Row],[occupation]]="Data scientist",1,0)</f>
        <v>0</v>
      </c>
      <c r="AO374" s="3">
        <f ca="1">IF(Table2[[#This Row],[occupation]]="Driver",1,0)</f>
        <v>0</v>
      </c>
      <c r="AP374" s="3">
        <f ca="1">IF(Table2[[#This Row],[occupation]]="mechanical",1,0)</f>
        <v>1</v>
      </c>
      <c r="AQ374" s="3">
        <f ca="1">IF(Table2[[#This Row],[occupation]]="Field worker",1,0)</f>
        <v>0</v>
      </c>
      <c r="AR374" s="3">
        <f ca="1">IF(Table2[[#This Row],[occupation]]="Scientist",1,0)</f>
        <v>0</v>
      </c>
      <c r="AS374" s="3">
        <f ca="1">IF(Table2[[#This Row],[occupation]]="IT",1,0)</f>
        <v>0</v>
      </c>
      <c r="AT374" s="3"/>
      <c r="AU374" s="3"/>
      <c r="AV374" s="3"/>
      <c r="AW374" s="3"/>
      <c r="AX374" s="3"/>
      <c r="AY374" s="3"/>
      <c r="AZ374" s="3"/>
      <c r="BA374" s="4"/>
      <c r="BC374" s="18">
        <f ca="1">Table2[[#This Row],[Vehicles cost]]/Table2[[#This Row],[Vehicles]]</f>
        <v>906990</v>
      </c>
      <c r="BD374" s="4"/>
      <c r="BE374" s="2">
        <f ca="1">IF(Table2[[#This Row],[Depts]]&gt;20000,1,0)</f>
        <v>1</v>
      </c>
      <c r="BF374" s="3"/>
      <c r="BG374" s="4"/>
      <c r="BH374" s="2">
        <f ca="1">IF(Table2[[#This Row],[House]]="Owned",1,0)</f>
        <v>1</v>
      </c>
      <c r="BI374" s="4"/>
      <c r="BK374" s="2">
        <f ca="1">IF(Table2[[#This Row],[Country]]="Korea",Table2[[#This Row],[Income]],0)</f>
        <v>0</v>
      </c>
      <c r="BL374" s="3"/>
      <c r="BM374" s="3">
        <f ca="1">IF(Table2[[#This Row],[Country]]="India",Table2[[#This Row],[Income]],0)</f>
        <v>0</v>
      </c>
      <c r="BN374" s="3"/>
      <c r="BO374" s="3">
        <f ca="1">IF(Table2[[#This Row],[Country]]="Russia",Table2[[#This Row],[Income]],0)</f>
        <v>63054</v>
      </c>
      <c r="BP374" s="3"/>
      <c r="BQ374" s="3">
        <f ca="1">IF(Table2[[#This Row],[Country]]="Maldives",Table2[[#This Row],[Income]],0)</f>
        <v>0</v>
      </c>
      <c r="BR374" s="3"/>
      <c r="BS374" s="3">
        <f ca="1">IF(Table2[[#This Row],[Country]]="England",Table2[[#This Row],[Income]],0)</f>
        <v>0</v>
      </c>
      <c r="BT374" s="3"/>
      <c r="BU374" s="3">
        <f ca="1">IF(Table2[[#This Row],[Country]]="Pakistan",Table2[[#This Row],[Income]],0)</f>
        <v>0</v>
      </c>
      <c r="BV374" s="3"/>
      <c r="BW374" s="3">
        <f ca="1">IF(Table2[[#This Row],[Country]]="USA",Table2[[#This Row],[Income]],0)</f>
        <v>0</v>
      </c>
      <c r="BX374" s="3"/>
      <c r="BY374" s="3">
        <f ca="1">IF(Table2[[#This Row],[Country]]="New Zealand",Table2[[#This Row],[Income]],0)</f>
        <v>0</v>
      </c>
      <c r="BZ374" s="3"/>
      <c r="CA374" s="3">
        <f ca="1">IF(Table2[[#This Row],[Country]]="AUstralia",Table2[[#This Row],[Income]],0)</f>
        <v>0</v>
      </c>
      <c r="CB374" s="3"/>
      <c r="CC374" s="3">
        <f ca="1">IF(Table2[[#This Row],[Country]]="South Africa",Table2[[#This Row],[Income]],0)</f>
        <v>0</v>
      </c>
      <c r="CD374" s="3"/>
      <c r="CE374" s="3">
        <f ca="1">IF(Table2[[#This Row],[Country]]="Canada",Table2[[#This Row],[Income]],0)</f>
        <v>0</v>
      </c>
      <c r="CF374" s="4"/>
      <c r="CG374" s="2"/>
      <c r="CH374" s="3"/>
      <c r="CI374" s="3">
        <f ca="1">IF(Table2[[#This Row],[occupation]]="clerk",Table2[[#This Row],[Income]],0)</f>
        <v>0</v>
      </c>
      <c r="CJ374" s="3">
        <f ca="1">IF(Table2[[#This Row],[occupation]]="Doctor",Table2[[#This Row],[Income]],0)</f>
        <v>0</v>
      </c>
      <c r="CK374" s="3">
        <f ca="1">IF(Table2[[#This Row],[occupation]]="Data scientist",Table2[[#This Row],[Income]],0)</f>
        <v>0</v>
      </c>
      <c r="CL374" s="3">
        <f ca="1">IF(Table2[[#This Row],[occupation]]="Driver",Table2[[#This Row],[Income]],0)</f>
        <v>0</v>
      </c>
      <c r="CM374" s="3">
        <f ca="1">IF(Table2[[#This Row],[occupation]]="mechanical",Table2[[#This Row],[Income]],0)</f>
        <v>63054</v>
      </c>
      <c r="CN374" s="3">
        <f ca="1">IF(Table2[[#This Row],[occupation]]="Field worker",Table2[[#This Row],[Income]],0)</f>
        <v>0</v>
      </c>
      <c r="CO374" s="3">
        <f ca="1">IF(Table2[[#This Row],[occupation]]="Scientist",Table2[[#This Row],[Income]],0)</f>
        <v>0</v>
      </c>
      <c r="CP374" s="4">
        <f ca="1">IF(Table2[[#This Row],[occupation]]="IT",Table2[[#This Row],[Income]],0)</f>
        <v>0</v>
      </c>
      <c r="CQ374" s="2">
        <f ca="1">IF(Table2[[#This Row],[Investment]]&gt;Table2[[#This Row],[Income]],1,0)</f>
        <v>1</v>
      </c>
      <c r="CR374" s="3"/>
      <c r="CS374" s="3"/>
      <c r="CT374" s="3"/>
      <c r="CU374" s="4"/>
      <c r="CV374" s="2">
        <f ca="1">IF(Table2[[#This Row],[Net Worth]]&gt;5500000,Table2[[#This Row],[Age]],0)</f>
        <v>27</v>
      </c>
      <c r="CW374" s="3">
        <f t="shared" ca="1" si="121"/>
        <v>27</v>
      </c>
      <c r="CX374" s="3"/>
      <c r="CY374" s="3"/>
      <c r="CZ374" s="3"/>
      <c r="DA374" s="4"/>
    </row>
    <row r="375" spans="1:105" x14ac:dyDescent="0.25">
      <c r="A375">
        <f t="shared" ca="1" si="106"/>
        <v>2</v>
      </c>
      <c r="B375" s="1" t="str">
        <f t="shared" ca="1" si="107"/>
        <v>Women</v>
      </c>
      <c r="C375">
        <f t="shared" ca="1" si="108"/>
        <v>23</v>
      </c>
      <c r="D375">
        <f t="shared" ca="1" si="109"/>
        <v>7</v>
      </c>
      <c r="E375" s="1" t="str">
        <f t="shared" ca="1" si="110"/>
        <v>Driver</v>
      </c>
      <c r="F375">
        <f t="shared" ca="1" si="111"/>
        <v>4</v>
      </c>
      <c r="G375" s="1" t="str">
        <f t="shared" ca="1" si="112"/>
        <v>Mba</v>
      </c>
      <c r="H375">
        <f t="shared" ca="1" si="125"/>
        <v>3</v>
      </c>
      <c r="I375">
        <f t="shared" ca="1" si="125"/>
        <v>1</v>
      </c>
      <c r="J375">
        <f t="shared" ca="1" si="113"/>
        <v>293022</v>
      </c>
      <c r="K375">
        <f t="shared" ca="1" si="114"/>
        <v>57890</v>
      </c>
      <c r="L375">
        <f t="shared" ca="1" si="115"/>
        <v>1</v>
      </c>
      <c r="M375" s="1" t="str">
        <f t="shared" ca="1" si="116"/>
        <v>Owned</v>
      </c>
      <c r="N375">
        <f t="shared" ca="1" si="122"/>
        <v>3473400</v>
      </c>
      <c r="O375">
        <f t="shared" ca="1" si="117"/>
        <v>2784523.0068355086</v>
      </c>
      <c r="P375">
        <f t="shared" ca="1" si="123"/>
        <v>106079.58631387401</v>
      </c>
      <c r="Q375">
        <f t="shared" ca="1" si="124"/>
        <v>39237.2435084713</v>
      </c>
      <c r="R375" s="25">
        <f t="shared" ca="1" si="118"/>
        <v>3512637.2435084712</v>
      </c>
      <c r="S375">
        <f t="shared" ca="1" si="119"/>
        <v>11</v>
      </c>
      <c r="T375" s="1" t="str">
        <f t="shared" ca="1" si="120"/>
        <v>Pakistan</v>
      </c>
      <c r="AF375" s="2">
        <f ca="1">IF(Table2[[#This Row],[Gender]]="men",1,0)</f>
        <v>0</v>
      </c>
      <c r="AG375" s="3">
        <f ca="1">IF(Table2[[#This Row],[Gender]]="Men",0,1)</f>
        <v>1</v>
      </c>
      <c r="AH375" s="3"/>
      <c r="AI375" s="3"/>
      <c r="AJ375" s="4"/>
      <c r="AL375" s="2">
        <f ca="1">IF(Table2[[#This Row],[occupation]]="Clerk",1,0)</f>
        <v>0</v>
      </c>
      <c r="AM375" s="3">
        <f ca="1">IF(Table2[[#This Row],[occupation]]="Doctor",1,0)</f>
        <v>0</v>
      </c>
      <c r="AN375" s="3">
        <f ca="1">IF(Table2[[#This Row],[occupation]]="Data scientist",1,0)</f>
        <v>0</v>
      </c>
      <c r="AO375" s="3">
        <f ca="1">IF(Table2[[#This Row],[occupation]]="Driver",1,0)</f>
        <v>1</v>
      </c>
      <c r="AP375" s="3">
        <f ca="1">IF(Table2[[#This Row],[occupation]]="mechanical",1,0)</f>
        <v>0</v>
      </c>
      <c r="AQ375" s="3">
        <f ca="1">IF(Table2[[#This Row],[occupation]]="Field worker",1,0)</f>
        <v>0</v>
      </c>
      <c r="AR375" s="3">
        <f ca="1">IF(Table2[[#This Row],[occupation]]="Scientist",1,0)</f>
        <v>0</v>
      </c>
      <c r="AS375" s="3">
        <f ca="1">IF(Table2[[#This Row],[occupation]]="IT",1,0)</f>
        <v>0</v>
      </c>
      <c r="AT375" s="3"/>
      <c r="AU375" s="3"/>
      <c r="AV375" s="3"/>
      <c r="AW375" s="3"/>
      <c r="AX375" s="3"/>
      <c r="AY375" s="3"/>
      <c r="AZ375" s="3"/>
      <c r="BA375" s="4"/>
      <c r="BC375" s="18">
        <f ca="1">Table2[[#This Row],[Vehicles cost]]/Table2[[#This Row],[Vehicles]]</f>
        <v>293022</v>
      </c>
      <c r="BD375" s="4"/>
      <c r="BE375" s="2">
        <f ca="1">IF(Table2[[#This Row],[Depts]]&gt;20000,1,0)</f>
        <v>1</v>
      </c>
      <c r="BF375" s="3"/>
      <c r="BG375" s="4"/>
      <c r="BH375" s="2">
        <f ca="1">IF(Table2[[#This Row],[House]]="Owned",1,0)</f>
        <v>1</v>
      </c>
      <c r="BI375" s="4"/>
      <c r="BK375" s="2">
        <f ca="1">IF(Table2[[#This Row],[Country]]="Korea",Table2[[#This Row],[Income]],0)</f>
        <v>0</v>
      </c>
      <c r="BL375" s="3"/>
      <c r="BM375" s="3">
        <f ca="1">IF(Table2[[#This Row],[Country]]="India",Table2[[#This Row],[Income]],0)</f>
        <v>0</v>
      </c>
      <c r="BN375" s="3"/>
      <c r="BO375" s="3">
        <f ca="1">IF(Table2[[#This Row],[Country]]="Russia",Table2[[#This Row],[Income]],0)</f>
        <v>0</v>
      </c>
      <c r="BP375" s="3"/>
      <c r="BQ375" s="3">
        <f ca="1">IF(Table2[[#This Row],[Country]]="Maldives",Table2[[#This Row],[Income]],0)</f>
        <v>0</v>
      </c>
      <c r="BR375" s="3"/>
      <c r="BS375" s="3">
        <f ca="1">IF(Table2[[#This Row],[Country]]="England",Table2[[#This Row],[Income]],0)</f>
        <v>0</v>
      </c>
      <c r="BT375" s="3"/>
      <c r="BU375" s="3">
        <f ca="1">IF(Table2[[#This Row],[Country]]="Pakistan",Table2[[#This Row],[Income]],0)</f>
        <v>57890</v>
      </c>
      <c r="BV375" s="3"/>
      <c r="BW375" s="3">
        <f ca="1">IF(Table2[[#This Row],[Country]]="USA",Table2[[#This Row],[Income]],0)</f>
        <v>0</v>
      </c>
      <c r="BX375" s="3"/>
      <c r="BY375" s="3">
        <f ca="1">IF(Table2[[#This Row],[Country]]="New Zealand",Table2[[#This Row],[Income]],0)</f>
        <v>0</v>
      </c>
      <c r="BZ375" s="3"/>
      <c r="CA375" s="3">
        <f ca="1">IF(Table2[[#This Row],[Country]]="AUstralia",Table2[[#This Row],[Income]],0)</f>
        <v>0</v>
      </c>
      <c r="CB375" s="3"/>
      <c r="CC375" s="3">
        <f ca="1">IF(Table2[[#This Row],[Country]]="South Africa",Table2[[#This Row],[Income]],0)</f>
        <v>0</v>
      </c>
      <c r="CD375" s="3"/>
      <c r="CE375" s="3">
        <f ca="1">IF(Table2[[#This Row],[Country]]="Canada",Table2[[#This Row],[Income]],0)</f>
        <v>0</v>
      </c>
      <c r="CF375" s="4"/>
      <c r="CG375" s="2"/>
      <c r="CH375" s="3"/>
      <c r="CI375" s="3">
        <f ca="1">IF(Table2[[#This Row],[occupation]]="clerk",Table2[[#This Row],[Income]],0)</f>
        <v>0</v>
      </c>
      <c r="CJ375" s="3">
        <f ca="1">IF(Table2[[#This Row],[occupation]]="Doctor",Table2[[#This Row],[Income]],0)</f>
        <v>0</v>
      </c>
      <c r="CK375" s="3">
        <f ca="1">IF(Table2[[#This Row],[occupation]]="Data scientist",Table2[[#This Row],[Income]],0)</f>
        <v>0</v>
      </c>
      <c r="CL375" s="3">
        <f ca="1">IF(Table2[[#This Row],[occupation]]="Driver",Table2[[#This Row],[Income]],0)</f>
        <v>57890</v>
      </c>
      <c r="CM375" s="3">
        <f ca="1">IF(Table2[[#This Row],[occupation]]="mechanical",Table2[[#This Row],[Income]],0)</f>
        <v>0</v>
      </c>
      <c r="CN375" s="3">
        <f ca="1">IF(Table2[[#This Row],[occupation]]="Field worker",Table2[[#This Row],[Income]],0)</f>
        <v>0</v>
      </c>
      <c r="CO375" s="3">
        <f ca="1">IF(Table2[[#This Row],[occupation]]="Scientist",Table2[[#This Row],[Income]],0)</f>
        <v>0</v>
      </c>
      <c r="CP375" s="4">
        <f ca="1">IF(Table2[[#This Row],[occupation]]="IT",Table2[[#This Row],[Income]],0)</f>
        <v>0</v>
      </c>
      <c r="CQ375" s="2">
        <f ca="1">IF(Table2[[#This Row],[Investment]]&gt;Table2[[#This Row],[Income]],1,0)</f>
        <v>0</v>
      </c>
      <c r="CR375" s="3"/>
      <c r="CS375" s="3"/>
      <c r="CT375" s="3"/>
      <c r="CU375" s="4"/>
      <c r="CV375" s="2">
        <f ca="1">IF(Table2[[#This Row],[Net Worth]]&gt;5500000,Table2[[#This Row],[Age]],0)</f>
        <v>0</v>
      </c>
      <c r="CW375" s="3">
        <f t="shared" ca="1" si="121"/>
        <v>0</v>
      </c>
      <c r="CX375" s="3"/>
      <c r="CY375" s="3"/>
      <c r="CZ375" s="3"/>
      <c r="DA375" s="4"/>
    </row>
    <row r="376" spans="1:105" x14ac:dyDescent="0.25">
      <c r="A376">
        <f t="shared" ca="1" si="106"/>
        <v>1</v>
      </c>
      <c r="B376" s="1" t="str">
        <f t="shared" ca="1" si="107"/>
        <v>Men</v>
      </c>
      <c r="C376">
        <f t="shared" ca="1" si="108"/>
        <v>37</v>
      </c>
      <c r="D376">
        <f t="shared" ca="1" si="109"/>
        <v>6</v>
      </c>
      <c r="E376" s="1" t="str">
        <f t="shared" ca="1" si="110"/>
        <v>Field worker</v>
      </c>
      <c r="F376">
        <f t="shared" ca="1" si="111"/>
        <v>2</v>
      </c>
      <c r="G376" s="1" t="str">
        <f t="shared" ca="1" si="112"/>
        <v>12th</v>
      </c>
      <c r="H376">
        <f t="shared" ca="1" si="125"/>
        <v>1</v>
      </c>
      <c r="I376">
        <f t="shared" ca="1" si="125"/>
        <v>3</v>
      </c>
      <c r="J376">
        <f t="shared" ca="1" si="113"/>
        <v>1612377</v>
      </c>
      <c r="K376">
        <f t="shared" ca="1" si="114"/>
        <v>51867</v>
      </c>
      <c r="L376">
        <f t="shared" ca="1" si="115"/>
        <v>2</v>
      </c>
      <c r="M376" s="1" t="str">
        <f t="shared" ca="1" si="116"/>
        <v>Rent</v>
      </c>
      <c r="N376">
        <f t="shared" ca="1" si="122"/>
        <v>3630690</v>
      </c>
      <c r="O376">
        <f t="shared" ca="1" si="117"/>
        <v>1685769.3331149572</v>
      </c>
      <c r="P376">
        <f t="shared" ca="1" si="123"/>
        <v>24246.152484270482</v>
      </c>
      <c r="Q376">
        <f t="shared" ca="1" si="124"/>
        <v>63217.194163230721</v>
      </c>
      <c r="R376" s="25">
        <f t="shared" ca="1" si="118"/>
        <v>3693907.1941632307</v>
      </c>
      <c r="S376">
        <f t="shared" ca="1" si="119"/>
        <v>9</v>
      </c>
      <c r="T376" s="1" t="str">
        <f t="shared" ca="1" si="120"/>
        <v>South Africa</v>
      </c>
      <c r="AF376" s="2">
        <f ca="1">IF(Table2[[#This Row],[Gender]]="men",1,0)</f>
        <v>1</v>
      </c>
      <c r="AG376" s="3">
        <f ca="1">IF(Table2[[#This Row],[Gender]]="Men",0,1)</f>
        <v>0</v>
      </c>
      <c r="AH376" s="3"/>
      <c r="AI376" s="3"/>
      <c r="AJ376" s="4"/>
      <c r="AL376" s="2">
        <f ca="1">IF(Table2[[#This Row],[occupation]]="Clerk",1,0)</f>
        <v>0</v>
      </c>
      <c r="AM376" s="3">
        <f ca="1">IF(Table2[[#This Row],[occupation]]="Doctor",1,0)</f>
        <v>0</v>
      </c>
      <c r="AN376" s="3">
        <f ca="1">IF(Table2[[#This Row],[occupation]]="Data scientist",1,0)</f>
        <v>0</v>
      </c>
      <c r="AO376" s="3">
        <f ca="1">IF(Table2[[#This Row],[occupation]]="Driver",1,0)</f>
        <v>0</v>
      </c>
      <c r="AP376" s="3">
        <f ca="1">IF(Table2[[#This Row],[occupation]]="mechanical",1,0)</f>
        <v>0</v>
      </c>
      <c r="AQ376" s="3">
        <f ca="1">IF(Table2[[#This Row],[occupation]]="Field worker",1,0)</f>
        <v>1</v>
      </c>
      <c r="AR376" s="3">
        <f ca="1">IF(Table2[[#This Row],[occupation]]="Scientist",1,0)</f>
        <v>0</v>
      </c>
      <c r="AS376" s="3">
        <f ca="1">IF(Table2[[#This Row],[occupation]]="IT",1,0)</f>
        <v>0</v>
      </c>
      <c r="AT376" s="3"/>
      <c r="AU376" s="3"/>
      <c r="AV376" s="3"/>
      <c r="AW376" s="3"/>
      <c r="AX376" s="3"/>
      <c r="AY376" s="3"/>
      <c r="AZ376" s="3"/>
      <c r="BA376" s="4"/>
      <c r="BC376" s="18">
        <f ca="1">Table2[[#This Row],[Vehicles cost]]/Table2[[#This Row],[Vehicles]]</f>
        <v>537459</v>
      </c>
      <c r="BD376" s="4"/>
      <c r="BE376" s="2">
        <f ca="1">IF(Table2[[#This Row],[Depts]]&gt;20000,1,0)</f>
        <v>1</v>
      </c>
      <c r="BF376" s="3"/>
      <c r="BG376" s="4"/>
      <c r="BH376" s="2">
        <f ca="1">IF(Table2[[#This Row],[House]]="Owned",1,0)</f>
        <v>0</v>
      </c>
      <c r="BI376" s="4"/>
      <c r="BK376" s="2">
        <f ca="1">IF(Table2[[#This Row],[Country]]="Korea",Table2[[#This Row],[Income]],0)</f>
        <v>0</v>
      </c>
      <c r="BL376" s="3"/>
      <c r="BM376" s="3">
        <f ca="1">IF(Table2[[#This Row],[Country]]="India",Table2[[#This Row],[Income]],0)</f>
        <v>0</v>
      </c>
      <c r="BN376" s="3"/>
      <c r="BO376" s="3">
        <f ca="1">IF(Table2[[#This Row],[Country]]="Russia",Table2[[#This Row],[Income]],0)</f>
        <v>0</v>
      </c>
      <c r="BP376" s="3"/>
      <c r="BQ376" s="3">
        <f ca="1">IF(Table2[[#This Row],[Country]]="Maldives",Table2[[#This Row],[Income]],0)</f>
        <v>0</v>
      </c>
      <c r="BR376" s="3"/>
      <c r="BS376" s="3">
        <f ca="1">IF(Table2[[#This Row],[Country]]="England",Table2[[#This Row],[Income]],0)</f>
        <v>0</v>
      </c>
      <c r="BT376" s="3"/>
      <c r="BU376" s="3">
        <f ca="1">IF(Table2[[#This Row],[Country]]="Pakistan",Table2[[#This Row],[Income]],0)</f>
        <v>0</v>
      </c>
      <c r="BV376" s="3"/>
      <c r="BW376" s="3">
        <f ca="1">IF(Table2[[#This Row],[Country]]="USA",Table2[[#This Row],[Income]],0)</f>
        <v>0</v>
      </c>
      <c r="BX376" s="3"/>
      <c r="BY376" s="3">
        <f ca="1">IF(Table2[[#This Row],[Country]]="New Zealand",Table2[[#This Row],[Income]],0)</f>
        <v>0</v>
      </c>
      <c r="BZ376" s="3"/>
      <c r="CA376" s="3">
        <f ca="1">IF(Table2[[#This Row],[Country]]="AUstralia",Table2[[#This Row],[Income]],0)</f>
        <v>0</v>
      </c>
      <c r="CB376" s="3"/>
      <c r="CC376" s="3">
        <f ca="1">IF(Table2[[#This Row],[Country]]="South Africa",Table2[[#This Row],[Income]],0)</f>
        <v>51867</v>
      </c>
      <c r="CD376" s="3"/>
      <c r="CE376" s="3">
        <f ca="1">IF(Table2[[#This Row],[Country]]="Canada",Table2[[#This Row],[Income]],0)</f>
        <v>0</v>
      </c>
      <c r="CF376" s="4"/>
      <c r="CG376" s="2"/>
      <c r="CH376" s="3"/>
      <c r="CI376" s="3">
        <f ca="1">IF(Table2[[#This Row],[occupation]]="clerk",Table2[[#This Row],[Income]],0)</f>
        <v>0</v>
      </c>
      <c r="CJ376" s="3">
        <f ca="1">IF(Table2[[#This Row],[occupation]]="Doctor",Table2[[#This Row],[Income]],0)</f>
        <v>0</v>
      </c>
      <c r="CK376" s="3">
        <f ca="1">IF(Table2[[#This Row],[occupation]]="Data scientist",Table2[[#This Row],[Income]],0)</f>
        <v>0</v>
      </c>
      <c r="CL376" s="3">
        <f ca="1">IF(Table2[[#This Row],[occupation]]="Driver",Table2[[#This Row],[Income]],0)</f>
        <v>0</v>
      </c>
      <c r="CM376" s="3">
        <f ca="1">IF(Table2[[#This Row],[occupation]]="mechanical",Table2[[#This Row],[Income]],0)</f>
        <v>0</v>
      </c>
      <c r="CN376" s="3">
        <f ca="1">IF(Table2[[#This Row],[occupation]]="Field worker",Table2[[#This Row],[Income]],0)</f>
        <v>51867</v>
      </c>
      <c r="CO376" s="3">
        <f ca="1">IF(Table2[[#This Row],[occupation]]="Scientist",Table2[[#This Row],[Income]],0)</f>
        <v>0</v>
      </c>
      <c r="CP376" s="4">
        <f ca="1">IF(Table2[[#This Row],[occupation]]="IT",Table2[[#This Row],[Income]],0)</f>
        <v>0</v>
      </c>
      <c r="CQ376" s="2">
        <f ca="1">IF(Table2[[#This Row],[Investment]]&gt;Table2[[#This Row],[Income]],1,0)</f>
        <v>1</v>
      </c>
      <c r="CR376" s="3"/>
      <c r="CS376" s="3"/>
      <c r="CT376" s="3"/>
      <c r="CU376" s="4"/>
      <c r="CV376" s="2">
        <f ca="1">IF(Table2[[#This Row],[Net Worth]]&gt;5500000,Table2[[#This Row],[Age]],0)</f>
        <v>0</v>
      </c>
      <c r="CW376" s="3">
        <f t="shared" ca="1" si="121"/>
        <v>0</v>
      </c>
      <c r="CX376" s="3"/>
      <c r="CY376" s="3"/>
      <c r="CZ376" s="3"/>
      <c r="DA376" s="4"/>
    </row>
    <row r="377" spans="1:105" x14ac:dyDescent="0.25">
      <c r="A377">
        <f t="shared" ca="1" si="106"/>
        <v>1</v>
      </c>
      <c r="B377" s="1" t="str">
        <f t="shared" ca="1" si="107"/>
        <v>Men</v>
      </c>
      <c r="C377">
        <f t="shared" ca="1" si="108"/>
        <v>21</v>
      </c>
      <c r="D377">
        <f t="shared" ca="1" si="109"/>
        <v>4</v>
      </c>
      <c r="E377" s="1" t="str">
        <f t="shared" ca="1" si="110"/>
        <v>Doctor</v>
      </c>
      <c r="F377">
        <f t="shared" ca="1" si="111"/>
        <v>8</v>
      </c>
      <c r="G377" s="1" t="str">
        <f t="shared" ca="1" si="112"/>
        <v>dropout</v>
      </c>
      <c r="H377">
        <f t="shared" ca="1" si="125"/>
        <v>1</v>
      </c>
      <c r="I377">
        <f t="shared" ca="1" si="125"/>
        <v>2</v>
      </c>
      <c r="J377">
        <f t="shared" ca="1" si="113"/>
        <v>1683030</v>
      </c>
      <c r="K377">
        <f t="shared" ca="1" si="114"/>
        <v>80639</v>
      </c>
      <c r="L377">
        <f t="shared" ca="1" si="115"/>
        <v>1</v>
      </c>
      <c r="M377" s="1" t="str">
        <f t="shared" ca="1" si="116"/>
        <v>Owned</v>
      </c>
      <c r="N377">
        <f t="shared" ca="1" si="122"/>
        <v>7821983</v>
      </c>
      <c r="O377">
        <f t="shared" ca="1" si="117"/>
        <v>5732530.7759253709</v>
      </c>
      <c r="P377">
        <f t="shared" ca="1" si="123"/>
        <v>83376.036326270565</v>
      </c>
      <c r="Q377">
        <f t="shared" ca="1" si="124"/>
        <v>18372.594582647114</v>
      </c>
      <c r="R377" s="25">
        <f t="shared" ca="1" si="118"/>
        <v>7840355.5945826471</v>
      </c>
      <c r="S377">
        <f t="shared" ca="1" si="119"/>
        <v>10</v>
      </c>
      <c r="T377" s="1" t="str">
        <f t="shared" ca="1" si="120"/>
        <v>New Zealand</v>
      </c>
      <c r="AF377" s="2">
        <f ca="1">IF(Table2[[#This Row],[Gender]]="men",1,0)</f>
        <v>1</v>
      </c>
      <c r="AG377" s="3">
        <f ca="1">IF(Table2[[#This Row],[Gender]]="Men",0,1)</f>
        <v>0</v>
      </c>
      <c r="AH377" s="3"/>
      <c r="AI377" s="3"/>
      <c r="AJ377" s="4"/>
      <c r="AL377" s="2">
        <f ca="1">IF(Table2[[#This Row],[occupation]]="Clerk",1,0)</f>
        <v>0</v>
      </c>
      <c r="AM377" s="3">
        <f ca="1">IF(Table2[[#This Row],[occupation]]="Doctor",1,0)</f>
        <v>1</v>
      </c>
      <c r="AN377" s="3">
        <f ca="1">IF(Table2[[#This Row],[occupation]]="Data scientist",1,0)</f>
        <v>0</v>
      </c>
      <c r="AO377" s="3">
        <f ca="1">IF(Table2[[#This Row],[occupation]]="Driver",1,0)</f>
        <v>0</v>
      </c>
      <c r="AP377" s="3">
        <f ca="1">IF(Table2[[#This Row],[occupation]]="mechanical",1,0)</f>
        <v>0</v>
      </c>
      <c r="AQ377" s="3">
        <f ca="1">IF(Table2[[#This Row],[occupation]]="Field worker",1,0)</f>
        <v>0</v>
      </c>
      <c r="AR377" s="3">
        <f ca="1">IF(Table2[[#This Row],[occupation]]="Scientist",1,0)</f>
        <v>0</v>
      </c>
      <c r="AS377" s="3">
        <f ca="1">IF(Table2[[#This Row],[occupation]]="IT",1,0)</f>
        <v>0</v>
      </c>
      <c r="AT377" s="3"/>
      <c r="AU377" s="3"/>
      <c r="AV377" s="3"/>
      <c r="AW377" s="3"/>
      <c r="AX377" s="3"/>
      <c r="AY377" s="3"/>
      <c r="AZ377" s="3"/>
      <c r="BA377" s="4"/>
      <c r="BC377" s="18">
        <f ca="1">Table2[[#This Row],[Vehicles cost]]/Table2[[#This Row],[Vehicles]]</f>
        <v>841515</v>
      </c>
      <c r="BD377" s="4"/>
      <c r="BE377" s="2">
        <f ca="1">IF(Table2[[#This Row],[Depts]]&gt;20000,1,0)</f>
        <v>1</v>
      </c>
      <c r="BF377" s="3"/>
      <c r="BG377" s="4"/>
      <c r="BH377" s="2">
        <f ca="1">IF(Table2[[#This Row],[House]]="Owned",1,0)</f>
        <v>1</v>
      </c>
      <c r="BI377" s="4"/>
      <c r="BK377" s="2">
        <f ca="1">IF(Table2[[#This Row],[Country]]="Korea",Table2[[#This Row],[Income]],0)</f>
        <v>0</v>
      </c>
      <c r="BL377" s="3"/>
      <c r="BM377" s="3">
        <f ca="1">IF(Table2[[#This Row],[Country]]="India",Table2[[#This Row],[Income]],0)</f>
        <v>0</v>
      </c>
      <c r="BN377" s="3"/>
      <c r="BO377" s="3">
        <f ca="1">IF(Table2[[#This Row],[Country]]="Russia",Table2[[#This Row],[Income]],0)</f>
        <v>0</v>
      </c>
      <c r="BP377" s="3"/>
      <c r="BQ377" s="3">
        <f ca="1">IF(Table2[[#This Row],[Country]]="Maldives",Table2[[#This Row],[Income]],0)</f>
        <v>0</v>
      </c>
      <c r="BR377" s="3"/>
      <c r="BS377" s="3">
        <f ca="1">IF(Table2[[#This Row],[Country]]="England",Table2[[#This Row],[Income]],0)</f>
        <v>0</v>
      </c>
      <c r="BT377" s="3"/>
      <c r="BU377" s="3">
        <f ca="1">IF(Table2[[#This Row],[Country]]="Pakistan",Table2[[#This Row],[Income]],0)</f>
        <v>0</v>
      </c>
      <c r="BV377" s="3"/>
      <c r="BW377" s="3">
        <f ca="1">IF(Table2[[#This Row],[Country]]="USA",Table2[[#This Row],[Income]],0)</f>
        <v>0</v>
      </c>
      <c r="BX377" s="3"/>
      <c r="BY377" s="3">
        <f ca="1">IF(Table2[[#This Row],[Country]]="New Zealand",Table2[[#This Row],[Income]],0)</f>
        <v>80639</v>
      </c>
      <c r="BZ377" s="3"/>
      <c r="CA377" s="3">
        <f ca="1">IF(Table2[[#This Row],[Country]]="AUstralia",Table2[[#This Row],[Income]],0)</f>
        <v>0</v>
      </c>
      <c r="CB377" s="3"/>
      <c r="CC377" s="3">
        <f ca="1">IF(Table2[[#This Row],[Country]]="South Africa",Table2[[#This Row],[Income]],0)</f>
        <v>0</v>
      </c>
      <c r="CD377" s="3"/>
      <c r="CE377" s="3">
        <f ca="1">IF(Table2[[#This Row],[Country]]="Canada",Table2[[#This Row],[Income]],0)</f>
        <v>0</v>
      </c>
      <c r="CF377" s="4"/>
      <c r="CG377" s="2"/>
      <c r="CH377" s="3"/>
      <c r="CI377" s="3">
        <f ca="1">IF(Table2[[#This Row],[occupation]]="clerk",Table2[[#This Row],[Income]],0)</f>
        <v>0</v>
      </c>
      <c r="CJ377" s="3">
        <f ca="1">IF(Table2[[#This Row],[occupation]]="Doctor",Table2[[#This Row],[Income]],0)</f>
        <v>80639</v>
      </c>
      <c r="CK377" s="3">
        <f ca="1">IF(Table2[[#This Row],[occupation]]="Data scientist",Table2[[#This Row],[Income]],0)</f>
        <v>0</v>
      </c>
      <c r="CL377" s="3">
        <f ca="1">IF(Table2[[#This Row],[occupation]]="Driver",Table2[[#This Row],[Income]],0)</f>
        <v>0</v>
      </c>
      <c r="CM377" s="3">
        <f ca="1">IF(Table2[[#This Row],[occupation]]="mechanical",Table2[[#This Row],[Income]],0)</f>
        <v>0</v>
      </c>
      <c r="CN377" s="3">
        <f ca="1">IF(Table2[[#This Row],[occupation]]="Field worker",Table2[[#This Row],[Income]],0)</f>
        <v>0</v>
      </c>
      <c r="CO377" s="3">
        <f ca="1">IF(Table2[[#This Row],[occupation]]="Scientist",Table2[[#This Row],[Income]],0)</f>
        <v>0</v>
      </c>
      <c r="CP377" s="4">
        <f ca="1">IF(Table2[[#This Row],[occupation]]="IT",Table2[[#This Row],[Income]],0)</f>
        <v>0</v>
      </c>
      <c r="CQ377" s="2">
        <f ca="1">IF(Table2[[#This Row],[Investment]]&gt;Table2[[#This Row],[Income]],1,0)</f>
        <v>0</v>
      </c>
      <c r="CR377" s="3"/>
      <c r="CS377" s="3"/>
      <c r="CT377" s="3"/>
      <c r="CU377" s="4"/>
      <c r="CV377" s="2">
        <f ca="1">IF(Table2[[#This Row],[Net Worth]]&gt;5500000,Table2[[#This Row],[Age]],0)</f>
        <v>21</v>
      </c>
      <c r="CW377" s="3">
        <f t="shared" ca="1" si="121"/>
        <v>21</v>
      </c>
      <c r="CX377" s="3"/>
      <c r="CY377" s="3"/>
      <c r="CZ377" s="3"/>
      <c r="DA377" s="4"/>
    </row>
    <row r="378" spans="1:105" x14ac:dyDescent="0.25">
      <c r="A378">
        <f t="shared" ca="1" si="106"/>
        <v>1</v>
      </c>
      <c r="B378" s="1" t="str">
        <f t="shared" ca="1" si="107"/>
        <v>Men</v>
      </c>
      <c r="C378">
        <f t="shared" ca="1" si="108"/>
        <v>26</v>
      </c>
      <c r="D378">
        <f t="shared" ca="1" si="109"/>
        <v>4</v>
      </c>
      <c r="E378" s="1" t="str">
        <f t="shared" ca="1" si="110"/>
        <v>Doctor</v>
      </c>
      <c r="F378">
        <f t="shared" ca="1" si="111"/>
        <v>1</v>
      </c>
      <c r="G378" s="1" t="str">
        <f t="shared" ca="1" si="112"/>
        <v>10th</v>
      </c>
      <c r="H378">
        <f t="shared" ca="1" si="125"/>
        <v>1</v>
      </c>
      <c r="I378">
        <f t="shared" ca="1" si="125"/>
        <v>3</v>
      </c>
      <c r="J378">
        <f t="shared" ca="1" si="113"/>
        <v>444102</v>
      </c>
      <c r="K378">
        <f t="shared" ca="1" si="114"/>
        <v>72555</v>
      </c>
      <c r="L378">
        <f t="shared" ca="1" si="115"/>
        <v>2</v>
      </c>
      <c r="M378" s="1" t="str">
        <f t="shared" ca="1" si="116"/>
        <v>Rent</v>
      </c>
      <c r="N378">
        <f t="shared" ca="1" si="122"/>
        <v>6529950</v>
      </c>
      <c r="O378">
        <f t="shared" ca="1" si="117"/>
        <v>75515.553832326797</v>
      </c>
      <c r="P378">
        <f t="shared" ca="1" si="123"/>
        <v>4592.5623022360505</v>
      </c>
      <c r="Q378">
        <f t="shared" ca="1" si="124"/>
        <v>29880.86554858847</v>
      </c>
      <c r="R378" s="25">
        <f t="shared" ca="1" si="118"/>
        <v>6559830.8655485883</v>
      </c>
      <c r="S378">
        <f t="shared" ca="1" si="119"/>
        <v>5</v>
      </c>
      <c r="T378" s="1" t="str">
        <f t="shared" ca="1" si="120"/>
        <v>Canada</v>
      </c>
      <c r="AF378" s="2">
        <f ca="1">IF(Table2[[#This Row],[Gender]]="men",1,0)</f>
        <v>1</v>
      </c>
      <c r="AG378" s="3">
        <f ca="1">IF(Table2[[#This Row],[Gender]]="Men",0,1)</f>
        <v>0</v>
      </c>
      <c r="AH378" s="3"/>
      <c r="AI378" s="3"/>
      <c r="AJ378" s="4"/>
      <c r="AL378" s="2">
        <f ca="1">IF(Table2[[#This Row],[occupation]]="Clerk",1,0)</f>
        <v>0</v>
      </c>
      <c r="AM378" s="3">
        <f ca="1">IF(Table2[[#This Row],[occupation]]="Doctor",1,0)</f>
        <v>1</v>
      </c>
      <c r="AN378" s="3">
        <f ca="1">IF(Table2[[#This Row],[occupation]]="Data scientist",1,0)</f>
        <v>0</v>
      </c>
      <c r="AO378" s="3">
        <f ca="1">IF(Table2[[#This Row],[occupation]]="Driver",1,0)</f>
        <v>0</v>
      </c>
      <c r="AP378" s="3">
        <f ca="1">IF(Table2[[#This Row],[occupation]]="mechanical",1,0)</f>
        <v>0</v>
      </c>
      <c r="AQ378" s="3">
        <f ca="1">IF(Table2[[#This Row],[occupation]]="Field worker",1,0)</f>
        <v>0</v>
      </c>
      <c r="AR378" s="3">
        <f ca="1">IF(Table2[[#This Row],[occupation]]="Scientist",1,0)</f>
        <v>0</v>
      </c>
      <c r="AS378" s="3">
        <f ca="1">IF(Table2[[#This Row],[occupation]]="IT",1,0)</f>
        <v>0</v>
      </c>
      <c r="AT378" s="3"/>
      <c r="AU378" s="3"/>
      <c r="AV378" s="3"/>
      <c r="AW378" s="3"/>
      <c r="AX378" s="3"/>
      <c r="AY378" s="3"/>
      <c r="AZ378" s="3"/>
      <c r="BA378" s="4"/>
      <c r="BC378" s="18">
        <f ca="1">Table2[[#This Row],[Vehicles cost]]/Table2[[#This Row],[Vehicles]]</f>
        <v>148034</v>
      </c>
      <c r="BD378" s="4"/>
      <c r="BE378" s="2">
        <f ca="1">IF(Table2[[#This Row],[Depts]]&gt;20000,1,0)</f>
        <v>0</v>
      </c>
      <c r="BF378" s="3"/>
      <c r="BG378" s="4"/>
      <c r="BH378" s="2">
        <f ca="1">IF(Table2[[#This Row],[House]]="Owned",1,0)</f>
        <v>0</v>
      </c>
      <c r="BI378" s="4"/>
      <c r="BK378" s="2">
        <f ca="1">IF(Table2[[#This Row],[Country]]="Korea",Table2[[#This Row],[Income]],0)</f>
        <v>0</v>
      </c>
      <c r="BL378" s="3"/>
      <c r="BM378" s="3">
        <f ca="1">IF(Table2[[#This Row],[Country]]="India",Table2[[#This Row],[Income]],0)</f>
        <v>0</v>
      </c>
      <c r="BN378" s="3"/>
      <c r="BO378" s="3">
        <f ca="1">IF(Table2[[#This Row],[Country]]="Russia",Table2[[#This Row],[Income]],0)</f>
        <v>0</v>
      </c>
      <c r="BP378" s="3"/>
      <c r="BQ378" s="3">
        <f ca="1">IF(Table2[[#This Row],[Country]]="Maldives",Table2[[#This Row],[Income]],0)</f>
        <v>0</v>
      </c>
      <c r="BR378" s="3"/>
      <c r="BS378" s="3">
        <f ca="1">IF(Table2[[#This Row],[Country]]="England",Table2[[#This Row],[Income]],0)</f>
        <v>0</v>
      </c>
      <c r="BT378" s="3"/>
      <c r="BU378" s="3">
        <f ca="1">IF(Table2[[#This Row],[Country]]="Pakistan",Table2[[#This Row],[Income]],0)</f>
        <v>0</v>
      </c>
      <c r="BV378" s="3"/>
      <c r="BW378" s="3">
        <f ca="1">IF(Table2[[#This Row],[Country]]="USA",Table2[[#This Row],[Income]],0)</f>
        <v>0</v>
      </c>
      <c r="BX378" s="3"/>
      <c r="BY378" s="3">
        <f ca="1">IF(Table2[[#This Row],[Country]]="New Zealand",Table2[[#This Row],[Income]],0)</f>
        <v>0</v>
      </c>
      <c r="BZ378" s="3"/>
      <c r="CA378" s="3">
        <f ca="1">IF(Table2[[#This Row],[Country]]="AUstralia",Table2[[#This Row],[Income]],0)</f>
        <v>0</v>
      </c>
      <c r="CB378" s="3"/>
      <c r="CC378" s="3">
        <f ca="1">IF(Table2[[#This Row],[Country]]="South Africa",Table2[[#This Row],[Income]],0)</f>
        <v>0</v>
      </c>
      <c r="CD378" s="3"/>
      <c r="CE378" s="3">
        <f ca="1">IF(Table2[[#This Row],[Country]]="Canada",Table2[[#This Row],[Income]],0)</f>
        <v>72555</v>
      </c>
      <c r="CF378" s="4"/>
      <c r="CG378" s="2"/>
      <c r="CH378" s="3"/>
      <c r="CI378" s="3">
        <f ca="1">IF(Table2[[#This Row],[occupation]]="clerk",Table2[[#This Row],[Income]],0)</f>
        <v>0</v>
      </c>
      <c r="CJ378" s="3">
        <f ca="1">IF(Table2[[#This Row],[occupation]]="Doctor",Table2[[#This Row],[Income]],0)</f>
        <v>72555</v>
      </c>
      <c r="CK378" s="3">
        <f ca="1">IF(Table2[[#This Row],[occupation]]="Data scientist",Table2[[#This Row],[Income]],0)</f>
        <v>0</v>
      </c>
      <c r="CL378" s="3">
        <f ca="1">IF(Table2[[#This Row],[occupation]]="Driver",Table2[[#This Row],[Income]],0)</f>
        <v>0</v>
      </c>
      <c r="CM378" s="3">
        <f ca="1">IF(Table2[[#This Row],[occupation]]="mechanical",Table2[[#This Row],[Income]],0)</f>
        <v>0</v>
      </c>
      <c r="CN378" s="3">
        <f ca="1">IF(Table2[[#This Row],[occupation]]="Field worker",Table2[[#This Row],[Income]],0)</f>
        <v>0</v>
      </c>
      <c r="CO378" s="3">
        <f ca="1">IF(Table2[[#This Row],[occupation]]="Scientist",Table2[[#This Row],[Income]],0)</f>
        <v>0</v>
      </c>
      <c r="CP378" s="4">
        <f ca="1">IF(Table2[[#This Row],[occupation]]="IT",Table2[[#This Row],[Income]],0)</f>
        <v>0</v>
      </c>
      <c r="CQ378" s="2">
        <f ca="1">IF(Table2[[#This Row],[Investment]]&gt;Table2[[#This Row],[Income]],1,0)</f>
        <v>0</v>
      </c>
      <c r="CR378" s="3"/>
      <c r="CS378" s="3"/>
      <c r="CT378" s="3"/>
      <c r="CU378" s="4"/>
      <c r="CV378" s="2">
        <f ca="1">IF(Table2[[#This Row],[Net Worth]]&gt;5500000,Table2[[#This Row],[Age]],0)</f>
        <v>26</v>
      </c>
      <c r="CW378" s="3">
        <f t="shared" ca="1" si="121"/>
        <v>26</v>
      </c>
      <c r="CX378" s="3"/>
      <c r="CY378" s="3"/>
      <c r="CZ378" s="3"/>
      <c r="DA378" s="4"/>
    </row>
    <row r="379" spans="1:105" x14ac:dyDescent="0.25">
      <c r="A379">
        <f t="shared" ca="1" si="106"/>
        <v>2</v>
      </c>
      <c r="B379" s="1" t="str">
        <f t="shared" ca="1" si="107"/>
        <v>Women</v>
      </c>
      <c r="C379">
        <f t="shared" ca="1" si="108"/>
        <v>40</v>
      </c>
      <c r="D379">
        <f t="shared" ca="1" si="109"/>
        <v>4</v>
      </c>
      <c r="E379" s="1" t="str">
        <f t="shared" ca="1" si="110"/>
        <v>Doctor</v>
      </c>
      <c r="F379">
        <f t="shared" ca="1" si="111"/>
        <v>1</v>
      </c>
      <c r="G379" s="1" t="str">
        <f t="shared" ca="1" si="112"/>
        <v>10th</v>
      </c>
      <c r="H379">
        <f t="shared" ca="1" si="125"/>
        <v>3</v>
      </c>
      <c r="I379">
        <f t="shared" ca="1" si="125"/>
        <v>1</v>
      </c>
      <c r="J379">
        <f t="shared" ca="1" si="113"/>
        <v>126012</v>
      </c>
      <c r="K379">
        <f t="shared" ca="1" si="114"/>
        <v>60452</v>
      </c>
      <c r="L379">
        <f t="shared" ca="1" si="115"/>
        <v>2</v>
      </c>
      <c r="M379" s="1" t="str">
        <f t="shared" ca="1" si="116"/>
        <v>Rent</v>
      </c>
      <c r="N379">
        <f t="shared" ca="1" si="122"/>
        <v>5501132</v>
      </c>
      <c r="O379">
        <f t="shared" ca="1" si="117"/>
        <v>2729039.7840709658</v>
      </c>
      <c r="P379">
        <f t="shared" ca="1" si="123"/>
        <v>6941.4816497406609</v>
      </c>
      <c r="Q379">
        <f t="shared" ca="1" si="124"/>
        <v>70350.680004838709</v>
      </c>
      <c r="R379" s="25">
        <f t="shared" ca="1" si="118"/>
        <v>5571482.6800048389</v>
      </c>
      <c r="S379">
        <f t="shared" ca="1" si="119"/>
        <v>7</v>
      </c>
      <c r="T379" s="1" t="str">
        <f t="shared" ca="1" si="120"/>
        <v>China</v>
      </c>
      <c r="AF379" s="2">
        <f ca="1">IF(Table2[[#This Row],[Gender]]="men",1,0)</f>
        <v>0</v>
      </c>
      <c r="AG379" s="3">
        <f ca="1">IF(Table2[[#This Row],[Gender]]="Men",0,1)</f>
        <v>1</v>
      </c>
      <c r="AH379" s="3"/>
      <c r="AI379" s="3"/>
      <c r="AJ379" s="4"/>
      <c r="AL379" s="2">
        <f ca="1">IF(Table2[[#This Row],[occupation]]="Clerk",1,0)</f>
        <v>0</v>
      </c>
      <c r="AM379" s="3">
        <f ca="1">IF(Table2[[#This Row],[occupation]]="Doctor",1,0)</f>
        <v>1</v>
      </c>
      <c r="AN379" s="3">
        <f ca="1">IF(Table2[[#This Row],[occupation]]="Data scientist",1,0)</f>
        <v>0</v>
      </c>
      <c r="AO379" s="3">
        <f ca="1">IF(Table2[[#This Row],[occupation]]="Driver",1,0)</f>
        <v>0</v>
      </c>
      <c r="AP379" s="3">
        <f ca="1">IF(Table2[[#This Row],[occupation]]="mechanical",1,0)</f>
        <v>0</v>
      </c>
      <c r="AQ379" s="3">
        <f ca="1">IF(Table2[[#This Row],[occupation]]="Field worker",1,0)</f>
        <v>0</v>
      </c>
      <c r="AR379" s="3">
        <f ca="1">IF(Table2[[#This Row],[occupation]]="Scientist",1,0)</f>
        <v>0</v>
      </c>
      <c r="AS379" s="3">
        <f ca="1">IF(Table2[[#This Row],[occupation]]="IT",1,0)</f>
        <v>0</v>
      </c>
      <c r="AT379" s="3"/>
      <c r="AU379" s="3"/>
      <c r="AV379" s="3"/>
      <c r="AW379" s="3"/>
      <c r="AX379" s="3"/>
      <c r="AY379" s="3"/>
      <c r="AZ379" s="3"/>
      <c r="BA379" s="4"/>
      <c r="BC379" s="18">
        <f ca="1">Table2[[#This Row],[Vehicles cost]]/Table2[[#This Row],[Vehicles]]</f>
        <v>126012</v>
      </c>
      <c r="BD379" s="4"/>
      <c r="BE379" s="2">
        <f ca="1">IF(Table2[[#This Row],[Depts]]&gt;20000,1,0)</f>
        <v>0</v>
      </c>
      <c r="BF379" s="3"/>
      <c r="BG379" s="4"/>
      <c r="BH379" s="2">
        <f ca="1">IF(Table2[[#This Row],[House]]="Owned",1,0)</f>
        <v>0</v>
      </c>
      <c r="BI379" s="4"/>
      <c r="BK379" s="2">
        <f ca="1">IF(Table2[[#This Row],[Country]]="Korea",Table2[[#This Row],[Income]],0)</f>
        <v>0</v>
      </c>
      <c r="BL379" s="3"/>
      <c r="BM379" s="3">
        <f ca="1">IF(Table2[[#This Row],[Country]]="India",Table2[[#This Row],[Income]],0)</f>
        <v>0</v>
      </c>
      <c r="BN379" s="3"/>
      <c r="BO379" s="3">
        <f ca="1">IF(Table2[[#This Row],[Country]]="Russia",Table2[[#This Row],[Income]],0)</f>
        <v>0</v>
      </c>
      <c r="BP379" s="3"/>
      <c r="BQ379" s="3">
        <f ca="1">IF(Table2[[#This Row],[Country]]="Maldives",Table2[[#This Row],[Income]],0)</f>
        <v>0</v>
      </c>
      <c r="BR379" s="3"/>
      <c r="BS379" s="3">
        <f ca="1">IF(Table2[[#This Row],[Country]]="England",Table2[[#This Row],[Income]],0)</f>
        <v>0</v>
      </c>
      <c r="BT379" s="3"/>
      <c r="BU379" s="3">
        <f ca="1">IF(Table2[[#This Row],[Country]]="Pakistan",Table2[[#This Row],[Income]],0)</f>
        <v>0</v>
      </c>
      <c r="BV379" s="3"/>
      <c r="BW379" s="3">
        <f ca="1">IF(Table2[[#This Row],[Country]]="USA",Table2[[#This Row],[Income]],0)</f>
        <v>0</v>
      </c>
      <c r="BX379" s="3"/>
      <c r="BY379" s="3">
        <f ca="1">IF(Table2[[#This Row],[Country]]="New Zealand",Table2[[#This Row],[Income]],0)</f>
        <v>0</v>
      </c>
      <c r="BZ379" s="3"/>
      <c r="CA379" s="3">
        <f ca="1">IF(Table2[[#This Row],[Country]]="AUstralia",Table2[[#This Row],[Income]],0)</f>
        <v>0</v>
      </c>
      <c r="CB379" s="3"/>
      <c r="CC379" s="3">
        <f ca="1">IF(Table2[[#This Row],[Country]]="South Africa",Table2[[#This Row],[Income]],0)</f>
        <v>0</v>
      </c>
      <c r="CD379" s="3"/>
      <c r="CE379" s="3">
        <f ca="1">IF(Table2[[#This Row],[Country]]="Canada",Table2[[#This Row],[Income]],0)</f>
        <v>0</v>
      </c>
      <c r="CF379" s="4"/>
      <c r="CG379" s="2"/>
      <c r="CH379" s="3"/>
      <c r="CI379" s="3">
        <f ca="1">IF(Table2[[#This Row],[occupation]]="clerk",Table2[[#This Row],[Income]],0)</f>
        <v>0</v>
      </c>
      <c r="CJ379" s="3">
        <f ca="1">IF(Table2[[#This Row],[occupation]]="Doctor",Table2[[#This Row],[Income]],0)</f>
        <v>60452</v>
      </c>
      <c r="CK379" s="3">
        <f ca="1">IF(Table2[[#This Row],[occupation]]="Data scientist",Table2[[#This Row],[Income]],0)</f>
        <v>0</v>
      </c>
      <c r="CL379" s="3">
        <f ca="1">IF(Table2[[#This Row],[occupation]]="Driver",Table2[[#This Row],[Income]],0)</f>
        <v>0</v>
      </c>
      <c r="CM379" s="3">
        <f ca="1">IF(Table2[[#This Row],[occupation]]="mechanical",Table2[[#This Row],[Income]],0)</f>
        <v>0</v>
      </c>
      <c r="CN379" s="3">
        <f ca="1">IF(Table2[[#This Row],[occupation]]="Field worker",Table2[[#This Row],[Income]],0)</f>
        <v>0</v>
      </c>
      <c r="CO379" s="3">
        <f ca="1">IF(Table2[[#This Row],[occupation]]="Scientist",Table2[[#This Row],[Income]],0)</f>
        <v>0</v>
      </c>
      <c r="CP379" s="4">
        <f ca="1">IF(Table2[[#This Row],[occupation]]="IT",Table2[[#This Row],[Income]],0)</f>
        <v>0</v>
      </c>
      <c r="CQ379" s="2">
        <f ca="1">IF(Table2[[#This Row],[Investment]]&gt;Table2[[#This Row],[Income]],1,0)</f>
        <v>1</v>
      </c>
      <c r="CR379" s="3"/>
      <c r="CS379" s="3"/>
      <c r="CT379" s="3"/>
      <c r="CU379" s="4"/>
      <c r="CV379" s="2">
        <f ca="1">IF(Table2[[#This Row],[Net Worth]]&gt;5500000,Table2[[#This Row],[Age]],0)</f>
        <v>40</v>
      </c>
      <c r="CW379" s="3">
        <f t="shared" ca="1" si="121"/>
        <v>0</v>
      </c>
      <c r="CX379" s="3"/>
      <c r="CY379" s="3"/>
      <c r="CZ379" s="3"/>
      <c r="DA379" s="4"/>
    </row>
    <row r="380" spans="1:105" x14ac:dyDescent="0.25">
      <c r="A380">
        <f t="shared" ca="1" si="106"/>
        <v>2</v>
      </c>
      <c r="B380" s="1" t="str">
        <f t="shared" ca="1" si="107"/>
        <v>Women</v>
      </c>
      <c r="C380">
        <f t="shared" ca="1" si="108"/>
        <v>29</v>
      </c>
      <c r="D380">
        <f t="shared" ca="1" si="109"/>
        <v>3</v>
      </c>
      <c r="E380" s="1" t="str">
        <f t="shared" ca="1" si="110"/>
        <v>mechanical</v>
      </c>
      <c r="F380">
        <f t="shared" ca="1" si="111"/>
        <v>4</v>
      </c>
      <c r="G380" s="1" t="str">
        <f t="shared" ca="1" si="112"/>
        <v>Mba</v>
      </c>
      <c r="H380">
        <f t="shared" ca="1" si="125"/>
        <v>1</v>
      </c>
      <c r="I380">
        <f t="shared" ca="1" si="125"/>
        <v>1</v>
      </c>
      <c r="J380">
        <f t="shared" ca="1" si="113"/>
        <v>820857</v>
      </c>
      <c r="K380">
        <f t="shared" ca="1" si="114"/>
        <v>66118</v>
      </c>
      <c r="L380">
        <f t="shared" ca="1" si="115"/>
        <v>1</v>
      </c>
      <c r="M380" s="1" t="str">
        <f t="shared" ca="1" si="116"/>
        <v>Owned</v>
      </c>
      <c r="N380">
        <f t="shared" ca="1" si="122"/>
        <v>4892732</v>
      </c>
      <c r="O380">
        <f t="shared" ca="1" si="117"/>
        <v>976513.87447116314</v>
      </c>
      <c r="P380">
        <f t="shared" ca="1" si="123"/>
        <v>31201.695993612928</v>
      </c>
      <c r="Q380">
        <f t="shared" ca="1" si="124"/>
        <v>54508.745814215785</v>
      </c>
      <c r="R380" s="25">
        <f t="shared" ca="1" si="118"/>
        <v>4947240.7458142154</v>
      </c>
      <c r="S380">
        <f t="shared" ca="1" si="119"/>
        <v>6</v>
      </c>
      <c r="T380" s="1" t="str">
        <f t="shared" ca="1" si="120"/>
        <v>Russia</v>
      </c>
      <c r="AF380" s="2">
        <f ca="1">IF(Table2[[#This Row],[Gender]]="men",1,0)</f>
        <v>0</v>
      </c>
      <c r="AG380" s="3">
        <f ca="1">IF(Table2[[#This Row],[Gender]]="Men",0,1)</f>
        <v>1</v>
      </c>
      <c r="AH380" s="3"/>
      <c r="AI380" s="3"/>
      <c r="AJ380" s="4"/>
      <c r="AL380" s="2">
        <f ca="1">IF(Table2[[#This Row],[occupation]]="Clerk",1,0)</f>
        <v>0</v>
      </c>
      <c r="AM380" s="3">
        <f ca="1">IF(Table2[[#This Row],[occupation]]="Doctor",1,0)</f>
        <v>0</v>
      </c>
      <c r="AN380" s="3">
        <f ca="1">IF(Table2[[#This Row],[occupation]]="Data scientist",1,0)</f>
        <v>0</v>
      </c>
      <c r="AO380" s="3">
        <f ca="1">IF(Table2[[#This Row],[occupation]]="Driver",1,0)</f>
        <v>0</v>
      </c>
      <c r="AP380" s="3">
        <f ca="1">IF(Table2[[#This Row],[occupation]]="mechanical",1,0)</f>
        <v>1</v>
      </c>
      <c r="AQ380" s="3">
        <f ca="1">IF(Table2[[#This Row],[occupation]]="Field worker",1,0)</f>
        <v>0</v>
      </c>
      <c r="AR380" s="3">
        <f ca="1">IF(Table2[[#This Row],[occupation]]="Scientist",1,0)</f>
        <v>0</v>
      </c>
      <c r="AS380" s="3">
        <f ca="1">IF(Table2[[#This Row],[occupation]]="IT",1,0)</f>
        <v>0</v>
      </c>
      <c r="AT380" s="3"/>
      <c r="AU380" s="3"/>
      <c r="AV380" s="3"/>
      <c r="AW380" s="3"/>
      <c r="AX380" s="3"/>
      <c r="AY380" s="3"/>
      <c r="AZ380" s="3"/>
      <c r="BA380" s="4"/>
      <c r="BC380" s="18">
        <f ca="1">Table2[[#This Row],[Vehicles cost]]/Table2[[#This Row],[Vehicles]]</f>
        <v>820857</v>
      </c>
      <c r="BD380" s="4"/>
      <c r="BE380" s="2">
        <f ca="1">IF(Table2[[#This Row],[Depts]]&gt;20000,1,0)</f>
        <v>1</v>
      </c>
      <c r="BF380" s="3"/>
      <c r="BG380" s="4"/>
      <c r="BH380" s="2">
        <f ca="1">IF(Table2[[#This Row],[House]]="Owned",1,0)</f>
        <v>1</v>
      </c>
      <c r="BI380" s="4"/>
      <c r="BK380" s="2">
        <f ca="1">IF(Table2[[#This Row],[Country]]="Korea",Table2[[#This Row],[Income]],0)</f>
        <v>0</v>
      </c>
      <c r="BL380" s="3"/>
      <c r="BM380" s="3">
        <f ca="1">IF(Table2[[#This Row],[Country]]="India",Table2[[#This Row],[Income]],0)</f>
        <v>0</v>
      </c>
      <c r="BN380" s="3"/>
      <c r="BO380" s="3">
        <f ca="1">IF(Table2[[#This Row],[Country]]="Russia",Table2[[#This Row],[Income]],0)</f>
        <v>66118</v>
      </c>
      <c r="BP380" s="3"/>
      <c r="BQ380" s="3">
        <f ca="1">IF(Table2[[#This Row],[Country]]="Maldives",Table2[[#This Row],[Income]],0)</f>
        <v>0</v>
      </c>
      <c r="BR380" s="3"/>
      <c r="BS380" s="3">
        <f ca="1">IF(Table2[[#This Row],[Country]]="England",Table2[[#This Row],[Income]],0)</f>
        <v>0</v>
      </c>
      <c r="BT380" s="3"/>
      <c r="BU380" s="3">
        <f ca="1">IF(Table2[[#This Row],[Country]]="Pakistan",Table2[[#This Row],[Income]],0)</f>
        <v>0</v>
      </c>
      <c r="BV380" s="3"/>
      <c r="BW380" s="3">
        <f ca="1">IF(Table2[[#This Row],[Country]]="USA",Table2[[#This Row],[Income]],0)</f>
        <v>0</v>
      </c>
      <c r="BX380" s="3"/>
      <c r="BY380" s="3">
        <f ca="1">IF(Table2[[#This Row],[Country]]="New Zealand",Table2[[#This Row],[Income]],0)</f>
        <v>0</v>
      </c>
      <c r="BZ380" s="3"/>
      <c r="CA380" s="3">
        <f ca="1">IF(Table2[[#This Row],[Country]]="AUstralia",Table2[[#This Row],[Income]],0)</f>
        <v>0</v>
      </c>
      <c r="CB380" s="3"/>
      <c r="CC380" s="3">
        <f ca="1">IF(Table2[[#This Row],[Country]]="South Africa",Table2[[#This Row],[Income]],0)</f>
        <v>0</v>
      </c>
      <c r="CD380" s="3"/>
      <c r="CE380" s="3">
        <f ca="1">IF(Table2[[#This Row],[Country]]="Canada",Table2[[#This Row],[Income]],0)</f>
        <v>0</v>
      </c>
      <c r="CF380" s="4"/>
      <c r="CG380" s="2"/>
      <c r="CH380" s="3"/>
      <c r="CI380" s="3">
        <f ca="1">IF(Table2[[#This Row],[occupation]]="clerk",Table2[[#This Row],[Income]],0)</f>
        <v>0</v>
      </c>
      <c r="CJ380" s="3">
        <f ca="1">IF(Table2[[#This Row],[occupation]]="Doctor",Table2[[#This Row],[Income]],0)</f>
        <v>0</v>
      </c>
      <c r="CK380" s="3">
        <f ca="1">IF(Table2[[#This Row],[occupation]]="Data scientist",Table2[[#This Row],[Income]],0)</f>
        <v>0</v>
      </c>
      <c r="CL380" s="3">
        <f ca="1">IF(Table2[[#This Row],[occupation]]="Driver",Table2[[#This Row],[Income]],0)</f>
        <v>0</v>
      </c>
      <c r="CM380" s="3">
        <f ca="1">IF(Table2[[#This Row],[occupation]]="mechanical",Table2[[#This Row],[Income]],0)</f>
        <v>66118</v>
      </c>
      <c r="CN380" s="3">
        <f ca="1">IF(Table2[[#This Row],[occupation]]="Field worker",Table2[[#This Row],[Income]],0)</f>
        <v>0</v>
      </c>
      <c r="CO380" s="3">
        <f ca="1">IF(Table2[[#This Row],[occupation]]="Scientist",Table2[[#This Row],[Income]],0)</f>
        <v>0</v>
      </c>
      <c r="CP380" s="4">
        <f ca="1">IF(Table2[[#This Row],[occupation]]="IT",Table2[[#This Row],[Income]],0)</f>
        <v>0</v>
      </c>
      <c r="CQ380" s="2">
        <f ca="1">IF(Table2[[#This Row],[Investment]]&gt;Table2[[#This Row],[Income]],1,0)</f>
        <v>0</v>
      </c>
      <c r="CR380" s="3"/>
      <c r="CS380" s="3"/>
      <c r="CT380" s="3"/>
      <c r="CU380" s="4"/>
      <c r="CV380" s="2">
        <f ca="1">IF(Table2[[#This Row],[Net Worth]]&gt;5500000,Table2[[#This Row],[Age]],0)</f>
        <v>0</v>
      </c>
      <c r="CW380" s="3">
        <f t="shared" ca="1" si="121"/>
        <v>0</v>
      </c>
      <c r="CX380" s="3"/>
      <c r="CY380" s="3"/>
      <c r="CZ380" s="3"/>
      <c r="DA380" s="4"/>
    </row>
    <row r="381" spans="1:105" x14ac:dyDescent="0.25">
      <c r="A381">
        <f t="shared" ca="1" si="106"/>
        <v>1</v>
      </c>
      <c r="B381" s="1" t="str">
        <f t="shared" ca="1" si="107"/>
        <v>Men</v>
      </c>
      <c r="C381">
        <f t="shared" ca="1" si="108"/>
        <v>42</v>
      </c>
      <c r="D381">
        <f t="shared" ca="1" si="109"/>
        <v>5</v>
      </c>
      <c r="E381" s="1" t="str">
        <f t="shared" ca="1" si="110"/>
        <v>Scientist</v>
      </c>
      <c r="F381">
        <f t="shared" ca="1" si="111"/>
        <v>4</v>
      </c>
      <c r="G381" s="1" t="str">
        <f t="shared" ca="1" si="112"/>
        <v>Mba</v>
      </c>
      <c r="H381">
        <f t="shared" ca="1" si="125"/>
        <v>1</v>
      </c>
      <c r="I381">
        <f t="shared" ca="1" si="125"/>
        <v>2</v>
      </c>
      <c r="J381">
        <f t="shared" ca="1" si="113"/>
        <v>1069116</v>
      </c>
      <c r="K381">
        <f t="shared" ca="1" si="114"/>
        <v>80331</v>
      </c>
      <c r="L381">
        <f t="shared" ca="1" si="115"/>
        <v>2</v>
      </c>
      <c r="M381" s="1" t="str">
        <f t="shared" ca="1" si="116"/>
        <v>Rent</v>
      </c>
      <c r="N381">
        <f t="shared" ca="1" si="122"/>
        <v>4900191</v>
      </c>
      <c r="O381">
        <f t="shared" ca="1" si="117"/>
        <v>3490193.3880370692</v>
      </c>
      <c r="P381">
        <f t="shared" ca="1" si="123"/>
        <v>159556.96615567911</v>
      </c>
      <c r="Q381">
        <f t="shared" ca="1" si="124"/>
        <v>136658.62238186493</v>
      </c>
      <c r="R381" s="25">
        <f t="shared" ca="1" si="118"/>
        <v>5036849.622381865</v>
      </c>
      <c r="S381">
        <f t="shared" ca="1" si="119"/>
        <v>12</v>
      </c>
      <c r="T381" s="1" t="str">
        <f t="shared" ca="1" si="120"/>
        <v>Maldives</v>
      </c>
      <c r="AF381" s="2">
        <f ca="1">IF(Table2[[#This Row],[Gender]]="men",1,0)</f>
        <v>1</v>
      </c>
      <c r="AG381" s="3">
        <f ca="1">IF(Table2[[#This Row],[Gender]]="Men",0,1)</f>
        <v>0</v>
      </c>
      <c r="AH381" s="3"/>
      <c r="AI381" s="3"/>
      <c r="AJ381" s="4"/>
      <c r="AL381" s="2">
        <f ca="1">IF(Table2[[#This Row],[occupation]]="Clerk",1,0)</f>
        <v>0</v>
      </c>
      <c r="AM381" s="3">
        <f ca="1">IF(Table2[[#This Row],[occupation]]="Doctor",1,0)</f>
        <v>0</v>
      </c>
      <c r="AN381" s="3">
        <f ca="1">IF(Table2[[#This Row],[occupation]]="Data scientist",1,0)</f>
        <v>0</v>
      </c>
      <c r="AO381" s="3">
        <f ca="1">IF(Table2[[#This Row],[occupation]]="Driver",1,0)</f>
        <v>0</v>
      </c>
      <c r="AP381" s="3">
        <f ca="1">IF(Table2[[#This Row],[occupation]]="mechanical",1,0)</f>
        <v>0</v>
      </c>
      <c r="AQ381" s="3">
        <f ca="1">IF(Table2[[#This Row],[occupation]]="Field worker",1,0)</f>
        <v>0</v>
      </c>
      <c r="AR381" s="3">
        <f ca="1">IF(Table2[[#This Row],[occupation]]="Scientist",1,0)</f>
        <v>1</v>
      </c>
      <c r="AS381" s="3">
        <f ca="1">IF(Table2[[#This Row],[occupation]]="IT",1,0)</f>
        <v>0</v>
      </c>
      <c r="AT381" s="3"/>
      <c r="AU381" s="3"/>
      <c r="AV381" s="3"/>
      <c r="AW381" s="3"/>
      <c r="AX381" s="3"/>
      <c r="AY381" s="3"/>
      <c r="AZ381" s="3"/>
      <c r="BA381" s="4"/>
      <c r="BC381" s="18">
        <f ca="1">Table2[[#This Row],[Vehicles cost]]/Table2[[#This Row],[Vehicles]]</f>
        <v>534558</v>
      </c>
      <c r="BD381" s="4"/>
      <c r="BE381" s="2">
        <f ca="1">IF(Table2[[#This Row],[Depts]]&gt;20000,1,0)</f>
        <v>1</v>
      </c>
      <c r="BF381" s="3"/>
      <c r="BG381" s="4"/>
      <c r="BH381" s="2">
        <f ca="1">IF(Table2[[#This Row],[House]]="Owned",1,0)</f>
        <v>0</v>
      </c>
      <c r="BI381" s="4"/>
      <c r="BK381" s="2">
        <f ca="1">IF(Table2[[#This Row],[Country]]="Korea",Table2[[#This Row],[Income]],0)</f>
        <v>0</v>
      </c>
      <c r="BL381" s="3"/>
      <c r="BM381" s="3">
        <f ca="1">IF(Table2[[#This Row],[Country]]="India",Table2[[#This Row],[Income]],0)</f>
        <v>0</v>
      </c>
      <c r="BN381" s="3"/>
      <c r="BO381" s="3">
        <f ca="1">IF(Table2[[#This Row],[Country]]="Russia",Table2[[#This Row],[Income]],0)</f>
        <v>0</v>
      </c>
      <c r="BP381" s="3"/>
      <c r="BQ381" s="3">
        <f ca="1">IF(Table2[[#This Row],[Country]]="Maldives",Table2[[#This Row],[Income]],0)</f>
        <v>80331</v>
      </c>
      <c r="BR381" s="3"/>
      <c r="BS381" s="3">
        <f ca="1">IF(Table2[[#This Row],[Country]]="England",Table2[[#This Row],[Income]],0)</f>
        <v>0</v>
      </c>
      <c r="BT381" s="3"/>
      <c r="BU381" s="3">
        <f ca="1">IF(Table2[[#This Row],[Country]]="Pakistan",Table2[[#This Row],[Income]],0)</f>
        <v>0</v>
      </c>
      <c r="BV381" s="3"/>
      <c r="BW381" s="3">
        <f ca="1">IF(Table2[[#This Row],[Country]]="USA",Table2[[#This Row],[Income]],0)</f>
        <v>0</v>
      </c>
      <c r="BX381" s="3"/>
      <c r="BY381" s="3">
        <f ca="1">IF(Table2[[#This Row],[Country]]="New Zealand",Table2[[#This Row],[Income]],0)</f>
        <v>0</v>
      </c>
      <c r="BZ381" s="3"/>
      <c r="CA381" s="3">
        <f ca="1">IF(Table2[[#This Row],[Country]]="AUstralia",Table2[[#This Row],[Income]],0)</f>
        <v>0</v>
      </c>
      <c r="CB381" s="3"/>
      <c r="CC381" s="3">
        <f ca="1">IF(Table2[[#This Row],[Country]]="South Africa",Table2[[#This Row],[Income]],0)</f>
        <v>0</v>
      </c>
      <c r="CD381" s="3"/>
      <c r="CE381" s="3">
        <f ca="1">IF(Table2[[#This Row],[Country]]="Canada",Table2[[#This Row],[Income]],0)</f>
        <v>0</v>
      </c>
      <c r="CF381" s="4"/>
      <c r="CG381" s="2"/>
      <c r="CH381" s="3"/>
      <c r="CI381" s="3">
        <f ca="1">IF(Table2[[#This Row],[occupation]]="clerk",Table2[[#This Row],[Income]],0)</f>
        <v>0</v>
      </c>
      <c r="CJ381" s="3">
        <f ca="1">IF(Table2[[#This Row],[occupation]]="Doctor",Table2[[#This Row],[Income]],0)</f>
        <v>0</v>
      </c>
      <c r="CK381" s="3">
        <f ca="1">IF(Table2[[#This Row],[occupation]]="Data scientist",Table2[[#This Row],[Income]],0)</f>
        <v>0</v>
      </c>
      <c r="CL381" s="3">
        <f ca="1">IF(Table2[[#This Row],[occupation]]="Driver",Table2[[#This Row],[Income]],0)</f>
        <v>0</v>
      </c>
      <c r="CM381" s="3">
        <f ca="1">IF(Table2[[#This Row],[occupation]]="mechanical",Table2[[#This Row],[Income]],0)</f>
        <v>0</v>
      </c>
      <c r="CN381" s="3">
        <f ca="1">IF(Table2[[#This Row],[occupation]]="Field worker",Table2[[#This Row],[Income]],0)</f>
        <v>0</v>
      </c>
      <c r="CO381" s="3">
        <f ca="1">IF(Table2[[#This Row],[occupation]]="Scientist",Table2[[#This Row],[Income]],0)</f>
        <v>80331</v>
      </c>
      <c r="CP381" s="4">
        <f ca="1">IF(Table2[[#This Row],[occupation]]="IT",Table2[[#This Row],[Income]],0)</f>
        <v>0</v>
      </c>
      <c r="CQ381" s="2">
        <f ca="1">IF(Table2[[#This Row],[Investment]]&gt;Table2[[#This Row],[Income]],1,0)</f>
        <v>1</v>
      </c>
      <c r="CR381" s="3"/>
      <c r="CS381" s="3"/>
      <c r="CT381" s="3"/>
      <c r="CU381" s="4"/>
      <c r="CV381" s="2">
        <f ca="1">IF(Table2[[#This Row],[Net Worth]]&gt;5500000,Table2[[#This Row],[Age]],0)</f>
        <v>0</v>
      </c>
      <c r="CW381" s="3">
        <f t="shared" ca="1" si="121"/>
        <v>0</v>
      </c>
      <c r="CX381" s="3"/>
      <c r="CY381" s="3"/>
      <c r="CZ381" s="3"/>
      <c r="DA381" s="4"/>
    </row>
    <row r="382" spans="1:105" x14ac:dyDescent="0.25">
      <c r="A382">
        <f t="shared" ca="1" si="106"/>
        <v>2</v>
      </c>
      <c r="B382" s="1" t="str">
        <f t="shared" ca="1" si="107"/>
        <v>Women</v>
      </c>
      <c r="C382">
        <f t="shared" ca="1" si="108"/>
        <v>33</v>
      </c>
      <c r="D382">
        <f t="shared" ca="1" si="109"/>
        <v>7</v>
      </c>
      <c r="E382" s="1" t="str">
        <f t="shared" ca="1" si="110"/>
        <v>Driver</v>
      </c>
      <c r="F382">
        <f t="shared" ca="1" si="111"/>
        <v>9</v>
      </c>
      <c r="G382" s="1" t="str">
        <f t="shared" ca="1" si="112"/>
        <v>Soldier</v>
      </c>
      <c r="H382">
        <f t="shared" ca="1" si="125"/>
        <v>2</v>
      </c>
      <c r="I382">
        <f t="shared" ca="1" si="125"/>
        <v>1</v>
      </c>
      <c r="J382">
        <f t="shared" ca="1" si="113"/>
        <v>662782</v>
      </c>
      <c r="K382">
        <f t="shared" ca="1" si="114"/>
        <v>83257</v>
      </c>
      <c r="L382">
        <f t="shared" ca="1" si="115"/>
        <v>2</v>
      </c>
      <c r="M382" s="1" t="str">
        <f t="shared" ca="1" si="116"/>
        <v>Rent</v>
      </c>
      <c r="N382">
        <f t="shared" ca="1" si="122"/>
        <v>6494046</v>
      </c>
      <c r="O382">
        <f t="shared" ca="1" si="117"/>
        <v>4208938.3955996102</v>
      </c>
      <c r="P382">
        <f t="shared" ca="1" si="123"/>
        <v>54277.57822205202</v>
      </c>
      <c r="Q382">
        <f t="shared" ca="1" si="124"/>
        <v>77448.390721951495</v>
      </c>
      <c r="R382" s="25">
        <f t="shared" ca="1" si="118"/>
        <v>6571494.3907219516</v>
      </c>
      <c r="S382">
        <f t="shared" ca="1" si="119"/>
        <v>7</v>
      </c>
      <c r="T382" s="1" t="str">
        <f t="shared" ca="1" si="120"/>
        <v>China</v>
      </c>
      <c r="AF382" s="2">
        <f ca="1">IF(Table2[[#This Row],[Gender]]="men",1,0)</f>
        <v>0</v>
      </c>
      <c r="AG382" s="3">
        <f ca="1">IF(Table2[[#This Row],[Gender]]="Men",0,1)</f>
        <v>1</v>
      </c>
      <c r="AH382" s="3"/>
      <c r="AI382" s="3"/>
      <c r="AJ382" s="4"/>
      <c r="AL382" s="2">
        <f ca="1">IF(Table2[[#This Row],[occupation]]="Clerk",1,0)</f>
        <v>0</v>
      </c>
      <c r="AM382" s="3">
        <f ca="1">IF(Table2[[#This Row],[occupation]]="Doctor",1,0)</f>
        <v>0</v>
      </c>
      <c r="AN382" s="3">
        <f ca="1">IF(Table2[[#This Row],[occupation]]="Data scientist",1,0)</f>
        <v>0</v>
      </c>
      <c r="AO382" s="3">
        <f ca="1">IF(Table2[[#This Row],[occupation]]="Driver",1,0)</f>
        <v>1</v>
      </c>
      <c r="AP382" s="3">
        <f ca="1">IF(Table2[[#This Row],[occupation]]="mechanical",1,0)</f>
        <v>0</v>
      </c>
      <c r="AQ382" s="3">
        <f ca="1">IF(Table2[[#This Row],[occupation]]="Field worker",1,0)</f>
        <v>0</v>
      </c>
      <c r="AR382" s="3">
        <f ca="1">IF(Table2[[#This Row],[occupation]]="Scientist",1,0)</f>
        <v>0</v>
      </c>
      <c r="AS382" s="3">
        <f ca="1">IF(Table2[[#This Row],[occupation]]="IT",1,0)</f>
        <v>0</v>
      </c>
      <c r="AT382" s="3"/>
      <c r="AU382" s="3"/>
      <c r="AV382" s="3"/>
      <c r="AW382" s="3"/>
      <c r="AX382" s="3"/>
      <c r="AY382" s="3"/>
      <c r="AZ382" s="3"/>
      <c r="BA382" s="4"/>
      <c r="BC382" s="18">
        <f ca="1">Table2[[#This Row],[Vehicles cost]]/Table2[[#This Row],[Vehicles]]</f>
        <v>662782</v>
      </c>
      <c r="BD382" s="4"/>
      <c r="BE382" s="2">
        <f ca="1">IF(Table2[[#This Row],[Depts]]&gt;20000,1,0)</f>
        <v>1</v>
      </c>
      <c r="BF382" s="3"/>
      <c r="BG382" s="4"/>
      <c r="BH382" s="2">
        <f ca="1">IF(Table2[[#This Row],[House]]="Owned",1,0)</f>
        <v>0</v>
      </c>
      <c r="BI382" s="4"/>
      <c r="BK382" s="2">
        <f ca="1">IF(Table2[[#This Row],[Country]]="Korea",Table2[[#This Row],[Income]],0)</f>
        <v>0</v>
      </c>
      <c r="BL382" s="3"/>
      <c r="BM382" s="3">
        <f ca="1">IF(Table2[[#This Row],[Country]]="India",Table2[[#This Row],[Income]],0)</f>
        <v>0</v>
      </c>
      <c r="BN382" s="3"/>
      <c r="BO382" s="3">
        <f ca="1">IF(Table2[[#This Row],[Country]]="Russia",Table2[[#This Row],[Income]],0)</f>
        <v>0</v>
      </c>
      <c r="BP382" s="3"/>
      <c r="BQ382" s="3">
        <f ca="1">IF(Table2[[#This Row],[Country]]="Maldives",Table2[[#This Row],[Income]],0)</f>
        <v>0</v>
      </c>
      <c r="BR382" s="3"/>
      <c r="BS382" s="3">
        <f ca="1">IF(Table2[[#This Row],[Country]]="England",Table2[[#This Row],[Income]],0)</f>
        <v>0</v>
      </c>
      <c r="BT382" s="3"/>
      <c r="BU382" s="3">
        <f ca="1">IF(Table2[[#This Row],[Country]]="Pakistan",Table2[[#This Row],[Income]],0)</f>
        <v>0</v>
      </c>
      <c r="BV382" s="3"/>
      <c r="BW382" s="3">
        <f ca="1">IF(Table2[[#This Row],[Country]]="USA",Table2[[#This Row],[Income]],0)</f>
        <v>0</v>
      </c>
      <c r="BX382" s="3"/>
      <c r="BY382" s="3">
        <f ca="1">IF(Table2[[#This Row],[Country]]="New Zealand",Table2[[#This Row],[Income]],0)</f>
        <v>0</v>
      </c>
      <c r="BZ382" s="3"/>
      <c r="CA382" s="3">
        <f ca="1">IF(Table2[[#This Row],[Country]]="AUstralia",Table2[[#This Row],[Income]],0)</f>
        <v>0</v>
      </c>
      <c r="CB382" s="3"/>
      <c r="CC382" s="3">
        <f ca="1">IF(Table2[[#This Row],[Country]]="South Africa",Table2[[#This Row],[Income]],0)</f>
        <v>0</v>
      </c>
      <c r="CD382" s="3"/>
      <c r="CE382" s="3">
        <f ca="1">IF(Table2[[#This Row],[Country]]="Canada",Table2[[#This Row],[Income]],0)</f>
        <v>0</v>
      </c>
      <c r="CF382" s="4"/>
      <c r="CG382" s="2"/>
      <c r="CH382" s="3"/>
      <c r="CI382" s="3">
        <f ca="1">IF(Table2[[#This Row],[occupation]]="clerk",Table2[[#This Row],[Income]],0)</f>
        <v>0</v>
      </c>
      <c r="CJ382" s="3">
        <f ca="1">IF(Table2[[#This Row],[occupation]]="Doctor",Table2[[#This Row],[Income]],0)</f>
        <v>0</v>
      </c>
      <c r="CK382" s="3">
        <f ca="1">IF(Table2[[#This Row],[occupation]]="Data scientist",Table2[[#This Row],[Income]],0)</f>
        <v>0</v>
      </c>
      <c r="CL382" s="3">
        <f ca="1">IF(Table2[[#This Row],[occupation]]="Driver",Table2[[#This Row],[Income]],0)</f>
        <v>83257</v>
      </c>
      <c r="CM382" s="3">
        <f ca="1">IF(Table2[[#This Row],[occupation]]="mechanical",Table2[[#This Row],[Income]],0)</f>
        <v>0</v>
      </c>
      <c r="CN382" s="3">
        <f ca="1">IF(Table2[[#This Row],[occupation]]="Field worker",Table2[[#This Row],[Income]],0)</f>
        <v>0</v>
      </c>
      <c r="CO382" s="3">
        <f ca="1">IF(Table2[[#This Row],[occupation]]="Scientist",Table2[[#This Row],[Income]],0)</f>
        <v>0</v>
      </c>
      <c r="CP382" s="4">
        <f ca="1">IF(Table2[[#This Row],[occupation]]="IT",Table2[[#This Row],[Income]],0)</f>
        <v>0</v>
      </c>
      <c r="CQ382" s="2">
        <f ca="1">IF(Table2[[#This Row],[Investment]]&gt;Table2[[#This Row],[Income]],1,0)</f>
        <v>0</v>
      </c>
      <c r="CR382" s="3"/>
      <c r="CS382" s="3"/>
      <c r="CT382" s="3"/>
      <c r="CU382" s="4"/>
      <c r="CV382" s="2">
        <f ca="1">IF(Table2[[#This Row],[Net Worth]]&gt;5500000,Table2[[#This Row],[Age]],0)</f>
        <v>33</v>
      </c>
      <c r="CW382" s="3">
        <f t="shared" ca="1" si="121"/>
        <v>0</v>
      </c>
      <c r="CX382" s="3"/>
      <c r="CY382" s="3"/>
      <c r="CZ382" s="3"/>
      <c r="DA382" s="4"/>
    </row>
    <row r="383" spans="1:105" x14ac:dyDescent="0.25">
      <c r="A383">
        <f t="shared" ca="1" si="106"/>
        <v>1</v>
      </c>
      <c r="B383" s="1" t="str">
        <f t="shared" ca="1" si="107"/>
        <v>Men</v>
      </c>
      <c r="C383">
        <f t="shared" ca="1" si="108"/>
        <v>38</v>
      </c>
      <c r="D383">
        <f t="shared" ca="1" si="109"/>
        <v>2</v>
      </c>
      <c r="E383" s="1" t="str">
        <f t="shared" ca="1" si="110"/>
        <v>IT</v>
      </c>
      <c r="F383">
        <f t="shared" ca="1" si="111"/>
        <v>8</v>
      </c>
      <c r="G383" s="1" t="str">
        <f t="shared" ca="1" si="112"/>
        <v>dropout</v>
      </c>
      <c r="H383">
        <f t="shared" ca="1" si="125"/>
        <v>3</v>
      </c>
      <c r="I383">
        <f t="shared" ca="1" si="125"/>
        <v>3</v>
      </c>
      <c r="J383">
        <f t="shared" ca="1" si="113"/>
        <v>2944836</v>
      </c>
      <c r="K383">
        <f t="shared" ca="1" si="114"/>
        <v>66946</v>
      </c>
      <c r="L383">
        <f t="shared" ca="1" si="115"/>
        <v>2</v>
      </c>
      <c r="M383" s="1" t="str">
        <f t="shared" ca="1" si="116"/>
        <v>Rent</v>
      </c>
      <c r="N383">
        <f t="shared" ca="1" si="122"/>
        <v>6560708</v>
      </c>
      <c r="O383">
        <f t="shared" ca="1" si="117"/>
        <v>1160318.7123084816</v>
      </c>
      <c r="P383">
        <f t="shared" ca="1" si="123"/>
        <v>43032.28471660809</v>
      </c>
      <c r="Q383">
        <f t="shared" ca="1" si="124"/>
        <v>92698.023951603987</v>
      </c>
      <c r="R383" s="25">
        <f t="shared" ca="1" si="118"/>
        <v>6653406.023951604</v>
      </c>
      <c r="S383">
        <f t="shared" ca="1" si="119"/>
        <v>6</v>
      </c>
      <c r="T383" s="1" t="str">
        <f t="shared" ca="1" si="120"/>
        <v>Russia</v>
      </c>
      <c r="AF383" s="2">
        <f ca="1">IF(Table2[[#This Row],[Gender]]="men",1,0)</f>
        <v>1</v>
      </c>
      <c r="AG383" s="3">
        <f ca="1">IF(Table2[[#This Row],[Gender]]="Men",0,1)</f>
        <v>0</v>
      </c>
      <c r="AH383" s="3"/>
      <c r="AI383" s="3"/>
      <c r="AJ383" s="4"/>
      <c r="AL383" s="2">
        <f ca="1">IF(Table2[[#This Row],[occupation]]="Clerk",1,0)</f>
        <v>0</v>
      </c>
      <c r="AM383" s="3">
        <f ca="1">IF(Table2[[#This Row],[occupation]]="Doctor",1,0)</f>
        <v>0</v>
      </c>
      <c r="AN383" s="3">
        <f ca="1">IF(Table2[[#This Row],[occupation]]="Data scientist",1,0)</f>
        <v>0</v>
      </c>
      <c r="AO383" s="3">
        <f ca="1">IF(Table2[[#This Row],[occupation]]="Driver",1,0)</f>
        <v>0</v>
      </c>
      <c r="AP383" s="3">
        <f ca="1">IF(Table2[[#This Row],[occupation]]="mechanical",1,0)</f>
        <v>0</v>
      </c>
      <c r="AQ383" s="3">
        <f ca="1">IF(Table2[[#This Row],[occupation]]="Field worker",1,0)</f>
        <v>0</v>
      </c>
      <c r="AR383" s="3">
        <f ca="1">IF(Table2[[#This Row],[occupation]]="Scientist",1,0)</f>
        <v>0</v>
      </c>
      <c r="AS383" s="3">
        <f ca="1">IF(Table2[[#This Row],[occupation]]="IT",1,0)</f>
        <v>1</v>
      </c>
      <c r="AT383" s="3"/>
      <c r="AU383" s="3"/>
      <c r="AV383" s="3"/>
      <c r="AW383" s="3"/>
      <c r="AX383" s="3"/>
      <c r="AY383" s="3"/>
      <c r="AZ383" s="3"/>
      <c r="BA383" s="4"/>
      <c r="BC383" s="18">
        <f ca="1">Table2[[#This Row],[Vehicles cost]]/Table2[[#This Row],[Vehicles]]</f>
        <v>981612</v>
      </c>
      <c r="BD383" s="4"/>
      <c r="BE383" s="2">
        <f ca="1">IF(Table2[[#This Row],[Depts]]&gt;20000,1,0)</f>
        <v>1</v>
      </c>
      <c r="BF383" s="3"/>
      <c r="BG383" s="4"/>
      <c r="BH383" s="2">
        <f ca="1">IF(Table2[[#This Row],[House]]="Owned",1,0)</f>
        <v>0</v>
      </c>
      <c r="BI383" s="4"/>
      <c r="BK383" s="2">
        <f ca="1">IF(Table2[[#This Row],[Country]]="Korea",Table2[[#This Row],[Income]],0)</f>
        <v>0</v>
      </c>
      <c r="BL383" s="3"/>
      <c r="BM383" s="3">
        <f ca="1">IF(Table2[[#This Row],[Country]]="India",Table2[[#This Row],[Income]],0)</f>
        <v>0</v>
      </c>
      <c r="BN383" s="3"/>
      <c r="BO383" s="3">
        <f ca="1">IF(Table2[[#This Row],[Country]]="Russia",Table2[[#This Row],[Income]],0)</f>
        <v>66946</v>
      </c>
      <c r="BP383" s="3"/>
      <c r="BQ383" s="3">
        <f ca="1">IF(Table2[[#This Row],[Country]]="Maldives",Table2[[#This Row],[Income]],0)</f>
        <v>0</v>
      </c>
      <c r="BR383" s="3"/>
      <c r="BS383" s="3">
        <f ca="1">IF(Table2[[#This Row],[Country]]="England",Table2[[#This Row],[Income]],0)</f>
        <v>0</v>
      </c>
      <c r="BT383" s="3"/>
      <c r="BU383" s="3">
        <f ca="1">IF(Table2[[#This Row],[Country]]="Pakistan",Table2[[#This Row],[Income]],0)</f>
        <v>0</v>
      </c>
      <c r="BV383" s="3"/>
      <c r="BW383" s="3">
        <f ca="1">IF(Table2[[#This Row],[Country]]="USA",Table2[[#This Row],[Income]],0)</f>
        <v>0</v>
      </c>
      <c r="BX383" s="3"/>
      <c r="BY383" s="3">
        <f ca="1">IF(Table2[[#This Row],[Country]]="New Zealand",Table2[[#This Row],[Income]],0)</f>
        <v>0</v>
      </c>
      <c r="BZ383" s="3"/>
      <c r="CA383" s="3">
        <f ca="1">IF(Table2[[#This Row],[Country]]="AUstralia",Table2[[#This Row],[Income]],0)</f>
        <v>0</v>
      </c>
      <c r="CB383" s="3"/>
      <c r="CC383" s="3">
        <f ca="1">IF(Table2[[#This Row],[Country]]="South Africa",Table2[[#This Row],[Income]],0)</f>
        <v>0</v>
      </c>
      <c r="CD383" s="3"/>
      <c r="CE383" s="3">
        <f ca="1">IF(Table2[[#This Row],[Country]]="Canada",Table2[[#This Row],[Income]],0)</f>
        <v>0</v>
      </c>
      <c r="CF383" s="4"/>
      <c r="CG383" s="2"/>
      <c r="CH383" s="3"/>
      <c r="CI383" s="3">
        <f ca="1">IF(Table2[[#This Row],[occupation]]="clerk",Table2[[#This Row],[Income]],0)</f>
        <v>0</v>
      </c>
      <c r="CJ383" s="3">
        <f ca="1">IF(Table2[[#This Row],[occupation]]="Doctor",Table2[[#This Row],[Income]],0)</f>
        <v>0</v>
      </c>
      <c r="CK383" s="3">
        <f ca="1">IF(Table2[[#This Row],[occupation]]="Data scientist",Table2[[#This Row],[Income]],0)</f>
        <v>0</v>
      </c>
      <c r="CL383" s="3">
        <f ca="1">IF(Table2[[#This Row],[occupation]]="Driver",Table2[[#This Row],[Income]],0)</f>
        <v>0</v>
      </c>
      <c r="CM383" s="3">
        <f ca="1">IF(Table2[[#This Row],[occupation]]="mechanical",Table2[[#This Row],[Income]],0)</f>
        <v>0</v>
      </c>
      <c r="CN383" s="3">
        <f ca="1">IF(Table2[[#This Row],[occupation]]="Field worker",Table2[[#This Row],[Income]],0)</f>
        <v>0</v>
      </c>
      <c r="CO383" s="3">
        <f ca="1">IF(Table2[[#This Row],[occupation]]="Scientist",Table2[[#This Row],[Income]],0)</f>
        <v>0</v>
      </c>
      <c r="CP383" s="4">
        <f ca="1">IF(Table2[[#This Row],[occupation]]="IT",Table2[[#This Row],[Income]],0)</f>
        <v>66946</v>
      </c>
      <c r="CQ383" s="2">
        <f ca="1">IF(Table2[[#This Row],[Investment]]&gt;Table2[[#This Row],[Income]],1,0)</f>
        <v>1</v>
      </c>
      <c r="CR383" s="3"/>
      <c r="CS383" s="3"/>
      <c r="CT383" s="3"/>
      <c r="CU383" s="4"/>
      <c r="CV383" s="2">
        <f ca="1">IF(Table2[[#This Row],[Net Worth]]&gt;5500000,Table2[[#This Row],[Age]],0)</f>
        <v>38</v>
      </c>
      <c r="CW383" s="3">
        <f t="shared" ca="1" si="121"/>
        <v>0</v>
      </c>
      <c r="CX383" s="3"/>
      <c r="CY383" s="3"/>
      <c r="CZ383" s="3"/>
      <c r="DA383" s="4"/>
    </row>
    <row r="384" spans="1:105" x14ac:dyDescent="0.25">
      <c r="A384">
        <f t="shared" ca="1" si="106"/>
        <v>2</v>
      </c>
      <c r="B384" s="1" t="str">
        <f t="shared" ca="1" si="107"/>
        <v>Women</v>
      </c>
      <c r="C384">
        <f t="shared" ca="1" si="108"/>
        <v>41</v>
      </c>
      <c r="D384">
        <f t="shared" ca="1" si="109"/>
        <v>5</v>
      </c>
      <c r="E384" s="1" t="str">
        <f t="shared" ca="1" si="110"/>
        <v>Scientist</v>
      </c>
      <c r="F384">
        <f t="shared" ca="1" si="111"/>
        <v>4</v>
      </c>
      <c r="G384" s="1" t="str">
        <f t="shared" ca="1" si="112"/>
        <v>Mba</v>
      </c>
      <c r="H384">
        <f t="shared" ca="1" si="125"/>
        <v>2</v>
      </c>
      <c r="I384">
        <f t="shared" ca="1" si="125"/>
        <v>1</v>
      </c>
      <c r="J384">
        <f t="shared" ca="1" si="113"/>
        <v>703917</v>
      </c>
      <c r="K384">
        <f t="shared" ca="1" si="114"/>
        <v>93845</v>
      </c>
      <c r="L384">
        <f t="shared" ca="1" si="115"/>
        <v>2</v>
      </c>
      <c r="M384" s="1" t="str">
        <f t="shared" ca="1" si="116"/>
        <v>Rent</v>
      </c>
      <c r="N384">
        <f t="shared" ca="1" si="122"/>
        <v>6287615</v>
      </c>
      <c r="O384">
        <f t="shared" ca="1" si="117"/>
        <v>3331026.3336887965</v>
      </c>
      <c r="P384">
        <f t="shared" ca="1" si="123"/>
        <v>63958.91990399106</v>
      </c>
      <c r="Q384">
        <f t="shared" ca="1" si="124"/>
        <v>8830.8404460462771</v>
      </c>
      <c r="R384" s="25">
        <f t="shared" ca="1" si="118"/>
        <v>6296445.8404460466</v>
      </c>
      <c r="S384">
        <f t="shared" ca="1" si="119"/>
        <v>1</v>
      </c>
      <c r="T384" s="1" t="str">
        <f t="shared" ca="1" si="120"/>
        <v>India</v>
      </c>
      <c r="AF384" s="2">
        <f ca="1">IF(Table2[[#This Row],[Gender]]="men",1,0)</f>
        <v>0</v>
      </c>
      <c r="AG384" s="3">
        <f ca="1">IF(Table2[[#This Row],[Gender]]="Men",0,1)</f>
        <v>1</v>
      </c>
      <c r="AH384" s="3"/>
      <c r="AI384" s="3"/>
      <c r="AJ384" s="4"/>
      <c r="AL384" s="2">
        <f ca="1">IF(Table2[[#This Row],[occupation]]="Clerk",1,0)</f>
        <v>0</v>
      </c>
      <c r="AM384" s="3">
        <f ca="1">IF(Table2[[#This Row],[occupation]]="Doctor",1,0)</f>
        <v>0</v>
      </c>
      <c r="AN384" s="3">
        <f ca="1">IF(Table2[[#This Row],[occupation]]="Data scientist",1,0)</f>
        <v>0</v>
      </c>
      <c r="AO384" s="3">
        <f ca="1">IF(Table2[[#This Row],[occupation]]="Driver",1,0)</f>
        <v>0</v>
      </c>
      <c r="AP384" s="3">
        <f ca="1">IF(Table2[[#This Row],[occupation]]="mechanical",1,0)</f>
        <v>0</v>
      </c>
      <c r="AQ384" s="3">
        <f ca="1">IF(Table2[[#This Row],[occupation]]="Field worker",1,0)</f>
        <v>0</v>
      </c>
      <c r="AR384" s="3">
        <f ca="1">IF(Table2[[#This Row],[occupation]]="Scientist",1,0)</f>
        <v>1</v>
      </c>
      <c r="AS384" s="3">
        <f ca="1">IF(Table2[[#This Row],[occupation]]="IT",1,0)</f>
        <v>0</v>
      </c>
      <c r="AT384" s="3"/>
      <c r="AU384" s="3"/>
      <c r="AV384" s="3"/>
      <c r="AW384" s="3"/>
      <c r="AX384" s="3"/>
      <c r="AY384" s="3"/>
      <c r="AZ384" s="3"/>
      <c r="BA384" s="4"/>
      <c r="BC384" s="18">
        <f ca="1">Table2[[#This Row],[Vehicles cost]]/Table2[[#This Row],[Vehicles]]</f>
        <v>703917</v>
      </c>
      <c r="BD384" s="4"/>
      <c r="BE384" s="2">
        <f ca="1">IF(Table2[[#This Row],[Depts]]&gt;20000,1,0)</f>
        <v>1</v>
      </c>
      <c r="BF384" s="3"/>
      <c r="BG384" s="4"/>
      <c r="BH384" s="2">
        <f ca="1">IF(Table2[[#This Row],[House]]="Owned",1,0)</f>
        <v>0</v>
      </c>
      <c r="BI384" s="4"/>
      <c r="BK384" s="2">
        <f ca="1">IF(Table2[[#This Row],[Country]]="Korea",Table2[[#This Row],[Income]],0)</f>
        <v>0</v>
      </c>
      <c r="BL384" s="3"/>
      <c r="BM384" s="3">
        <f ca="1">IF(Table2[[#This Row],[Country]]="India",Table2[[#This Row],[Income]],0)</f>
        <v>93845</v>
      </c>
      <c r="BN384" s="3"/>
      <c r="BO384" s="3">
        <f ca="1">IF(Table2[[#This Row],[Country]]="Russia",Table2[[#This Row],[Income]],0)</f>
        <v>0</v>
      </c>
      <c r="BP384" s="3"/>
      <c r="BQ384" s="3">
        <f ca="1">IF(Table2[[#This Row],[Country]]="Maldives",Table2[[#This Row],[Income]],0)</f>
        <v>0</v>
      </c>
      <c r="BR384" s="3"/>
      <c r="BS384" s="3">
        <f ca="1">IF(Table2[[#This Row],[Country]]="England",Table2[[#This Row],[Income]],0)</f>
        <v>0</v>
      </c>
      <c r="BT384" s="3"/>
      <c r="BU384" s="3">
        <f ca="1">IF(Table2[[#This Row],[Country]]="Pakistan",Table2[[#This Row],[Income]],0)</f>
        <v>0</v>
      </c>
      <c r="BV384" s="3"/>
      <c r="BW384" s="3">
        <f ca="1">IF(Table2[[#This Row],[Country]]="USA",Table2[[#This Row],[Income]],0)</f>
        <v>0</v>
      </c>
      <c r="BX384" s="3"/>
      <c r="BY384" s="3">
        <f ca="1">IF(Table2[[#This Row],[Country]]="New Zealand",Table2[[#This Row],[Income]],0)</f>
        <v>0</v>
      </c>
      <c r="BZ384" s="3"/>
      <c r="CA384" s="3">
        <f ca="1">IF(Table2[[#This Row],[Country]]="AUstralia",Table2[[#This Row],[Income]],0)</f>
        <v>0</v>
      </c>
      <c r="CB384" s="3"/>
      <c r="CC384" s="3">
        <f ca="1">IF(Table2[[#This Row],[Country]]="South Africa",Table2[[#This Row],[Income]],0)</f>
        <v>0</v>
      </c>
      <c r="CD384" s="3"/>
      <c r="CE384" s="3">
        <f ca="1">IF(Table2[[#This Row],[Country]]="Canada",Table2[[#This Row],[Income]],0)</f>
        <v>0</v>
      </c>
      <c r="CF384" s="4"/>
      <c r="CG384" s="2"/>
      <c r="CH384" s="3"/>
      <c r="CI384" s="3">
        <f ca="1">IF(Table2[[#This Row],[occupation]]="clerk",Table2[[#This Row],[Income]],0)</f>
        <v>0</v>
      </c>
      <c r="CJ384" s="3">
        <f ca="1">IF(Table2[[#This Row],[occupation]]="Doctor",Table2[[#This Row],[Income]],0)</f>
        <v>0</v>
      </c>
      <c r="CK384" s="3">
        <f ca="1">IF(Table2[[#This Row],[occupation]]="Data scientist",Table2[[#This Row],[Income]],0)</f>
        <v>0</v>
      </c>
      <c r="CL384" s="3">
        <f ca="1">IF(Table2[[#This Row],[occupation]]="Driver",Table2[[#This Row],[Income]],0)</f>
        <v>0</v>
      </c>
      <c r="CM384" s="3">
        <f ca="1">IF(Table2[[#This Row],[occupation]]="mechanical",Table2[[#This Row],[Income]],0)</f>
        <v>0</v>
      </c>
      <c r="CN384" s="3">
        <f ca="1">IF(Table2[[#This Row],[occupation]]="Field worker",Table2[[#This Row],[Income]],0)</f>
        <v>0</v>
      </c>
      <c r="CO384" s="3">
        <f ca="1">IF(Table2[[#This Row],[occupation]]="Scientist",Table2[[#This Row],[Income]],0)</f>
        <v>93845</v>
      </c>
      <c r="CP384" s="4">
        <f ca="1">IF(Table2[[#This Row],[occupation]]="IT",Table2[[#This Row],[Income]],0)</f>
        <v>0</v>
      </c>
      <c r="CQ384" s="2">
        <f ca="1">IF(Table2[[#This Row],[Investment]]&gt;Table2[[#This Row],[Income]],1,0)</f>
        <v>0</v>
      </c>
      <c r="CR384" s="3"/>
      <c r="CS384" s="3"/>
      <c r="CT384" s="3"/>
      <c r="CU384" s="4"/>
      <c r="CV384" s="2">
        <f ca="1">IF(Table2[[#This Row],[Net Worth]]&gt;5500000,Table2[[#This Row],[Age]],0)</f>
        <v>41</v>
      </c>
      <c r="CW384" s="3">
        <f t="shared" ca="1" si="121"/>
        <v>0</v>
      </c>
      <c r="CX384" s="3"/>
      <c r="CY384" s="3"/>
      <c r="CZ384" s="3"/>
      <c r="DA384" s="4"/>
    </row>
    <row r="385" spans="1:105" x14ac:dyDescent="0.25">
      <c r="A385">
        <f t="shared" ca="1" si="106"/>
        <v>1</v>
      </c>
      <c r="B385" s="1" t="str">
        <f t="shared" ca="1" si="107"/>
        <v>Men</v>
      </c>
      <c r="C385">
        <f t="shared" ca="1" si="108"/>
        <v>38</v>
      </c>
      <c r="D385">
        <f t="shared" ca="1" si="109"/>
        <v>2</v>
      </c>
      <c r="E385" s="1" t="str">
        <f t="shared" ca="1" si="110"/>
        <v>IT</v>
      </c>
      <c r="F385">
        <f t="shared" ca="1" si="111"/>
        <v>3</v>
      </c>
      <c r="G385" s="1" t="str">
        <f t="shared" ca="1" si="112"/>
        <v>Btech</v>
      </c>
      <c r="H385">
        <f t="shared" ca="1" si="125"/>
        <v>2</v>
      </c>
      <c r="I385">
        <f t="shared" ca="1" si="125"/>
        <v>2</v>
      </c>
      <c r="J385">
        <f t="shared" ca="1" si="113"/>
        <v>787142</v>
      </c>
      <c r="K385">
        <f t="shared" ca="1" si="114"/>
        <v>79116</v>
      </c>
      <c r="L385">
        <f t="shared" ca="1" si="115"/>
        <v>2</v>
      </c>
      <c r="M385" s="1" t="str">
        <f t="shared" ca="1" si="116"/>
        <v>Rent</v>
      </c>
      <c r="N385">
        <f t="shared" ca="1" si="122"/>
        <v>5459004</v>
      </c>
      <c r="O385">
        <f t="shared" ca="1" si="117"/>
        <v>928205.7587889398</v>
      </c>
      <c r="P385">
        <f t="shared" ca="1" si="123"/>
        <v>107673.90268998998</v>
      </c>
      <c r="Q385">
        <f t="shared" ca="1" si="124"/>
        <v>114901.33391107462</v>
      </c>
      <c r="R385" s="25">
        <f t="shared" ca="1" si="118"/>
        <v>5573905.3339110743</v>
      </c>
      <c r="S385">
        <f t="shared" ca="1" si="119"/>
        <v>8</v>
      </c>
      <c r="T385" s="1" t="str">
        <f t="shared" ca="1" si="120"/>
        <v>Korea</v>
      </c>
      <c r="AF385" s="2">
        <f ca="1">IF(Table2[[#This Row],[Gender]]="men",1,0)</f>
        <v>1</v>
      </c>
      <c r="AG385" s="3">
        <f ca="1">IF(Table2[[#This Row],[Gender]]="Men",0,1)</f>
        <v>0</v>
      </c>
      <c r="AH385" s="3"/>
      <c r="AI385" s="3"/>
      <c r="AJ385" s="4"/>
      <c r="AL385" s="2">
        <f ca="1">IF(Table2[[#This Row],[occupation]]="Clerk",1,0)</f>
        <v>0</v>
      </c>
      <c r="AM385" s="3">
        <f ca="1">IF(Table2[[#This Row],[occupation]]="Doctor",1,0)</f>
        <v>0</v>
      </c>
      <c r="AN385" s="3">
        <f ca="1">IF(Table2[[#This Row],[occupation]]="Data scientist",1,0)</f>
        <v>0</v>
      </c>
      <c r="AO385" s="3">
        <f ca="1">IF(Table2[[#This Row],[occupation]]="Driver",1,0)</f>
        <v>0</v>
      </c>
      <c r="AP385" s="3">
        <f ca="1">IF(Table2[[#This Row],[occupation]]="mechanical",1,0)</f>
        <v>0</v>
      </c>
      <c r="AQ385" s="3">
        <f ca="1">IF(Table2[[#This Row],[occupation]]="Field worker",1,0)</f>
        <v>0</v>
      </c>
      <c r="AR385" s="3">
        <f ca="1">IF(Table2[[#This Row],[occupation]]="Scientist",1,0)</f>
        <v>0</v>
      </c>
      <c r="AS385" s="3">
        <f ca="1">IF(Table2[[#This Row],[occupation]]="IT",1,0)</f>
        <v>1</v>
      </c>
      <c r="AT385" s="3"/>
      <c r="AU385" s="3"/>
      <c r="AV385" s="3"/>
      <c r="AW385" s="3"/>
      <c r="AX385" s="3"/>
      <c r="AY385" s="3"/>
      <c r="AZ385" s="3"/>
      <c r="BA385" s="4"/>
      <c r="BC385" s="18">
        <f ca="1">Table2[[#This Row],[Vehicles cost]]/Table2[[#This Row],[Vehicles]]</f>
        <v>393571</v>
      </c>
      <c r="BD385" s="4"/>
      <c r="BE385" s="2">
        <f ca="1">IF(Table2[[#This Row],[Depts]]&gt;20000,1,0)</f>
        <v>1</v>
      </c>
      <c r="BF385" s="3"/>
      <c r="BG385" s="4"/>
      <c r="BH385" s="2">
        <f ca="1">IF(Table2[[#This Row],[House]]="Owned",1,0)</f>
        <v>0</v>
      </c>
      <c r="BI385" s="4"/>
      <c r="BK385" s="2">
        <f ca="1">IF(Table2[[#This Row],[Country]]="Korea",Table2[[#This Row],[Income]],0)</f>
        <v>79116</v>
      </c>
      <c r="BL385" s="3"/>
      <c r="BM385" s="3">
        <f ca="1">IF(Table2[[#This Row],[Country]]="India",Table2[[#This Row],[Income]],0)</f>
        <v>0</v>
      </c>
      <c r="BN385" s="3"/>
      <c r="BO385" s="3">
        <f ca="1">IF(Table2[[#This Row],[Country]]="Russia",Table2[[#This Row],[Income]],0)</f>
        <v>0</v>
      </c>
      <c r="BP385" s="3"/>
      <c r="BQ385" s="3">
        <f ca="1">IF(Table2[[#This Row],[Country]]="Maldives",Table2[[#This Row],[Income]],0)</f>
        <v>0</v>
      </c>
      <c r="BR385" s="3"/>
      <c r="BS385" s="3">
        <f ca="1">IF(Table2[[#This Row],[Country]]="England",Table2[[#This Row],[Income]],0)</f>
        <v>0</v>
      </c>
      <c r="BT385" s="3"/>
      <c r="BU385" s="3">
        <f ca="1">IF(Table2[[#This Row],[Country]]="Pakistan",Table2[[#This Row],[Income]],0)</f>
        <v>0</v>
      </c>
      <c r="BV385" s="3"/>
      <c r="BW385" s="3">
        <f ca="1">IF(Table2[[#This Row],[Country]]="USA",Table2[[#This Row],[Income]],0)</f>
        <v>0</v>
      </c>
      <c r="BX385" s="3"/>
      <c r="BY385" s="3">
        <f ca="1">IF(Table2[[#This Row],[Country]]="New Zealand",Table2[[#This Row],[Income]],0)</f>
        <v>0</v>
      </c>
      <c r="BZ385" s="3"/>
      <c r="CA385" s="3">
        <f ca="1">IF(Table2[[#This Row],[Country]]="AUstralia",Table2[[#This Row],[Income]],0)</f>
        <v>0</v>
      </c>
      <c r="CB385" s="3"/>
      <c r="CC385" s="3">
        <f ca="1">IF(Table2[[#This Row],[Country]]="South Africa",Table2[[#This Row],[Income]],0)</f>
        <v>0</v>
      </c>
      <c r="CD385" s="3"/>
      <c r="CE385" s="3">
        <f ca="1">IF(Table2[[#This Row],[Country]]="Canada",Table2[[#This Row],[Income]],0)</f>
        <v>0</v>
      </c>
      <c r="CF385" s="4"/>
      <c r="CG385" s="2"/>
      <c r="CH385" s="3"/>
      <c r="CI385" s="3">
        <f ca="1">IF(Table2[[#This Row],[occupation]]="clerk",Table2[[#This Row],[Income]],0)</f>
        <v>0</v>
      </c>
      <c r="CJ385" s="3">
        <f ca="1">IF(Table2[[#This Row],[occupation]]="Doctor",Table2[[#This Row],[Income]],0)</f>
        <v>0</v>
      </c>
      <c r="CK385" s="3">
        <f ca="1">IF(Table2[[#This Row],[occupation]]="Data scientist",Table2[[#This Row],[Income]],0)</f>
        <v>0</v>
      </c>
      <c r="CL385" s="3">
        <f ca="1">IF(Table2[[#This Row],[occupation]]="Driver",Table2[[#This Row],[Income]],0)</f>
        <v>0</v>
      </c>
      <c r="CM385" s="3">
        <f ca="1">IF(Table2[[#This Row],[occupation]]="mechanical",Table2[[#This Row],[Income]],0)</f>
        <v>0</v>
      </c>
      <c r="CN385" s="3">
        <f ca="1">IF(Table2[[#This Row],[occupation]]="Field worker",Table2[[#This Row],[Income]],0)</f>
        <v>0</v>
      </c>
      <c r="CO385" s="3">
        <f ca="1">IF(Table2[[#This Row],[occupation]]="Scientist",Table2[[#This Row],[Income]],0)</f>
        <v>0</v>
      </c>
      <c r="CP385" s="4">
        <f ca="1">IF(Table2[[#This Row],[occupation]]="IT",Table2[[#This Row],[Income]],0)</f>
        <v>79116</v>
      </c>
      <c r="CQ385" s="2">
        <f ca="1">IF(Table2[[#This Row],[Investment]]&gt;Table2[[#This Row],[Income]],1,0)</f>
        <v>1</v>
      </c>
      <c r="CR385" s="3"/>
      <c r="CS385" s="3"/>
      <c r="CT385" s="3"/>
      <c r="CU385" s="4"/>
      <c r="CV385" s="2">
        <f ca="1">IF(Table2[[#This Row],[Net Worth]]&gt;5500000,Table2[[#This Row],[Age]],0)</f>
        <v>38</v>
      </c>
      <c r="CW385" s="3">
        <f t="shared" ca="1" si="121"/>
        <v>0</v>
      </c>
      <c r="CX385" s="3"/>
      <c r="CY385" s="3"/>
      <c r="CZ385" s="3"/>
      <c r="DA385" s="4"/>
    </row>
    <row r="386" spans="1:105" x14ac:dyDescent="0.25">
      <c r="A386">
        <f t="shared" ca="1" si="106"/>
        <v>2</v>
      </c>
      <c r="B386" s="1" t="str">
        <f t="shared" ca="1" si="107"/>
        <v>Women</v>
      </c>
      <c r="C386">
        <f t="shared" ca="1" si="108"/>
        <v>41</v>
      </c>
      <c r="D386">
        <f t="shared" ca="1" si="109"/>
        <v>8</v>
      </c>
      <c r="E386" s="1" t="str">
        <f t="shared" ca="1" si="110"/>
        <v>Data scientist</v>
      </c>
      <c r="F386">
        <f t="shared" ca="1" si="111"/>
        <v>7</v>
      </c>
      <c r="G386" s="1" t="str">
        <f t="shared" ca="1" si="112"/>
        <v>Mbbs</v>
      </c>
      <c r="H386">
        <f t="shared" ca="1" si="125"/>
        <v>1</v>
      </c>
      <c r="I386">
        <f t="shared" ca="1" si="125"/>
        <v>2</v>
      </c>
      <c r="J386">
        <f t="shared" ca="1" si="113"/>
        <v>1838126</v>
      </c>
      <c r="K386">
        <f t="shared" ca="1" si="114"/>
        <v>79998</v>
      </c>
      <c r="L386">
        <f t="shared" ca="1" si="115"/>
        <v>2</v>
      </c>
      <c r="M386" s="1" t="str">
        <f t="shared" ca="1" si="116"/>
        <v>Rent</v>
      </c>
      <c r="N386">
        <f t="shared" ca="1" si="122"/>
        <v>4799880</v>
      </c>
      <c r="O386">
        <f t="shared" ca="1" si="117"/>
        <v>3093252.1966192876</v>
      </c>
      <c r="P386">
        <f t="shared" ca="1" si="123"/>
        <v>36959.594546959161</v>
      </c>
      <c r="Q386">
        <f t="shared" ca="1" si="124"/>
        <v>141147.36913407885</v>
      </c>
      <c r="R386" s="25">
        <f t="shared" ca="1" si="118"/>
        <v>4941027.3691340787</v>
      </c>
      <c r="S386">
        <f t="shared" ca="1" si="119"/>
        <v>9</v>
      </c>
      <c r="T386" s="1" t="str">
        <f t="shared" ca="1" si="120"/>
        <v>South Africa</v>
      </c>
      <c r="AF386" s="2">
        <f ca="1">IF(Table2[[#This Row],[Gender]]="men",1,0)</f>
        <v>0</v>
      </c>
      <c r="AG386" s="3">
        <f ca="1">IF(Table2[[#This Row],[Gender]]="Men",0,1)</f>
        <v>1</v>
      </c>
      <c r="AH386" s="3"/>
      <c r="AI386" s="3"/>
      <c r="AJ386" s="4"/>
      <c r="AL386" s="2">
        <f ca="1">IF(Table2[[#This Row],[occupation]]="Clerk",1,0)</f>
        <v>0</v>
      </c>
      <c r="AM386" s="3">
        <f ca="1">IF(Table2[[#This Row],[occupation]]="Doctor",1,0)</f>
        <v>0</v>
      </c>
      <c r="AN386" s="3">
        <f ca="1">IF(Table2[[#This Row],[occupation]]="Data scientist",1,0)</f>
        <v>1</v>
      </c>
      <c r="AO386" s="3">
        <f ca="1">IF(Table2[[#This Row],[occupation]]="Driver",1,0)</f>
        <v>0</v>
      </c>
      <c r="AP386" s="3">
        <f ca="1">IF(Table2[[#This Row],[occupation]]="mechanical",1,0)</f>
        <v>0</v>
      </c>
      <c r="AQ386" s="3">
        <f ca="1">IF(Table2[[#This Row],[occupation]]="Field worker",1,0)</f>
        <v>0</v>
      </c>
      <c r="AR386" s="3">
        <f ca="1">IF(Table2[[#This Row],[occupation]]="Scientist",1,0)</f>
        <v>0</v>
      </c>
      <c r="AS386" s="3">
        <f ca="1">IF(Table2[[#This Row],[occupation]]="IT",1,0)</f>
        <v>0</v>
      </c>
      <c r="AT386" s="3"/>
      <c r="AU386" s="3"/>
      <c r="AV386" s="3"/>
      <c r="AW386" s="3"/>
      <c r="AX386" s="3"/>
      <c r="AY386" s="3"/>
      <c r="AZ386" s="3"/>
      <c r="BA386" s="4"/>
      <c r="BC386" s="18">
        <f ca="1">Table2[[#This Row],[Vehicles cost]]/Table2[[#This Row],[Vehicles]]</f>
        <v>919063</v>
      </c>
      <c r="BD386" s="4"/>
      <c r="BE386" s="2">
        <f ca="1">IF(Table2[[#This Row],[Depts]]&gt;20000,1,0)</f>
        <v>1</v>
      </c>
      <c r="BF386" s="3"/>
      <c r="BG386" s="4"/>
      <c r="BH386" s="2">
        <f ca="1">IF(Table2[[#This Row],[House]]="Owned",1,0)</f>
        <v>0</v>
      </c>
      <c r="BI386" s="4"/>
      <c r="BK386" s="2">
        <f ca="1">IF(Table2[[#This Row],[Country]]="Korea",Table2[[#This Row],[Income]],0)</f>
        <v>0</v>
      </c>
      <c r="BL386" s="3"/>
      <c r="BM386" s="3">
        <f ca="1">IF(Table2[[#This Row],[Country]]="India",Table2[[#This Row],[Income]],0)</f>
        <v>0</v>
      </c>
      <c r="BN386" s="3"/>
      <c r="BO386" s="3">
        <f ca="1">IF(Table2[[#This Row],[Country]]="Russia",Table2[[#This Row],[Income]],0)</f>
        <v>0</v>
      </c>
      <c r="BP386" s="3"/>
      <c r="BQ386" s="3">
        <f ca="1">IF(Table2[[#This Row],[Country]]="Maldives",Table2[[#This Row],[Income]],0)</f>
        <v>0</v>
      </c>
      <c r="BR386" s="3"/>
      <c r="BS386" s="3">
        <f ca="1">IF(Table2[[#This Row],[Country]]="England",Table2[[#This Row],[Income]],0)</f>
        <v>0</v>
      </c>
      <c r="BT386" s="3"/>
      <c r="BU386" s="3">
        <f ca="1">IF(Table2[[#This Row],[Country]]="Pakistan",Table2[[#This Row],[Income]],0)</f>
        <v>0</v>
      </c>
      <c r="BV386" s="3"/>
      <c r="BW386" s="3">
        <f ca="1">IF(Table2[[#This Row],[Country]]="USA",Table2[[#This Row],[Income]],0)</f>
        <v>0</v>
      </c>
      <c r="BX386" s="3"/>
      <c r="BY386" s="3">
        <f ca="1">IF(Table2[[#This Row],[Country]]="New Zealand",Table2[[#This Row],[Income]],0)</f>
        <v>0</v>
      </c>
      <c r="BZ386" s="3"/>
      <c r="CA386" s="3">
        <f ca="1">IF(Table2[[#This Row],[Country]]="AUstralia",Table2[[#This Row],[Income]],0)</f>
        <v>0</v>
      </c>
      <c r="CB386" s="3"/>
      <c r="CC386" s="3">
        <f ca="1">IF(Table2[[#This Row],[Country]]="South Africa",Table2[[#This Row],[Income]],0)</f>
        <v>79998</v>
      </c>
      <c r="CD386" s="3"/>
      <c r="CE386" s="3">
        <f ca="1">IF(Table2[[#This Row],[Country]]="Canada",Table2[[#This Row],[Income]],0)</f>
        <v>0</v>
      </c>
      <c r="CF386" s="4"/>
      <c r="CG386" s="2"/>
      <c r="CH386" s="3"/>
      <c r="CI386" s="3">
        <f ca="1">IF(Table2[[#This Row],[occupation]]="clerk",Table2[[#This Row],[Income]],0)</f>
        <v>0</v>
      </c>
      <c r="CJ386" s="3">
        <f ca="1">IF(Table2[[#This Row],[occupation]]="Doctor",Table2[[#This Row],[Income]],0)</f>
        <v>0</v>
      </c>
      <c r="CK386" s="3">
        <f ca="1">IF(Table2[[#This Row],[occupation]]="Data scientist",Table2[[#This Row],[Income]],0)</f>
        <v>79998</v>
      </c>
      <c r="CL386" s="3">
        <f ca="1">IF(Table2[[#This Row],[occupation]]="Driver",Table2[[#This Row],[Income]],0)</f>
        <v>0</v>
      </c>
      <c r="CM386" s="3">
        <f ca="1">IF(Table2[[#This Row],[occupation]]="mechanical",Table2[[#This Row],[Income]],0)</f>
        <v>0</v>
      </c>
      <c r="CN386" s="3">
        <f ca="1">IF(Table2[[#This Row],[occupation]]="Field worker",Table2[[#This Row],[Income]],0)</f>
        <v>0</v>
      </c>
      <c r="CO386" s="3">
        <f ca="1">IF(Table2[[#This Row],[occupation]]="Scientist",Table2[[#This Row],[Income]],0)</f>
        <v>0</v>
      </c>
      <c r="CP386" s="4">
        <f ca="1">IF(Table2[[#This Row],[occupation]]="IT",Table2[[#This Row],[Income]],0)</f>
        <v>0</v>
      </c>
      <c r="CQ386" s="2">
        <f ca="1">IF(Table2[[#This Row],[Investment]]&gt;Table2[[#This Row],[Income]],1,0)</f>
        <v>1</v>
      </c>
      <c r="CR386" s="3"/>
      <c r="CS386" s="3"/>
      <c r="CT386" s="3"/>
      <c r="CU386" s="4"/>
      <c r="CV386" s="2">
        <f ca="1">IF(Table2[[#This Row],[Net Worth]]&gt;5500000,Table2[[#This Row],[Age]],0)</f>
        <v>0</v>
      </c>
      <c r="CW386" s="3">
        <f t="shared" ca="1" si="121"/>
        <v>0</v>
      </c>
      <c r="CX386" s="3"/>
      <c r="CY386" s="3"/>
      <c r="CZ386" s="3"/>
      <c r="DA386" s="4"/>
    </row>
    <row r="387" spans="1:105" x14ac:dyDescent="0.25">
      <c r="A387">
        <f t="shared" ca="1" si="106"/>
        <v>1</v>
      </c>
      <c r="B387" s="1" t="str">
        <f t="shared" ca="1" si="107"/>
        <v>Men</v>
      </c>
      <c r="C387">
        <f t="shared" ca="1" si="108"/>
        <v>35</v>
      </c>
      <c r="D387">
        <f t="shared" ca="1" si="109"/>
        <v>4</v>
      </c>
      <c r="E387" s="1" t="str">
        <f t="shared" ca="1" si="110"/>
        <v>Doctor</v>
      </c>
      <c r="F387">
        <f t="shared" ca="1" si="111"/>
        <v>6</v>
      </c>
      <c r="G387" s="1" t="str">
        <f t="shared" ca="1" si="112"/>
        <v>Masters</v>
      </c>
      <c r="H387">
        <f t="shared" ca="1" si="125"/>
        <v>1</v>
      </c>
      <c r="I387">
        <f t="shared" ca="1" si="125"/>
        <v>1</v>
      </c>
      <c r="J387">
        <f t="shared" ca="1" si="113"/>
        <v>304352</v>
      </c>
      <c r="K387">
        <f t="shared" ca="1" si="114"/>
        <v>86333</v>
      </c>
      <c r="L387">
        <f t="shared" ca="1" si="115"/>
        <v>1</v>
      </c>
      <c r="M387" s="1" t="str">
        <f t="shared" ca="1" si="116"/>
        <v>Owned</v>
      </c>
      <c r="N387">
        <f t="shared" ca="1" si="122"/>
        <v>7856303</v>
      </c>
      <c r="O387">
        <f t="shared" ca="1" si="117"/>
        <v>2809427.1505087856</v>
      </c>
      <c r="P387">
        <f t="shared" ca="1" si="123"/>
        <v>157048.59359475732</v>
      </c>
      <c r="Q387">
        <f t="shared" ca="1" si="124"/>
        <v>14833.145615878229</v>
      </c>
      <c r="R387" s="25">
        <f t="shared" ca="1" si="118"/>
        <v>7871136.1456158785</v>
      </c>
      <c r="S387">
        <f t="shared" ca="1" si="119"/>
        <v>3</v>
      </c>
      <c r="T387" s="1" t="str">
        <f t="shared" ca="1" si="120"/>
        <v>Australia</v>
      </c>
      <c r="AF387" s="2">
        <f ca="1">IF(Table2[[#This Row],[Gender]]="men",1,0)</f>
        <v>1</v>
      </c>
      <c r="AG387" s="3">
        <f ca="1">IF(Table2[[#This Row],[Gender]]="Men",0,1)</f>
        <v>0</v>
      </c>
      <c r="AH387" s="3"/>
      <c r="AI387" s="3"/>
      <c r="AJ387" s="4"/>
      <c r="AL387" s="2">
        <f ca="1">IF(Table2[[#This Row],[occupation]]="Clerk",1,0)</f>
        <v>0</v>
      </c>
      <c r="AM387" s="3">
        <f ca="1">IF(Table2[[#This Row],[occupation]]="Doctor",1,0)</f>
        <v>1</v>
      </c>
      <c r="AN387" s="3">
        <f ca="1">IF(Table2[[#This Row],[occupation]]="Data scientist",1,0)</f>
        <v>0</v>
      </c>
      <c r="AO387" s="3">
        <f ca="1">IF(Table2[[#This Row],[occupation]]="Driver",1,0)</f>
        <v>0</v>
      </c>
      <c r="AP387" s="3">
        <f ca="1">IF(Table2[[#This Row],[occupation]]="mechanical",1,0)</f>
        <v>0</v>
      </c>
      <c r="AQ387" s="3">
        <f ca="1">IF(Table2[[#This Row],[occupation]]="Field worker",1,0)</f>
        <v>0</v>
      </c>
      <c r="AR387" s="3">
        <f ca="1">IF(Table2[[#This Row],[occupation]]="Scientist",1,0)</f>
        <v>0</v>
      </c>
      <c r="AS387" s="3">
        <f ca="1">IF(Table2[[#This Row],[occupation]]="IT",1,0)</f>
        <v>0</v>
      </c>
      <c r="AT387" s="3"/>
      <c r="AU387" s="3"/>
      <c r="AV387" s="3"/>
      <c r="AW387" s="3"/>
      <c r="AX387" s="3"/>
      <c r="AY387" s="3"/>
      <c r="AZ387" s="3"/>
      <c r="BA387" s="4"/>
      <c r="BC387" s="18">
        <f ca="1">Table2[[#This Row],[Vehicles cost]]/Table2[[#This Row],[Vehicles]]</f>
        <v>304352</v>
      </c>
      <c r="BD387" s="4"/>
      <c r="BE387" s="2">
        <f ca="1">IF(Table2[[#This Row],[Depts]]&gt;20000,1,0)</f>
        <v>1</v>
      </c>
      <c r="BF387" s="3"/>
      <c r="BG387" s="4"/>
      <c r="BH387" s="2">
        <f ca="1">IF(Table2[[#This Row],[House]]="Owned",1,0)</f>
        <v>1</v>
      </c>
      <c r="BI387" s="4"/>
      <c r="BK387" s="2">
        <f ca="1">IF(Table2[[#This Row],[Country]]="Korea",Table2[[#This Row],[Income]],0)</f>
        <v>0</v>
      </c>
      <c r="BL387" s="3"/>
      <c r="BM387" s="3">
        <f ca="1">IF(Table2[[#This Row],[Country]]="India",Table2[[#This Row],[Income]],0)</f>
        <v>0</v>
      </c>
      <c r="BN387" s="3"/>
      <c r="BO387" s="3">
        <f ca="1">IF(Table2[[#This Row],[Country]]="Russia",Table2[[#This Row],[Income]],0)</f>
        <v>0</v>
      </c>
      <c r="BP387" s="3"/>
      <c r="BQ387" s="3">
        <f ca="1">IF(Table2[[#This Row],[Country]]="Maldives",Table2[[#This Row],[Income]],0)</f>
        <v>0</v>
      </c>
      <c r="BR387" s="3"/>
      <c r="BS387" s="3">
        <f ca="1">IF(Table2[[#This Row],[Country]]="England",Table2[[#This Row],[Income]],0)</f>
        <v>0</v>
      </c>
      <c r="BT387" s="3"/>
      <c r="BU387" s="3">
        <f ca="1">IF(Table2[[#This Row],[Country]]="Pakistan",Table2[[#This Row],[Income]],0)</f>
        <v>0</v>
      </c>
      <c r="BV387" s="3"/>
      <c r="BW387" s="3">
        <f ca="1">IF(Table2[[#This Row],[Country]]="USA",Table2[[#This Row],[Income]],0)</f>
        <v>0</v>
      </c>
      <c r="BX387" s="3"/>
      <c r="BY387" s="3">
        <f ca="1">IF(Table2[[#This Row],[Country]]="New Zealand",Table2[[#This Row],[Income]],0)</f>
        <v>0</v>
      </c>
      <c r="BZ387" s="3"/>
      <c r="CA387" s="3">
        <f ca="1">IF(Table2[[#This Row],[Country]]="AUstralia",Table2[[#This Row],[Income]],0)</f>
        <v>86333</v>
      </c>
      <c r="CB387" s="3"/>
      <c r="CC387" s="3">
        <f ca="1">IF(Table2[[#This Row],[Country]]="South Africa",Table2[[#This Row],[Income]],0)</f>
        <v>0</v>
      </c>
      <c r="CD387" s="3"/>
      <c r="CE387" s="3">
        <f ca="1">IF(Table2[[#This Row],[Country]]="Canada",Table2[[#This Row],[Income]],0)</f>
        <v>0</v>
      </c>
      <c r="CF387" s="4"/>
      <c r="CG387" s="2"/>
      <c r="CH387" s="3"/>
      <c r="CI387" s="3">
        <f ca="1">IF(Table2[[#This Row],[occupation]]="clerk",Table2[[#This Row],[Income]],0)</f>
        <v>0</v>
      </c>
      <c r="CJ387" s="3">
        <f ca="1">IF(Table2[[#This Row],[occupation]]="Doctor",Table2[[#This Row],[Income]],0)</f>
        <v>86333</v>
      </c>
      <c r="CK387" s="3">
        <f ca="1">IF(Table2[[#This Row],[occupation]]="Data scientist",Table2[[#This Row],[Income]],0)</f>
        <v>0</v>
      </c>
      <c r="CL387" s="3">
        <f ca="1">IF(Table2[[#This Row],[occupation]]="Driver",Table2[[#This Row],[Income]],0)</f>
        <v>0</v>
      </c>
      <c r="CM387" s="3">
        <f ca="1">IF(Table2[[#This Row],[occupation]]="mechanical",Table2[[#This Row],[Income]],0)</f>
        <v>0</v>
      </c>
      <c r="CN387" s="3">
        <f ca="1">IF(Table2[[#This Row],[occupation]]="Field worker",Table2[[#This Row],[Income]],0)</f>
        <v>0</v>
      </c>
      <c r="CO387" s="3">
        <f ca="1">IF(Table2[[#This Row],[occupation]]="Scientist",Table2[[#This Row],[Income]],0)</f>
        <v>0</v>
      </c>
      <c r="CP387" s="4">
        <f ca="1">IF(Table2[[#This Row],[occupation]]="IT",Table2[[#This Row],[Income]],0)</f>
        <v>0</v>
      </c>
      <c r="CQ387" s="2">
        <f ca="1">IF(Table2[[#This Row],[Investment]]&gt;Table2[[#This Row],[Income]],1,0)</f>
        <v>0</v>
      </c>
      <c r="CR387" s="3"/>
      <c r="CS387" s="3"/>
      <c r="CT387" s="3"/>
      <c r="CU387" s="4"/>
      <c r="CV387" s="2">
        <f ca="1">IF(Table2[[#This Row],[Net Worth]]&gt;5500000,Table2[[#This Row],[Age]],0)</f>
        <v>35</v>
      </c>
      <c r="CW387" s="3">
        <f t="shared" ca="1" si="121"/>
        <v>0</v>
      </c>
      <c r="CX387" s="3"/>
      <c r="CY387" s="3"/>
      <c r="CZ387" s="3"/>
      <c r="DA387" s="4"/>
    </row>
    <row r="388" spans="1:105" x14ac:dyDescent="0.25">
      <c r="A388">
        <f t="shared" ca="1" si="106"/>
        <v>1</v>
      </c>
      <c r="B388" s="1" t="str">
        <f t="shared" ca="1" si="107"/>
        <v>Men</v>
      </c>
      <c r="C388">
        <f t="shared" ca="1" si="108"/>
        <v>42</v>
      </c>
      <c r="D388">
        <f t="shared" ca="1" si="109"/>
        <v>6</v>
      </c>
      <c r="E388" s="1" t="str">
        <f t="shared" ca="1" si="110"/>
        <v>Field worker</v>
      </c>
      <c r="F388">
        <f t="shared" ca="1" si="111"/>
        <v>1</v>
      </c>
      <c r="G388" s="1" t="str">
        <f t="shared" ca="1" si="112"/>
        <v>10th</v>
      </c>
      <c r="H388">
        <f t="shared" ca="1" si="125"/>
        <v>2</v>
      </c>
      <c r="I388">
        <f t="shared" ca="1" si="125"/>
        <v>2</v>
      </c>
      <c r="J388">
        <f t="shared" ca="1" si="113"/>
        <v>376880</v>
      </c>
      <c r="K388">
        <f t="shared" ca="1" si="114"/>
        <v>99776</v>
      </c>
      <c r="L388">
        <f t="shared" ca="1" si="115"/>
        <v>2</v>
      </c>
      <c r="M388" s="1" t="str">
        <f t="shared" ca="1" si="116"/>
        <v>Rent</v>
      </c>
      <c r="N388">
        <f t="shared" ca="1" si="122"/>
        <v>9977600</v>
      </c>
      <c r="O388">
        <f t="shared" ca="1" si="117"/>
        <v>8947104.301708363</v>
      </c>
      <c r="P388">
        <f t="shared" ca="1" si="123"/>
        <v>8364.2829631854329</v>
      </c>
      <c r="Q388">
        <f t="shared" ca="1" si="124"/>
        <v>20301.484547142081</v>
      </c>
      <c r="R388" s="25">
        <f t="shared" ca="1" si="118"/>
        <v>9997901.4845471419</v>
      </c>
      <c r="S388">
        <f t="shared" ca="1" si="119"/>
        <v>12</v>
      </c>
      <c r="T388" s="1" t="str">
        <f t="shared" ca="1" si="120"/>
        <v>Maldives</v>
      </c>
      <c r="AF388" s="2">
        <f ca="1">IF(Table2[[#This Row],[Gender]]="men",1,0)</f>
        <v>1</v>
      </c>
      <c r="AG388" s="3">
        <f ca="1">IF(Table2[[#This Row],[Gender]]="Men",0,1)</f>
        <v>0</v>
      </c>
      <c r="AH388" s="3"/>
      <c r="AI388" s="3"/>
      <c r="AJ388" s="4"/>
      <c r="AL388" s="2">
        <f ca="1">IF(Table2[[#This Row],[occupation]]="Clerk",1,0)</f>
        <v>0</v>
      </c>
      <c r="AM388" s="3">
        <f ca="1">IF(Table2[[#This Row],[occupation]]="Doctor",1,0)</f>
        <v>0</v>
      </c>
      <c r="AN388" s="3">
        <f ca="1">IF(Table2[[#This Row],[occupation]]="Data scientist",1,0)</f>
        <v>0</v>
      </c>
      <c r="AO388" s="3">
        <f ca="1">IF(Table2[[#This Row],[occupation]]="Driver",1,0)</f>
        <v>0</v>
      </c>
      <c r="AP388" s="3">
        <f ca="1">IF(Table2[[#This Row],[occupation]]="mechanical",1,0)</f>
        <v>0</v>
      </c>
      <c r="AQ388" s="3">
        <f ca="1">IF(Table2[[#This Row],[occupation]]="Field worker",1,0)</f>
        <v>1</v>
      </c>
      <c r="AR388" s="3">
        <f ca="1">IF(Table2[[#This Row],[occupation]]="Scientist",1,0)</f>
        <v>0</v>
      </c>
      <c r="AS388" s="3">
        <f ca="1">IF(Table2[[#This Row],[occupation]]="IT",1,0)</f>
        <v>0</v>
      </c>
      <c r="AT388" s="3"/>
      <c r="AU388" s="3"/>
      <c r="AV388" s="3"/>
      <c r="AW388" s="3"/>
      <c r="AX388" s="3"/>
      <c r="AY388" s="3"/>
      <c r="AZ388" s="3"/>
      <c r="BA388" s="4"/>
      <c r="BC388" s="18">
        <f ca="1">Table2[[#This Row],[Vehicles cost]]/Table2[[#This Row],[Vehicles]]</f>
        <v>188440</v>
      </c>
      <c r="BD388" s="4"/>
      <c r="BE388" s="2">
        <f ca="1">IF(Table2[[#This Row],[Depts]]&gt;20000,1,0)</f>
        <v>0</v>
      </c>
      <c r="BF388" s="3"/>
      <c r="BG388" s="4"/>
      <c r="BH388" s="2">
        <f ca="1">IF(Table2[[#This Row],[House]]="Owned",1,0)</f>
        <v>0</v>
      </c>
      <c r="BI388" s="4"/>
      <c r="BK388" s="2">
        <f ca="1">IF(Table2[[#This Row],[Country]]="Korea",Table2[[#This Row],[Income]],0)</f>
        <v>0</v>
      </c>
      <c r="BL388" s="3"/>
      <c r="BM388" s="3">
        <f ca="1">IF(Table2[[#This Row],[Country]]="India",Table2[[#This Row],[Income]],0)</f>
        <v>0</v>
      </c>
      <c r="BN388" s="3"/>
      <c r="BO388" s="3">
        <f ca="1">IF(Table2[[#This Row],[Country]]="Russia",Table2[[#This Row],[Income]],0)</f>
        <v>0</v>
      </c>
      <c r="BP388" s="3"/>
      <c r="BQ388" s="3">
        <f ca="1">IF(Table2[[#This Row],[Country]]="Maldives",Table2[[#This Row],[Income]],0)</f>
        <v>99776</v>
      </c>
      <c r="BR388" s="3"/>
      <c r="BS388" s="3">
        <f ca="1">IF(Table2[[#This Row],[Country]]="England",Table2[[#This Row],[Income]],0)</f>
        <v>0</v>
      </c>
      <c r="BT388" s="3"/>
      <c r="BU388" s="3">
        <f ca="1">IF(Table2[[#This Row],[Country]]="Pakistan",Table2[[#This Row],[Income]],0)</f>
        <v>0</v>
      </c>
      <c r="BV388" s="3"/>
      <c r="BW388" s="3">
        <f ca="1">IF(Table2[[#This Row],[Country]]="USA",Table2[[#This Row],[Income]],0)</f>
        <v>0</v>
      </c>
      <c r="BX388" s="3"/>
      <c r="BY388" s="3">
        <f ca="1">IF(Table2[[#This Row],[Country]]="New Zealand",Table2[[#This Row],[Income]],0)</f>
        <v>0</v>
      </c>
      <c r="BZ388" s="3"/>
      <c r="CA388" s="3">
        <f ca="1">IF(Table2[[#This Row],[Country]]="AUstralia",Table2[[#This Row],[Income]],0)</f>
        <v>0</v>
      </c>
      <c r="CB388" s="3"/>
      <c r="CC388" s="3">
        <f ca="1">IF(Table2[[#This Row],[Country]]="South Africa",Table2[[#This Row],[Income]],0)</f>
        <v>0</v>
      </c>
      <c r="CD388" s="3"/>
      <c r="CE388" s="3">
        <f ca="1">IF(Table2[[#This Row],[Country]]="Canada",Table2[[#This Row],[Income]],0)</f>
        <v>0</v>
      </c>
      <c r="CF388" s="4"/>
      <c r="CG388" s="2"/>
      <c r="CH388" s="3"/>
      <c r="CI388" s="3">
        <f ca="1">IF(Table2[[#This Row],[occupation]]="clerk",Table2[[#This Row],[Income]],0)</f>
        <v>0</v>
      </c>
      <c r="CJ388" s="3">
        <f ca="1">IF(Table2[[#This Row],[occupation]]="Doctor",Table2[[#This Row],[Income]],0)</f>
        <v>0</v>
      </c>
      <c r="CK388" s="3">
        <f ca="1">IF(Table2[[#This Row],[occupation]]="Data scientist",Table2[[#This Row],[Income]],0)</f>
        <v>0</v>
      </c>
      <c r="CL388" s="3">
        <f ca="1">IF(Table2[[#This Row],[occupation]]="Driver",Table2[[#This Row],[Income]],0)</f>
        <v>0</v>
      </c>
      <c r="CM388" s="3">
        <f ca="1">IF(Table2[[#This Row],[occupation]]="mechanical",Table2[[#This Row],[Income]],0)</f>
        <v>0</v>
      </c>
      <c r="CN388" s="3">
        <f ca="1">IF(Table2[[#This Row],[occupation]]="Field worker",Table2[[#This Row],[Income]],0)</f>
        <v>99776</v>
      </c>
      <c r="CO388" s="3">
        <f ca="1">IF(Table2[[#This Row],[occupation]]="Scientist",Table2[[#This Row],[Income]],0)</f>
        <v>0</v>
      </c>
      <c r="CP388" s="4">
        <f ca="1">IF(Table2[[#This Row],[occupation]]="IT",Table2[[#This Row],[Income]],0)</f>
        <v>0</v>
      </c>
      <c r="CQ388" s="2">
        <f ca="1">IF(Table2[[#This Row],[Investment]]&gt;Table2[[#This Row],[Income]],1,0)</f>
        <v>0</v>
      </c>
      <c r="CR388" s="3"/>
      <c r="CS388" s="3"/>
      <c r="CT388" s="3"/>
      <c r="CU388" s="4"/>
      <c r="CV388" s="2">
        <f ca="1">IF(Table2[[#This Row],[Net Worth]]&gt;5500000,Table2[[#This Row],[Age]],0)</f>
        <v>42</v>
      </c>
      <c r="CW388" s="3">
        <f t="shared" ca="1" si="121"/>
        <v>0</v>
      </c>
      <c r="CX388" s="3"/>
      <c r="CY388" s="3"/>
      <c r="CZ388" s="3"/>
      <c r="DA388" s="4"/>
    </row>
    <row r="389" spans="1:105" x14ac:dyDescent="0.25">
      <c r="A389">
        <f t="shared" ref="A389:A452" ca="1" si="126">RANDBETWEEN(1,2)</f>
        <v>1</v>
      </c>
      <c r="B389" s="1" t="str">
        <f t="shared" ref="B389:B452" ca="1" si="127">IF(A389=1,"Men","Women")</f>
        <v>Men</v>
      </c>
      <c r="C389">
        <f t="shared" ref="C389:C452" ca="1" si="128">RANDBETWEEN(20,48)</f>
        <v>27</v>
      </c>
      <c r="D389">
        <f t="shared" ref="D389:D452" ca="1" si="129">RANDBETWEEN(1,8)</f>
        <v>1</v>
      </c>
      <c r="E389" s="1" t="str">
        <f t="shared" ref="E389:E452" ca="1" si="130">VLOOKUP(D389,$U$5:$V$12,2)</f>
        <v>clerk</v>
      </c>
      <c r="F389">
        <f t="shared" ref="F389:F452" ca="1" si="131">RANDBETWEEN(1,9)</f>
        <v>9</v>
      </c>
      <c r="G389" s="1" t="str">
        <f t="shared" ref="G389:G452" ca="1" si="132">VLOOKUP(F389,$Y$5:$Z$13,2)</f>
        <v>Soldier</v>
      </c>
      <c r="H389">
        <f t="shared" ca="1" si="125"/>
        <v>2</v>
      </c>
      <c r="I389">
        <f t="shared" ca="1" si="125"/>
        <v>2</v>
      </c>
      <c r="J389">
        <f t="shared" ref="J389:J452" ca="1" si="133">I389*RANDBETWEEN(90000,1000000)</f>
        <v>1874336</v>
      </c>
      <c r="K389">
        <f t="shared" ref="K389:K452" ca="1" si="134">RANDBETWEEN(50000,100000)</f>
        <v>84042</v>
      </c>
      <c r="L389">
        <f t="shared" ref="L389:L452" ca="1" si="135">RANDBETWEEN(1,2)</f>
        <v>1</v>
      </c>
      <c r="M389" s="1" t="str">
        <f t="shared" ref="M389:M452" ca="1" si="136">VLOOKUP(L389,$W$5:$X$6,2)</f>
        <v>Owned</v>
      </c>
      <c r="N389">
        <f t="shared" ca="1" si="122"/>
        <v>6135066</v>
      </c>
      <c r="O389">
        <f t="shared" ref="O389:O452" ca="1" si="137">RAND()*N389</f>
        <v>4119394.6052392921</v>
      </c>
      <c r="P389">
        <f t="shared" ca="1" si="123"/>
        <v>110545.16873705774</v>
      </c>
      <c r="Q389">
        <f t="shared" ca="1" si="124"/>
        <v>70381.065505590435</v>
      </c>
      <c r="R389" s="25">
        <f t="shared" ref="R389:R452" ca="1" si="138">(N389+Q389)</f>
        <v>6205447.0655055903</v>
      </c>
      <c r="S389">
        <f t="shared" ref="S389:S452" ca="1" si="139">RANDBETWEEN(1,12)</f>
        <v>12</v>
      </c>
      <c r="T389" s="1" t="str">
        <f t="shared" ref="T389:T452" ca="1" si="140">VLOOKUP(S389,$AA$5:$AB$16,2)</f>
        <v>Maldives</v>
      </c>
      <c r="AF389" s="2">
        <f ca="1">IF(Table2[[#This Row],[Gender]]="men",1,0)</f>
        <v>1</v>
      </c>
      <c r="AG389" s="3">
        <f ca="1">IF(Table2[[#This Row],[Gender]]="Men",0,1)</f>
        <v>0</v>
      </c>
      <c r="AH389" s="3"/>
      <c r="AI389" s="3"/>
      <c r="AJ389" s="4"/>
      <c r="AL389" s="2">
        <f ca="1">IF(Table2[[#This Row],[occupation]]="Clerk",1,0)</f>
        <v>1</v>
      </c>
      <c r="AM389" s="3">
        <f ca="1">IF(Table2[[#This Row],[occupation]]="Doctor",1,0)</f>
        <v>0</v>
      </c>
      <c r="AN389" s="3">
        <f ca="1">IF(Table2[[#This Row],[occupation]]="Data scientist",1,0)</f>
        <v>0</v>
      </c>
      <c r="AO389" s="3">
        <f ca="1">IF(Table2[[#This Row],[occupation]]="Driver",1,0)</f>
        <v>0</v>
      </c>
      <c r="AP389" s="3">
        <f ca="1">IF(Table2[[#This Row],[occupation]]="mechanical",1,0)</f>
        <v>0</v>
      </c>
      <c r="AQ389" s="3">
        <f ca="1">IF(Table2[[#This Row],[occupation]]="Field worker",1,0)</f>
        <v>0</v>
      </c>
      <c r="AR389" s="3">
        <f ca="1">IF(Table2[[#This Row],[occupation]]="Scientist",1,0)</f>
        <v>0</v>
      </c>
      <c r="AS389" s="3">
        <f ca="1">IF(Table2[[#This Row],[occupation]]="IT",1,0)</f>
        <v>0</v>
      </c>
      <c r="AT389" s="3"/>
      <c r="AU389" s="3"/>
      <c r="AV389" s="3"/>
      <c r="AW389" s="3"/>
      <c r="AX389" s="3"/>
      <c r="AY389" s="3"/>
      <c r="AZ389" s="3"/>
      <c r="BA389" s="4"/>
      <c r="BC389" s="18">
        <f ca="1">Table2[[#This Row],[Vehicles cost]]/Table2[[#This Row],[Vehicles]]</f>
        <v>937168</v>
      </c>
      <c r="BD389" s="4"/>
      <c r="BE389" s="2">
        <f ca="1">IF(Table2[[#This Row],[Depts]]&gt;20000,1,0)</f>
        <v>1</v>
      </c>
      <c r="BF389" s="3"/>
      <c r="BG389" s="4"/>
      <c r="BH389" s="2">
        <f ca="1">IF(Table2[[#This Row],[House]]="Owned",1,0)</f>
        <v>1</v>
      </c>
      <c r="BI389" s="4"/>
      <c r="BK389" s="2">
        <f ca="1">IF(Table2[[#This Row],[Country]]="Korea",Table2[[#This Row],[Income]],0)</f>
        <v>0</v>
      </c>
      <c r="BL389" s="3"/>
      <c r="BM389" s="3">
        <f ca="1">IF(Table2[[#This Row],[Country]]="India",Table2[[#This Row],[Income]],0)</f>
        <v>0</v>
      </c>
      <c r="BN389" s="3"/>
      <c r="BO389" s="3">
        <f ca="1">IF(Table2[[#This Row],[Country]]="Russia",Table2[[#This Row],[Income]],0)</f>
        <v>0</v>
      </c>
      <c r="BP389" s="3"/>
      <c r="BQ389" s="3">
        <f ca="1">IF(Table2[[#This Row],[Country]]="Maldives",Table2[[#This Row],[Income]],0)</f>
        <v>84042</v>
      </c>
      <c r="BR389" s="3"/>
      <c r="BS389" s="3">
        <f ca="1">IF(Table2[[#This Row],[Country]]="England",Table2[[#This Row],[Income]],0)</f>
        <v>0</v>
      </c>
      <c r="BT389" s="3"/>
      <c r="BU389" s="3">
        <f ca="1">IF(Table2[[#This Row],[Country]]="Pakistan",Table2[[#This Row],[Income]],0)</f>
        <v>0</v>
      </c>
      <c r="BV389" s="3"/>
      <c r="BW389" s="3">
        <f ca="1">IF(Table2[[#This Row],[Country]]="USA",Table2[[#This Row],[Income]],0)</f>
        <v>0</v>
      </c>
      <c r="BX389" s="3"/>
      <c r="BY389" s="3">
        <f ca="1">IF(Table2[[#This Row],[Country]]="New Zealand",Table2[[#This Row],[Income]],0)</f>
        <v>0</v>
      </c>
      <c r="BZ389" s="3"/>
      <c r="CA389" s="3">
        <f ca="1">IF(Table2[[#This Row],[Country]]="AUstralia",Table2[[#This Row],[Income]],0)</f>
        <v>0</v>
      </c>
      <c r="CB389" s="3"/>
      <c r="CC389" s="3">
        <f ca="1">IF(Table2[[#This Row],[Country]]="South Africa",Table2[[#This Row],[Income]],0)</f>
        <v>0</v>
      </c>
      <c r="CD389" s="3"/>
      <c r="CE389" s="3">
        <f ca="1">IF(Table2[[#This Row],[Country]]="Canada",Table2[[#This Row],[Income]],0)</f>
        <v>0</v>
      </c>
      <c r="CF389" s="4"/>
      <c r="CG389" s="2"/>
      <c r="CH389" s="3"/>
      <c r="CI389" s="3">
        <f ca="1">IF(Table2[[#This Row],[occupation]]="clerk",Table2[[#This Row],[Income]],0)</f>
        <v>84042</v>
      </c>
      <c r="CJ389" s="3">
        <f ca="1">IF(Table2[[#This Row],[occupation]]="Doctor",Table2[[#This Row],[Income]],0)</f>
        <v>0</v>
      </c>
      <c r="CK389" s="3">
        <f ca="1">IF(Table2[[#This Row],[occupation]]="Data scientist",Table2[[#This Row],[Income]],0)</f>
        <v>0</v>
      </c>
      <c r="CL389" s="3">
        <f ca="1">IF(Table2[[#This Row],[occupation]]="Driver",Table2[[#This Row],[Income]],0)</f>
        <v>0</v>
      </c>
      <c r="CM389" s="3">
        <f ca="1">IF(Table2[[#This Row],[occupation]]="mechanical",Table2[[#This Row],[Income]],0)</f>
        <v>0</v>
      </c>
      <c r="CN389" s="3">
        <f ca="1">IF(Table2[[#This Row],[occupation]]="Field worker",Table2[[#This Row],[Income]],0)</f>
        <v>0</v>
      </c>
      <c r="CO389" s="3">
        <f ca="1">IF(Table2[[#This Row],[occupation]]="Scientist",Table2[[#This Row],[Income]],0)</f>
        <v>0</v>
      </c>
      <c r="CP389" s="4">
        <f ca="1">IF(Table2[[#This Row],[occupation]]="IT",Table2[[#This Row],[Income]],0)</f>
        <v>0</v>
      </c>
      <c r="CQ389" s="2">
        <f ca="1">IF(Table2[[#This Row],[Investment]]&gt;Table2[[#This Row],[Income]],1,0)</f>
        <v>0</v>
      </c>
      <c r="CR389" s="3"/>
      <c r="CS389" s="3"/>
      <c r="CT389" s="3"/>
      <c r="CU389" s="4"/>
      <c r="CV389" s="2">
        <f ca="1">IF(Table2[[#This Row],[Net Worth]]&gt;5500000,Table2[[#This Row],[Age]],0)</f>
        <v>27</v>
      </c>
      <c r="CW389" s="3">
        <f t="shared" ref="CW389:CW452" ca="1" si="141">IF(CV389:CV885&lt;28,CV389:CV885,0)</f>
        <v>27</v>
      </c>
      <c r="CX389" s="3"/>
      <c r="CY389" s="3"/>
      <c r="CZ389" s="3"/>
      <c r="DA389" s="4"/>
    </row>
    <row r="390" spans="1:105" x14ac:dyDescent="0.25">
      <c r="A390">
        <f t="shared" ca="1" si="126"/>
        <v>1</v>
      </c>
      <c r="B390" s="1" t="str">
        <f t="shared" ca="1" si="127"/>
        <v>Men</v>
      </c>
      <c r="C390">
        <f t="shared" ca="1" si="128"/>
        <v>44</v>
      </c>
      <c r="D390">
        <f t="shared" ca="1" si="129"/>
        <v>7</v>
      </c>
      <c r="E390" s="1" t="str">
        <f t="shared" ca="1" si="130"/>
        <v>Driver</v>
      </c>
      <c r="F390">
        <f t="shared" ca="1" si="131"/>
        <v>9</v>
      </c>
      <c r="G390" s="1" t="str">
        <f t="shared" ca="1" si="132"/>
        <v>Soldier</v>
      </c>
      <c r="H390">
        <f t="shared" ca="1" si="125"/>
        <v>2</v>
      </c>
      <c r="I390">
        <f t="shared" ca="1" si="125"/>
        <v>1</v>
      </c>
      <c r="J390">
        <f t="shared" ca="1" si="133"/>
        <v>776783</v>
      </c>
      <c r="K390">
        <f t="shared" ca="1" si="134"/>
        <v>62732</v>
      </c>
      <c r="L390">
        <f t="shared" ca="1" si="135"/>
        <v>2</v>
      </c>
      <c r="M390" s="1" t="str">
        <f t="shared" ca="1" si="136"/>
        <v>Rent</v>
      </c>
      <c r="N390">
        <f t="shared" ca="1" si="122"/>
        <v>5834076</v>
      </c>
      <c r="O390">
        <f t="shared" ca="1" si="137"/>
        <v>3612168.478456127</v>
      </c>
      <c r="P390">
        <f t="shared" ca="1" si="123"/>
        <v>76068.900328071657</v>
      </c>
      <c r="Q390">
        <f t="shared" ca="1" si="124"/>
        <v>77794.43300107187</v>
      </c>
      <c r="R390" s="25">
        <f t="shared" ca="1" si="138"/>
        <v>5911870.4330010721</v>
      </c>
      <c r="S390">
        <f t="shared" ca="1" si="139"/>
        <v>3</v>
      </c>
      <c r="T390" s="1" t="str">
        <f t="shared" ca="1" si="140"/>
        <v>Australia</v>
      </c>
      <c r="AF390" s="2">
        <f ca="1">IF(Table2[[#This Row],[Gender]]="men",1,0)</f>
        <v>1</v>
      </c>
      <c r="AG390" s="3">
        <f ca="1">IF(Table2[[#This Row],[Gender]]="Men",0,1)</f>
        <v>0</v>
      </c>
      <c r="AH390" s="3"/>
      <c r="AI390" s="3"/>
      <c r="AJ390" s="4"/>
      <c r="AL390" s="2">
        <f ca="1">IF(Table2[[#This Row],[occupation]]="Clerk",1,0)</f>
        <v>0</v>
      </c>
      <c r="AM390" s="3">
        <f ca="1">IF(Table2[[#This Row],[occupation]]="Doctor",1,0)</f>
        <v>0</v>
      </c>
      <c r="AN390" s="3">
        <f ca="1">IF(Table2[[#This Row],[occupation]]="Data scientist",1,0)</f>
        <v>0</v>
      </c>
      <c r="AO390" s="3">
        <f ca="1">IF(Table2[[#This Row],[occupation]]="Driver",1,0)</f>
        <v>1</v>
      </c>
      <c r="AP390" s="3">
        <f ca="1">IF(Table2[[#This Row],[occupation]]="mechanical",1,0)</f>
        <v>0</v>
      </c>
      <c r="AQ390" s="3">
        <f ca="1">IF(Table2[[#This Row],[occupation]]="Field worker",1,0)</f>
        <v>0</v>
      </c>
      <c r="AR390" s="3">
        <f ca="1">IF(Table2[[#This Row],[occupation]]="Scientist",1,0)</f>
        <v>0</v>
      </c>
      <c r="AS390" s="3">
        <f ca="1">IF(Table2[[#This Row],[occupation]]="IT",1,0)</f>
        <v>0</v>
      </c>
      <c r="AT390" s="3"/>
      <c r="AU390" s="3"/>
      <c r="AV390" s="3"/>
      <c r="AW390" s="3"/>
      <c r="AX390" s="3"/>
      <c r="AY390" s="3"/>
      <c r="AZ390" s="3"/>
      <c r="BA390" s="4"/>
      <c r="BC390" s="18">
        <f ca="1">Table2[[#This Row],[Vehicles cost]]/Table2[[#This Row],[Vehicles]]</f>
        <v>776783</v>
      </c>
      <c r="BD390" s="4"/>
      <c r="BE390" s="2">
        <f ca="1">IF(Table2[[#This Row],[Depts]]&gt;20000,1,0)</f>
        <v>1</v>
      </c>
      <c r="BF390" s="3"/>
      <c r="BG390" s="4"/>
      <c r="BH390" s="2">
        <f ca="1">IF(Table2[[#This Row],[House]]="Owned",1,0)</f>
        <v>0</v>
      </c>
      <c r="BI390" s="4"/>
      <c r="BK390" s="2">
        <f ca="1">IF(Table2[[#This Row],[Country]]="Korea",Table2[[#This Row],[Income]],0)</f>
        <v>0</v>
      </c>
      <c r="BL390" s="3"/>
      <c r="BM390" s="3">
        <f ca="1">IF(Table2[[#This Row],[Country]]="India",Table2[[#This Row],[Income]],0)</f>
        <v>0</v>
      </c>
      <c r="BN390" s="3"/>
      <c r="BO390" s="3">
        <f ca="1">IF(Table2[[#This Row],[Country]]="Russia",Table2[[#This Row],[Income]],0)</f>
        <v>0</v>
      </c>
      <c r="BP390" s="3"/>
      <c r="BQ390" s="3">
        <f ca="1">IF(Table2[[#This Row],[Country]]="Maldives",Table2[[#This Row],[Income]],0)</f>
        <v>0</v>
      </c>
      <c r="BR390" s="3"/>
      <c r="BS390" s="3">
        <f ca="1">IF(Table2[[#This Row],[Country]]="England",Table2[[#This Row],[Income]],0)</f>
        <v>0</v>
      </c>
      <c r="BT390" s="3"/>
      <c r="BU390" s="3">
        <f ca="1">IF(Table2[[#This Row],[Country]]="Pakistan",Table2[[#This Row],[Income]],0)</f>
        <v>0</v>
      </c>
      <c r="BV390" s="3"/>
      <c r="BW390" s="3">
        <f ca="1">IF(Table2[[#This Row],[Country]]="USA",Table2[[#This Row],[Income]],0)</f>
        <v>0</v>
      </c>
      <c r="BX390" s="3"/>
      <c r="BY390" s="3">
        <f ca="1">IF(Table2[[#This Row],[Country]]="New Zealand",Table2[[#This Row],[Income]],0)</f>
        <v>0</v>
      </c>
      <c r="BZ390" s="3"/>
      <c r="CA390" s="3">
        <f ca="1">IF(Table2[[#This Row],[Country]]="AUstralia",Table2[[#This Row],[Income]],0)</f>
        <v>62732</v>
      </c>
      <c r="CB390" s="3"/>
      <c r="CC390" s="3">
        <f ca="1">IF(Table2[[#This Row],[Country]]="South Africa",Table2[[#This Row],[Income]],0)</f>
        <v>0</v>
      </c>
      <c r="CD390" s="3"/>
      <c r="CE390" s="3">
        <f ca="1">IF(Table2[[#This Row],[Country]]="Canada",Table2[[#This Row],[Income]],0)</f>
        <v>0</v>
      </c>
      <c r="CF390" s="4"/>
      <c r="CG390" s="2"/>
      <c r="CH390" s="3"/>
      <c r="CI390" s="3">
        <f ca="1">IF(Table2[[#This Row],[occupation]]="clerk",Table2[[#This Row],[Income]],0)</f>
        <v>0</v>
      </c>
      <c r="CJ390" s="3">
        <f ca="1">IF(Table2[[#This Row],[occupation]]="Doctor",Table2[[#This Row],[Income]],0)</f>
        <v>0</v>
      </c>
      <c r="CK390" s="3">
        <f ca="1">IF(Table2[[#This Row],[occupation]]="Data scientist",Table2[[#This Row],[Income]],0)</f>
        <v>0</v>
      </c>
      <c r="CL390" s="3">
        <f ca="1">IF(Table2[[#This Row],[occupation]]="Driver",Table2[[#This Row],[Income]],0)</f>
        <v>62732</v>
      </c>
      <c r="CM390" s="3">
        <f ca="1">IF(Table2[[#This Row],[occupation]]="mechanical",Table2[[#This Row],[Income]],0)</f>
        <v>0</v>
      </c>
      <c r="CN390" s="3">
        <f ca="1">IF(Table2[[#This Row],[occupation]]="Field worker",Table2[[#This Row],[Income]],0)</f>
        <v>0</v>
      </c>
      <c r="CO390" s="3">
        <f ca="1">IF(Table2[[#This Row],[occupation]]="Scientist",Table2[[#This Row],[Income]],0)</f>
        <v>0</v>
      </c>
      <c r="CP390" s="4">
        <f ca="1">IF(Table2[[#This Row],[occupation]]="IT",Table2[[#This Row],[Income]],0)</f>
        <v>0</v>
      </c>
      <c r="CQ390" s="2">
        <f ca="1">IF(Table2[[#This Row],[Investment]]&gt;Table2[[#This Row],[Income]],1,0)</f>
        <v>1</v>
      </c>
      <c r="CR390" s="3"/>
      <c r="CS390" s="3"/>
      <c r="CT390" s="3"/>
      <c r="CU390" s="4"/>
      <c r="CV390" s="2">
        <f ca="1">IF(Table2[[#This Row],[Net Worth]]&gt;5500000,Table2[[#This Row],[Age]],0)</f>
        <v>44</v>
      </c>
      <c r="CW390" s="3">
        <f t="shared" ca="1" si="141"/>
        <v>0</v>
      </c>
      <c r="CX390" s="3"/>
      <c r="CY390" s="3"/>
      <c r="CZ390" s="3"/>
      <c r="DA390" s="4"/>
    </row>
    <row r="391" spans="1:105" x14ac:dyDescent="0.25">
      <c r="A391">
        <f t="shared" ca="1" si="126"/>
        <v>1</v>
      </c>
      <c r="B391" s="1" t="str">
        <f t="shared" ca="1" si="127"/>
        <v>Men</v>
      </c>
      <c r="C391">
        <f t="shared" ca="1" si="128"/>
        <v>36</v>
      </c>
      <c r="D391">
        <f t="shared" ca="1" si="129"/>
        <v>1</v>
      </c>
      <c r="E391" s="1" t="str">
        <f t="shared" ca="1" si="130"/>
        <v>clerk</v>
      </c>
      <c r="F391">
        <f t="shared" ca="1" si="131"/>
        <v>8</v>
      </c>
      <c r="G391" s="1" t="str">
        <f t="shared" ca="1" si="132"/>
        <v>dropout</v>
      </c>
      <c r="H391">
        <f t="shared" ca="1" si="125"/>
        <v>1</v>
      </c>
      <c r="I391">
        <f t="shared" ca="1" si="125"/>
        <v>3</v>
      </c>
      <c r="J391">
        <f t="shared" ca="1" si="133"/>
        <v>2708583</v>
      </c>
      <c r="K391">
        <f t="shared" ca="1" si="134"/>
        <v>84822</v>
      </c>
      <c r="L391">
        <f t="shared" ca="1" si="135"/>
        <v>1</v>
      </c>
      <c r="M391" s="1" t="str">
        <f t="shared" ca="1" si="136"/>
        <v>Owned</v>
      </c>
      <c r="N391">
        <f t="shared" ca="1" si="122"/>
        <v>7803624</v>
      </c>
      <c r="O391">
        <f t="shared" ca="1" si="137"/>
        <v>6475411.5324244127</v>
      </c>
      <c r="P391">
        <f t="shared" ca="1" si="123"/>
        <v>42892.73926090094</v>
      </c>
      <c r="Q391">
        <f t="shared" ca="1" si="124"/>
        <v>122030.8711848206</v>
      </c>
      <c r="R391" s="25">
        <f t="shared" ca="1" si="138"/>
        <v>7925654.8711848203</v>
      </c>
      <c r="S391">
        <f t="shared" ca="1" si="139"/>
        <v>10</v>
      </c>
      <c r="T391" s="1" t="str">
        <f t="shared" ca="1" si="140"/>
        <v>New Zealand</v>
      </c>
      <c r="AF391" s="2">
        <f ca="1">IF(Table2[[#This Row],[Gender]]="men",1,0)</f>
        <v>1</v>
      </c>
      <c r="AG391" s="3">
        <f ca="1">IF(Table2[[#This Row],[Gender]]="Men",0,1)</f>
        <v>0</v>
      </c>
      <c r="AH391" s="3"/>
      <c r="AI391" s="3"/>
      <c r="AJ391" s="4"/>
      <c r="AL391" s="2">
        <f ca="1">IF(Table2[[#This Row],[occupation]]="Clerk",1,0)</f>
        <v>1</v>
      </c>
      <c r="AM391" s="3">
        <f ca="1">IF(Table2[[#This Row],[occupation]]="Doctor",1,0)</f>
        <v>0</v>
      </c>
      <c r="AN391" s="3">
        <f ca="1">IF(Table2[[#This Row],[occupation]]="Data scientist",1,0)</f>
        <v>0</v>
      </c>
      <c r="AO391" s="3">
        <f ca="1">IF(Table2[[#This Row],[occupation]]="Driver",1,0)</f>
        <v>0</v>
      </c>
      <c r="AP391" s="3">
        <f ca="1">IF(Table2[[#This Row],[occupation]]="mechanical",1,0)</f>
        <v>0</v>
      </c>
      <c r="AQ391" s="3">
        <f ca="1">IF(Table2[[#This Row],[occupation]]="Field worker",1,0)</f>
        <v>0</v>
      </c>
      <c r="AR391" s="3">
        <f ca="1">IF(Table2[[#This Row],[occupation]]="Scientist",1,0)</f>
        <v>0</v>
      </c>
      <c r="AS391" s="3">
        <f ca="1">IF(Table2[[#This Row],[occupation]]="IT",1,0)</f>
        <v>0</v>
      </c>
      <c r="AT391" s="3"/>
      <c r="AU391" s="3"/>
      <c r="AV391" s="3"/>
      <c r="AW391" s="3"/>
      <c r="AX391" s="3"/>
      <c r="AY391" s="3"/>
      <c r="AZ391" s="3"/>
      <c r="BA391" s="4"/>
      <c r="BC391" s="18">
        <f ca="1">Table2[[#This Row],[Vehicles cost]]/Table2[[#This Row],[Vehicles]]</f>
        <v>902861</v>
      </c>
      <c r="BD391" s="4"/>
      <c r="BE391" s="2">
        <f ca="1">IF(Table2[[#This Row],[Depts]]&gt;20000,1,0)</f>
        <v>1</v>
      </c>
      <c r="BF391" s="3"/>
      <c r="BG391" s="4"/>
      <c r="BH391" s="2">
        <f ca="1">IF(Table2[[#This Row],[House]]="Owned",1,0)</f>
        <v>1</v>
      </c>
      <c r="BI391" s="4"/>
      <c r="BK391" s="2">
        <f ca="1">IF(Table2[[#This Row],[Country]]="Korea",Table2[[#This Row],[Income]],0)</f>
        <v>0</v>
      </c>
      <c r="BL391" s="3"/>
      <c r="BM391" s="3">
        <f ca="1">IF(Table2[[#This Row],[Country]]="India",Table2[[#This Row],[Income]],0)</f>
        <v>0</v>
      </c>
      <c r="BN391" s="3"/>
      <c r="BO391" s="3">
        <f ca="1">IF(Table2[[#This Row],[Country]]="Russia",Table2[[#This Row],[Income]],0)</f>
        <v>0</v>
      </c>
      <c r="BP391" s="3"/>
      <c r="BQ391" s="3">
        <f ca="1">IF(Table2[[#This Row],[Country]]="Maldives",Table2[[#This Row],[Income]],0)</f>
        <v>0</v>
      </c>
      <c r="BR391" s="3"/>
      <c r="BS391" s="3">
        <f ca="1">IF(Table2[[#This Row],[Country]]="England",Table2[[#This Row],[Income]],0)</f>
        <v>0</v>
      </c>
      <c r="BT391" s="3"/>
      <c r="BU391" s="3">
        <f ca="1">IF(Table2[[#This Row],[Country]]="Pakistan",Table2[[#This Row],[Income]],0)</f>
        <v>0</v>
      </c>
      <c r="BV391" s="3"/>
      <c r="BW391" s="3">
        <f ca="1">IF(Table2[[#This Row],[Country]]="USA",Table2[[#This Row],[Income]],0)</f>
        <v>0</v>
      </c>
      <c r="BX391" s="3"/>
      <c r="BY391" s="3">
        <f ca="1">IF(Table2[[#This Row],[Country]]="New Zealand",Table2[[#This Row],[Income]],0)</f>
        <v>84822</v>
      </c>
      <c r="BZ391" s="3"/>
      <c r="CA391" s="3">
        <f ca="1">IF(Table2[[#This Row],[Country]]="AUstralia",Table2[[#This Row],[Income]],0)</f>
        <v>0</v>
      </c>
      <c r="CB391" s="3"/>
      <c r="CC391" s="3">
        <f ca="1">IF(Table2[[#This Row],[Country]]="South Africa",Table2[[#This Row],[Income]],0)</f>
        <v>0</v>
      </c>
      <c r="CD391" s="3"/>
      <c r="CE391" s="3">
        <f ca="1">IF(Table2[[#This Row],[Country]]="Canada",Table2[[#This Row],[Income]],0)</f>
        <v>0</v>
      </c>
      <c r="CF391" s="4"/>
      <c r="CG391" s="2"/>
      <c r="CH391" s="3"/>
      <c r="CI391" s="3">
        <f ca="1">IF(Table2[[#This Row],[occupation]]="clerk",Table2[[#This Row],[Income]],0)</f>
        <v>84822</v>
      </c>
      <c r="CJ391" s="3">
        <f ca="1">IF(Table2[[#This Row],[occupation]]="Doctor",Table2[[#This Row],[Income]],0)</f>
        <v>0</v>
      </c>
      <c r="CK391" s="3">
        <f ca="1">IF(Table2[[#This Row],[occupation]]="Data scientist",Table2[[#This Row],[Income]],0)</f>
        <v>0</v>
      </c>
      <c r="CL391" s="3">
        <f ca="1">IF(Table2[[#This Row],[occupation]]="Driver",Table2[[#This Row],[Income]],0)</f>
        <v>0</v>
      </c>
      <c r="CM391" s="3">
        <f ca="1">IF(Table2[[#This Row],[occupation]]="mechanical",Table2[[#This Row],[Income]],0)</f>
        <v>0</v>
      </c>
      <c r="CN391" s="3">
        <f ca="1">IF(Table2[[#This Row],[occupation]]="Field worker",Table2[[#This Row],[Income]],0)</f>
        <v>0</v>
      </c>
      <c r="CO391" s="3">
        <f ca="1">IF(Table2[[#This Row],[occupation]]="Scientist",Table2[[#This Row],[Income]],0)</f>
        <v>0</v>
      </c>
      <c r="CP391" s="4">
        <f ca="1">IF(Table2[[#This Row],[occupation]]="IT",Table2[[#This Row],[Income]],0)</f>
        <v>0</v>
      </c>
      <c r="CQ391" s="2">
        <f ca="1">IF(Table2[[#This Row],[Investment]]&gt;Table2[[#This Row],[Income]],1,0)</f>
        <v>1</v>
      </c>
      <c r="CR391" s="3"/>
      <c r="CS391" s="3"/>
      <c r="CT391" s="3"/>
      <c r="CU391" s="4"/>
      <c r="CV391" s="2">
        <f ca="1">IF(Table2[[#This Row],[Net Worth]]&gt;5500000,Table2[[#This Row],[Age]],0)</f>
        <v>36</v>
      </c>
      <c r="CW391" s="3">
        <f t="shared" ca="1" si="141"/>
        <v>0</v>
      </c>
      <c r="CX391" s="3"/>
      <c r="CY391" s="3"/>
      <c r="CZ391" s="3"/>
      <c r="DA391" s="4"/>
    </row>
    <row r="392" spans="1:105" x14ac:dyDescent="0.25">
      <c r="A392">
        <f t="shared" ca="1" si="126"/>
        <v>1</v>
      </c>
      <c r="B392" s="1" t="str">
        <f t="shared" ca="1" si="127"/>
        <v>Men</v>
      </c>
      <c r="C392">
        <f t="shared" ca="1" si="128"/>
        <v>31</v>
      </c>
      <c r="D392">
        <f t="shared" ca="1" si="129"/>
        <v>7</v>
      </c>
      <c r="E392" s="1" t="str">
        <f t="shared" ca="1" si="130"/>
        <v>Driver</v>
      </c>
      <c r="F392">
        <f t="shared" ca="1" si="131"/>
        <v>1</v>
      </c>
      <c r="G392" s="1" t="str">
        <f t="shared" ca="1" si="132"/>
        <v>10th</v>
      </c>
      <c r="H392">
        <f t="shared" ca="1" si="125"/>
        <v>3</v>
      </c>
      <c r="I392">
        <f t="shared" ca="1" si="125"/>
        <v>2</v>
      </c>
      <c r="J392">
        <f t="shared" ca="1" si="133"/>
        <v>1021782</v>
      </c>
      <c r="K392">
        <f t="shared" ca="1" si="134"/>
        <v>86954</v>
      </c>
      <c r="L392">
        <f t="shared" ca="1" si="135"/>
        <v>1</v>
      </c>
      <c r="M392" s="1" t="str">
        <f t="shared" ca="1" si="136"/>
        <v>Owned</v>
      </c>
      <c r="N392">
        <f t="shared" ca="1" si="122"/>
        <v>5565056</v>
      </c>
      <c r="O392">
        <f t="shared" ca="1" si="137"/>
        <v>5431239.3633310236</v>
      </c>
      <c r="P392">
        <f t="shared" ca="1" si="123"/>
        <v>78995.242650926157</v>
      </c>
      <c r="Q392">
        <f t="shared" ca="1" si="124"/>
        <v>140750.41371379601</v>
      </c>
      <c r="R392" s="25">
        <f t="shared" ca="1" si="138"/>
        <v>5705806.4137137961</v>
      </c>
      <c r="S392">
        <f t="shared" ca="1" si="139"/>
        <v>8</v>
      </c>
      <c r="T392" s="1" t="str">
        <f t="shared" ca="1" si="140"/>
        <v>Korea</v>
      </c>
      <c r="AF392" s="2">
        <f ca="1">IF(Table2[[#This Row],[Gender]]="men",1,0)</f>
        <v>1</v>
      </c>
      <c r="AG392" s="3">
        <f ca="1">IF(Table2[[#This Row],[Gender]]="Men",0,1)</f>
        <v>0</v>
      </c>
      <c r="AH392" s="3"/>
      <c r="AI392" s="3"/>
      <c r="AJ392" s="4"/>
      <c r="AL392" s="2">
        <f ca="1">IF(Table2[[#This Row],[occupation]]="Clerk",1,0)</f>
        <v>0</v>
      </c>
      <c r="AM392" s="3">
        <f ca="1">IF(Table2[[#This Row],[occupation]]="Doctor",1,0)</f>
        <v>0</v>
      </c>
      <c r="AN392" s="3">
        <f ca="1">IF(Table2[[#This Row],[occupation]]="Data scientist",1,0)</f>
        <v>0</v>
      </c>
      <c r="AO392" s="3">
        <f ca="1">IF(Table2[[#This Row],[occupation]]="Driver",1,0)</f>
        <v>1</v>
      </c>
      <c r="AP392" s="3">
        <f ca="1">IF(Table2[[#This Row],[occupation]]="mechanical",1,0)</f>
        <v>0</v>
      </c>
      <c r="AQ392" s="3">
        <f ca="1">IF(Table2[[#This Row],[occupation]]="Field worker",1,0)</f>
        <v>0</v>
      </c>
      <c r="AR392" s="3">
        <f ca="1">IF(Table2[[#This Row],[occupation]]="Scientist",1,0)</f>
        <v>0</v>
      </c>
      <c r="AS392" s="3">
        <f ca="1">IF(Table2[[#This Row],[occupation]]="IT",1,0)</f>
        <v>0</v>
      </c>
      <c r="AT392" s="3"/>
      <c r="AU392" s="3"/>
      <c r="AV392" s="3"/>
      <c r="AW392" s="3"/>
      <c r="AX392" s="3"/>
      <c r="AY392" s="3"/>
      <c r="AZ392" s="3"/>
      <c r="BA392" s="4"/>
      <c r="BC392" s="18">
        <f ca="1">Table2[[#This Row],[Vehicles cost]]/Table2[[#This Row],[Vehicles]]</f>
        <v>510891</v>
      </c>
      <c r="BD392" s="4"/>
      <c r="BE392" s="2">
        <f ca="1">IF(Table2[[#This Row],[Depts]]&gt;20000,1,0)</f>
        <v>1</v>
      </c>
      <c r="BF392" s="3"/>
      <c r="BG392" s="4"/>
      <c r="BH392" s="2">
        <f ca="1">IF(Table2[[#This Row],[House]]="Owned",1,0)</f>
        <v>1</v>
      </c>
      <c r="BI392" s="4"/>
      <c r="BK392" s="2">
        <f ca="1">IF(Table2[[#This Row],[Country]]="Korea",Table2[[#This Row],[Income]],0)</f>
        <v>86954</v>
      </c>
      <c r="BL392" s="3"/>
      <c r="BM392" s="3">
        <f ca="1">IF(Table2[[#This Row],[Country]]="India",Table2[[#This Row],[Income]],0)</f>
        <v>0</v>
      </c>
      <c r="BN392" s="3"/>
      <c r="BO392" s="3">
        <f ca="1">IF(Table2[[#This Row],[Country]]="Russia",Table2[[#This Row],[Income]],0)</f>
        <v>0</v>
      </c>
      <c r="BP392" s="3"/>
      <c r="BQ392" s="3">
        <f ca="1">IF(Table2[[#This Row],[Country]]="Maldives",Table2[[#This Row],[Income]],0)</f>
        <v>0</v>
      </c>
      <c r="BR392" s="3"/>
      <c r="BS392" s="3">
        <f ca="1">IF(Table2[[#This Row],[Country]]="England",Table2[[#This Row],[Income]],0)</f>
        <v>0</v>
      </c>
      <c r="BT392" s="3"/>
      <c r="BU392" s="3">
        <f ca="1">IF(Table2[[#This Row],[Country]]="Pakistan",Table2[[#This Row],[Income]],0)</f>
        <v>0</v>
      </c>
      <c r="BV392" s="3"/>
      <c r="BW392" s="3">
        <f ca="1">IF(Table2[[#This Row],[Country]]="USA",Table2[[#This Row],[Income]],0)</f>
        <v>0</v>
      </c>
      <c r="BX392" s="3"/>
      <c r="BY392" s="3">
        <f ca="1">IF(Table2[[#This Row],[Country]]="New Zealand",Table2[[#This Row],[Income]],0)</f>
        <v>0</v>
      </c>
      <c r="BZ392" s="3"/>
      <c r="CA392" s="3">
        <f ca="1">IF(Table2[[#This Row],[Country]]="AUstralia",Table2[[#This Row],[Income]],0)</f>
        <v>0</v>
      </c>
      <c r="CB392" s="3"/>
      <c r="CC392" s="3">
        <f ca="1">IF(Table2[[#This Row],[Country]]="South Africa",Table2[[#This Row],[Income]],0)</f>
        <v>0</v>
      </c>
      <c r="CD392" s="3"/>
      <c r="CE392" s="3">
        <f ca="1">IF(Table2[[#This Row],[Country]]="Canada",Table2[[#This Row],[Income]],0)</f>
        <v>0</v>
      </c>
      <c r="CF392" s="4"/>
      <c r="CG392" s="2"/>
      <c r="CH392" s="3"/>
      <c r="CI392" s="3">
        <f ca="1">IF(Table2[[#This Row],[occupation]]="clerk",Table2[[#This Row],[Income]],0)</f>
        <v>0</v>
      </c>
      <c r="CJ392" s="3">
        <f ca="1">IF(Table2[[#This Row],[occupation]]="Doctor",Table2[[#This Row],[Income]],0)</f>
        <v>0</v>
      </c>
      <c r="CK392" s="3">
        <f ca="1">IF(Table2[[#This Row],[occupation]]="Data scientist",Table2[[#This Row],[Income]],0)</f>
        <v>0</v>
      </c>
      <c r="CL392" s="3">
        <f ca="1">IF(Table2[[#This Row],[occupation]]="Driver",Table2[[#This Row],[Income]],0)</f>
        <v>86954</v>
      </c>
      <c r="CM392" s="3">
        <f ca="1">IF(Table2[[#This Row],[occupation]]="mechanical",Table2[[#This Row],[Income]],0)</f>
        <v>0</v>
      </c>
      <c r="CN392" s="3">
        <f ca="1">IF(Table2[[#This Row],[occupation]]="Field worker",Table2[[#This Row],[Income]],0)</f>
        <v>0</v>
      </c>
      <c r="CO392" s="3">
        <f ca="1">IF(Table2[[#This Row],[occupation]]="Scientist",Table2[[#This Row],[Income]],0)</f>
        <v>0</v>
      </c>
      <c r="CP392" s="4">
        <f ca="1">IF(Table2[[#This Row],[occupation]]="IT",Table2[[#This Row],[Income]],0)</f>
        <v>0</v>
      </c>
      <c r="CQ392" s="2">
        <f ca="1">IF(Table2[[#This Row],[Investment]]&gt;Table2[[#This Row],[Income]],1,0)</f>
        <v>1</v>
      </c>
      <c r="CR392" s="3"/>
      <c r="CS392" s="3"/>
      <c r="CT392" s="3"/>
      <c r="CU392" s="4"/>
      <c r="CV392" s="2">
        <f ca="1">IF(Table2[[#This Row],[Net Worth]]&gt;5500000,Table2[[#This Row],[Age]],0)</f>
        <v>31</v>
      </c>
      <c r="CW392" s="3">
        <f t="shared" ca="1" si="141"/>
        <v>0</v>
      </c>
      <c r="CX392" s="3"/>
      <c r="CY392" s="3"/>
      <c r="CZ392" s="3"/>
      <c r="DA392" s="4"/>
    </row>
    <row r="393" spans="1:105" x14ac:dyDescent="0.25">
      <c r="A393">
        <f t="shared" ca="1" si="126"/>
        <v>1</v>
      </c>
      <c r="B393" s="1" t="str">
        <f t="shared" ca="1" si="127"/>
        <v>Men</v>
      </c>
      <c r="C393">
        <f t="shared" ca="1" si="128"/>
        <v>43</v>
      </c>
      <c r="D393">
        <f t="shared" ca="1" si="129"/>
        <v>4</v>
      </c>
      <c r="E393" s="1" t="str">
        <f t="shared" ca="1" si="130"/>
        <v>Doctor</v>
      </c>
      <c r="F393">
        <f t="shared" ca="1" si="131"/>
        <v>6</v>
      </c>
      <c r="G393" s="1" t="str">
        <f t="shared" ca="1" si="132"/>
        <v>Masters</v>
      </c>
      <c r="H393">
        <f t="shared" ca="1" si="125"/>
        <v>1</v>
      </c>
      <c r="I393">
        <f t="shared" ca="1" si="125"/>
        <v>3</v>
      </c>
      <c r="J393">
        <f t="shared" ca="1" si="133"/>
        <v>542715</v>
      </c>
      <c r="K393">
        <f t="shared" ca="1" si="134"/>
        <v>57509</v>
      </c>
      <c r="L393">
        <f t="shared" ca="1" si="135"/>
        <v>2</v>
      </c>
      <c r="M393" s="1" t="str">
        <f t="shared" ca="1" si="136"/>
        <v>Rent</v>
      </c>
      <c r="N393">
        <f t="shared" ca="1" si="122"/>
        <v>5405846</v>
      </c>
      <c r="O393">
        <f t="shared" ca="1" si="137"/>
        <v>3242126.4732429264</v>
      </c>
      <c r="P393">
        <f t="shared" ca="1" si="123"/>
        <v>62412.586277797309</v>
      </c>
      <c r="Q393">
        <f t="shared" ca="1" si="124"/>
        <v>93459.143667436205</v>
      </c>
      <c r="R393" s="25">
        <f t="shared" ca="1" si="138"/>
        <v>5499305.1436674362</v>
      </c>
      <c r="S393">
        <f t="shared" ca="1" si="139"/>
        <v>6</v>
      </c>
      <c r="T393" s="1" t="str">
        <f t="shared" ca="1" si="140"/>
        <v>Russia</v>
      </c>
      <c r="AF393" s="2">
        <f ca="1">IF(Table2[[#This Row],[Gender]]="men",1,0)</f>
        <v>1</v>
      </c>
      <c r="AG393" s="3">
        <f ca="1">IF(Table2[[#This Row],[Gender]]="Men",0,1)</f>
        <v>0</v>
      </c>
      <c r="AH393" s="3"/>
      <c r="AI393" s="3"/>
      <c r="AJ393" s="4"/>
      <c r="AL393" s="2">
        <f ca="1">IF(Table2[[#This Row],[occupation]]="Clerk",1,0)</f>
        <v>0</v>
      </c>
      <c r="AM393" s="3">
        <f ca="1">IF(Table2[[#This Row],[occupation]]="Doctor",1,0)</f>
        <v>1</v>
      </c>
      <c r="AN393" s="3">
        <f ca="1">IF(Table2[[#This Row],[occupation]]="Data scientist",1,0)</f>
        <v>0</v>
      </c>
      <c r="AO393" s="3">
        <f ca="1">IF(Table2[[#This Row],[occupation]]="Driver",1,0)</f>
        <v>0</v>
      </c>
      <c r="AP393" s="3">
        <f ca="1">IF(Table2[[#This Row],[occupation]]="mechanical",1,0)</f>
        <v>0</v>
      </c>
      <c r="AQ393" s="3">
        <f ca="1">IF(Table2[[#This Row],[occupation]]="Field worker",1,0)</f>
        <v>0</v>
      </c>
      <c r="AR393" s="3">
        <f ca="1">IF(Table2[[#This Row],[occupation]]="Scientist",1,0)</f>
        <v>0</v>
      </c>
      <c r="AS393" s="3">
        <f ca="1">IF(Table2[[#This Row],[occupation]]="IT",1,0)</f>
        <v>0</v>
      </c>
      <c r="AT393" s="3"/>
      <c r="AU393" s="3"/>
      <c r="AV393" s="3"/>
      <c r="AW393" s="3"/>
      <c r="AX393" s="3"/>
      <c r="AY393" s="3"/>
      <c r="AZ393" s="3"/>
      <c r="BA393" s="4"/>
      <c r="BC393" s="18">
        <f ca="1">Table2[[#This Row],[Vehicles cost]]/Table2[[#This Row],[Vehicles]]</f>
        <v>180905</v>
      </c>
      <c r="BD393" s="4"/>
      <c r="BE393" s="2">
        <f ca="1">IF(Table2[[#This Row],[Depts]]&gt;20000,1,0)</f>
        <v>1</v>
      </c>
      <c r="BF393" s="3"/>
      <c r="BG393" s="4"/>
      <c r="BH393" s="2">
        <f ca="1">IF(Table2[[#This Row],[House]]="Owned",1,0)</f>
        <v>0</v>
      </c>
      <c r="BI393" s="4"/>
      <c r="BK393" s="2">
        <f ca="1">IF(Table2[[#This Row],[Country]]="Korea",Table2[[#This Row],[Income]],0)</f>
        <v>0</v>
      </c>
      <c r="BL393" s="3"/>
      <c r="BM393" s="3">
        <f ca="1">IF(Table2[[#This Row],[Country]]="India",Table2[[#This Row],[Income]],0)</f>
        <v>0</v>
      </c>
      <c r="BN393" s="3"/>
      <c r="BO393" s="3">
        <f ca="1">IF(Table2[[#This Row],[Country]]="Russia",Table2[[#This Row],[Income]],0)</f>
        <v>57509</v>
      </c>
      <c r="BP393" s="3"/>
      <c r="BQ393" s="3">
        <f ca="1">IF(Table2[[#This Row],[Country]]="Maldives",Table2[[#This Row],[Income]],0)</f>
        <v>0</v>
      </c>
      <c r="BR393" s="3"/>
      <c r="BS393" s="3">
        <f ca="1">IF(Table2[[#This Row],[Country]]="England",Table2[[#This Row],[Income]],0)</f>
        <v>0</v>
      </c>
      <c r="BT393" s="3"/>
      <c r="BU393" s="3">
        <f ca="1">IF(Table2[[#This Row],[Country]]="Pakistan",Table2[[#This Row],[Income]],0)</f>
        <v>0</v>
      </c>
      <c r="BV393" s="3"/>
      <c r="BW393" s="3">
        <f ca="1">IF(Table2[[#This Row],[Country]]="USA",Table2[[#This Row],[Income]],0)</f>
        <v>0</v>
      </c>
      <c r="BX393" s="3"/>
      <c r="BY393" s="3">
        <f ca="1">IF(Table2[[#This Row],[Country]]="New Zealand",Table2[[#This Row],[Income]],0)</f>
        <v>0</v>
      </c>
      <c r="BZ393" s="3"/>
      <c r="CA393" s="3">
        <f ca="1">IF(Table2[[#This Row],[Country]]="AUstralia",Table2[[#This Row],[Income]],0)</f>
        <v>0</v>
      </c>
      <c r="CB393" s="3"/>
      <c r="CC393" s="3">
        <f ca="1">IF(Table2[[#This Row],[Country]]="South Africa",Table2[[#This Row],[Income]],0)</f>
        <v>0</v>
      </c>
      <c r="CD393" s="3"/>
      <c r="CE393" s="3">
        <f ca="1">IF(Table2[[#This Row],[Country]]="Canada",Table2[[#This Row],[Income]],0)</f>
        <v>0</v>
      </c>
      <c r="CF393" s="4"/>
      <c r="CG393" s="2"/>
      <c r="CH393" s="3"/>
      <c r="CI393" s="3">
        <f ca="1">IF(Table2[[#This Row],[occupation]]="clerk",Table2[[#This Row],[Income]],0)</f>
        <v>0</v>
      </c>
      <c r="CJ393" s="3">
        <f ca="1">IF(Table2[[#This Row],[occupation]]="Doctor",Table2[[#This Row],[Income]],0)</f>
        <v>57509</v>
      </c>
      <c r="CK393" s="3">
        <f ca="1">IF(Table2[[#This Row],[occupation]]="Data scientist",Table2[[#This Row],[Income]],0)</f>
        <v>0</v>
      </c>
      <c r="CL393" s="3">
        <f ca="1">IF(Table2[[#This Row],[occupation]]="Driver",Table2[[#This Row],[Income]],0)</f>
        <v>0</v>
      </c>
      <c r="CM393" s="3">
        <f ca="1">IF(Table2[[#This Row],[occupation]]="mechanical",Table2[[#This Row],[Income]],0)</f>
        <v>0</v>
      </c>
      <c r="CN393" s="3">
        <f ca="1">IF(Table2[[#This Row],[occupation]]="Field worker",Table2[[#This Row],[Income]],0)</f>
        <v>0</v>
      </c>
      <c r="CO393" s="3">
        <f ca="1">IF(Table2[[#This Row],[occupation]]="Scientist",Table2[[#This Row],[Income]],0)</f>
        <v>0</v>
      </c>
      <c r="CP393" s="4">
        <f ca="1">IF(Table2[[#This Row],[occupation]]="IT",Table2[[#This Row],[Income]],0)</f>
        <v>0</v>
      </c>
      <c r="CQ393" s="2">
        <f ca="1">IF(Table2[[#This Row],[Investment]]&gt;Table2[[#This Row],[Income]],1,0)</f>
        <v>1</v>
      </c>
      <c r="CR393" s="3"/>
      <c r="CS393" s="3"/>
      <c r="CT393" s="3"/>
      <c r="CU393" s="4"/>
      <c r="CV393" s="2">
        <f ca="1">IF(Table2[[#This Row],[Net Worth]]&gt;5500000,Table2[[#This Row],[Age]],0)</f>
        <v>0</v>
      </c>
      <c r="CW393" s="3">
        <f t="shared" ca="1" si="141"/>
        <v>0</v>
      </c>
      <c r="CX393" s="3"/>
      <c r="CY393" s="3"/>
      <c r="CZ393" s="3"/>
      <c r="DA393" s="4"/>
    </row>
    <row r="394" spans="1:105" x14ac:dyDescent="0.25">
      <c r="A394">
        <f t="shared" ca="1" si="126"/>
        <v>2</v>
      </c>
      <c r="B394" s="1" t="str">
        <f t="shared" ca="1" si="127"/>
        <v>Women</v>
      </c>
      <c r="C394">
        <f t="shared" ca="1" si="128"/>
        <v>33</v>
      </c>
      <c r="D394">
        <f t="shared" ca="1" si="129"/>
        <v>2</v>
      </c>
      <c r="E394" s="1" t="str">
        <f t="shared" ca="1" si="130"/>
        <v>IT</v>
      </c>
      <c r="F394">
        <f t="shared" ca="1" si="131"/>
        <v>5</v>
      </c>
      <c r="G394" s="1" t="str">
        <f t="shared" ca="1" si="132"/>
        <v>M.tech</v>
      </c>
      <c r="H394">
        <f t="shared" ca="1" si="125"/>
        <v>2</v>
      </c>
      <c r="I394">
        <f t="shared" ca="1" si="125"/>
        <v>3</v>
      </c>
      <c r="J394">
        <f t="shared" ca="1" si="133"/>
        <v>1055631</v>
      </c>
      <c r="K394">
        <f t="shared" ca="1" si="134"/>
        <v>77245</v>
      </c>
      <c r="L394">
        <f t="shared" ca="1" si="135"/>
        <v>1</v>
      </c>
      <c r="M394" s="1" t="str">
        <f t="shared" ca="1" si="136"/>
        <v>Owned</v>
      </c>
      <c r="N394">
        <f t="shared" ca="1" si="122"/>
        <v>7492765</v>
      </c>
      <c r="O394">
        <f t="shared" ca="1" si="137"/>
        <v>1773709.6495619605</v>
      </c>
      <c r="P394">
        <f t="shared" ca="1" si="123"/>
        <v>45406.604989338681</v>
      </c>
      <c r="Q394">
        <f t="shared" ca="1" si="124"/>
        <v>129809.03506625452</v>
      </c>
      <c r="R394" s="25">
        <f t="shared" ca="1" si="138"/>
        <v>7622574.0350662544</v>
      </c>
      <c r="S394">
        <f t="shared" ca="1" si="139"/>
        <v>4</v>
      </c>
      <c r="T394" s="1" t="str">
        <f t="shared" ca="1" si="140"/>
        <v>England</v>
      </c>
      <c r="AF394" s="2">
        <f ca="1">IF(Table2[[#This Row],[Gender]]="men",1,0)</f>
        <v>0</v>
      </c>
      <c r="AG394" s="3">
        <f ca="1">IF(Table2[[#This Row],[Gender]]="Men",0,1)</f>
        <v>1</v>
      </c>
      <c r="AH394" s="3"/>
      <c r="AI394" s="3"/>
      <c r="AJ394" s="4"/>
      <c r="AL394" s="2">
        <f ca="1">IF(Table2[[#This Row],[occupation]]="Clerk",1,0)</f>
        <v>0</v>
      </c>
      <c r="AM394" s="3">
        <f ca="1">IF(Table2[[#This Row],[occupation]]="Doctor",1,0)</f>
        <v>0</v>
      </c>
      <c r="AN394" s="3">
        <f ca="1">IF(Table2[[#This Row],[occupation]]="Data scientist",1,0)</f>
        <v>0</v>
      </c>
      <c r="AO394" s="3">
        <f ca="1">IF(Table2[[#This Row],[occupation]]="Driver",1,0)</f>
        <v>0</v>
      </c>
      <c r="AP394" s="3">
        <f ca="1">IF(Table2[[#This Row],[occupation]]="mechanical",1,0)</f>
        <v>0</v>
      </c>
      <c r="AQ394" s="3">
        <f ca="1">IF(Table2[[#This Row],[occupation]]="Field worker",1,0)</f>
        <v>0</v>
      </c>
      <c r="AR394" s="3">
        <f ca="1">IF(Table2[[#This Row],[occupation]]="Scientist",1,0)</f>
        <v>0</v>
      </c>
      <c r="AS394" s="3">
        <f ca="1">IF(Table2[[#This Row],[occupation]]="IT",1,0)</f>
        <v>1</v>
      </c>
      <c r="AT394" s="3"/>
      <c r="AU394" s="3"/>
      <c r="AV394" s="3"/>
      <c r="AW394" s="3"/>
      <c r="AX394" s="3"/>
      <c r="AY394" s="3"/>
      <c r="AZ394" s="3"/>
      <c r="BA394" s="4"/>
      <c r="BC394" s="18">
        <f ca="1">Table2[[#This Row],[Vehicles cost]]/Table2[[#This Row],[Vehicles]]</f>
        <v>351877</v>
      </c>
      <c r="BD394" s="4"/>
      <c r="BE394" s="2">
        <f ca="1">IF(Table2[[#This Row],[Depts]]&gt;20000,1,0)</f>
        <v>1</v>
      </c>
      <c r="BF394" s="3"/>
      <c r="BG394" s="4"/>
      <c r="BH394" s="2">
        <f ca="1">IF(Table2[[#This Row],[House]]="Owned",1,0)</f>
        <v>1</v>
      </c>
      <c r="BI394" s="4"/>
      <c r="BK394" s="2">
        <f ca="1">IF(Table2[[#This Row],[Country]]="Korea",Table2[[#This Row],[Income]],0)</f>
        <v>0</v>
      </c>
      <c r="BL394" s="3"/>
      <c r="BM394" s="3">
        <f ca="1">IF(Table2[[#This Row],[Country]]="India",Table2[[#This Row],[Income]],0)</f>
        <v>0</v>
      </c>
      <c r="BN394" s="3"/>
      <c r="BO394" s="3">
        <f ca="1">IF(Table2[[#This Row],[Country]]="Russia",Table2[[#This Row],[Income]],0)</f>
        <v>0</v>
      </c>
      <c r="BP394" s="3"/>
      <c r="BQ394" s="3">
        <f ca="1">IF(Table2[[#This Row],[Country]]="Maldives",Table2[[#This Row],[Income]],0)</f>
        <v>0</v>
      </c>
      <c r="BR394" s="3"/>
      <c r="BS394" s="3">
        <f ca="1">IF(Table2[[#This Row],[Country]]="England",Table2[[#This Row],[Income]],0)</f>
        <v>77245</v>
      </c>
      <c r="BT394" s="3"/>
      <c r="BU394" s="3">
        <f ca="1">IF(Table2[[#This Row],[Country]]="Pakistan",Table2[[#This Row],[Income]],0)</f>
        <v>0</v>
      </c>
      <c r="BV394" s="3"/>
      <c r="BW394" s="3">
        <f ca="1">IF(Table2[[#This Row],[Country]]="USA",Table2[[#This Row],[Income]],0)</f>
        <v>0</v>
      </c>
      <c r="BX394" s="3"/>
      <c r="BY394" s="3">
        <f ca="1">IF(Table2[[#This Row],[Country]]="New Zealand",Table2[[#This Row],[Income]],0)</f>
        <v>0</v>
      </c>
      <c r="BZ394" s="3"/>
      <c r="CA394" s="3">
        <f ca="1">IF(Table2[[#This Row],[Country]]="AUstralia",Table2[[#This Row],[Income]],0)</f>
        <v>0</v>
      </c>
      <c r="CB394" s="3"/>
      <c r="CC394" s="3">
        <f ca="1">IF(Table2[[#This Row],[Country]]="South Africa",Table2[[#This Row],[Income]],0)</f>
        <v>0</v>
      </c>
      <c r="CD394" s="3"/>
      <c r="CE394" s="3">
        <f ca="1">IF(Table2[[#This Row],[Country]]="Canada",Table2[[#This Row],[Income]],0)</f>
        <v>0</v>
      </c>
      <c r="CF394" s="4"/>
      <c r="CG394" s="2"/>
      <c r="CH394" s="3"/>
      <c r="CI394" s="3">
        <f ca="1">IF(Table2[[#This Row],[occupation]]="clerk",Table2[[#This Row],[Income]],0)</f>
        <v>0</v>
      </c>
      <c r="CJ394" s="3">
        <f ca="1">IF(Table2[[#This Row],[occupation]]="Doctor",Table2[[#This Row],[Income]],0)</f>
        <v>0</v>
      </c>
      <c r="CK394" s="3">
        <f ca="1">IF(Table2[[#This Row],[occupation]]="Data scientist",Table2[[#This Row],[Income]],0)</f>
        <v>0</v>
      </c>
      <c r="CL394" s="3">
        <f ca="1">IF(Table2[[#This Row],[occupation]]="Driver",Table2[[#This Row],[Income]],0)</f>
        <v>0</v>
      </c>
      <c r="CM394" s="3">
        <f ca="1">IF(Table2[[#This Row],[occupation]]="mechanical",Table2[[#This Row],[Income]],0)</f>
        <v>0</v>
      </c>
      <c r="CN394" s="3">
        <f ca="1">IF(Table2[[#This Row],[occupation]]="Field worker",Table2[[#This Row],[Income]],0)</f>
        <v>0</v>
      </c>
      <c r="CO394" s="3">
        <f ca="1">IF(Table2[[#This Row],[occupation]]="Scientist",Table2[[#This Row],[Income]],0)</f>
        <v>0</v>
      </c>
      <c r="CP394" s="4">
        <f ca="1">IF(Table2[[#This Row],[occupation]]="IT",Table2[[#This Row],[Income]],0)</f>
        <v>77245</v>
      </c>
      <c r="CQ394" s="2">
        <f ca="1">IF(Table2[[#This Row],[Investment]]&gt;Table2[[#This Row],[Income]],1,0)</f>
        <v>1</v>
      </c>
      <c r="CR394" s="3"/>
      <c r="CS394" s="3"/>
      <c r="CT394" s="3"/>
      <c r="CU394" s="4"/>
      <c r="CV394" s="2">
        <f ca="1">IF(Table2[[#This Row],[Net Worth]]&gt;5500000,Table2[[#This Row],[Age]],0)</f>
        <v>33</v>
      </c>
      <c r="CW394" s="3">
        <f t="shared" ca="1" si="141"/>
        <v>0</v>
      </c>
      <c r="CX394" s="3"/>
      <c r="CY394" s="3"/>
      <c r="CZ394" s="3"/>
      <c r="DA394" s="4"/>
    </row>
    <row r="395" spans="1:105" x14ac:dyDescent="0.25">
      <c r="A395">
        <f t="shared" ca="1" si="126"/>
        <v>1</v>
      </c>
      <c r="B395" s="1" t="str">
        <f t="shared" ca="1" si="127"/>
        <v>Men</v>
      </c>
      <c r="C395">
        <f t="shared" ca="1" si="128"/>
        <v>48</v>
      </c>
      <c r="D395">
        <f t="shared" ca="1" si="129"/>
        <v>6</v>
      </c>
      <c r="E395" s="1" t="str">
        <f t="shared" ca="1" si="130"/>
        <v>Field worker</v>
      </c>
      <c r="F395">
        <f t="shared" ca="1" si="131"/>
        <v>5</v>
      </c>
      <c r="G395" s="1" t="str">
        <f t="shared" ca="1" si="132"/>
        <v>M.tech</v>
      </c>
      <c r="H395">
        <f t="shared" ca="1" si="125"/>
        <v>2</v>
      </c>
      <c r="I395">
        <f t="shared" ca="1" si="125"/>
        <v>3</v>
      </c>
      <c r="J395">
        <f t="shared" ca="1" si="133"/>
        <v>2716341</v>
      </c>
      <c r="K395">
        <f t="shared" ca="1" si="134"/>
        <v>82802</v>
      </c>
      <c r="L395">
        <f t="shared" ca="1" si="135"/>
        <v>1</v>
      </c>
      <c r="M395" s="1" t="str">
        <f t="shared" ca="1" si="136"/>
        <v>Owned</v>
      </c>
      <c r="N395">
        <f t="shared" ca="1" si="122"/>
        <v>6127348</v>
      </c>
      <c r="O395">
        <f t="shared" ca="1" si="137"/>
        <v>2077868.9815749701</v>
      </c>
      <c r="P395">
        <f t="shared" ca="1" si="123"/>
        <v>912.60080857451942</v>
      </c>
      <c r="Q395">
        <f t="shared" ca="1" si="124"/>
        <v>35134.090930573184</v>
      </c>
      <c r="R395" s="25">
        <f t="shared" ca="1" si="138"/>
        <v>6162482.0909305736</v>
      </c>
      <c r="S395">
        <f t="shared" ca="1" si="139"/>
        <v>12</v>
      </c>
      <c r="T395" s="1" t="str">
        <f t="shared" ca="1" si="140"/>
        <v>Maldives</v>
      </c>
      <c r="AF395" s="2">
        <f ca="1">IF(Table2[[#This Row],[Gender]]="men",1,0)</f>
        <v>1</v>
      </c>
      <c r="AG395" s="3">
        <f ca="1">IF(Table2[[#This Row],[Gender]]="Men",0,1)</f>
        <v>0</v>
      </c>
      <c r="AH395" s="3"/>
      <c r="AI395" s="3"/>
      <c r="AJ395" s="4"/>
      <c r="AL395" s="2">
        <f ca="1">IF(Table2[[#This Row],[occupation]]="Clerk",1,0)</f>
        <v>0</v>
      </c>
      <c r="AM395" s="3">
        <f ca="1">IF(Table2[[#This Row],[occupation]]="Doctor",1,0)</f>
        <v>0</v>
      </c>
      <c r="AN395" s="3">
        <f ca="1">IF(Table2[[#This Row],[occupation]]="Data scientist",1,0)</f>
        <v>0</v>
      </c>
      <c r="AO395" s="3">
        <f ca="1">IF(Table2[[#This Row],[occupation]]="Driver",1,0)</f>
        <v>0</v>
      </c>
      <c r="AP395" s="3">
        <f ca="1">IF(Table2[[#This Row],[occupation]]="mechanical",1,0)</f>
        <v>0</v>
      </c>
      <c r="AQ395" s="3">
        <f ca="1">IF(Table2[[#This Row],[occupation]]="Field worker",1,0)</f>
        <v>1</v>
      </c>
      <c r="AR395" s="3">
        <f ca="1">IF(Table2[[#This Row],[occupation]]="Scientist",1,0)</f>
        <v>0</v>
      </c>
      <c r="AS395" s="3">
        <f ca="1">IF(Table2[[#This Row],[occupation]]="IT",1,0)</f>
        <v>0</v>
      </c>
      <c r="AT395" s="3"/>
      <c r="AU395" s="3"/>
      <c r="AV395" s="3"/>
      <c r="AW395" s="3"/>
      <c r="AX395" s="3"/>
      <c r="AY395" s="3"/>
      <c r="AZ395" s="3"/>
      <c r="BA395" s="4"/>
      <c r="BC395" s="18">
        <f ca="1">Table2[[#This Row],[Vehicles cost]]/Table2[[#This Row],[Vehicles]]</f>
        <v>905447</v>
      </c>
      <c r="BD395" s="4"/>
      <c r="BE395" s="2">
        <f ca="1">IF(Table2[[#This Row],[Depts]]&gt;20000,1,0)</f>
        <v>0</v>
      </c>
      <c r="BF395" s="3"/>
      <c r="BG395" s="4"/>
      <c r="BH395" s="2">
        <f ca="1">IF(Table2[[#This Row],[House]]="Owned",1,0)</f>
        <v>1</v>
      </c>
      <c r="BI395" s="4"/>
      <c r="BK395" s="2">
        <f ca="1">IF(Table2[[#This Row],[Country]]="Korea",Table2[[#This Row],[Income]],0)</f>
        <v>0</v>
      </c>
      <c r="BL395" s="3"/>
      <c r="BM395" s="3">
        <f ca="1">IF(Table2[[#This Row],[Country]]="India",Table2[[#This Row],[Income]],0)</f>
        <v>0</v>
      </c>
      <c r="BN395" s="3"/>
      <c r="BO395" s="3">
        <f ca="1">IF(Table2[[#This Row],[Country]]="Russia",Table2[[#This Row],[Income]],0)</f>
        <v>0</v>
      </c>
      <c r="BP395" s="3"/>
      <c r="BQ395" s="3">
        <f ca="1">IF(Table2[[#This Row],[Country]]="Maldives",Table2[[#This Row],[Income]],0)</f>
        <v>82802</v>
      </c>
      <c r="BR395" s="3"/>
      <c r="BS395" s="3">
        <f ca="1">IF(Table2[[#This Row],[Country]]="England",Table2[[#This Row],[Income]],0)</f>
        <v>0</v>
      </c>
      <c r="BT395" s="3"/>
      <c r="BU395" s="3">
        <f ca="1">IF(Table2[[#This Row],[Country]]="Pakistan",Table2[[#This Row],[Income]],0)</f>
        <v>0</v>
      </c>
      <c r="BV395" s="3"/>
      <c r="BW395" s="3">
        <f ca="1">IF(Table2[[#This Row],[Country]]="USA",Table2[[#This Row],[Income]],0)</f>
        <v>0</v>
      </c>
      <c r="BX395" s="3"/>
      <c r="BY395" s="3">
        <f ca="1">IF(Table2[[#This Row],[Country]]="New Zealand",Table2[[#This Row],[Income]],0)</f>
        <v>0</v>
      </c>
      <c r="BZ395" s="3"/>
      <c r="CA395" s="3">
        <f ca="1">IF(Table2[[#This Row],[Country]]="AUstralia",Table2[[#This Row],[Income]],0)</f>
        <v>0</v>
      </c>
      <c r="CB395" s="3"/>
      <c r="CC395" s="3">
        <f ca="1">IF(Table2[[#This Row],[Country]]="South Africa",Table2[[#This Row],[Income]],0)</f>
        <v>0</v>
      </c>
      <c r="CD395" s="3"/>
      <c r="CE395" s="3">
        <f ca="1">IF(Table2[[#This Row],[Country]]="Canada",Table2[[#This Row],[Income]],0)</f>
        <v>0</v>
      </c>
      <c r="CF395" s="4"/>
      <c r="CG395" s="2"/>
      <c r="CH395" s="3"/>
      <c r="CI395" s="3">
        <f ca="1">IF(Table2[[#This Row],[occupation]]="clerk",Table2[[#This Row],[Income]],0)</f>
        <v>0</v>
      </c>
      <c r="CJ395" s="3">
        <f ca="1">IF(Table2[[#This Row],[occupation]]="Doctor",Table2[[#This Row],[Income]],0)</f>
        <v>0</v>
      </c>
      <c r="CK395" s="3">
        <f ca="1">IF(Table2[[#This Row],[occupation]]="Data scientist",Table2[[#This Row],[Income]],0)</f>
        <v>0</v>
      </c>
      <c r="CL395" s="3">
        <f ca="1">IF(Table2[[#This Row],[occupation]]="Driver",Table2[[#This Row],[Income]],0)</f>
        <v>0</v>
      </c>
      <c r="CM395" s="3">
        <f ca="1">IF(Table2[[#This Row],[occupation]]="mechanical",Table2[[#This Row],[Income]],0)</f>
        <v>0</v>
      </c>
      <c r="CN395" s="3">
        <f ca="1">IF(Table2[[#This Row],[occupation]]="Field worker",Table2[[#This Row],[Income]],0)</f>
        <v>82802</v>
      </c>
      <c r="CO395" s="3">
        <f ca="1">IF(Table2[[#This Row],[occupation]]="Scientist",Table2[[#This Row],[Income]],0)</f>
        <v>0</v>
      </c>
      <c r="CP395" s="4">
        <f ca="1">IF(Table2[[#This Row],[occupation]]="IT",Table2[[#This Row],[Income]],0)</f>
        <v>0</v>
      </c>
      <c r="CQ395" s="2">
        <f ca="1">IF(Table2[[#This Row],[Investment]]&gt;Table2[[#This Row],[Income]],1,0)</f>
        <v>0</v>
      </c>
      <c r="CR395" s="3"/>
      <c r="CS395" s="3"/>
      <c r="CT395" s="3"/>
      <c r="CU395" s="4"/>
      <c r="CV395" s="2">
        <f ca="1">IF(Table2[[#This Row],[Net Worth]]&gt;5500000,Table2[[#This Row],[Age]],0)</f>
        <v>48</v>
      </c>
      <c r="CW395" s="3">
        <f t="shared" ca="1" si="141"/>
        <v>0</v>
      </c>
      <c r="CX395" s="3"/>
      <c r="CY395" s="3"/>
      <c r="CZ395" s="3"/>
      <c r="DA395" s="4"/>
    </row>
    <row r="396" spans="1:105" x14ac:dyDescent="0.25">
      <c r="A396">
        <f t="shared" ca="1" si="126"/>
        <v>1</v>
      </c>
      <c r="B396" s="1" t="str">
        <f t="shared" ca="1" si="127"/>
        <v>Men</v>
      </c>
      <c r="C396">
        <f t="shared" ca="1" si="128"/>
        <v>46</v>
      </c>
      <c r="D396">
        <f t="shared" ca="1" si="129"/>
        <v>5</v>
      </c>
      <c r="E396" s="1" t="str">
        <f t="shared" ca="1" si="130"/>
        <v>Scientist</v>
      </c>
      <c r="F396">
        <f t="shared" ca="1" si="131"/>
        <v>1</v>
      </c>
      <c r="G396" s="1" t="str">
        <f t="shared" ca="1" si="132"/>
        <v>10th</v>
      </c>
      <c r="H396">
        <f t="shared" ca="1" si="125"/>
        <v>3</v>
      </c>
      <c r="I396">
        <f t="shared" ca="1" si="125"/>
        <v>1</v>
      </c>
      <c r="J396">
        <f t="shared" ca="1" si="133"/>
        <v>501084</v>
      </c>
      <c r="K396">
        <f t="shared" ca="1" si="134"/>
        <v>96715</v>
      </c>
      <c r="L396">
        <f t="shared" ca="1" si="135"/>
        <v>1</v>
      </c>
      <c r="M396" s="1" t="str">
        <f t="shared" ca="1" si="136"/>
        <v>Owned</v>
      </c>
      <c r="N396">
        <f t="shared" ca="1" si="122"/>
        <v>7156910</v>
      </c>
      <c r="O396">
        <f t="shared" ca="1" si="137"/>
        <v>4949428.9163956679</v>
      </c>
      <c r="P396">
        <f t="shared" ca="1" si="123"/>
        <v>182560.8159924545</v>
      </c>
      <c r="Q396">
        <f t="shared" ca="1" si="124"/>
        <v>128868.91344381736</v>
      </c>
      <c r="R396" s="25">
        <f t="shared" ca="1" si="138"/>
        <v>7285778.9134438178</v>
      </c>
      <c r="S396">
        <f t="shared" ca="1" si="139"/>
        <v>12</v>
      </c>
      <c r="T396" s="1" t="str">
        <f t="shared" ca="1" si="140"/>
        <v>Maldives</v>
      </c>
      <c r="AF396" s="2">
        <f ca="1">IF(Table2[[#This Row],[Gender]]="men",1,0)</f>
        <v>1</v>
      </c>
      <c r="AG396" s="3">
        <f ca="1">IF(Table2[[#This Row],[Gender]]="Men",0,1)</f>
        <v>0</v>
      </c>
      <c r="AH396" s="3"/>
      <c r="AI396" s="3"/>
      <c r="AJ396" s="4"/>
      <c r="AL396" s="2">
        <f ca="1">IF(Table2[[#This Row],[occupation]]="Clerk",1,0)</f>
        <v>0</v>
      </c>
      <c r="AM396" s="3">
        <f ca="1">IF(Table2[[#This Row],[occupation]]="Doctor",1,0)</f>
        <v>0</v>
      </c>
      <c r="AN396" s="3">
        <f ca="1">IF(Table2[[#This Row],[occupation]]="Data scientist",1,0)</f>
        <v>0</v>
      </c>
      <c r="AO396" s="3">
        <f ca="1">IF(Table2[[#This Row],[occupation]]="Driver",1,0)</f>
        <v>0</v>
      </c>
      <c r="AP396" s="3">
        <f ca="1">IF(Table2[[#This Row],[occupation]]="mechanical",1,0)</f>
        <v>0</v>
      </c>
      <c r="AQ396" s="3">
        <f ca="1">IF(Table2[[#This Row],[occupation]]="Field worker",1,0)</f>
        <v>0</v>
      </c>
      <c r="AR396" s="3">
        <f ca="1">IF(Table2[[#This Row],[occupation]]="Scientist",1,0)</f>
        <v>1</v>
      </c>
      <c r="AS396" s="3">
        <f ca="1">IF(Table2[[#This Row],[occupation]]="IT",1,0)</f>
        <v>0</v>
      </c>
      <c r="AT396" s="3"/>
      <c r="AU396" s="3"/>
      <c r="AV396" s="3"/>
      <c r="AW396" s="3"/>
      <c r="AX396" s="3"/>
      <c r="AY396" s="3"/>
      <c r="AZ396" s="3"/>
      <c r="BA396" s="4"/>
      <c r="BC396" s="18">
        <f ca="1">Table2[[#This Row],[Vehicles cost]]/Table2[[#This Row],[Vehicles]]</f>
        <v>501084</v>
      </c>
      <c r="BD396" s="4"/>
      <c r="BE396" s="2">
        <f ca="1">IF(Table2[[#This Row],[Depts]]&gt;20000,1,0)</f>
        <v>1</v>
      </c>
      <c r="BF396" s="3"/>
      <c r="BG396" s="4"/>
      <c r="BH396" s="2">
        <f ca="1">IF(Table2[[#This Row],[House]]="Owned",1,0)</f>
        <v>1</v>
      </c>
      <c r="BI396" s="4"/>
      <c r="BK396" s="2">
        <f ca="1">IF(Table2[[#This Row],[Country]]="Korea",Table2[[#This Row],[Income]],0)</f>
        <v>0</v>
      </c>
      <c r="BL396" s="3"/>
      <c r="BM396" s="3">
        <f ca="1">IF(Table2[[#This Row],[Country]]="India",Table2[[#This Row],[Income]],0)</f>
        <v>0</v>
      </c>
      <c r="BN396" s="3"/>
      <c r="BO396" s="3">
        <f ca="1">IF(Table2[[#This Row],[Country]]="Russia",Table2[[#This Row],[Income]],0)</f>
        <v>0</v>
      </c>
      <c r="BP396" s="3"/>
      <c r="BQ396" s="3">
        <f ca="1">IF(Table2[[#This Row],[Country]]="Maldives",Table2[[#This Row],[Income]],0)</f>
        <v>96715</v>
      </c>
      <c r="BR396" s="3"/>
      <c r="BS396" s="3">
        <f ca="1">IF(Table2[[#This Row],[Country]]="England",Table2[[#This Row],[Income]],0)</f>
        <v>0</v>
      </c>
      <c r="BT396" s="3"/>
      <c r="BU396" s="3">
        <f ca="1">IF(Table2[[#This Row],[Country]]="Pakistan",Table2[[#This Row],[Income]],0)</f>
        <v>0</v>
      </c>
      <c r="BV396" s="3"/>
      <c r="BW396" s="3">
        <f ca="1">IF(Table2[[#This Row],[Country]]="USA",Table2[[#This Row],[Income]],0)</f>
        <v>0</v>
      </c>
      <c r="BX396" s="3"/>
      <c r="BY396" s="3">
        <f ca="1">IF(Table2[[#This Row],[Country]]="New Zealand",Table2[[#This Row],[Income]],0)</f>
        <v>0</v>
      </c>
      <c r="BZ396" s="3"/>
      <c r="CA396" s="3">
        <f ca="1">IF(Table2[[#This Row],[Country]]="AUstralia",Table2[[#This Row],[Income]],0)</f>
        <v>0</v>
      </c>
      <c r="CB396" s="3"/>
      <c r="CC396" s="3">
        <f ca="1">IF(Table2[[#This Row],[Country]]="South Africa",Table2[[#This Row],[Income]],0)</f>
        <v>0</v>
      </c>
      <c r="CD396" s="3"/>
      <c r="CE396" s="3">
        <f ca="1">IF(Table2[[#This Row],[Country]]="Canada",Table2[[#This Row],[Income]],0)</f>
        <v>0</v>
      </c>
      <c r="CF396" s="4"/>
      <c r="CG396" s="2"/>
      <c r="CH396" s="3"/>
      <c r="CI396" s="3">
        <f ca="1">IF(Table2[[#This Row],[occupation]]="clerk",Table2[[#This Row],[Income]],0)</f>
        <v>0</v>
      </c>
      <c r="CJ396" s="3">
        <f ca="1">IF(Table2[[#This Row],[occupation]]="Doctor",Table2[[#This Row],[Income]],0)</f>
        <v>0</v>
      </c>
      <c r="CK396" s="3">
        <f ca="1">IF(Table2[[#This Row],[occupation]]="Data scientist",Table2[[#This Row],[Income]],0)</f>
        <v>0</v>
      </c>
      <c r="CL396" s="3">
        <f ca="1">IF(Table2[[#This Row],[occupation]]="Driver",Table2[[#This Row],[Income]],0)</f>
        <v>0</v>
      </c>
      <c r="CM396" s="3">
        <f ca="1">IF(Table2[[#This Row],[occupation]]="mechanical",Table2[[#This Row],[Income]],0)</f>
        <v>0</v>
      </c>
      <c r="CN396" s="3">
        <f ca="1">IF(Table2[[#This Row],[occupation]]="Field worker",Table2[[#This Row],[Income]],0)</f>
        <v>0</v>
      </c>
      <c r="CO396" s="3">
        <f ca="1">IF(Table2[[#This Row],[occupation]]="Scientist",Table2[[#This Row],[Income]],0)</f>
        <v>96715</v>
      </c>
      <c r="CP396" s="4">
        <f ca="1">IF(Table2[[#This Row],[occupation]]="IT",Table2[[#This Row],[Income]],0)</f>
        <v>0</v>
      </c>
      <c r="CQ396" s="2">
        <f ca="1">IF(Table2[[#This Row],[Investment]]&gt;Table2[[#This Row],[Income]],1,0)</f>
        <v>1</v>
      </c>
      <c r="CR396" s="3"/>
      <c r="CS396" s="3"/>
      <c r="CT396" s="3"/>
      <c r="CU396" s="4"/>
      <c r="CV396" s="2">
        <f ca="1">IF(Table2[[#This Row],[Net Worth]]&gt;5500000,Table2[[#This Row],[Age]],0)</f>
        <v>46</v>
      </c>
      <c r="CW396" s="3">
        <f t="shared" ca="1" si="141"/>
        <v>0</v>
      </c>
      <c r="CX396" s="3"/>
      <c r="CY396" s="3"/>
      <c r="CZ396" s="3"/>
      <c r="DA396" s="4"/>
    </row>
    <row r="397" spans="1:105" x14ac:dyDescent="0.25">
      <c r="A397">
        <f t="shared" ca="1" si="126"/>
        <v>1</v>
      </c>
      <c r="B397" s="1" t="str">
        <f t="shared" ca="1" si="127"/>
        <v>Men</v>
      </c>
      <c r="C397">
        <f t="shared" ca="1" si="128"/>
        <v>45</v>
      </c>
      <c r="D397">
        <f t="shared" ca="1" si="129"/>
        <v>1</v>
      </c>
      <c r="E397" s="1" t="str">
        <f t="shared" ca="1" si="130"/>
        <v>clerk</v>
      </c>
      <c r="F397">
        <f t="shared" ca="1" si="131"/>
        <v>8</v>
      </c>
      <c r="G397" s="1" t="str">
        <f t="shared" ca="1" si="132"/>
        <v>dropout</v>
      </c>
      <c r="H397">
        <f t="shared" ca="1" si="125"/>
        <v>3</v>
      </c>
      <c r="I397">
        <f t="shared" ca="1" si="125"/>
        <v>2</v>
      </c>
      <c r="J397">
        <f t="shared" ca="1" si="133"/>
        <v>277574</v>
      </c>
      <c r="K397">
        <f t="shared" ca="1" si="134"/>
        <v>83618</v>
      </c>
      <c r="L397">
        <f t="shared" ca="1" si="135"/>
        <v>1</v>
      </c>
      <c r="M397" s="1" t="str">
        <f t="shared" ca="1" si="136"/>
        <v>Owned</v>
      </c>
      <c r="N397">
        <f t="shared" ca="1" si="122"/>
        <v>6187732</v>
      </c>
      <c r="O397">
        <f t="shared" ca="1" si="137"/>
        <v>5466669.4762487365</v>
      </c>
      <c r="P397">
        <f t="shared" ca="1" si="123"/>
        <v>64388.845518255104</v>
      </c>
      <c r="Q397">
        <f t="shared" ca="1" si="124"/>
        <v>104154.79906504176</v>
      </c>
      <c r="R397" s="25">
        <f t="shared" ca="1" si="138"/>
        <v>6291886.7990650414</v>
      </c>
      <c r="S397">
        <f t="shared" ca="1" si="139"/>
        <v>5</v>
      </c>
      <c r="T397" s="1" t="str">
        <f t="shared" ca="1" si="140"/>
        <v>Canada</v>
      </c>
      <c r="AF397" s="2">
        <f ca="1">IF(Table2[[#This Row],[Gender]]="men",1,0)</f>
        <v>1</v>
      </c>
      <c r="AG397" s="3">
        <f ca="1">IF(Table2[[#This Row],[Gender]]="Men",0,1)</f>
        <v>0</v>
      </c>
      <c r="AH397" s="3"/>
      <c r="AI397" s="3"/>
      <c r="AJ397" s="4"/>
      <c r="AL397" s="2">
        <f ca="1">IF(Table2[[#This Row],[occupation]]="Clerk",1,0)</f>
        <v>1</v>
      </c>
      <c r="AM397" s="3">
        <f ca="1">IF(Table2[[#This Row],[occupation]]="Doctor",1,0)</f>
        <v>0</v>
      </c>
      <c r="AN397" s="3">
        <f ca="1">IF(Table2[[#This Row],[occupation]]="Data scientist",1,0)</f>
        <v>0</v>
      </c>
      <c r="AO397" s="3">
        <f ca="1">IF(Table2[[#This Row],[occupation]]="Driver",1,0)</f>
        <v>0</v>
      </c>
      <c r="AP397" s="3">
        <f ca="1">IF(Table2[[#This Row],[occupation]]="mechanical",1,0)</f>
        <v>0</v>
      </c>
      <c r="AQ397" s="3">
        <f ca="1">IF(Table2[[#This Row],[occupation]]="Field worker",1,0)</f>
        <v>0</v>
      </c>
      <c r="AR397" s="3">
        <f ca="1">IF(Table2[[#This Row],[occupation]]="Scientist",1,0)</f>
        <v>0</v>
      </c>
      <c r="AS397" s="3">
        <f ca="1">IF(Table2[[#This Row],[occupation]]="IT",1,0)</f>
        <v>0</v>
      </c>
      <c r="AT397" s="3"/>
      <c r="AU397" s="3"/>
      <c r="AV397" s="3"/>
      <c r="AW397" s="3"/>
      <c r="AX397" s="3"/>
      <c r="AY397" s="3"/>
      <c r="AZ397" s="3"/>
      <c r="BA397" s="4"/>
      <c r="BC397" s="18">
        <f ca="1">Table2[[#This Row],[Vehicles cost]]/Table2[[#This Row],[Vehicles]]</f>
        <v>138787</v>
      </c>
      <c r="BD397" s="4"/>
      <c r="BE397" s="2">
        <f ca="1">IF(Table2[[#This Row],[Depts]]&gt;20000,1,0)</f>
        <v>1</v>
      </c>
      <c r="BF397" s="3"/>
      <c r="BG397" s="4"/>
      <c r="BH397" s="2">
        <f ca="1">IF(Table2[[#This Row],[House]]="Owned",1,0)</f>
        <v>1</v>
      </c>
      <c r="BI397" s="4"/>
      <c r="BK397" s="2">
        <f ca="1">IF(Table2[[#This Row],[Country]]="Korea",Table2[[#This Row],[Income]],0)</f>
        <v>0</v>
      </c>
      <c r="BL397" s="3"/>
      <c r="BM397" s="3">
        <f ca="1">IF(Table2[[#This Row],[Country]]="India",Table2[[#This Row],[Income]],0)</f>
        <v>0</v>
      </c>
      <c r="BN397" s="3"/>
      <c r="BO397" s="3">
        <f ca="1">IF(Table2[[#This Row],[Country]]="Russia",Table2[[#This Row],[Income]],0)</f>
        <v>0</v>
      </c>
      <c r="BP397" s="3"/>
      <c r="BQ397" s="3">
        <f ca="1">IF(Table2[[#This Row],[Country]]="Maldives",Table2[[#This Row],[Income]],0)</f>
        <v>0</v>
      </c>
      <c r="BR397" s="3"/>
      <c r="BS397" s="3">
        <f ca="1">IF(Table2[[#This Row],[Country]]="England",Table2[[#This Row],[Income]],0)</f>
        <v>0</v>
      </c>
      <c r="BT397" s="3"/>
      <c r="BU397" s="3">
        <f ca="1">IF(Table2[[#This Row],[Country]]="Pakistan",Table2[[#This Row],[Income]],0)</f>
        <v>0</v>
      </c>
      <c r="BV397" s="3"/>
      <c r="BW397" s="3">
        <f ca="1">IF(Table2[[#This Row],[Country]]="USA",Table2[[#This Row],[Income]],0)</f>
        <v>0</v>
      </c>
      <c r="BX397" s="3"/>
      <c r="BY397" s="3">
        <f ca="1">IF(Table2[[#This Row],[Country]]="New Zealand",Table2[[#This Row],[Income]],0)</f>
        <v>0</v>
      </c>
      <c r="BZ397" s="3"/>
      <c r="CA397" s="3">
        <f ca="1">IF(Table2[[#This Row],[Country]]="AUstralia",Table2[[#This Row],[Income]],0)</f>
        <v>0</v>
      </c>
      <c r="CB397" s="3"/>
      <c r="CC397" s="3">
        <f ca="1">IF(Table2[[#This Row],[Country]]="South Africa",Table2[[#This Row],[Income]],0)</f>
        <v>0</v>
      </c>
      <c r="CD397" s="3"/>
      <c r="CE397" s="3">
        <f ca="1">IF(Table2[[#This Row],[Country]]="Canada",Table2[[#This Row],[Income]],0)</f>
        <v>83618</v>
      </c>
      <c r="CF397" s="4"/>
      <c r="CG397" s="2"/>
      <c r="CH397" s="3"/>
      <c r="CI397" s="3">
        <f ca="1">IF(Table2[[#This Row],[occupation]]="clerk",Table2[[#This Row],[Income]],0)</f>
        <v>83618</v>
      </c>
      <c r="CJ397" s="3">
        <f ca="1">IF(Table2[[#This Row],[occupation]]="Doctor",Table2[[#This Row],[Income]],0)</f>
        <v>0</v>
      </c>
      <c r="CK397" s="3">
        <f ca="1">IF(Table2[[#This Row],[occupation]]="Data scientist",Table2[[#This Row],[Income]],0)</f>
        <v>0</v>
      </c>
      <c r="CL397" s="3">
        <f ca="1">IF(Table2[[#This Row],[occupation]]="Driver",Table2[[#This Row],[Income]],0)</f>
        <v>0</v>
      </c>
      <c r="CM397" s="3">
        <f ca="1">IF(Table2[[#This Row],[occupation]]="mechanical",Table2[[#This Row],[Income]],0)</f>
        <v>0</v>
      </c>
      <c r="CN397" s="3">
        <f ca="1">IF(Table2[[#This Row],[occupation]]="Field worker",Table2[[#This Row],[Income]],0)</f>
        <v>0</v>
      </c>
      <c r="CO397" s="3">
        <f ca="1">IF(Table2[[#This Row],[occupation]]="Scientist",Table2[[#This Row],[Income]],0)</f>
        <v>0</v>
      </c>
      <c r="CP397" s="4">
        <f ca="1">IF(Table2[[#This Row],[occupation]]="IT",Table2[[#This Row],[Income]],0)</f>
        <v>0</v>
      </c>
      <c r="CQ397" s="2">
        <f ca="1">IF(Table2[[#This Row],[Investment]]&gt;Table2[[#This Row],[Income]],1,0)</f>
        <v>1</v>
      </c>
      <c r="CR397" s="3"/>
      <c r="CS397" s="3"/>
      <c r="CT397" s="3"/>
      <c r="CU397" s="4"/>
      <c r="CV397" s="2">
        <f ca="1">IF(Table2[[#This Row],[Net Worth]]&gt;5500000,Table2[[#This Row],[Age]],0)</f>
        <v>45</v>
      </c>
      <c r="CW397" s="3">
        <f t="shared" ca="1" si="141"/>
        <v>0</v>
      </c>
      <c r="CX397" s="3"/>
      <c r="CY397" s="3"/>
      <c r="CZ397" s="3"/>
      <c r="DA397" s="4"/>
    </row>
    <row r="398" spans="1:105" x14ac:dyDescent="0.25">
      <c r="A398">
        <f t="shared" ca="1" si="126"/>
        <v>1</v>
      </c>
      <c r="B398" s="1" t="str">
        <f t="shared" ca="1" si="127"/>
        <v>Men</v>
      </c>
      <c r="C398">
        <f t="shared" ca="1" si="128"/>
        <v>24</v>
      </c>
      <c r="D398">
        <f t="shared" ca="1" si="129"/>
        <v>7</v>
      </c>
      <c r="E398" s="1" t="str">
        <f t="shared" ca="1" si="130"/>
        <v>Driver</v>
      </c>
      <c r="F398">
        <f t="shared" ca="1" si="131"/>
        <v>5</v>
      </c>
      <c r="G398" s="1" t="str">
        <f t="shared" ca="1" si="132"/>
        <v>M.tech</v>
      </c>
      <c r="H398">
        <f t="shared" ca="1" si="125"/>
        <v>1</v>
      </c>
      <c r="I398">
        <f t="shared" ca="1" si="125"/>
        <v>2</v>
      </c>
      <c r="J398">
        <f t="shared" ca="1" si="133"/>
        <v>1160476</v>
      </c>
      <c r="K398">
        <f t="shared" ca="1" si="134"/>
        <v>75304</v>
      </c>
      <c r="L398">
        <f t="shared" ca="1" si="135"/>
        <v>1</v>
      </c>
      <c r="M398" s="1" t="str">
        <f t="shared" ca="1" si="136"/>
        <v>Owned</v>
      </c>
      <c r="N398">
        <f t="shared" ca="1" si="122"/>
        <v>5271280</v>
      </c>
      <c r="O398">
        <f t="shared" ca="1" si="137"/>
        <v>4895698.4370203959</v>
      </c>
      <c r="P398">
        <f t="shared" ca="1" si="123"/>
        <v>140055.17439440291</v>
      </c>
      <c r="Q398">
        <f t="shared" ca="1" si="124"/>
        <v>41768.85670781447</v>
      </c>
      <c r="R398" s="25">
        <f t="shared" ca="1" si="138"/>
        <v>5313048.8567078141</v>
      </c>
      <c r="S398">
        <f t="shared" ca="1" si="139"/>
        <v>9</v>
      </c>
      <c r="T398" s="1" t="str">
        <f t="shared" ca="1" si="140"/>
        <v>South Africa</v>
      </c>
      <c r="AF398" s="2">
        <f ca="1">IF(Table2[[#This Row],[Gender]]="men",1,0)</f>
        <v>1</v>
      </c>
      <c r="AG398" s="3">
        <f ca="1">IF(Table2[[#This Row],[Gender]]="Men",0,1)</f>
        <v>0</v>
      </c>
      <c r="AH398" s="3"/>
      <c r="AI398" s="3"/>
      <c r="AJ398" s="4"/>
      <c r="AL398" s="2">
        <f ca="1">IF(Table2[[#This Row],[occupation]]="Clerk",1,0)</f>
        <v>0</v>
      </c>
      <c r="AM398" s="3">
        <f ca="1">IF(Table2[[#This Row],[occupation]]="Doctor",1,0)</f>
        <v>0</v>
      </c>
      <c r="AN398" s="3">
        <f ca="1">IF(Table2[[#This Row],[occupation]]="Data scientist",1,0)</f>
        <v>0</v>
      </c>
      <c r="AO398" s="3">
        <f ca="1">IF(Table2[[#This Row],[occupation]]="Driver",1,0)</f>
        <v>1</v>
      </c>
      <c r="AP398" s="3">
        <f ca="1">IF(Table2[[#This Row],[occupation]]="mechanical",1,0)</f>
        <v>0</v>
      </c>
      <c r="AQ398" s="3">
        <f ca="1">IF(Table2[[#This Row],[occupation]]="Field worker",1,0)</f>
        <v>0</v>
      </c>
      <c r="AR398" s="3">
        <f ca="1">IF(Table2[[#This Row],[occupation]]="Scientist",1,0)</f>
        <v>0</v>
      </c>
      <c r="AS398" s="3">
        <f ca="1">IF(Table2[[#This Row],[occupation]]="IT",1,0)</f>
        <v>0</v>
      </c>
      <c r="AT398" s="3"/>
      <c r="AU398" s="3"/>
      <c r="AV398" s="3"/>
      <c r="AW398" s="3"/>
      <c r="AX398" s="3"/>
      <c r="AY398" s="3"/>
      <c r="AZ398" s="3"/>
      <c r="BA398" s="4"/>
      <c r="BC398" s="18">
        <f ca="1">Table2[[#This Row],[Vehicles cost]]/Table2[[#This Row],[Vehicles]]</f>
        <v>580238</v>
      </c>
      <c r="BD398" s="4"/>
      <c r="BE398" s="2">
        <f ca="1">IF(Table2[[#This Row],[Depts]]&gt;20000,1,0)</f>
        <v>1</v>
      </c>
      <c r="BF398" s="3"/>
      <c r="BG398" s="4"/>
      <c r="BH398" s="2">
        <f ca="1">IF(Table2[[#This Row],[House]]="Owned",1,0)</f>
        <v>1</v>
      </c>
      <c r="BI398" s="4"/>
      <c r="BK398" s="2">
        <f ca="1">IF(Table2[[#This Row],[Country]]="Korea",Table2[[#This Row],[Income]],0)</f>
        <v>0</v>
      </c>
      <c r="BL398" s="3"/>
      <c r="BM398" s="3">
        <f ca="1">IF(Table2[[#This Row],[Country]]="India",Table2[[#This Row],[Income]],0)</f>
        <v>0</v>
      </c>
      <c r="BN398" s="3"/>
      <c r="BO398" s="3">
        <f ca="1">IF(Table2[[#This Row],[Country]]="Russia",Table2[[#This Row],[Income]],0)</f>
        <v>0</v>
      </c>
      <c r="BP398" s="3"/>
      <c r="BQ398" s="3">
        <f ca="1">IF(Table2[[#This Row],[Country]]="Maldives",Table2[[#This Row],[Income]],0)</f>
        <v>0</v>
      </c>
      <c r="BR398" s="3"/>
      <c r="BS398" s="3">
        <f ca="1">IF(Table2[[#This Row],[Country]]="England",Table2[[#This Row],[Income]],0)</f>
        <v>0</v>
      </c>
      <c r="BT398" s="3"/>
      <c r="BU398" s="3">
        <f ca="1">IF(Table2[[#This Row],[Country]]="Pakistan",Table2[[#This Row],[Income]],0)</f>
        <v>0</v>
      </c>
      <c r="BV398" s="3"/>
      <c r="BW398" s="3">
        <f ca="1">IF(Table2[[#This Row],[Country]]="USA",Table2[[#This Row],[Income]],0)</f>
        <v>0</v>
      </c>
      <c r="BX398" s="3"/>
      <c r="BY398" s="3">
        <f ca="1">IF(Table2[[#This Row],[Country]]="New Zealand",Table2[[#This Row],[Income]],0)</f>
        <v>0</v>
      </c>
      <c r="BZ398" s="3"/>
      <c r="CA398" s="3">
        <f ca="1">IF(Table2[[#This Row],[Country]]="AUstralia",Table2[[#This Row],[Income]],0)</f>
        <v>0</v>
      </c>
      <c r="CB398" s="3"/>
      <c r="CC398" s="3">
        <f ca="1">IF(Table2[[#This Row],[Country]]="South Africa",Table2[[#This Row],[Income]],0)</f>
        <v>75304</v>
      </c>
      <c r="CD398" s="3"/>
      <c r="CE398" s="3">
        <f ca="1">IF(Table2[[#This Row],[Country]]="Canada",Table2[[#This Row],[Income]],0)</f>
        <v>0</v>
      </c>
      <c r="CF398" s="4"/>
      <c r="CG398" s="2"/>
      <c r="CH398" s="3"/>
      <c r="CI398" s="3">
        <f ca="1">IF(Table2[[#This Row],[occupation]]="clerk",Table2[[#This Row],[Income]],0)</f>
        <v>0</v>
      </c>
      <c r="CJ398" s="3">
        <f ca="1">IF(Table2[[#This Row],[occupation]]="Doctor",Table2[[#This Row],[Income]],0)</f>
        <v>0</v>
      </c>
      <c r="CK398" s="3">
        <f ca="1">IF(Table2[[#This Row],[occupation]]="Data scientist",Table2[[#This Row],[Income]],0)</f>
        <v>0</v>
      </c>
      <c r="CL398" s="3">
        <f ca="1">IF(Table2[[#This Row],[occupation]]="Driver",Table2[[#This Row],[Income]],0)</f>
        <v>75304</v>
      </c>
      <c r="CM398" s="3">
        <f ca="1">IF(Table2[[#This Row],[occupation]]="mechanical",Table2[[#This Row],[Income]],0)</f>
        <v>0</v>
      </c>
      <c r="CN398" s="3">
        <f ca="1">IF(Table2[[#This Row],[occupation]]="Field worker",Table2[[#This Row],[Income]],0)</f>
        <v>0</v>
      </c>
      <c r="CO398" s="3">
        <f ca="1">IF(Table2[[#This Row],[occupation]]="Scientist",Table2[[#This Row],[Income]],0)</f>
        <v>0</v>
      </c>
      <c r="CP398" s="4">
        <f ca="1">IF(Table2[[#This Row],[occupation]]="IT",Table2[[#This Row],[Income]],0)</f>
        <v>0</v>
      </c>
      <c r="CQ398" s="2">
        <f ca="1">IF(Table2[[#This Row],[Investment]]&gt;Table2[[#This Row],[Income]],1,0)</f>
        <v>0</v>
      </c>
      <c r="CR398" s="3"/>
      <c r="CS398" s="3"/>
      <c r="CT398" s="3"/>
      <c r="CU398" s="4"/>
      <c r="CV398" s="2">
        <f ca="1">IF(Table2[[#This Row],[Net Worth]]&gt;5500000,Table2[[#This Row],[Age]],0)</f>
        <v>0</v>
      </c>
      <c r="CW398" s="3">
        <f t="shared" ca="1" si="141"/>
        <v>0</v>
      </c>
      <c r="CX398" s="3"/>
      <c r="CY398" s="3"/>
      <c r="CZ398" s="3"/>
      <c r="DA398" s="4"/>
    </row>
    <row r="399" spans="1:105" x14ac:dyDescent="0.25">
      <c r="A399">
        <f t="shared" ca="1" si="126"/>
        <v>1</v>
      </c>
      <c r="B399" s="1" t="str">
        <f t="shared" ca="1" si="127"/>
        <v>Men</v>
      </c>
      <c r="C399">
        <f t="shared" ca="1" si="128"/>
        <v>38</v>
      </c>
      <c r="D399">
        <f t="shared" ca="1" si="129"/>
        <v>6</v>
      </c>
      <c r="E399" s="1" t="str">
        <f t="shared" ca="1" si="130"/>
        <v>Field worker</v>
      </c>
      <c r="F399">
        <f t="shared" ca="1" si="131"/>
        <v>4</v>
      </c>
      <c r="G399" s="1" t="str">
        <f t="shared" ca="1" si="132"/>
        <v>Mba</v>
      </c>
      <c r="H399">
        <f t="shared" ca="1" si="125"/>
        <v>2</v>
      </c>
      <c r="I399">
        <f t="shared" ca="1" si="125"/>
        <v>2</v>
      </c>
      <c r="J399">
        <f t="shared" ca="1" si="133"/>
        <v>855290</v>
      </c>
      <c r="K399">
        <f t="shared" ca="1" si="134"/>
        <v>99535</v>
      </c>
      <c r="L399">
        <f t="shared" ca="1" si="135"/>
        <v>1</v>
      </c>
      <c r="M399" s="1" t="str">
        <f t="shared" ca="1" si="136"/>
        <v>Owned</v>
      </c>
      <c r="N399">
        <f t="shared" ca="1" si="122"/>
        <v>8560010</v>
      </c>
      <c r="O399">
        <f t="shared" ca="1" si="137"/>
        <v>1817217.3369039951</v>
      </c>
      <c r="P399">
        <f t="shared" ca="1" si="123"/>
        <v>34707.656760089587</v>
      </c>
      <c r="Q399">
        <f t="shared" ca="1" si="124"/>
        <v>119560.25792384775</v>
      </c>
      <c r="R399" s="25">
        <f t="shared" ca="1" si="138"/>
        <v>8679570.2579238471</v>
      </c>
      <c r="S399">
        <f t="shared" ca="1" si="139"/>
        <v>12</v>
      </c>
      <c r="T399" s="1" t="str">
        <f t="shared" ca="1" si="140"/>
        <v>Maldives</v>
      </c>
      <c r="AF399" s="2">
        <f ca="1">IF(Table2[[#This Row],[Gender]]="men",1,0)</f>
        <v>1</v>
      </c>
      <c r="AG399" s="3">
        <f ca="1">IF(Table2[[#This Row],[Gender]]="Men",0,1)</f>
        <v>0</v>
      </c>
      <c r="AH399" s="3"/>
      <c r="AI399" s="3"/>
      <c r="AJ399" s="4"/>
      <c r="AL399" s="2">
        <f ca="1">IF(Table2[[#This Row],[occupation]]="Clerk",1,0)</f>
        <v>0</v>
      </c>
      <c r="AM399" s="3">
        <f ca="1">IF(Table2[[#This Row],[occupation]]="Doctor",1,0)</f>
        <v>0</v>
      </c>
      <c r="AN399" s="3">
        <f ca="1">IF(Table2[[#This Row],[occupation]]="Data scientist",1,0)</f>
        <v>0</v>
      </c>
      <c r="AO399" s="3">
        <f ca="1">IF(Table2[[#This Row],[occupation]]="Driver",1,0)</f>
        <v>0</v>
      </c>
      <c r="AP399" s="3">
        <f ca="1">IF(Table2[[#This Row],[occupation]]="mechanical",1,0)</f>
        <v>0</v>
      </c>
      <c r="AQ399" s="3">
        <f ca="1">IF(Table2[[#This Row],[occupation]]="Field worker",1,0)</f>
        <v>1</v>
      </c>
      <c r="AR399" s="3">
        <f ca="1">IF(Table2[[#This Row],[occupation]]="Scientist",1,0)</f>
        <v>0</v>
      </c>
      <c r="AS399" s="3">
        <f ca="1">IF(Table2[[#This Row],[occupation]]="IT",1,0)</f>
        <v>0</v>
      </c>
      <c r="AT399" s="3"/>
      <c r="AU399" s="3"/>
      <c r="AV399" s="3"/>
      <c r="AW399" s="3"/>
      <c r="AX399" s="3"/>
      <c r="AY399" s="3"/>
      <c r="AZ399" s="3"/>
      <c r="BA399" s="4"/>
      <c r="BC399" s="18">
        <f ca="1">Table2[[#This Row],[Vehicles cost]]/Table2[[#This Row],[Vehicles]]</f>
        <v>427645</v>
      </c>
      <c r="BD399" s="4"/>
      <c r="BE399" s="2">
        <f ca="1">IF(Table2[[#This Row],[Depts]]&gt;20000,1,0)</f>
        <v>1</v>
      </c>
      <c r="BF399" s="3"/>
      <c r="BG399" s="4"/>
      <c r="BH399" s="2">
        <f ca="1">IF(Table2[[#This Row],[House]]="Owned",1,0)</f>
        <v>1</v>
      </c>
      <c r="BI399" s="4"/>
      <c r="BK399" s="2">
        <f ca="1">IF(Table2[[#This Row],[Country]]="Korea",Table2[[#This Row],[Income]],0)</f>
        <v>0</v>
      </c>
      <c r="BL399" s="3"/>
      <c r="BM399" s="3">
        <f ca="1">IF(Table2[[#This Row],[Country]]="India",Table2[[#This Row],[Income]],0)</f>
        <v>0</v>
      </c>
      <c r="BN399" s="3"/>
      <c r="BO399" s="3">
        <f ca="1">IF(Table2[[#This Row],[Country]]="Russia",Table2[[#This Row],[Income]],0)</f>
        <v>0</v>
      </c>
      <c r="BP399" s="3"/>
      <c r="BQ399" s="3">
        <f ca="1">IF(Table2[[#This Row],[Country]]="Maldives",Table2[[#This Row],[Income]],0)</f>
        <v>99535</v>
      </c>
      <c r="BR399" s="3"/>
      <c r="BS399" s="3">
        <f ca="1">IF(Table2[[#This Row],[Country]]="England",Table2[[#This Row],[Income]],0)</f>
        <v>0</v>
      </c>
      <c r="BT399" s="3"/>
      <c r="BU399" s="3">
        <f ca="1">IF(Table2[[#This Row],[Country]]="Pakistan",Table2[[#This Row],[Income]],0)</f>
        <v>0</v>
      </c>
      <c r="BV399" s="3"/>
      <c r="BW399" s="3">
        <f ca="1">IF(Table2[[#This Row],[Country]]="USA",Table2[[#This Row],[Income]],0)</f>
        <v>0</v>
      </c>
      <c r="BX399" s="3"/>
      <c r="BY399" s="3">
        <f ca="1">IF(Table2[[#This Row],[Country]]="New Zealand",Table2[[#This Row],[Income]],0)</f>
        <v>0</v>
      </c>
      <c r="BZ399" s="3"/>
      <c r="CA399" s="3">
        <f ca="1">IF(Table2[[#This Row],[Country]]="AUstralia",Table2[[#This Row],[Income]],0)</f>
        <v>0</v>
      </c>
      <c r="CB399" s="3"/>
      <c r="CC399" s="3">
        <f ca="1">IF(Table2[[#This Row],[Country]]="South Africa",Table2[[#This Row],[Income]],0)</f>
        <v>0</v>
      </c>
      <c r="CD399" s="3"/>
      <c r="CE399" s="3">
        <f ca="1">IF(Table2[[#This Row],[Country]]="Canada",Table2[[#This Row],[Income]],0)</f>
        <v>0</v>
      </c>
      <c r="CF399" s="4"/>
      <c r="CG399" s="2"/>
      <c r="CH399" s="3"/>
      <c r="CI399" s="3">
        <f ca="1">IF(Table2[[#This Row],[occupation]]="clerk",Table2[[#This Row],[Income]],0)</f>
        <v>0</v>
      </c>
      <c r="CJ399" s="3">
        <f ca="1">IF(Table2[[#This Row],[occupation]]="Doctor",Table2[[#This Row],[Income]],0)</f>
        <v>0</v>
      </c>
      <c r="CK399" s="3">
        <f ca="1">IF(Table2[[#This Row],[occupation]]="Data scientist",Table2[[#This Row],[Income]],0)</f>
        <v>0</v>
      </c>
      <c r="CL399" s="3">
        <f ca="1">IF(Table2[[#This Row],[occupation]]="Driver",Table2[[#This Row],[Income]],0)</f>
        <v>0</v>
      </c>
      <c r="CM399" s="3">
        <f ca="1">IF(Table2[[#This Row],[occupation]]="mechanical",Table2[[#This Row],[Income]],0)</f>
        <v>0</v>
      </c>
      <c r="CN399" s="3">
        <f ca="1">IF(Table2[[#This Row],[occupation]]="Field worker",Table2[[#This Row],[Income]],0)</f>
        <v>99535</v>
      </c>
      <c r="CO399" s="3">
        <f ca="1">IF(Table2[[#This Row],[occupation]]="Scientist",Table2[[#This Row],[Income]],0)</f>
        <v>0</v>
      </c>
      <c r="CP399" s="4">
        <f ca="1">IF(Table2[[#This Row],[occupation]]="IT",Table2[[#This Row],[Income]],0)</f>
        <v>0</v>
      </c>
      <c r="CQ399" s="2">
        <f ca="1">IF(Table2[[#This Row],[Investment]]&gt;Table2[[#This Row],[Income]],1,0)</f>
        <v>1</v>
      </c>
      <c r="CR399" s="3"/>
      <c r="CS399" s="3"/>
      <c r="CT399" s="3"/>
      <c r="CU399" s="4"/>
      <c r="CV399" s="2">
        <f ca="1">IF(Table2[[#This Row],[Net Worth]]&gt;5500000,Table2[[#This Row],[Age]],0)</f>
        <v>38</v>
      </c>
      <c r="CW399" s="3">
        <f t="shared" ca="1" si="141"/>
        <v>0</v>
      </c>
      <c r="CX399" s="3"/>
      <c r="CY399" s="3"/>
      <c r="CZ399" s="3"/>
      <c r="DA399" s="4"/>
    </row>
    <row r="400" spans="1:105" x14ac:dyDescent="0.25">
      <c r="A400">
        <f t="shared" ca="1" si="126"/>
        <v>2</v>
      </c>
      <c r="B400" s="1" t="str">
        <f t="shared" ca="1" si="127"/>
        <v>Women</v>
      </c>
      <c r="C400">
        <f t="shared" ca="1" si="128"/>
        <v>29</v>
      </c>
      <c r="D400">
        <f t="shared" ca="1" si="129"/>
        <v>6</v>
      </c>
      <c r="E400" s="1" t="str">
        <f t="shared" ca="1" si="130"/>
        <v>Field worker</v>
      </c>
      <c r="F400">
        <f t="shared" ca="1" si="131"/>
        <v>3</v>
      </c>
      <c r="G400" s="1" t="str">
        <f t="shared" ca="1" si="132"/>
        <v>Btech</v>
      </c>
      <c r="H400">
        <f t="shared" ca="1" si="125"/>
        <v>2</v>
      </c>
      <c r="I400">
        <f t="shared" ca="1" si="125"/>
        <v>2</v>
      </c>
      <c r="J400">
        <f t="shared" ca="1" si="133"/>
        <v>1038452</v>
      </c>
      <c r="K400">
        <f t="shared" ca="1" si="134"/>
        <v>95366</v>
      </c>
      <c r="L400">
        <f t="shared" ca="1" si="135"/>
        <v>1</v>
      </c>
      <c r="M400" s="1" t="str">
        <f t="shared" ca="1" si="136"/>
        <v>Owned</v>
      </c>
      <c r="N400">
        <f t="shared" ca="1" si="122"/>
        <v>7820012</v>
      </c>
      <c r="O400">
        <f t="shared" ca="1" si="137"/>
        <v>652735.35361884558</v>
      </c>
      <c r="P400">
        <f t="shared" ca="1" si="123"/>
        <v>111110.72830274528</v>
      </c>
      <c r="Q400">
        <f t="shared" ca="1" si="124"/>
        <v>70705.698061219955</v>
      </c>
      <c r="R400" s="25">
        <f t="shared" ca="1" si="138"/>
        <v>7890717.6980612203</v>
      </c>
      <c r="S400">
        <f t="shared" ca="1" si="139"/>
        <v>2</v>
      </c>
      <c r="T400" s="1" t="str">
        <f t="shared" ca="1" si="140"/>
        <v>Usa</v>
      </c>
      <c r="AF400" s="2">
        <f ca="1">IF(Table2[[#This Row],[Gender]]="men",1,0)</f>
        <v>0</v>
      </c>
      <c r="AG400" s="3">
        <f ca="1">IF(Table2[[#This Row],[Gender]]="Men",0,1)</f>
        <v>1</v>
      </c>
      <c r="AH400" s="3"/>
      <c r="AI400" s="3"/>
      <c r="AJ400" s="4"/>
      <c r="AL400" s="2">
        <f ca="1">IF(Table2[[#This Row],[occupation]]="Clerk",1,0)</f>
        <v>0</v>
      </c>
      <c r="AM400" s="3">
        <f ca="1">IF(Table2[[#This Row],[occupation]]="Doctor",1,0)</f>
        <v>0</v>
      </c>
      <c r="AN400" s="3">
        <f ca="1">IF(Table2[[#This Row],[occupation]]="Data scientist",1,0)</f>
        <v>0</v>
      </c>
      <c r="AO400" s="3">
        <f ca="1">IF(Table2[[#This Row],[occupation]]="Driver",1,0)</f>
        <v>0</v>
      </c>
      <c r="AP400" s="3">
        <f ca="1">IF(Table2[[#This Row],[occupation]]="mechanical",1,0)</f>
        <v>0</v>
      </c>
      <c r="AQ400" s="3">
        <f ca="1">IF(Table2[[#This Row],[occupation]]="Field worker",1,0)</f>
        <v>1</v>
      </c>
      <c r="AR400" s="3">
        <f ca="1">IF(Table2[[#This Row],[occupation]]="Scientist",1,0)</f>
        <v>0</v>
      </c>
      <c r="AS400" s="3">
        <f ca="1">IF(Table2[[#This Row],[occupation]]="IT",1,0)</f>
        <v>0</v>
      </c>
      <c r="AT400" s="3"/>
      <c r="AU400" s="3"/>
      <c r="AV400" s="3"/>
      <c r="AW400" s="3"/>
      <c r="AX400" s="3"/>
      <c r="AY400" s="3"/>
      <c r="AZ400" s="3"/>
      <c r="BA400" s="4"/>
      <c r="BC400" s="18">
        <f ca="1">Table2[[#This Row],[Vehicles cost]]/Table2[[#This Row],[Vehicles]]</f>
        <v>519226</v>
      </c>
      <c r="BD400" s="4"/>
      <c r="BE400" s="2">
        <f ca="1">IF(Table2[[#This Row],[Depts]]&gt;20000,1,0)</f>
        <v>1</v>
      </c>
      <c r="BF400" s="3"/>
      <c r="BG400" s="4"/>
      <c r="BH400" s="2">
        <f ca="1">IF(Table2[[#This Row],[House]]="Owned",1,0)</f>
        <v>1</v>
      </c>
      <c r="BI400" s="4"/>
      <c r="BK400" s="2">
        <f ca="1">IF(Table2[[#This Row],[Country]]="Korea",Table2[[#This Row],[Income]],0)</f>
        <v>0</v>
      </c>
      <c r="BL400" s="3"/>
      <c r="BM400" s="3">
        <f ca="1">IF(Table2[[#This Row],[Country]]="India",Table2[[#This Row],[Income]],0)</f>
        <v>0</v>
      </c>
      <c r="BN400" s="3"/>
      <c r="BO400" s="3">
        <f ca="1">IF(Table2[[#This Row],[Country]]="Russia",Table2[[#This Row],[Income]],0)</f>
        <v>0</v>
      </c>
      <c r="BP400" s="3"/>
      <c r="BQ400" s="3">
        <f ca="1">IF(Table2[[#This Row],[Country]]="Maldives",Table2[[#This Row],[Income]],0)</f>
        <v>0</v>
      </c>
      <c r="BR400" s="3"/>
      <c r="BS400" s="3">
        <f ca="1">IF(Table2[[#This Row],[Country]]="England",Table2[[#This Row],[Income]],0)</f>
        <v>0</v>
      </c>
      <c r="BT400" s="3"/>
      <c r="BU400" s="3">
        <f ca="1">IF(Table2[[#This Row],[Country]]="Pakistan",Table2[[#This Row],[Income]],0)</f>
        <v>0</v>
      </c>
      <c r="BV400" s="3"/>
      <c r="BW400" s="3">
        <f ca="1">IF(Table2[[#This Row],[Country]]="USA",Table2[[#This Row],[Income]],0)</f>
        <v>95366</v>
      </c>
      <c r="BX400" s="3"/>
      <c r="BY400" s="3">
        <f ca="1">IF(Table2[[#This Row],[Country]]="New Zealand",Table2[[#This Row],[Income]],0)</f>
        <v>0</v>
      </c>
      <c r="BZ400" s="3"/>
      <c r="CA400" s="3">
        <f ca="1">IF(Table2[[#This Row],[Country]]="AUstralia",Table2[[#This Row],[Income]],0)</f>
        <v>0</v>
      </c>
      <c r="CB400" s="3"/>
      <c r="CC400" s="3">
        <f ca="1">IF(Table2[[#This Row],[Country]]="South Africa",Table2[[#This Row],[Income]],0)</f>
        <v>0</v>
      </c>
      <c r="CD400" s="3"/>
      <c r="CE400" s="3">
        <f ca="1">IF(Table2[[#This Row],[Country]]="Canada",Table2[[#This Row],[Income]],0)</f>
        <v>0</v>
      </c>
      <c r="CF400" s="4"/>
      <c r="CG400" s="2"/>
      <c r="CH400" s="3"/>
      <c r="CI400" s="3">
        <f ca="1">IF(Table2[[#This Row],[occupation]]="clerk",Table2[[#This Row],[Income]],0)</f>
        <v>0</v>
      </c>
      <c r="CJ400" s="3">
        <f ca="1">IF(Table2[[#This Row],[occupation]]="Doctor",Table2[[#This Row],[Income]],0)</f>
        <v>0</v>
      </c>
      <c r="CK400" s="3">
        <f ca="1">IF(Table2[[#This Row],[occupation]]="Data scientist",Table2[[#This Row],[Income]],0)</f>
        <v>0</v>
      </c>
      <c r="CL400" s="3">
        <f ca="1">IF(Table2[[#This Row],[occupation]]="Driver",Table2[[#This Row],[Income]],0)</f>
        <v>0</v>
      </c>
      <c r="CM400" s="3">
        <f ca="1">IF(Table2[[#This Row],[occupation]]="mechanical",Table2[[#This Row],[Income]],0)</f>
        <v>0</v>
      </c>
      <c r="CN400" s="3">
        <f ca="1">IF(Table2[[#This Row],[occupation]]="Field worker",Table2[[#This Row],[Income]],0)</f>
        <v>95366</v>
      </c>
      <c r="CO400" s="3">
        <f ca="1">IF(Table2[[#This Row],[occupation]]="Scientist",Table2[[#This Row],[Income]],0)</f>
        <v>0</v>
      </c>
      <c r="CP400" s="4">
        <f ca="1">IF(Table2[[#This Row],[occupation]]="IT",Table2[[#This Row],[Income]],0)</f>
        <v>0</v>
      </c>
      <c r="CQ400" s="2">
        <f ca="1">IF(Table2[[#This Row],[Investment]]&gt;Table2[[#This Row],[Income]],1,0)</f>
        <v>0</v>
      </c>
      <c r="CR400" s="3"/>
      <c r="CS400" s="3"/>
      <c r="CT400" s="3"/>
      <c r="CU400" s="4"/>
      <c r="CV400" s="2">
        <f ca="1">IF(Table2[[#This Row],[Net Worth]]&gt;5500000,Table2[[#This Row],[Age]],0)</f>
        <v>29</v>
      </c>
      <c r="CW400" s="3">
        <f t="shared" ca="1" si="141"/>
        <v>0</v>
      </c>
      <c r="CX400" s="3"/>
      <c r="CY400" s="3"/>
      <c r="CZ400" s="3"/>
      <c r="DA400" s="4"/>
    </row>
    <row r="401" spans="1:105" x14ac:dyDescent="0.25">
      <c r="A401">
        <f t="shared" ca="1" si="126"/>
        <v>2</v>
      </c>
      <c r="B401" s="1" t="str">
        <f t="shared" ca="1" si="127"/>
        <v>Women</v>
      </c>
      <c r="C401">
        <f t="shared" ca="1" si="128"/>
        <v>26</v>
      </c>
      <c r="D401">
        <f t="shared" ca="1" si="129"/>
        <v>8</v>
      </c>
      <c r="E401" s="1" t="str">
        <f t="shared" ca="1" si="130"/>
        <v>Data scientist</v>
      </c>
      <c r="F401">
        <f t="shared" ca="1" si="131"/>
        <v>8</v>
      </c>
      <c r="G401" s="1" t="str">
        <f t="shared" ca="1" si="132"/>
        <v>dropout</v>
      </c>
      <c r="H401">
        <f t="shared" ca="1" si="125"/>
        <v>2</v>
      </c>
      <c r="I401">
        <f t="shared" ca="1" si="125"/>
        <v>3</v>
      </c>
      <c r="J401">
        <f t="shared" ca="1" si="133"/>
        <v>457215</v>
      </c>
      <c r="K401">
        <f t="shared" ca="1" si="134"/>
        <v>86773</v>
      </c>
      <c r="L401">
        <f t="shared" ca="1" si="135"/>
        <v>1</v>
      </c>
      <c r="M401" s="1" t="str">
        <f t="shared" ca="1" si="136"/>
        <v>Owned</v>
      </c>
      <c r="N401">
        <f t="shared" ca="1" si="122"/>
        <v>5900564</v>
      </c>
      <c r="O401">
        <f t="shared" ca="1" si="137"/>
        <v>3555329.7255852455</v>
      </c>
      <c r="P401">
        <f t="shared" ca="1" si="123"/>
        <v>90658.511481661611</v>
      </c>
      <c r="Q401">
        <f t="shared" ca="1" si="124"/>
        <v>48583.86455718286</v>
      </c>
      <c r="R401" s="25">
        <f t="shared" ca="1" si="138"/>
        <v>5949147.8645571824</v>
      </c>
      <c r="S401">
        <f t="shared" ca="1" si="139"/>
        <v>12</v>
      </c>
      <c r="T401" s="1" t="str">
        <f t="shared" ca="1" si="140"/>
        <v>Maldives</v>
      </c>
      <c r="AF401" s="2">
        <f ca="1">IF(Table2[[#This Row],[Gender]]="men",1,0)</f>
        <v>0</v>
      </c>
      <c r="AG401" s="3">
        <f ca="1">IF(Table2[[#This Row],[Gender]]="Men",0,1)</f>
        <v>1</v>
      </c>
      <c r="AH401" s="3"/>
      <c r="AI401" s="3"/>
      <c r="AJ401" s="4"/>
      <c r="AL401" s="2">
        <f ca="1">IF(Table2[[#This Row],[occupation]]="Clerk",1,0)</f>
        <v>0</v>
      </c>
      <c r="AM401" s="3">
        <f ca="1">IF(Table2[[#This Row],[occupation]]="Doctor",1,0)</f>
        <v>0</v>
      </c>
      <c r="AN401" s="3">
        <f ca="1">IF(Table2[[#This Row],[occupation]]="Data scientist",1,0)</f>
        <v>1</v>
      </c>
      <c r="AO401" s="3">
        <f ca="1">IF(Table2[[#This Row],[occupation]]="Driver",1,0)</f>
        <v>0</v>
      </c>
      <c r="AP401" s="3">
        <f ca="1">IF(Table2[[#This Row],[occupation]]="mechanical",1,0)</f>
        <v>0</v>
      </c>
      <c r="AQ401" s="3">
        <f ca="1">IF(Table2[[#This Row],[occupation]]="Field worker",1,0)</f>
        <v>0</v>
      </c>
      <c r="AR401" s="3">
        <f ca="1">IF(Table2[[#This Row],[occupation]]="Scientist",1,0)</f>
        <v>0</v>
      </c>
      <c r="AS401" s="3">
        <f ca="1">IF(Table2[[#This Row],[occupation]]="IT",1,0)</f>
        <v>0</v>
      </c>
      <c r="AT401" s="3"/>
      <c r="AU401" s="3"/>
      <c r="AV401" s="3"/>
      <c r="AW401" s="3"/>
      <c r="AX401" s="3"/>
      <c r="AY401" s="3"/>
      <c r="AZ401" s="3"/>
      <c r="BA401" s="4"/>
      <c r="BC401" s="18">
        <f ca="1">Table2[[#This Row],[Vehicles cost]]/Table2[[#This Row],[Vehicles]]</f>
        <v>152405</v>
      </c>
      <c r="BD401" s="4"/>
      <c r="BE401" s="2">
        <f ca="1">IF(Table2[[#This Row],[Depts]]&gt;20000,1,0)</f>
        <v>1</v>
      </c>
      <c r="BF401" s="3"/>
      <c r="BG401" s="4"/>
      <c r="BH401" s="2">
        <f ca="1">IF(Table2[[#This Row],[House]]="Owned",1,0)</f>
        <v>1</v>
      </c>
      <c r="BI401" s="4"/>
      <c r="BK401" s="2">
        <f ca="1">IF(Table2[[#This Row],[Country]]="Korea",Table2[[#This Row],[Income]],0)</f>
        <v>0</v>
      </c>
      <c r="BL401" s="3"/>
      <c r="BM401" s="3">
        <f ca="1">IF(Table2[[#This Row],[Country]]="India",Table2[[#This Row],[Income]],0)</f>
        <v>0</v>
      </c>
      <c r="BN401" s="3"/>
      <c r="BO401" s="3">
        <f ca="1">IF(Table2[[#This Row],[Country]]="Russia",Table2[[#This Row],[Income]],0)</f>
        <v>0</v>
      </c>
      <c r="BP401" s="3"/>
      <c r="BQ401" s="3">
        <f ca="1">IF(Table2[[#This Row],[Country]]="Maldives",Table2[[#This Row],[Income]],0)</f>
        <v>86773</v>
      </c>
      <c r="BR401" s="3"/>
      <c r="BS401" s="3">
        <f ca="1">IF(Table2[[#This Row],[Country]]="England",Table2[[#This Row],[Income]],0)</f>
        <v>0</v>
      </c>
      <c r="BT401" s="3"/>
      <c r="BU401" s="3">
        <f ca="1">IF(Table2[[#This Row],[Country]]="Pakistan",Table2[[#This Row],[Income]],0)</f>
        <v>0</v>
      </c>
      <c r="BV401" s="3"/>
      <c r="BW401" s="3">
        <f ca="1">IF(Table2[[#This Row],[Country]]="USA",Table2[[#This Row],[Income]],0)</f>
        <v>0</v>
      </c>
      <c r="BX401" s="3"/>
      <c r="BY401" s="3">
        <f ca="1">IF(Table2[[#This Row],[Country]]="New Zealand",Table2[[#This Row],[Income]],0)</f>
        <v>0</v>
      </c>
      <c r="BZ401" s="3"/>
      <c r="CA401" s="3">
        <f ca="1">IF(Table2[[#This Row],[Country]]="AUstralia",Table2[[#This Row],[Income]],0)</f>
        <v>0</v>
      </c>
      <c r="CB401" s="3"/>
      <c r="CC401" s="3">
        <f ca="1">IF(Table2[[#This Row],[Country]]="South Africa",Table2[[#This Row],[Income]],0)</f>
        <v>0</v>
      </c>
      <c r="CD401" s="3"/>
      <c r="CE401" s="3">
        <f ca="1">IF(Table2[[#This Row],[Country]]="Canada",Table2[[#This Row],[Income]],0)</f>
        <v>0</v>
      </c>
      <c r="CF401" s="4"/>
      <c r="CG401" s="2"/>
      <c r="CH401" s="3"/>
      <c r="CI401" s="3">
        <f ca="1">IF(Table2[[#This Row],[occupation]]="clerk",Table2[[#This Row],[Income]],0)</f>
        <v>0</v>
      </c>
      <c r="CJ401" s="3">
        <f ca="1">IF(Table2[[#This Row],[occupation]]="Doctor",Table2[[#This Row],[Income]],0)</f>
        <v>0</v>
      </c>
      <c r="CK401" s="3">
        <f ca="1">IF(Table2[[#This Row],[occupation]]="Data scientist",Table2[[#This Row],[Income]],0)</f>
        <v>86773</v>
      </c>
      <c r="CL401" s="3">
        <f ca="1">IF(Table2[[#This Row],[occupation]]="Driver",Table2[[#This Row],[Income]],0)</f>
        <v>0</v>
      </c>
      <c r="CM401" s="3">
        <f ca="1">IF(Table2[[#This Row],[occupation]]="mechanical",Table2[[#This Row],[Income]],0)</f>
        <v>0</v>
      </c>
      <c r="CN401" s="3">
        <f ca="1">IF(Table2[[#This Row],[occupation]]="Field worker",Table2[[#This Row],[Income]],0)</f>
        <v>0</v>
      </c>
      <c r="CO401" s="3">
        <f ca="1">IF(Table2[[#This Row],[occupation]]="Scientist",Table2[[#This Row],[Income]],0)</f>
        <v>0</v>
      </c>
      <c r="CP401" s="4">
        <f ca="1">IF(Table2[[#This Row],[occupation]]="IT",Table2[[#This Row],[Income]],0)</f>
        <v>0</v>
      </c>
      <c r="CQ401" s="2">
        <f ca="1">IF(Table2[[#This Row],[Investment]]&gt;Table2[[#This Row],[Income]],1,0)</f>
        <v>0</v>
      </c>
      <c r="CR401" s="3"/>
      <c r="CS401" s="3"/>
      <c r="CT401" s="3"/>
      <c r="CU401" s="4"/>
      <c r="CV401" s="2">
        <f ca="1">IF(Table2[[#This Row],[Net Worth]]&gt;5500000,Table2[[#This Row],[Age]],0)</f>
        <v>26</v>
      </c>
      <c r="CW401" s="3">
        <f t="shared" ca="1" si="141"/>
        <v>26</v>
      </c>
      <c r="CX401" s="3"/>
      <c r="CY401" s="3"/>
      <c r="CZ401" s="3"/>
      <c r="DA401" s="4"/>
    </row>
    <row r="402" spans="1:105" x14ac:dyDescent="0.25">
      <c r="A402">
        <f t="shared" ca="1" si="126"/>
        <v>1</v>
      </c>
      <c r="B402" s="1" t="str">
        <f t="shared" ca="1" si="127"/>
        <v>Men</v>
      </c>
      <c r="C402">
        <f t="shared" ca="1" si="128"/>
        <v>28</v>
      </c>
      <c r="D402">
        <f t="shared" ca="1" si="129"/>
        <v>8</v>
      </c>
      <c r="E402" s="1" t="str">
        <f t="shared" ca="1" si="130"/>
        <v>Data scientist</v>
      </c>
      <c r="F402">
        <f t="shared" ca="1" si="131"/>
        <v>5</v>
      </c>
      <c r="G402" s="1" t="str">
        <f t="shared" ca="1" si="132"/>
        <v>M.tech</v>
      </c>
      <c r="H402">
        <f t="shared" ca="1" si="125"/>
        <v>3</v>
      </c>
      <c r="I402">
        <f t="shared" ca="1" si="125"/>
        <v>3</v>
      </c>
      <c r="J402">
        <f t="shared" ca="1" si="133"/>
        <v>1359060</v>
      </c>
      <c r="K402">
        <f t="shared" ca="1" si="134"/>
        <v>86426</v>
      </c>
      <c r="L402">
        <f t="shared" ca="1" si="135"/>
        <v>2</v>
      </c>
      <c r="M402" s="1" t="str">
        <f t="shared" ca="1" si="136"/>
        <v>Rent</v>
      </c>
      <c r="N402">
        <f t="shared" ca="1" si="122"/>
        <v>7951192</v>
      </c>
      <c r="O402">
        <f t="shared" ca="1" si="137"/>
        <v>539276.78690334456</v>
      </c>
      <c r="P402">
        <f t="shared" ca="1" si="123"/>
        <v>128876.23992511176</v>
      </c>
      <c r="Q402">
        <f t="shared" ca="1" si="124"/>
        <v>2542.2816612821625</v>
      </c>
      <c r="R402" s="25">
        <f t="shared" ca="1" si="138"/>
        <v>7953734.2816612823</v>
      </c>
      <c r="S402">
        <f t="shared" ca="1" si="139"/>
        <v>8</v>
      </c>
      <c r="T402" s="1" t="str">
        <f t="shared" ca="1" si="140"/>
        <v>Korea</v>
      </c>
      <c r="AF402" s="2">
        <f ca="1">IF(Table2[[#This Row],[Gender]]="men",1,0)</f>
        <v>1</v>
      </c>
      <c r="AG402" s="3">
        <f ca="1">IF(Table2[[#This Row],[Gender]]="Men",0,1)</f>
        <v>0</v>
      </c>
      <c r="AH402" s="3"/>
      <c r="AI402" s="3"/>
      <c r="AJ402" s="4"/>
      <c r="AL402" s="2">
        <f ca="1">IF(Table2[[#This Row],[occupation]]="Clerk",1,0)</f>
        <v>0</v>
      </c>
      <c r="AM402" s="3">
        <f ca="1">IF(Table2[[#This Row],[occupation]]="Doctor",1,0)</f>
        <v>0</v>
      </c>
      <c r="AN402" s="3">
        <f ca="1">IF(Table2[[#This Row],[occupation]]="Data scientist",1,0)</f>
        <v>1</v>
      </c>
      <c r="AO402" s="3">
        <f ca="1">IF(Table2[[#This Row],[occupation]]="Driver",1,0)</f>
        <v>0</v>
      </c>
      <c r="AP402" s="3">
        <f ca="1">IF(Table2[[#This Row],[occupation]]="mechanical",1,0)</f>
        <v>0</v>
      </c>
      <c r="AQ402" s="3">
        <f ca="1">IF(Table2[[#This Row],[occupation]]="Field worker",1,0)</f>
        <v>0</v>
      </c>
      <c r="AR402" s="3">
        <f ca="1">IF(Table2[[#This Row],[occupation]]="Scientist",1,0)</f>
        <v>0</v>
      </c>
      <c r="AS402" s="3">
        <f ca="1">IF(Table2[[#This Row],[occupation]]="IT",1,0)</f>
        <v>0</v>
      </c>
      <c r="AT402" s="3"/>
      <c r="AU402" s="3"/>
      <c r="AV402" s="3"/>
      <c r="AW402" s="3"/>
      <c r="AX402" s="3"/>
      <c r="AY402" s="3"/>
      <c r="AZ402" s="3"/>
      <c r="BA402" s="4"/>
      <c r="BC402" s="18">
        <f ca="1">Table2[[#This Row],[Vehicles cost]]/Table2[[#This Row],[Vehicles]]</f>
        <v>453020</v>
      </c>
      <c r="BD402" s="4"/>
      <c r="BE402" s="2">
        <f ca="1">IF(Table2[[#This Row],[Depts]]&gt;20000,1,0)</f>
        <v>1</v>
      </c>
      <c r="BF402" s="3"/>
      <c r="BG402" s="4"/>
      <c r="BH402" s="2">
        <f ca="1">IF(Table2[[#This Row],[House]]="Owned",1,0)</f>
        <v>0</v>
      </c>
      <c r="BI402" s="4"/>
      <c r="BK402" s="2">
        <f ca="1">IF(Table2[[#This Row],[Country]]="Korea",Table2[[#This Row],[Income]],0)</f>
        <v>86426</v>
      </c>
      <c r="BL402" s="3"/>
      <c r="BM402" s="3">
        <f ca="1">IF(Table2[[#This Row],[Country]]="India",Table2[[#This Row],[Income]],0)</f>
        <v>0</v>
      </c>
      <c r="BN402" s="3"/>
      <c r="BO402" s="3">
        <f ca="1">IF(Table2[[#This Row],[Country]]="Russia",Table2[[#This Row],[Income]],0)</f>
        <v>0</v>
      </c>
      <c r="BP402" s="3"/>
      <c r="BQ402" s="3">
        <f ca="1">IF(Table2[[#This Row],[Country]]="Maldives",Table2[[#This Row],[Income]],0)</f>
        <v>0</v>
      </c>
      <c r="BR402" s="3"/>
      <c r="BS402" s="3">
        <f ca="1">IF(Table2[[#This Row],[Country]]="England",Table2[[#This Row],[Income]],0)</f>
        <v>0</v>
      </c>
      <c r="BT402" s="3"/>
      <c r="BU402" s="3">
        <f ca="1">IF(Table2[[#This Row],[Country]]="Pakistan",Table2[[#This Row],[Income]],0)</f>
        <v>0</v>
      </c>
      <c r="BV402" s="3"/>
      <c r="BW402" s="3">
        <f ca="1">IF(Table2[[#This Row],[Country]]="USA",Table2[[#This Row],[Income]],0)</f>
        <v>0</v>
      </c>
      <c r="BX402" s="3"/>
      <c r="BY402" s="3">
        <f ca="1">IF(Table2[[#This Row],[Country]]="New Zealand",Table2[[#This Row],[Income]],0)</f>
        <v>0</v>
      </c>
      <c r="BZ402" s="3"/>
      <c r="CA402" s="3">
        <f ca="1">IF(Table2[[#This Row],[Country]]="AUstralia",Table2[[#This Row],[Income]],0)</f>
        <v>0</v>
      </c>
      <c r="CB402" s="3"/>
      <c r="CC402" s="3">
        <f ca="1">IF(Table2[[#This Row],[Country]]="South Africa",Table2[[#This Row],[Income]],0)</f>
        <v>0</v>
      </c>
      <c r="CD402" s="3"/>
      <c r="CE402" s="3">
        <f ca="1">IF(Table2[[#This Row],[Country]]="Canada",Table2[[#This Row],[Income]],0)</f>
        <v>0</v>
      </c>
      <c r="CF402" s="4"/>
      <c r="CG402" s="2"/>
      <c r="CH402" s="3"/>
      <c r="CI402" s="3">
        <f ca="1">IF(Table2[[#This Row],[occupation]]="clerk",Table2[[#This Row],[Income]],0)</f>
        <v>0</v>
      </c>
      <c r="CJ402" s="3">
        <f ca="1">IF(Table2[[#This Row],[occupation]]="Doctor",Table2[[#This Row],[Income]],0)</f>
        <v>0</v>
      </c>
      <c r="CK402" s="3">
        <f ca="1">IF(Table2[[#This Row],[occupation]]="Data scientist",Table2[[#This Row],[Income]],0)</f>
        <v>86426</v>
      </c>
      <c r="CL402" s="3">
        <f ca="1">IF(Table2[[#This Row],[occupation]]="Driver",Table2[[#This Row],[Income]],0)</f>
        <v>0</v>
      </c>
      <c r="CM402" s="3">
        <f ca="1">IF(Table2[[#This Row],[occupation]]="mechanical",Table2[[#This Row],[Income]],0)</f>
        <v>0</v>
      </c>
      <c r="CN402" s="3">
        <f ca="1">IF(Table2[[#This Row],[occupation]]="Field worker",Table2[[#This Row],[Income]],0)</f>
        <v>0</v>
      </c>
      <c r="CO402" s="3">
        <f ca="1">IF(Table2[[#This Row],[occupation]]="Scientist",Table2[[#This Row],[Income]],0)</f>
        <v>0</v>
      </c>
      <c r="CP402" s="4">
        <f ca="1">IF(Table2[[#This Row],[occupation]]="IT",Table2[[#This Row],[Income]],0)</f>
        <v>0</v>
      </c>
      <c r="CQ402" s="2">
        <f ca="1">IF(Table2[[#This Row],[Investment]]&gt;Table2[[#This Row],[Income]],1,0)</f>
        <v>0</v>
      </c>
      <c r="CR402" s="3"/>
      <c r="CS402" s="3"/>
      <c r="CT402" s="3"/>
      <c r="CU402" s="4"/>
      <c r="CV402" s="2">
        <f ca="1">IF(Table2[[#This Row],[Net Worth]]&gt;5500000,Table2[[#This Row],[Age]],0)</f>
        <v>28</v>
      </c>
      <c r="CW402" s="3">
        <f t="shared" ca="1" si="141"/>
        <v>0</v>
      </c>
      <c r="CX402" s="3"/>
      <c r="CY402" s="3"/>
      <c r="CZ402" s="3"/>
      <c r="DA402" s="4"/>
    </row>
    <row r="403" spans="1:105" x14ac:dyDescent="0.25">
      <c r="A403">
        <f t="shared" ca="1" si="126"/>
        <v>1</v>
      </c>
      <c r="B403" s="1" t="str">
        <f t="shared" ca="1" si="127"/>
        <v>Men</v>
      </c>
      <c r="C403">
        <f t="shared" ca="1" si="128"/>
        <v>42</v>
      </c>
      <c r="D403">
        <f t="shared" ca="1" si="129"/>
        <v>5</v>
      </c>
      <c r="E403" s="1" t="str">
        <f t="shared" ca="1" si="130"/>
        <v>Scientist</v>
      </c>
      <c r="F403">
        <f t="shared" ca="1" si="131"/>
        <v>5</v>
      </c>
      <c r="G403" s="1" t="str">
        <f t="shared" ca="1" si="132"/>
        <v>M.tech</v>
      </c>
      <c r="H403">
        <f t="shared" ca="1" si="125"/>
        <v>2</v>
      </c>
      <c r="I403">
        <f t="shared" ca="1" si="125"/>
        <v>2</v>
      </c>
      <c r="J403">
        <f t="shared" ca="1" si="133"/>
        <v>990764</v>
      </c>
      <c r="K403">
        <f t="shared" ca="1" si="134"/>
        <v>64035</v>
      </c>
      <c r="L403">
        <f t="shared" ca="1" si="135"/>
        <v>1</v>
      </c>
      <c r="M403" s="1" t="str">
        <f t="shared" ca="1" si="136"/>
        <v>Owned</v>
      </c>
      <c r="N403">
        <f t="shared" ca="1" si="122"/>
        <v>4098240</v>
      </c>
      <c r="O403">
        <f t="shared" ca="1" si="137"/>
        <v>1278747.2583992486</v>
      </c>
      <c r="P403">
        <f t="shared" ca="1" si="123"/>
        <v>50482.22823870281</v>
      </c>
      <c r="Q403">
        <f t="shared" ca="1" si="124"/>
        <v>48910.656232296991</v>
      </c>
      <c r="R403" s="25">
        <f t="shared" ca="1" si="138"/>
        <v>4147150.656232297</v>
      </c>
      <c r="S403">
        <f t="shared" ca="1" si="139"/>
        <v>9</v>
      </c>
      <c r="T403" s="1" t="str">
        <f t="shared" ca="1" si="140"/>
        <v>South Africa</v>
      </c>
      <c r="AF403" s="2">
        <f ca="1">IF(Table2[[#This Row],[Gender]]="men",1,0)</f>
        <v>1</v>
      </c>
      <c r="AG403" s="3">
        <f ca="1">IF(Table2[[#This Row],[Gender]]="Men",0,1)</f>
        <v>0</v>
      </c>
      <c r="AH403" s="3"/>
      <c r="AI403" s="3"/>
      <c r="AJ403" s="4"/>
      <c r="AL403" s="2">
        <f ca="1">IF(Table2[[#This Row],[occupation]]="Clerk",1,0)</f>
        <v>0</v>
      </c>
      <c r="AM403" s="3">
        <f ca="1">IF(Table2[[#This Row],[occupation]]="Doctor",1,0)</f>
        <v>0</v>
      </c>
      <c r="AN403" s="3">
        <f ca="1">IF(Table2[[#This Row],[occupation]]="Data scientist",1,0)</f>
        <v>0</v>
      </c>
      <c r="AO403" s="3">
        <f ca="1">IF(Table2[[#This Row],[occupation]]="Driver",1,0)</f>
        <v>0</v>
      </c>
      <c r="AP403" s="3">
        <f ca="1">IF(Table2[[#This Row],[occupation]]="mechanical",1,0)</f>
        <v>0</v>
      </c>
      <c r="AQ403" s="3">
        <f ca="1">IF(Table2[[#This Row],[occupation]]="Field worker",1,0)</f>
        <v>0</v>
      </c>
      <c r="AR403" s="3">
        <f ca="1">IF(Table2[[#This Row],[occupation]]="Scientist",1,0)</f>
        <v>1</v>
      </c>
      <c r="AS403" s="3">
        <f ca="1">IF(Table2[[#This Row],[occupation]]="IT",1,0)</f>
        <v>0</v>
      </c>
      <c r="AT403" s="3"/>
      <c r="AU403" s="3"/>
      <c r="AV403" s="3"/>
      <c r="AW403" s="3"/>
      <c r="AX403" s="3"/>
      <c r="AY403" s="3"/>
      <c r="AZ403" s="3"/>
      <c r="BA403" s="4"/>
      <c r="BC403" s="18">
        <f ca="1">Table2[[#This Row],[Vehicles cost]]/Table2[[#This Row],[Vehicles]]</f>
        <v>495382</v>
      </c>
      <c r="BD403" s="4"/>
      <c r="BE403" s="2">
        <f ca="1">IF(Table2[[#This Row],[Depts]]&gt;20000,1,0)</f>
        <v>1</v>
      </c>
      <c r="BF403" s="3"/>
      <c r="BG403" s="4"/>
      <c r="BH403" s="2">
        <f ca="1">IF(Table2[[#This Row],[House]]="Owned",1,0)</f>
        <v>1</v>
      </c>
      <c r="BI403" s="4"/>
      <c r="BK403" s="2">
        <f ca="1">IF(Table2[[#This Row],[Country]]="Korea",Table2[[#This Row],[Income]],0)</f>
        <v>0</v>
      </c>
      <c r="BL403" s="3"/>
      <c r="BM403" s="3">
        <f ca="1">IF(Table2[[#This Row],[Country]]="India",Table2[[#This Row],[Income]],0)</f>
        <v>0</v>
      </c>
      <c r="BN403" s="3"/>
      <c r="BO403" s="3">
        <f ca="1">IF(Table2[[#This Row],[Country]]="Russia",Table2[[#This Row],[Income]],0)</f>
        <v>0</v>
      </c>
      <c r="BP403" s="3"/>
      <c r="BQ403" s="3">
        <f ca="1">IF(Table2[[#This Row],[Country]]="Maldives",Table2[[#This Row],[Income]],0)</f>
        <v>0</v>
      </c>
      <c r="BR403" s="3"/>
      <c r="BS403" s="3">
        <f ca="1">IF(Table2[[#This Row],[Country]]="England",Table2[[#This Row],[Income]],0)</f>
        <v>0</v>
      </c>
      <c r="BT403" s="3"/>
      <c r="BU403" s="3">
        <f ca="1">IF(Table2[[#This Row],[Country]]="Pakistan",Table2[[#This Row],[Income]],0)</f>
        <v>0</v>
      </c>
      <c r="BV403" s="3"/>
      <c r="BW403" s="3">
        <f ca="1">IF(Table2[[#This Row],[Country]]="USA",Table2[[#This Row],[Income]],0)</f>
        <v>0</v>
      </c>
      <c r="BX403" s="3"/>
      <c r="BY403" s="3">
        <f ca="1">IF(Table2[[#This Row],[Country]]="New Zealand",Table2[[#This Row],[Income]],0)</f>
        <v>0</v>
      </c>
      <c r="BZ403" s="3"/>
      <c r="CA403" s="3">
        <f ca="1">IF(Table2[[#This Row],[Country]]="AUstralia",Table2[[#This Row],[Income]],0)</f>
        <v>0</v>
      </c>
      <c r="CB403" s="3"/>
      <c r="CC403" s="3">
        <f ca="1">IF(Table2[[#This Row],[Country]]="South Africa",Table2[[#This Row],[Income]],0)</f>
        <v>64035</v>
      </c>
      <c r="CD403" s="3"/>
      <c r="CE403" s="3">
        <f ca="1">IF(Table2[[#This Row],[Country]]="Canada",Table2[[#This Row],[Income]],0)</f>
        <v>0</v>
      </c>
      <c r="CF403" s="4"/>
      <c r="CG403" s="2"/>
      <c r="CH403" s="3"/>
      <c r="CI403" s="3">
        <f ca="1">IF(Table2[[#This Row],[occupation]]="clerk",Table2[[#This Row],[Income]],0)</f>
        <v>0</v>
      </c>
      <c r="CJ403" s="3">
        <f ca="1">IF(Table2[[#This Row],[occupation]]="Doctor",Table2[[#This Row],[Income]],0)</f>
        <v>0</v>
      </c>
      <c r="CK403" s="3">
        <f ca="1">IF(Table2[[#This Row],[occupation]]="Data scientist",Table2[[#This Row],[Income]],0)</f>
        <v>0</v>
      </c>
      <c r="CL403" s="3">
        <f ca="1">IF(Table2[[#This Row],[occupation]]="Driver",Table2[[#This Row],[Income]],0)</f>
        <v>0</v>
      </c>
      <c r="CM403" s="3">
        <f ca="1">IF(Table2[[#This Row],[occupation]]="mechanical",Table2[[#This Row],[Income]],0)</f>
        <v>0</v>
      </c>
      <c r="CN403" s="3">
        <f ca="1">IF(Table2[[#This Row],[occupation]]="Field worker",Table2[[#This Row],[Income]],0)</f>
        <v>0</v>
      </c>
      <c r="CO403" s="3">
        <f ca="1">IF(Table2[[#This Row],[occupation]]="Scientist",Table2[[#This Row],[Income]],0)</f>
        <v>64035</v>
      </c>
      <c r="CP403" s="4">
        <f ca="1">IF(Table2[[#This Row],[occupation]]="IT",Table2[[#This Row],[Income]],0)</f>
        <v>0</v>
      </c>
      <c r="CQ403" s="2">
        <f ca="1">IF(Table2[[#This Row],[Investment]]&gt;Table2[[#This Row],[Income]],1,0)</f>
        <v>0</v>
      </c>
      <c r="CR403" s="3"/>
      <c r="CS403" s="3"/>
      <c r="CT403" s="3"/>
      <c r="CU403" s="4"/>
      <c r="CV403" s="2">
        <f ca="1">IF(Table2[[#This Row],[Net Worth]]&gt;5500000,Table2[[#This Row],[Age]],0)</f>
        <v>0</v>
      </c>
      <c r="CW403" s="3">
        <f t="shared" ca="1" si="141"/>
        <v>0</v>
      </c>
      <c r="CX403" s="3"/>
      <c r="CY403" s="3"/>
      <c r="CZ403" s="3"/>
      <c r="DA403" s="4"/>
    </row>
    <row r="404" spans="1:105" x14ac:dyDescent="0.25">
      <c r="A404">
        <f t="shared" ca="1" si="126"/>
        <v>2</v>
      </c>
      <c r="B404" s="1" t="str">
        <f t="shared" ca="1" si="127"/>
        <v>Women</v>
      </c>
      <c r="C404">
        <f t="shared" ca="1" si="128"/>
        <v>27</v>
      </c>
      <c r="D404">
        <f t="shared" ca="1" si="129"/>
        <v>5</v>
      </c>
      <c r="E404" s="1" t="str">
        <f t="shared" ca="1" si="130"/>
        <v>Scientist</v>
      </c>
      <c r="F404">
        <f t="shared" ca="1" si="131"/>
        <v>6</v>
      </c>
      <c r="G404" s="1" t="str">
        <f t="shared" ca="1" si="132"/>
        <v>Masters</v>
      </c>
      <c r="H404">
        <f t="shared" ca="1" si="125"/>
        <v>3</v>
      </c>
      <c r="I404">
        <f t="shared" ca="1" si="125"/>
        <v>2</v>
      </c>
      <c r="J404">
        <f t="shared" ca="1" si="133"/>
        <v>1442480</v>
      </c>
      <c r="K404">
        <f t="shared" ca="1" si="134"/>
        <v>95967</v>
      </c>
      <c r="L404">
        <f t="shared" ca="1" si="135"/>
        <v>2</v>
      </c>
      <c r="M404" s="1" t="str">
        <f t="shared" ca="1" si="136"/>
        <v>Rent</v>
      </c>
      <c r="N404">
        <f t="shared" ca="1" si="122"/>
        <v>7773327</v>
      </c>
      <c r="O404">
        <f t="shared" ca="1" si="137"/>
        <v>7658797.7101342948</v>
      </c>
      <c r="P404">
        <f t="shared" ca="1" si="123"/>
        <v>60002.967272239264</v>
      </c>
      <c r="Q404">
        <f t="shared" ca="1" si="124"/>
        <v>5239.9050109946584</v>
      </c>
      <c r="R404" s="25">
        <f t="shared" ca="1" si="138"/>
        <v>7778566.9050109945</v>
      </c>
      <c r="S404">
        <f t="shared" ca="1" si="139"/>
        <v>10</v>
      </c>
      <c r="T404" s="1" t="str">
        <f t="shared" ca="1" si="140"/>
        <v>New Zealand</v>
      </c>
      <c r="AF404" s="2">
        <f ca="1">IF(Table2[[#This Row],[Gender]]="men",1,0)</f>
        <v>0</v>
      </c>
      <c r="AG404" s="3">
        <f ca="1">IF(Table2[[#This Row],[Gender]]="Men",0,1)</f>
        <v>1</v>
      </c>
      <c r="AH404" s="3"/>
      <c r="AI404" s="3"/>
      <c r="AJ404" s="4"/>
      <c r="AL404" s="2">
        <f ca="1">IF(Table2[[#This Row],[occupation]]="Clerk",1,0)</f>
        <v>0</v>
      </c>
      <c r="AM404" s="3">
        <f ca="1">IF(Table2[[#This Row],[occupation]]="Doctor",1,0)</f>
        <v>0</v>
      </c>
      <c r="AN404" s="3">
        <f ca="1">IF(Table2[[#This Row],[occupation]]="Data scientist",1,0)</f>
        <v>0</v>
      </c>
      <c r="AO404" s="3">
        <f ca="1">IF(Table2[[#This Row],[occupation]]="Driver",1,0)</f>
        <v>0</v>
      </c>
      <c r="AP404" s="3">
        <f ca="1">IF(Table2[[#This Row],[occupation]]="mechanical",1,0)</f>
        <v>0</v>
      </c>
      <c r="AQ404" s="3">
        <f ca="1">IF(Table2[[#This Row],[occupation]]="Field worker",1,0)</f>
        <v>0</v>
      </c>
      <c r="AR404" s="3">
        <f ca="1">IF(Table2[[#This Row],[occupation]]="Scientist",1,0)</f>
        <v>1</v>
      </c>
      <c r="AS404" s="3">
        <f ca="1">IF(Table2[[#This Row],[occupation]]="IT",1,0)</f>
        <v>0</v>
      </c>
      <c r="AT404" s="3"/>
      <c r="AU404" s="3"/>
      <c r="AV404" s="3"/>
      <c r="AW404" s="3"/>
      <c r="AX404" s="3"/>
      <c r="AY404" s="3"/>
      <c r="AZ404" s="3"/>
      <c r="BA404" s="4"/>
      <c r="BC404" s="18">
        <f ca="1">Table2[[#This Row],[Vehicles cost]]/Table2[[#This Row],[Vehicles]]</f>
        <v>721240</v>
      </c>
      <c r="BD404" s="4"/>
      <c r="BE404" s="2">
        <f ca="1">IF(Table2[[#This Row],[Depts]]&gt;20000,1,0)</f>
        <v>1</v>
      </c>
      <c r="BF404" s="3"/>
      <c r="BG404" s="4"/>
      <c r="BH404" s="2">
        <f ca="1">IF(Table2[[#This Row],[House]]="Owned",1,0)</f>
        <v>0</v>
      </c>
      <c r="BI404" s="4"/>
      <c r="BK404" s="2">
        <f ca="1">IF(Table2[[#This Row],[Country]]="Korea",Table2[[#This Row],[Income]],0)</f>
        <v>0</v>
      </c>
      <c r="BL404" s="3"/>
      <c r="BM404" s="3">
        <f ca="1">IF(Table2[[#This Row],[Country]]="India",Table2[[#This Row],[Income]],0)</f>
        <v>0</v>
      </c>
      <c r="BN404" s="3"/>
      <c r="BO404" s="3">
        <f ca="1">IF(Table2[[#This Row],[Country]]="Russia",Table2[[#This Row],[Income]],0)</f>
        <v>0</v>
      </c>
      <c r="BP404" s="3"/>
      <c r="BQ404" s="3">
        <f ca="1">IF(Table2[[#This Row],[Country]]="Maldives",Table2[[#This Row],[Income]],0)</f>
        <v>0</v>
      </c>
      <c r="BR404" s="3"/>
      <c r="BS404" s="3">
        <f ca="1">IF(Table2[[#This Row],[Country]]="England",Table2[[#This Row],[Income]],0)</f>
        <v>0</v>
      </c>
      <c r="BT404" s="3"/>
      <c r="BU404" s="3">
        <f ca="1">IF(Table2[[#This Row],[Country]]="Pakistan",Table2[[#This Row],[Income]],0)</f>
        <v>0</v>
      </c>
      <c r="BV404" s="3"/>
      <c r="BW404" s="3">
        <f ca="1">IF(Table2[[#This Row],[Country]]="USA",Table2[[#This Row],[Income]],0)</f>
        <v>0</v>
      </c>
      <c r="BX404" s="3"/>
      <c r="BY404" s="3">
        <f ca="1">IF(Table2[[#This Row],[Country]]="New Zealand",Table2[[#This Row],[Income]],0)</f>
        <v>95967</v>
      </c>
      <c r="BZ404" s="3"/>
      <c r="CA404" s="3">
        <f ca="1">IF(Table2[[#This Row],[Country]]="AUstralia",Table2[[#This Row],[Income]],0)</f>
        <v>0</v>
      </c>
      <c r="CB404" s="3"/>
      <c r="CC404" s="3">
        <f ca="1">IF(Table2[[#This Row],[Country]]="South Africa",Table2[[#This Row],[Income]],0)</f>
        <v>0</v>
      </c>
      <c r="CD404" s="3"/>
      <c r="CE404" s="3">
        <f ca="1">IF(Table2[[#This Row],[Country]]="Canada",Table2[[#This Row],[Income]],0)</f>
        <v>0</v>
      </c>
      <c r="CF404" s="4"/>
      <c r="CG404" s="2"/>
      <c r="CH404" s="3"/>
      <c r="CI404" s="3">
        <f ca="1">IF(Table2[[#This Row],[occupation]]="clerk",Table2[[#This Row],[Income]],0)</f>
        <v>0</v>
      </c>
      <c r="CJ404" s="3">
        <f ca="1">IF(Table2[[#This Row],[occupation]]="Doctor",Table2[[#This Row],[Income]],0)</f>
        <v>0</v>
      </c>
      <c r="CK404" s="3">
        <f ca="1">IF(Table2[[#This Row],[occupation]]="Data scientist",Table2[[#This Row],[Income]],0)</f>
        <v>0</v>
      </c>
      <c r="CL404" s="3">
        <f ca="1">IF(Table2[[#This Row],[occupation]]="Driver",Table2[[#This Row],[Income]],0)</f>
        <v>0</v>
      </c>
      <c r="CM404" s="3">
        <f ca="1">IF(Table2[[#This Row],[occupation]]="mechanical",Table2[[#This Row],[Income]],0)</f>
        <v>0</v>
      </c>
      <c r="CN404" s="3">
        <f ca="1">IF(Table2[[#This Row],[occupation]]="Field worker",Table2[[#This Row],[Income]],0)</f>
        <v>0</v>
      </c>
      <c r="CO404" s="3">
        <f ca="1">IF(Table2[[#This Row],[occupation]]="Scientist",Table2[[#This Row],[Income]],0)</f>
        <v>95967</v>
      </c>
      <c r="CP404" s="4">
        <f ca="1">IF(Table2[[#This Row],[occupation]]="IT",Table2[[#This Row],[Income]],0)</f>
        <v>0</v>
      </c>
      <c r="CQ404" s="2">
        <f ca="1">IF(Table2[[#This Row],[Investment]]&gt;Table2[[#This Row],[Income]],1,0)</f>
        <v>0</v>
      </c>
      <c r="CR404" s="3"/>
      <c r="CS404" s="3"/>
      <c r="CT404" s="3"/>
      <c r="CU404" s="4"/>
      <c r="CV404" s="2">
        <f ca="1">IF(Table2[[#This Row],[Net Worth]]&gt;5500000,Table2[[#This Row],[Age]],0)</f>
        <v>27</v>
      </c>
      <c r="CW404" s="3">
        <f t="shared" ca="1" si="141"/>
        <v>27</v>
      </c>
      <c r="CX404" s="3"/>
      <c r="CY404" s="3"/>
      <c r="CZ404" s="3"/>
      <c r="DA404" s="4"/>
    </row>
    <row r="405" spans="1:105" x14ac:dyDescent="0.25">
      <c r="A405">
        <f t="shared" ca="1" si="126"/>
        <v>2</v>
      </c>
      <c r="B405" s="1" t="str">
        <f t="shared" ca="1" si="127"/>
        <v>Women</v>
      </c>
      <c r="C405">
        <f t="shared" ca="1" si="128"/>
        <v>47</v>
      </c>
      <c r="D405">
        <f t="shared" ca="1" si="129"/>
        <v>3</v>
      </c>
      <c r="E405" s="1" t="str">
        <f t="shared" ca="1" si="130"/>
        <v>mechanical</v>
      </c>
      <c r="F405">
        <f t="shared" ca="1" si="131"/>
        <v>1</v>
      </c>
      <c r="G405" s="1" t="str">
        <f t="shared" ca="1" si="132"/>
        <v>10th</v>
      </c>
      <c r="H405">
        <f t="shared" ca="1" si="125"/>
        <v>2</v>
      </c>
      <c r="I405">
        <f t="shared" ca="1" si="125"/>
        <v>1</v>
      </c>
      <c r="J405">
        <f t="shared" ca="1" si="133"/>
        <v>525100</v>
      </c>
      <c r="K405">
        <f t="shared" ca="1" si="134"/>
        <v>80601</v>
      </c>
      <c r="L405">
        <f t="shared" ca="1" si="135"/>
        <v>2</v>
      </c>
      <c r="M405" s="1" t="str">
        <f t="shared" ca="1" si="136"/>
        <v>Rent</v>
      </c>
      <c r="N405">
        <f t="shared" ca="1" si="122"/>
        <v>7173489</v>
      </c>
      <c r="O405">
        <f t="shared" ca="1" si="137"/>
        <v>5365254.318104567</v>
      </c>
      <c r="P405">
        <f t="shared" ca="1" si="123"/>
        <v>897.0078067575264</v>
      </c>
      <c r="Q405">
        <f t="shared" ca="1" si="124"/>
        <v>69870.218734394046</v>
      </c>
      <c r="R405" s="25">
        <f t="shared" ca="1" si="138"/>
        <v>7243359.2187343938</v>
      </c>
      <c r="S405">
        <f t="shared" ca="1" si="139"/>
        <v>10</v>
      </c>
      <c r="T405" s="1" t="str">
        <f t="shared" ca="1" si="140"/>
        <v>New Zealand</v>
      </c>
      <c r="AF405" s="2">
        <f ca="1">IF(Table2[[#This Row],[Gender]]="men",1,0)</f>
        <v>0</v>
      </c>
      <c r="AG405" s="3">
        <f ca="1">IF(Table2[[#This Row],[Gender]]="Men",0,1)</f>
        <v>1</v>
      </c>
      <c r="AH405" s="3"/>
      <c r="AI405" s="3"/>
      <c r="AJ405" s="4"/>
      <c r="AL405" s="2">
        <f ca="1">IF(Table2[[#This Row],[occupation]]="Clerk",1,0)</f>
        <v>0</v>
      </c>
      <c r="AM405" s="3">
        <f ca="1">IF(Table2[[#This Row],[occupation]]="Doctor",1,0)</f>
        <v>0</v>
      </c>
      <c r="AN405" s="3">
        <f ca="1">IF(Table2[[#This Row],[occupation]]="Data scientist",1,0)</f>
        <v>0</v>
      </c>
      <c r="AO405" s="3">
        <f ca="1">IF(Table2[[#This Row],[occupation]]="Driver",1,0)</f>
        <v>0</v>
      </c>
      <c r="AP405" s="3">
        <f ca="1">IF(Table2[[#This Row],[occupation]]="mechanical",1,0)</f>
        <v>1</v>
      </c>
      <c r="AQ405" s="3">
        <f ca="1">IF(Table2[[#This Row],[occupation]]="Field worker",1,0)</f>
        <v>0</v>
      </c>
      <c r="AR405" s="3">
        <f ca="1">IF(Table2[[#This Row],[occupation]]="Scientist",1,0)</f>
        <v>0</v>
      </c>
      <c r="AS405" s="3">
        <f ca="1">IF(Table2[[#This Row],[occupation]]="IT",1,0)</f>
        <v>0</v>
      </c>
      <c r="AT405" s="3"/>
      <c r="AU405" s="3"/>
      <c r="AV405" s="3"/>
      <c r="AW405" s="3"/>
      <c r="AX405" s="3"/>
      <c r="AY405" s="3"/>
      <c r="AZ405" s="3"/>
      <c r="BA405" s="4"/>
      <c r="BC405" s="18">
        <f ca="1">Table2[[#This Row],[Vehicles cost]]/Table2[[#This Row],[Vehicles]]</f>
        <v>525100</v>
      </c>
      <c r="BD405" s="4"/>
      <c r="BE405" s="2">
        <f ca="1">IF(Table2[[#This Row],[Depts]]&gt;20000,1,0)</f>
        <v>0</v>
      </c>
      <c r="BF405" s="3"/>
      <c r="BG405" s="4"/>
      <c r="BH405" s="2">
        <f ca="1">IF(Table2[[#This Row],[House]]="Owned",1,0)</f>
        <v>0</v>
      </c>
      <c r="BI405" s="4"/>
      <c r="BK405" s="2">
        <f ca="1">IF(Table2[[#This Row],[Country]]="Korea",Table2[[#This Row],[Income]],0)</f>
        <v>0</v>
      </c>
      <c r="BL405" s="3"/>
      <c r="BM405" s="3">
        <f ca="1">IF(Table2[[#This Row],[Country]]="India",Table2[[#This Row],[Income]],0)</f>
        <v>0</v>
      </c>
      <c r="BN405" s="3"/>
      <c r="BO405" s="3">
        <f ca="1">IF(Table2[[#This Row],[Country]]="Russia",Table2[[#This Row],[Income]],0)</f>
        <v>0</v>
      </c>
      <c r="BP405" s="3"/>
      <c r="BQ405" s="3">
        <f ca="1">IF(Table2[[#This Row],[Country]]="Maldives",Table2[[#This Row],[Income]],0)</f>
        <v>0</v>
      </c>
      <c r="BR405" s="3"/>
      <c r="BS405" s="3">
        <f ca="1">IF(Table2[[#This Row],[Country]]="England",Table2[[#This Row],[Income]],0)</f>
        <v>0</v>
      </c>
      <c r="BT405" s="3"/>
      <c r="BU405" s="3">
        <f ca="1">IF(Table2[[#This Row],[Country]]="Pakistan",Table2[[#This Row],[Income]],0)</f>
        <v>0</v>
      </c>
      <c r="BV405" s="3"/>
      <c r="BW405" s="3">
        <f ca="1">IF(Table2[[#This Row],[Country]]="USA",Table2[[#This Row],[Income]],0)</f>
        <v>0</v>
      </c>
      <c r="BX405" s="3"/>
      <c r="BY405" s="3">
        <f ca="1">IF(Table2[[#This Row],[Country]]="New Zealand",Table2[[#This Row],[Income]],0)</f>
        <v>80601</v>
      </c>
      <c r="BZ405" s="3"/>
      <c r="CA405" s="3">
        <f ca="1">IF(Table2[[#This Row],[Country]]="AUstralia",Table2[[#This Row],[Income]],0)</f>
        <v>0</v>
      </c>
      <c r="CB405" s="3"/>
      <c r="CC405" s="3">
        <f ca="1">IF(Table2[[#This Row],[Country]]="South Africa",Table2[[#This Row],[Income]],0)</f>
        <v>0</v>
      </c>
      <c r="CD405" s="3"/>
      <c r="CE405" s="3">
        <f ca="1">IF(Table2[[#This Row],[Country]]="Canada",Table2[[#This Row],[Income]],0)</f>
        <v>0</v>
      </c>
      <c r="CF405" s="4"/>
      <c r="CG405" s="2"/>
      <c r="CH405" s="3"/>
      <c r="CI405" s="3">
        <f ca="1">IF(Table2[[#This Row],[occupation]]="clerk",Table2[[#This Row],[Income]],0)</f>
        <v>0</v>
      </c>
      <c r="CJ405" s="3">
        <f ca="1">IF(Table2[[#This Row],[occupation]]="Doctor",Table2[[#This Row],[Income]],0)</f>
        <v>0</v>
      </c>
      <c r="CK405" s="3">
        <f ca="1">IF(Table2[[#This Row],[occupation]]="Data scientist",Table2[[#This Row],[Income]],0)</f>
        <v>0</v>
      </c>
      <c r="CL405" s="3">
        <f ca="1">IF(Table2[[#This Row],[occupation]]="Driver",Table2[[#This Row],[Income]],0)</f>
        <v>0</v>
      </c>
      <c r="CM405" s="3">
        <f ca="1">IF(Table2[[#This Row],[occupation]]="mechanical",Table2[[#This Row],[Income]],0)</f>
        <v>80601</v>
      </c>
      <c r="CN405" s="3">
        <f ca="1">IF(Table2[[#This Row],[occupation]]="Field worker",Table2[[#This Row],[Income]],0)</f>
        <v>0</v>
      </c>
      <c r="CO405" s="3">
        <f ca="1">IF(Table2[[#This Row],[occupation]]="Scientist",Table2[[#This Row],[Income]],0)</f>
        <v>0</v>
      </c>
      <c r="CP405" s="4">
        <f ca="1">IF(Table2[[#This Row],[occupation]]="IT",Table2[[#This Row],[Income]],0)</f>
        <v>0</v>
      </c>
      <c r="CQ405" s="2">
        <f ca="1">IF(Table2[[#This Row],[Investment]]&gt;Table2[[#This Row],[Income]],1,0)</f>
        <v>0</v>
      </c>
      <c r="CR405" s="3"/>
      <c r="CS405" s="3"/>
      <c r="CT405" s="3"/>
      <c r="CU405" s="4"/>
      <c r="CV405" s="2">
        <f ca="1">IF(Table2[[#This Row],[Net Worth]]&gt;5500000,Table2[[#This Row],[Age]],0)</f>
        <v>47</v>
      </c>
      <c r="CW405" s="3">
        <f t="shared" ca="1" si="141"/>
        <v>0</v>
      </c>
      <c r="CX405" s="3"/>
      <c r="CY405" s="3"/>
      <c r="CZ405" s="3"/>
      <c r="DA405" s="4"/>
    </row>
    <row r="406" spans="1:105" x14ac:dyDescent="0.25">
      <c r="A406">
        <f t="shared" ca="1" si="126"/>
        <v>2</v>
      </c>
      <c r="B406" s="1" t="str">
        <f t="shared" ca="1" si="127"/>
        <v>Women</v>
      </c>
      <c r="C406">
        <f t="shared" ca="1" si="128"/>
        <v>34</v>
      </c>
      <c r="D406">
        <f t="shared" ca="1" si="129"/>
        <v>3</v>
      </c>
      <c r="E406" s="1" t="str">
        <f t="shared" ca="1" si="130"/>
        <v>mechanical</v>
      </c>
      <c r="F406">
        <f t="shared" ca="1" si="131"/>
        <v>2</v>
      </c>
      <c r="G406" s="1" t="str">
        <f t="shared" ca="1" si="132"/>
        <v>12th</v>
      </c>
      <c r="H406">
        <f t="shared" ca="1" si="125"/>
        <v>1</v>
      </c>
      <c r="I406">
        <f t="shared" ca="1" si="125"/>
        <v>3</v>
      </c>
      <c r="J406">
        <f t="shared" ca="1" si="133"/>
        <v>2572380</v>
      </c>
      <c r="K406">
        <f t="shared" ca="1" si="134"/>
        <v>69596</v>
      </c>
      <c r="L406">
        <f t="shared" ca="1" si="135"/>
        <v>2</v>
      </c>
      <c r="M406" s="1" t="str">
        <f t="shared" ca="1" si="136"/>
        <v>Rent</v>
      </c>
      <c r="N406">
        <f t="shared" ca="1" si="122"/>
        <v>4662932</v>
      </c>
      <c r="O406">
        <f t="shared" ca="1" si="137"/>
        <v>3526993.3792330399</v>
      </c>
      <c r="P406">
        <f t="shared" ca="1" si="123"/>
        <v>17045.289572243586</v>
      </c>
      <c r="Q406">
        <f t="shared" ca="1" si="124"/>
        <v>87676.91258178273</v>
      </c>
      <c r="R406" s="25">
        <f t="shared" ca="1" si="138"/>
        <v>4750608.9125817828</v>
      </c>
      <c r="S406">
        <f t="shared" ca="1" si="139"/>
        <v>10</v>
      </c>
      <c r="T406" s="1" t="str">
        <f t="shared" ca="1" si="140"/>
        <v>New Zealand</v>
      </c>
      <c r="AF406" s="2">
        <f ca="1">IF(Table2[[#This Row],[Gender]]="men",1,0)</f>
        <v>0</v>
      </c>
      <c r="AG406" s="3">
        <f ca="1">IF(Table2[[#This Row],[Gender]]="Men",0,1)</f>
        <v>1</v>
      </c>
      <c r="AH406" s="3"/>
      <c r="AI406" s="3"/>
      <c r="AJ406" s="4"/>
      <c r="AL406" s="2">
        <f ca="1">IF(Table2[[#This Row],[occupation]]="Clerk",1,0)</f>
        <v>0</v>
      </c>
      <c r="AM406" s="3">
        <f ca="1">IF(Table2[[#This Row],[occupation]]="Doctor",1,0)</f>
        <v>0</v>
      </c>
      <c r="AN406" s="3">
        <f ca="1">IF(Table2[[#This Row],[occupation]]="Data scientist",1,0)</f>
        <v>0</v>
      </c>
      <c r="AO406" s="3">
        <f ca="1">IF(Table2[[#This Row],[occupation]]="Driver",1,0)</f>
        <v>0</v>
      </c>
      <c r="AP406" s="3">
        <f ca="1">IF(Table2[[#This Row],[occupation]]="mechanical",1,0)</f>
        <v>1</v>
      </c>
      <c r="AQ406" s="3">
        <f ca="1">IF(Table2[[#This Row],[occupation]]="Field worker",1,0)</f>
        <v>0</v>
      </c>
      <c r="AR406" s="3">
        <f ca="1">IF(Table2[[#This Row],[occupation]]="Scientist",1,0)</f>
        <v>0</v>
      </c>
      <c r="AS406" s="3">
        <f ca="1">IF(Table2[[#This Row],[occupation]]="IT",1,0)</f>
        <v>0</v>
      </c>
      <c r="AT406" s="3"/>
      <c r="AU406" s="3"/>
      <c r="AV406" s="3"/>
      <c r="AW406" s="3"/>
      <c r="AX406" s="3"/>
      <c r="AY406" s="3"/>
      <c r="AZ406" s="3"/>
      <c r="BA406" s="4"/>
      <c r="BC406" s="18">
        <f ca="1">Table2[[#This Row],[Vehicles cost]]/Table2[[#This Row],[Vehicles]]</f>
        <v>857460</v>
      </c>
      <c r="BD406" s="4"/>
      <c r="BE406" s="2">
        <f ca="1">IF(Table2[[#This Row],[Depts]]&gt;20000,1,0)</f>
        <v>0</v>
      </c>
      <c r="BF406" s="3"/>
      <c r="BG406" s="4"/>
      <c r="BH406" s="2">
        <f ca="1">IF(Table2[[#This Row],[House]]="Owned",1,0)</f>
        <v>0</v>
      </c>
      <c r="BI406" s="4"/>
      <c r="BK406" s="2">
        <f ca="1">IF(Table2[[#This Row],[Country]]="Korea",Table2[[#This Row],[Income]],0)</f>
        <v>0</v>
      </c>
      <c r="BL406" s="3"/>
      <c r="BM406" s="3">
        <f ca="1">IF(Table2[[#This Row],[Country]]="India",Table2[[#This Row],[Income]],0)</f>
        <v>0</v>
      </c>
      <c r="BN406" s="3"/>
      <c r="BO406" s="3">
        <f ca="1">IF(Table2[[#This Row],[Country]]="Russia",Table2[[#This Row],[Income]],0)</f>
        <v>0</v>
      </c>
      <c r="BP406" s="3"/>
      <c r="BQ406" s="3">
        <f ca="1">IF(Table2[[#This Row],[Country]]="Maldives",Table2[[#This Row],[Income]],0)</f>
        <v>0</v>
      </c>
      <c r="BR406" s="3"/>
      <c r="BS406" s="3">
        <f ca="1">IF(Table2[[#This Row],[Country]]="England",Table2[[#This Row],[Income]],0)</f>
        <v>0</v>
      </c>
      <c r="BT406" s="3"/>
      <c r="BU406" s="3">
        <f ca="1">IF(Table2[[#This Row],[Country]]="Pakistan",Table2[[#This Row],[Income]],0)</f>
        <v>0</v>
      </c>
      <c r="BV406" s="3"/>
      <c r="BW406" s="3">
        <f ca="1">IF(Table2[[#This Row],[Country]]="USA",Table2[[#This Row],[Income]],0)</f>
        <v>0</v>
      </c>
      <c r="BX406" s="3"/>
      <c r="BY406" s="3">
        <f ca="1">IF(Table2[[#This Row],[Country]]="New Zealand",Table2[[#This Row],[Income]],0)</f>
        <v>69596</v>
      </c>
      <c r="BZ406" s="3"/>
      <c r="CA406" s="3">
        <f ca="1">IF(Table2[[#This Row],[Country]]="AUstralia",Table2[[#This Row],[Income]],0)</f>
        <v>0</v>
      </c>
      <c r="CB406" s="3"/>
      <c r="CC406" s="3">
        <f ca="1">IF(Table2[[#This Row],[Country]]="South Africa",Table2[[#This Row],[Income]],0)</f>
        <v>0</v>
      </c>
      <c r="CD406" s="3"/>
      <c r="CE406" s="3">
        <f ca="1">IF(Table2[[#This Row],[Country]]="Canada",Table2[[#This Row],[Income]],0)</f>
        <v>0</v>
      </c>
      <c r="CF406" s="4"/>
      <c r="CG406" s="2"/>
      <c r="CH406" s="3"/>
      <c r="CI406" s="3">
        <f ca="1">IF(Table2[[#This Row],[occupation]]="clerk",Table2[[#This Row],[Income]],0)</f>
        <v>0</v>
      </c>
      <c r="CJ406" s="3">
        <f ca="1">IF(Table2[[#This Row],[occupation]]="Doctor",Table2[[#This Row],[Income]],0)</f>
        <v>0</v>
      </c>
      <c r="CK406" s="3">
        <f ca="1">IF(Table2[[#This Row],[occupation]]="Data scientist",Table2[[#This Row],[Income]],0)</f>
        <v>0</v>
      </c>
      <c r="CL406" s="3">
        <f ca="1">IF(Table2[[#This Row],[occupation]]="Driver",Table2[[#This Row],[Income]],0)</f>
        <v>0</v>
      </c>
      <c r="CM406" s="3">
        <f ca="1">IF(Table2[[#This Row],[occupation]]="mechanical",Table2[[#This Row],[Income]],0)</f>
        <v>69596</v>
      </c>
      <c r="CN406" s="3">
        <f ca="1">IF(Table2[[#This Row],[occupation]]="Field worker",Table2[[#This Row],[Income]],0)</f>
        <v>0</v>
      </c>
      <c r="CO406" s="3">
        <f ca="1">IF(Table2[[#This Row],[occupation]]="Scientist",Table2[[#This Row],[Income]],0)</f>
        <v>0</v>
      </c>
      <c r="CP406" s="4">
        <f ca="1">IF(Table2[[#This Row],[occupation]]="IT",Table2[[#This Row],[Income]],0)</f>
        <v>0</v>
      </c>
      <c r="CQ406" s="2">
        <f ca="1">IF(Table2[[#This Row],[Investment]]&gt;Table2[[#This Row],[Income]],1,0)</f>
        <v>1</v>
      </c>
      <c r="CR406" s="3"/>
      <c r="CS406" s="3"/>
      <c r="CT406" s="3"/>
      <c r="CU406" s="4"/>
      <c r="CV406" s="2">
        <f ca="1">IF(Table2[[#This Row],[Net Worth]]&gt;5500000,Table2[[#This Row],[Age]],0)</f>
        <v>0</v>
      </c>
      <c r="CW406" s="3">
        <f t="shared" ca="1" si="141"/>
        <v>0</v>
      </c>
      <c r="CX406" s="3"/>
      <c r="CY406" s="3"/>
      <c r="CZ406" s="3"/>
      <c r="DA406" s="4"/>
    </row>
    <row r="407" spans="1:105" x14ac:dyDescent="0.25">
      <c r="A407">
        <f t="shared" ca="1" si="126"/>
        <v>2</v>
      </c>
      <c r="B407" s="1" t="str">
        <f t="shared" ca="1" si="127"/>
        <v>Women</v>
      </c>
      <c r="C407">
        <f t="shared" ca="1" si="128"/>
        <v>45</v>
      </c>
      <c r="D407">
        <f t="shared" ca="1" si="129"/>
        <v>5</v>
      </c>
      <c r="E407" s="1" t="str">
        <f t="shared" ca="1" si="130"/>
        <v>Scientist</v>
      </c>
      <c r="F407">
        <f t="shared" ca="1" si="131"/>
        <v>2</v>
      </c>
      <c r="G407" s="1" t="str">
        <f t="shared" ca="1" si="132"/>
        <v>12th</v>
      </c>
      <c r="H407">
        <f t="shared" ca="1" si="125"/>
        <v>2</v>
      </c>
      <c r="I407">
        <f t="shared" ca="1" si="125"/>
        <v>1</v>
      </c>
      <c r="J407">
        <f t="shared" ca="1" si="133"/>
        <v>208982</v>
      </c>
      <c r="K407">
        <f t="shared" ca="1" si="134"/>
        <v>70587</v>
      </c>
      <c r="L407">
        <f t="shared" ca="1" si="135"/>
        <v>2</v>
      </c>
      <c r="M407" s="1" t="str">
        <f t="shared" ca="1" si="136"/>
        <v>Rent</v>
      </c>
      <c r="N407">
        <f t="shared" ref="N407:N470" ca="1" si="142">K407*RANDBETWEEN(60,100)</f>
        <v>5294025</v>
      </c>
      <c r="O407">
        <f t="shared" ca="1" si="137"/>
        <v>1010467.7982741154</v>
      </c>
      <c r="P407">
        <f t="shared" ref="P407:P470" ca="1" si="143">RAND()*K407*2</f>
        <v>43616.770337643196</v>
      </c>
      <c r="Q407">
        <f t="shared" ref="Q407:Q470" ca="1" si="144">RAND()*K407*1.8</f>
        <v>17032.286725258658</v>
      </c>
      <c r="R407" s="25">
        <f t="shared" ca="1" si="138"/>
        <v>5311057.2867252585</v>
      </c>
      <c r="S407">
        <f t="shared" ca="1" si="139"/>
        <v>11</v>
      </c>
      <c r="T407" s="1" t="str">
        <f t="shared" ca="1" si="140"/>
        <v>Pakistan</v>
      </c>
      <c r="AF407" s="2">
        <f ca="1">IF(Table2[[#This Row],[Gender]]="men",1,0)</f>
        <v>0</v>
      </c>
      <c r="AG407" s="3">
        <f ca="1">IF(Table2[[#This Row],[Gender]]="Men",0,1)</f>
        <v>1</v>
      </c>
      <c r="AH407" s="3"/>
      <c r="AI407" s="3"/>
      <c r="AJ407" s="4"/>
      <c r="AL407" s="2">
        <f ca="1">IF(Table2[[#This Row],[occupation]]="Clerk",1,0)</f>
        <v>0</v>
      </c>
      <c r="AM407" s="3">
        <f ca="1">IF(Table2[[#This Row],[occupation]]="Doctor",1,0)</f>
        <v>0</v>
      </c>
      <c r="AN407" s="3">
        <f ca="1">IF(Table2[[#This Row],[occupation]]="Data scientist",1,0)</f>
        <v>0</v>
      </c>
      <c r="AO407" s="3">
        <f ca="1">IF(Table2[[#This Row],[occupation]]="Driver",1,0)</f>
        <v>0</v>
      </c>
      <c r="AP407" s="3">
        <f ca="1">IF(Table2[[#This Row],[occupation]]="mechanical",1,0)</f>
        <v>0</v>
      </c>
      <c r="AQ407" s="3">
        <f ca="1">IF(Table2[[#This Row],[occupation]]="Field worker",1,0)</f>
        <v>0</v>
      </c>
      <c r="AR407" s="3">
        <f ca="1">IF(Table2[[#This Row],[occupation]]="Scientist",1,0)</f>
        <v>1</v>
      </c>
      <c r="AS407" s="3">
        <f ca="1">IF(Table2[[#This Row],[occupation]]="IT",1,0)</f>
        <v>0</v>
      </c>
      <c r="AT407" s="3"/>
      <c r="AU407" s="3"/>
      <c r="AV407" s="3"/>
      <c r="AW407" s="3"/>
      <c r="AX407" s="3"/>
      <c r="AY407" s="3"/>
      <c r="AZ407" s="3"/>
      <c r="BA407" s="4"/>
      <c r="BC407" s="18">
        <f ca="1">Table2[[#This Row],[Vehicles cost]]/Table2[[#This Row],[Vehicles]]</f>
        <v>208982</v>
      </c>
      <c r="BD407" s="4"/>
      <c r="BE407" s="2">
        <f ca="1">IF(Table2[[#This Row],[Depts]]&gt;20000,1,0)</f>
        <v>1</v>
      </c>
      <c r="BF407" s="3"/>
      <c r="BG407" s="4"/>
      <c r="BH407" s="2">
        <f ca="1">IF(Table2[[#This Row],[House]]="Owned",1,0)</f>
        <v>0</v>
      </c>
      <c r="BI407" s="4"/>
      <c r="BK407" s="2">
        <f ca="1">IF(Table2[[#This Row],[Country]]="Korea",Table2[[#This Row],[Income]],0)</f>
        <v>0</v>
      </c>
      <c r="BL407" s="3"/>
      <c r="BM407" s="3">
        <f ca="1">IF(Table2[[#This Row],[Country]]="India",Table2[[#This Row],[Income]],0)</f>
        <v>0</v>
      </c>
      <c r="BN407" s="3"/>
      <c r="BO407" s="3">
        <f ca="1">IF(Table2[[#This Row],[Country]]="Russia",Table2[[#This Row],[Income]],0)</f>
        <v>0</v>
      </c>
      <c r="BP407" s="3"/>
      <c r="BQ407" s="3">
        <f ca="1">IF(Table2[[#This Row],[Country]]="Maldives",Table2[[#This Row],[Income]],0)</f>
        <v>0</v>
      </c>
      <c r="BR407" s="3"/>
      <c r="BS407" s="3">
        <f ca="1">IF(Table2[[#This Row],[Country]]="England",Table2[[#This Row],[Income]],0)</f>
        <v>0</v>
      </c>
      <c r="BT407" s="3"/>
      <c r="BU407" s="3">
        <f ca="1">IF(Table2[[#This Row],[Country]]="Pakistan",Table2[[#This Row],[Income]],0)</f>
        <v>70587</v>
      </c>
      <c r="BV407" s="3"/>
      <c r="BW407" s="3">
        <f ca="1">IF(Table2[[#This Row],[Country]]="USA",Table2[[#This Row],[Income]],0)</f>
        <v>0</v>
      </c>
      <c r="BX407" s="3"/>
      <c r="BY407" s="3">
        <f ca="1">IF(Table2[[#This Row],[Country]]="New Zealand",Table2[[#This Row],[Income]],0)</f>
        <v>0</v>
      </c>
      <c r="BZ407" s="3"/>
      <c r="CA407" s="3">
        <f ca="1">IF(Table2[[#This Row],[Country]]="AUstralia",Table2[[#This Row],[Income]],0)</f>
        <v>0</v>
      </c>
      <c r="CB407" s="3"/>
      <c r="CC407" s="3">
        <f ca="1">IF(Table2[[#This Row],[Country]]="South Africa",Table2[[#This Row],[Income]],0)</f>
        <v>0</v>
      </c>
      <c r="CD407" s="3"/>
      <c r="CE407" s="3">
        <f ca="1">IF(Table2[[#This Row],[Country]]="Canada",Table2[[#This Row],[Income]],0)</f>
        <v>0</v>
      </c>
      <c r="CF407" s="4"/>
      <c r="CG407" s="2"/>
      <c r="CH407" s="3"/>
      <c r="CI407" s="3">
        <f ca="1">IF(Table2[[#This Row],[occupation]]="clerk",Table2[[#This Row],[Income]],0)</f>
        <v>0</v>
      </c>
      <c r="CJ407" s="3">
        <f ca="1">IF(Table2[[#This Row],[occupation]]="Doctor",Table2[[#This Row],[Income]],0)</f>
        <v>0</v>
      </c>
      <c r="CK407" s="3">
        <f ca="1">IF(Table2[[#This Row],[occupation]]="Data scientist",Table2[[#This Row],[Income]],0)</f>
        <v>0</v>
      </c>
      <c r="CL407" s="3">
        <f ca="1">IF(Table2[[#This Row],[occupation]]="Driver",Table2[[#This Row],[Income]],0)</f>
        <v>0</v>
      </c>
      <c r="CM407" s="3">
        <f ca="1">IF(Table2[[#This Row],[occupation]]="mechanical",Table2[[#This Row],[Income]],0)</f>
        <v>0</v>
      </c>
      <c r="CN407" s="3">
        <f ca="1">IF(Table2[[#This Row],[occupation]]="Field worker",Table2[[#This Row],[Income]],0)</f>
        <v>0</v>
      </c>
      <c r="CO407" s="3">
        <f ca="1">IF(Table2[[#This Row],[occupation]]="Scientist",Table2[[#This Row],[Income]],0)</f>
        <v>70587</v>
      </c>
      <c r="CP407" s="4">
        <f ca="1">IF(Table2[[#This Row],[occupation]]="IT",Table2[[#This Row],[Income]],0)</f>
        <v>0</v>
      </c>
      <c r="CQ407" s="2">
        <f ca="1">IF(Table2[[#This Row],[Investment]]&gt;Table2[[#This Row],[Income]],1,0)</f>
        <v>0</v>
      </c>
      <c r="CR407" s="3"/>
      <c r="CS407" s="3"/>
      <c r="CT407" s="3"/>
      <c r="CU407" s="4"/>
      <c r="CV407" s="2">
        <f ca="1">IF(Table2[[#This Row],[Net Worth]]&gt;5500000,Table2[[#This Row],[Age]],0)</f>
        <v>0</v>
      </c>
      <c r="CW407" s="3">
        <f t="shared" ca="1" si="141"/>
        <v>0</v>
      </c>
      <c r="CX407" s="3"/>
      <c r="CY407" s="3"/>
      <c r="CZ407" s="3"/>
      <c r="DA407" s="4"/>
    </row>
    <row r="408" spans="1:105" x14ac:dyDescent="0.25">
      <c r="A408">
        <f t="shared" ca="1" si="126"/>
        <v>2</v>
      </c>
      <c r="B408" s="1" t="str">
        <f t="shared" ca="1" si="127"/>
        <v>Women</v>
      </c>
      <c r="C408">
        <f t="shared" ca="1" si="128"/>
        <v>40</v>
      </c>
      <c r="D408">
        <f t="shared" ca="1" si="129"/>
        <v>4</v>
      </c>
      <c r="E408" s="1" t="str">
        <f t="shared" ca="1" si="130"/>
        <v>Doctor</v>
      </c>
      <c r="F408">
        <f t="shared" ca="1" si="131"/>
        <v>5</v>
      </c>
      <c r="G408" s="1" t="str">
        <f t="shared" ca="1" si="132"/>
        <v>M.tech</v>
      </c>
      <c r="H408">
        <f t="shared" ref="H408:I471" ca="1" si="145">RANDBETWEEN(1,3)</f>
        <v>2</v>
      </c>
      <c r="I408">
        <f t="shared" ca="1" si="145"/>
        <v>1</v>
      </c>
      <c r="J408">
        <f t="shared" ca="1" si="133"/>
        <v>989997</v>
      </c>
      <c r="K408">
        <f t="shared" ca="1" si="134"/>
        <v>98182</v>
      </c>
      <c r="L408">
        <f t="shared" ca="1" si="135"/>
        <v>2</v>
      </c>
      <c r="M408" s="1" t="str">
        <f t="shared" ca="1" si="136"/>
        <v>Rent</v>
      </c>
      <c r="N408">
        <f t="shared" ca="1" si="142"/>
        <v>9621836</v>
      </c>
      <c r="O408">
        <f t="shared" ca="1" si="137"/>
        <v>7569919.901119696</v>
      </c>
      <c r="P408">
        <f t="shared" ca="1" si="143"/>
        <v>23771.031447524514</v>
      </c>
      <c r="Q408">
        <f t="shared" ca="1" si="144"/>
        <v>94706.22593137213</v>
      </c>
      <c r="R408" s="25">
        <f t="shared" ca="1" si="138"/>
        <v>9716542.2259313725</v>
      </c>
      <c r="S408">
        <f t="shared" ca="1" si="139"/>
        <v>4</v>
      </c>
      <c r="T408" s="1" t="str">
        <f t="shared" ca="1" si="140"/>
        <v>England</v>
      </c>
      <c r="AF408" s="2">
        <f ca="1">IF(Table2[[#This Row],[Gender]]="men",1,0)</f>
        <v>0</v>
      </c>
      <c r="AG408" s="3">
        <f ca="1">IF(Table2[[#This Row],[Gender]]="Men",0,1)</f>
        <v>1</v>
      </c>
      <c r="AH408" s="3"/>
      <c r="AI408" s="3"/>
      <c r="AJ408" s="4"/>
      <c r="AL408" s="2">
        <f ca="1">IF(Table2[[#This Row],[occupation]]="Clerk",1,0)</f>
        <v>0</v>
      </c>
      <c r="AM408" s="3">
        <f ca="1">IF(Table2[[#This Row],[occupation]]="Doctor",1,0)</f>
        <v>1</v>
      </c>
      <c r="AN408" s="3">
        <f ca="1">IF(Table2[[#This Row],[occupation]]="Data scientist",1,0)</f>
        <v>0</v>
      </c>
      <c r="AO408" s="3">
        <f ca="1">IF(Table2[[#This Row],[occupation]]="Driver",1,0)</f>
        <v>0</v>
      </c>
      <c r="AP408" s="3">
        <f ca="1">IF(Table2[[#This Row],[occupation]]="mechanical",1,0)</f>
        <v>0</v>
      </c>
      <c r="AQ408" s="3">
        <f ca="1">IF(Table2[[#This Row],[occupation]]="Field worker",1,0)</f>
        <v>0</v>
      </c>
      <c r="AR408" s="3">
        <f ca="1">IF(Table2[[#This Row],[occupation]]="Scientist",1,0)</f>
        <v>0</v>
      </c>
      <c r="AS408" s="3">
        <f ca="1">IF(Table2[[#This Row],[occupation]]="IT",1,0)</f>
        <v>0</v>
      </c>
      <c r="AT408" s="3"/>
      <c r="AU408" s="3"/>
      <c r="AV408" s="3"/>
      <c r="AW408" s="3"/>
      <c r="AX408" s="3"/>
      <c r="AY408" s="3"/>
      <c r="AZ408" s="3"/>
      <c r="BA408" s="4"/>
      <c r="BC408" s="18">
        <f ca="1">Table2[[#This Row],[Vehicles cost]]/Table2[[#This Row],[Vehicles]]</f>
        <v>989997</v>
      </c>
      <c r="BD408" s="4"/>
      <c r="BE408" s="2">
        <f ca="1">IF(Table2[[#This Row],[Depts]]&gt;20000,1,0)</f>
        <v>1</v>
      </c>
      <c r="BF408" s="3"/>
      <c r="BG408" s="4"/>
      <c r="BH408" s="2">
        <f ca="1">IF(Table2[[#This Row],[House]]="Owned",1,0)</f>
        <v>0</v>
      </c>
      <c r="BI408" s="4"/>
      <c r="BK408" s="2">
        <f ca="1">IF(Table2[[#This Row],[Country]]="Korea",Table2[[#This Row],[Income]],0)</f>
        <v>0</v>
      </c>
      <c r="BL408" s="3"/>
      <c r="BM408" s="3">
        <f ca="1">IF(Table2[[#This Row],[Country]]="India",Table2[[#This Row],[Income]],0)</f>
        <v>0</v>
      </c>
      <c r="BN408" s="3"/>
      <c r="BO408" s="3">
        <f ca="1">IF(Table2[[#This Row],[Country]]="Russia",Table2[[#This Row],[Income]],0)</f>
        <v>0</v>
      </c>
      <c r="BP408" s="3"/>
      <c r="BQ408" s="3">
        <f ca="1">IF(Table2[[#This Row],[Country]]="Maldives",Table2[[#This Row],[Income]],0)</f>
        <v>0</v>
      </c>
      <c r="BR408" s="3"/>
      <c r="BS408" s="3">
        <f ca="1">IF(Table2[[#This Row],[Country]]="England",Table2[[#This Row],[Income]],0)</f>
        <v>98182</v>
      </c>
      <c r="BT408" s="3"/>
      <c r="BU408" s="3">
        <f ca="1">IF(Table2[[#This Row],[Country]]="Pakistan",Table2[[#This Row],[Income]],0)</f>
        <v>0</v>
      </c>
      <c r="BV408" s="3"/>
      <c r="BW408" s="3">
        <f ca="1">IF(Table2[[#This Row],[Country]]="USA",Table2[[#This Row],[Income]],0)</f>
        <v>0</v>
      </c>
      <c r="BX408" s="3"/>
      <c r="BY408" s="3">
        <f ca="1">IF(Table2[[#This Row],[Country]]="New Zealand",Table2[[#This Row],[Income]],0)</f>
        <v>0</v>
      </c>
      <c r="BZ408" s="3"/>
      <c r="CA408" s="3">
        <f ca="1">IF(Table2[[#This Row],[Country]]="AUstralia",Table2[[#This Row],[Income]],0)</f>
        <v>0</v>
      </c>
      <c r="CB408" s="3"/>
      <c r="CC408" s="3">
        <f ca="1">IF(Table2[[#This Row],[Country]]="South Africa",Table2[[#This Row],[Income]],0)</f>
        <v>0</v>
      </c>
      <c r="CD408" s="3"/>
      <c r="CE408" s="3">
        <f ca="1">IF(Table2[[#This Row],[Country]]="Canada",Table2[[#This Row],[Income]],0)</f>
        <v>0</v>
      </c>
      <c r="CF408" s="4"/>
      <c r="CG408" s="2"/>
      <c r="CH408" s="3"/>
      <c r="CI408" s="3">
        <f ca="1">IF(Table2[[#This Row],[occupation]]="clerk",Table2[[#This Row],[Income]],0)</f>
        <v>0</v>
      </c>
      <c r="CJ408" s="3">
        <f ca="1">IF(Table2[[#This Row],[occupation]]="Doctor",Table2[[#This Row],[Income]],0)</f>
        <v>98182</v>
      </c>
      <c r="CK408" s="3">
        <f ca="1">IF(Table2[[#This Row],[occupation]]="Data scientist",Table2[[#This Row],[Income]],0)</f>
        <v>0</v>
      </c>
      <c r="CL408" s="3">
        <f ca="1">IF(Table2[[#This Row],[occupation]]="Driver",Table2[[#This Row],[Income]],0)</f>
        <v>0</v>
      </c>
      <c r="CM408" s="3">
        <f ca="1">IF(Table2[[#This Row],[occupation]]="mechanical",Table2[[#This Row],[Income]],0)</f>
        <v>0</v>
      </c>
      <c r="CN408" s="3">
        <f ca="1">IF(Table2[[#This Row],[occupation]]="Field worker",Table2[[#This Row],[Income]],0)</f>
        <v>0</v>
      </c>
      <c r="CO408" s="3">
        <f ca="1">IF(Table2[[#This Row],[occupation]]="Scientist",Table2[[#This Row],[Income]],0)</f>
        <v>0</v>
      </c>
      <c r="CP408" s="4">
        <f ca="1">IF(Table2[[#This Row],[occupation]]="IT",Table2[[#This Row],[Income]],0)</f>
        <v>0</v>
      </c>
      <c r="CQ408" s="2">
        <f ca="1">IF(Table2[[#This Row],[Investment]]&gt;Table2[[#This Row],[Income]],1,0)</f>
        <v>0</v>
      </c>
      <c r="CR408" s="3"/>
      <c r="CS408" s="3"/>
      <c r="CT408" s="3"/>
      <c r="CU408" s="4"/>
      <c r="CV408" s="2">
        <f ca="1">IF(Table2[[#This Row],[Net Worth]]&gt;5500000,Table2[[#This Row],[Age]],0)</f>
        <v>40</v>
      </c>
      <c r="CW408" s="3">
        <f t="shared" ca="1" si="141"/>
        <v>0</v>
      </c>
      <c r="CX408" s="3"/>
      <c r="CY408" s="3"/>
      <c r="CZ408" s="3"/>
      <c r="DA408" s="4"/>
    </row>
    <row r="409" spans="1:105" x14ac:dyDescent="0.25">
      <c r="A409">
        <f t="shared" ca="1" si="126"/>
        <v>1</v>
      </c>
      <c r="B409" s="1" t="str">
        <f t="shared" ca="1" si="127"/>
        <v>Men</v>
      </c>
      <c r="C409">
        <f t="shared" ca="1" si="128"/>
        <v>21</v>
      </c>
      <c r="D409">
        <f t="shared" ca="1" si="129"/>
        <v>8</v>
      </c>
      <c r="E409" s="1" t="str">
        <f t="shared" ca="1" si="130"/>
        <v>Data scientist</v>
      </c>
      <c r="F409">
        <f t="shared" ca="1" si="131"/>
        <v>7</v>
      </c>
      <c r="G409" s="1" t="str">
        <f t="shared" ca="1" si="132"/>
        <v>Mbbs</v>
      </c>
      <c r="H409">
        <f t="shared" ca="1" si="145"/>
        <v>2</v>
      </c>
      <c r="I409">
        <f t="shared" ca="1" si="145"/>
        <v>3</v>
      </c>
      <c r="J409">
        <f t="shared" ca="1" si="133"/>
        <v>988431</v>
      </c>
      <c r="K409">
        <f t="shared" ca="1" si="134"/>
        <v>57057</v>
      </c>
      <c r="L409">
        <f t="shared" ca="1" si="135"/>
        <v>1</v>
      </c>
      <c r="M409" s="1" t="str">
        <f t="shared" ca="1" si="136"/>
        <v>Owned</v>
      </c>
      <c r="N409">
        <f t="shared" ca="1" si="142"/>
        <v>5705700</v>
      </c>
      <c r="O409">
        <f t="shared" ca="1" si="137"/>
        <v>5249092.9434328023</v>
      </c>
      <c r="P409">
        <f t="shared" ca="1" si="143"/>
        <v>73238.105325661076</v>
      </c>
      <c r="Q409">
        <f t="shared" ca="1" si="144"/>
        <v>87818.739235330184</v>
      </c>
      <c r="R409" s="25">
        <f t="shared" ca="1" si="138"/>
        <v>5793518.7392353304</v>
      </c>
      <c r="S409">
        <f t="shared" ca="1" si="139"/>
        <v>12</v>
      </c>
      <c r="T409" s="1" t="str">
        <f t="shared" ca="1" si="140"/>
        <v>Maldives</v>
      </c>
      <c r="AF409" s="2">
        <f ca="1">IF(Table2[[#This Row],[Gender]]="men",1,0)</f>
        <v>1</v>
      </c>
      <c r="AG409" s="3">
        <f ca="1">IF(Table2[[#This Row],[Gender]]="Men",0,1)</f>
        <v>0</v>
      </c>
      <c r="AH409" s="3"/>
      <c r="AI409" s="3"/>
      <c r="AJ409" s="4"/>
      <c r="AL409" s="2">
        <f ca="1">IF(Table2[[#This Row],[occupation]]="Clerk",1,0)</f>
        <v>0</v>
      </c>
      <c r="AM409" s="3">
        <f ca="1">IF(Table2[[#This Row],[occupation]]="Doctor",1,0)</f>
        <v>0</v>
      </c>
      <c r="AN409" s="3">
        <f ca="1">IF(Table2[[#This Row],[occupation]]="Data scientist",1,0)</f>
        <v>1</v>
      </c>
      <c r="AO409" s="3">
        <f ca="1">IF(Table2[[#This Row],[occupation]]="Driver",1,0)</f>
        <v>0</v>
      </c>
      <c r="AP409" s="3">
        <f ca="1">IF(Table2[[#This Row],[occupation]]="mechanical",1,0)</f>
        <v>0</v>
      </c>
      <c r="AQ409" s="3">
        <f ca="1">IF(Table2[[#This Row],[occupation]]="Field worker",1,0)</f>
        <v>0</v>
      </c>
      <c r="AR409" s="3">
        <f ca="1">IF(Table2[[#This Row],[occupation]]="Scientist",1,0)</f>
        <v>0</v>
      </c>
      <c r="AS409" s="3">
        <f ca="1">IF(Table2[[#This Row],[occupation]]="IT",1,0)</f>
        <v>0</v>
      </c>
      <c r="AT409" s="3"/>
      <c r="AU409" s="3"/>
      <c r="AV409" s="3"/>
      <c r="AW409" s="3"/>
      <c r="AX409" s="3"/>
      <c r="AY409" s="3"/>
      <c r="AZ409" s="3"/>
      <c r="BA409" s="4"/>
      <c r="BC409" s="18">
        <f ca="1">Table2[[#This Row],[Vehicles cost]]/Table2[[#This Row],[Vehicles]]</f>
        <v>329477</v>
      </c>
      <c r="BD409" s="4"/>
      <c r="BE409" s="2">
        <f ca="1">IF(Table2[[#This Row],[Depts]]&gt;20000,1,0)</f>
        <v>1</v>
      </c>
      <c r="BF409" s="3"/>
      <c r="BG409" s="4"/>
      <c r="BH409" s="2">
        <f ca="1">IF(Table2[[#This Row],[House]]="Owned",1,0)</f>
        <v>1</v>
      </c>
      <c r="BI409" s="4"/>
      <c r="BK409" s="2">
        <f ca="1">IF(Table2[[#This Row],[Country]]="Korea",Table2[[#This Row],[Income]],0)</f>
        <v>0</v>
      </c>
      <c r="BL409" s="3"/>
      <c r="BM409" s="3">
        <f ca="1">IF(Table2[[#This Row],[Country]]="India",Table2[[#This Row],[Income]],0)</f>
        <v>0</v>
      </c>
      <c r="BN409" s="3"/>
      <c r="BO409" s="3">
        <f ca="1">IF(Table2[[#This Row],[Country]]="Russia",Table2[[#This Row],[Income]],0)</f>
        <v>0</v>
      </c>
      <c r="BP409" s="3"/>
      <c r="BQ409" s="3">
        <f ca="1">IF(Table2[[#This Row],[Country]]="Maldives",Table2[[#This Row],[Income]],0)</f>
        <v>57057</v>
      </c>
      <c r="BR409" s="3"/>
      <c r="BS409" s="3">
        <f ca="1">IF(Table2[[#This Row],[Country]]="England",Table2[[#This Row],[Income]],0)</f>
        <v>0</v>
      </c>
      <c r="BT409" s="3"/>
      <c r="BU409" s="3">
        <f ca="1">IF(Table2[[#This Row],[Country]]="Pakistan",Table2[[#This Row],[Income]],0)</f>
        <v>0</v>
      </c>
      <c r="BV409" s="3"/>
      <c r="BW409" s="3">
        <f ca="1">IF(Table2[[#This Row],[Country]]="USA",Table2[[#This Row],[Income]],0)</f>
        <v>0</v>
      </c>
      <c r="BX409" s="3"/>
      <c r="BY409" s="3">
        <f ca="1">IF(Table2[[#This Row],[Country]]="New Zealand",Table2[[#This Row],[Income]],0)</f>
        <v>0</v>
      </c>
      <c r="BZ409" s="3"/>
      <c r="CA409" s="3">
        <f ca="1">IF(Table2[[#This Row],[Country]]="AUstralia",Table2[[#This Row],[Income]],0)</f>
        <v>0</v>
      </c>
      <c r="CB409" s="3"/>
      <c r="CC409" s="3">
        <f ca="1">IF(Table2[[#This Row],[Country]]="South Africa",Table2[[#This Row],[Income]],0)</f>
        <v>0</v>
      </c>
      <c r="CD409" s="3"/>
      <c r="CE409" s="3">
        <f ca="1">IF(Table2[[#This Row],[Country]]="Canada",Table2[[#This Row],[Income]],0)</f>
        <v>0</v>
      </c>
      <c r="CF409" s="4"/>
      <c r="CG409" s="2"/>
      <c r="CH409" s="3"/>
      <c r="CI409" s="3">
        <f ca="1">IF(Table2[[#This Row],[occupation]]="clerk",Table2[[#This Row],[Income]],0)</f>
        <v>0</v>
      </c>
      <c r="CJ409" s="3">
        <f ca="1">IF(Table2[[#This Row],[occupation]]="Doctor",Table2[[#This Row],[Income]],0)</f>
        <v>0</v>
      </c>
      <c r="CK409" s="3">
        <f ca="1">IF(Table2[[#This Row],[occupation]]="Data scientist",Table2[[#This Row],[Income]],0)</f>
        <v>57057</v>
      </c>
      <c r="CL409" s="3">
        <f ca="1">IF(Table2[[#This Row],[occupation]]="Driver",Table2[[#This Row],[Income]],0)</f>
        <v>0</v>
      </c>
      <c r="CM409" s="3">
        <f ca="1">IF(Table2[[#This Row],[occupation]]="mechanical",Table2[[#This Row],[Income]],0)</f>
        <v>0</v>
      </c>
      <c r="CN409" s="3">
        <f ca="1">IF(Table2[[#This Row],[occupation]]="Field worker",Table2[[#This Row],[Income]],0)</f>
        <v>0</v>
      </c>
      <c r="CO409" s="3">
        <f ca="1">IF(Table2[[#This Row],[occupation]]="Scientist",Table2[[#This Row],[Income]],0)</f>
        <v>0</v>
      </c>
      <c r="CP409" s="4">
        <f ca="1">IF(Table2[[#This Row],[occupation]]="IT",Table2[[#This Row],[Income]],0)</f>
        <v>0</v>
      </c>
      <c r="CQ409" s="2">
        <f ca="1">IF(Table2[[#This Row],[Investment]]&gt;Table2[[#This Row],[Income]],1,0)</f>
        <v>1</v>
      </c>
      <c r="CR409" s="3"/>
      <c r="CS409" s="3"/>
      <c r="CT409" s="3"/>
      <c r="CU409" s="4"/>
      <c r="CV409" s="2">
        <f ca="1">IF(Table2[[#This Row],[Net Worth]]&gt;5500000,Table2[[#This Row],[Age]],0)</f>
        <v>21</v>
      </c>
      <c r="CW409" s="3">
        <f t="shared" ca="1" si="141"/>
        <v>21</v>
      </c>
      <c r="CX409" s="3"/>
      <c r="CY409" s="3"/>
      <c r="CZ409" s="3"/>
      <c r="DA409" s="4"/>
    </row>
    <row r="410" spans="1:105" x14ac:dyDescent="0.25">
      <c r="A410">
        <f t="shared" ca="1" si="126"/>
        <v>1</v>
      </c>
      <c r="B410" s="1" t="str">
        <f t="shared" ca="1" si="127"/>
        <v>Men</v>
      </c>
      <c r="C410">
        <f t="shared" ca="1" si="128"/>
        <v>40</v>
      </c>
      <c r="D410">
        <f t="shared" ca="1" si="129"/>
        <v>4</v>
      </c>
      <c r="E410" s="1" t="str">
        <f t="shared" ca="1" si="130"/>
        <v>Doctor</v>
      </c>
      <c r="F410">
        <f t="shared" ca="1" si="131"/>
        <v>5</v>
      </c>
      <c r="G410" s="1" t="str">
        <f t="shared" ca="1" si="132"/>
        <v>M.tech</v>
      </c>
      <c r="H410">
        <f t="shared" ca="1" si="145"/>
        <v>3</v>
      </c>
      <c r="I410">
        <f t="shared" ca="1" si="145"/>
        <v>3</v>
      </c>
      <c r="J410">
        <f t="shared" ca="1" si="133"/>
        <v>2647047</v>
      </c>
      <c r="K410">
        <f t="shared" ca="1" si="134"/>
        <v>61562</v>
      </c>
      <c r="L410">
        <f t="shared" ca="1" si="135"/>
        <v>1</v>
      </c>
      <c r="M410" s="1" t="str">
        <f t="shared" ca="1" si="136"/>
        <v>Owned</v>
      </c>
      <c r="N410">
        <f t="shared" ca="1" si="142"/>
        <v>4801836</v>
      </c>
      <c r="O410">
        <f t="shared" ca="1" si="137"/>
        <v>3163702.804044148</v>
      </c>
      <c r="P410">
        <f t="shared" ca="1" si="143"/>
        <v>107368.45116456409</v>
      </c>
      <c r="Q410">
        <f t="shared" ca="1" si="144"/>
        <v>15491.176102004021</v>
      </c>
      <c r="R410" s="25">
        <f t="shared" ca="1" si="138"/>
        <v>4817327.176102004</v>
      </c>
      <c r="S410">
        <f t="shared" ca="1" si="139"/>
        <v>8</v>
      </c>
      <c r="T410" s="1" t="str">
        <f t="shared" ca="1" si="140"/>
        <v>Korea</v>
      </c>
      <c r="AF410" s="2">
        <f ca="1">IF(Table2[[#This Row],[Gender]]="men",1,0)</f>
        <v>1</v>
      </c>
      <c r="AG410" s="3">
        <f ca="1">IF(Table2[[#This Row],[Gender]]="Men",0,1)</f>
        <v>0</v>
      </c>
      <c r="AH410" s="3"/>
      <c r="AI410" s="3"/>
      <c r="AJ410" s="4"/>
      <c r="AL410" s="2">
        <f ca="1">IF(Table2[[#This Row],[occupation]]="Clerk",1,0)</f>
        <v>0</v>
      </c>
      <c r="AM410" s="3">
        <f ca="1">IF(Table2[[#This Row],[occupation]]="Doctor",1,0)</f>
        <v>1</v>
      </c>
      <c r="AN410" s="3">
        <f ca="1">IF(Table2[[#This Row],[occupation]]="Data scientist",1,0)</f>
        <v>0</v>
      </c>
      <c r="AO410" s="3">
        <f ca="1">IF(Table2[[#This Row],[occupation]]="Driver",1,0)</f>
        <v>0</v>
      </c>
      <c r="AP410" s="3">
        <f ca="1">IF(Table2[[#This Row],[occupation]]="mechanical",1,0)</f>
        <v>0</v>
      </c>
      <c r="AQ410" s="3">
        <f ca="1">IF(Table2[[#This Row],[occupation]]="Field worker",1,0)</f>
        <v>0</v>
      </c>
      <c r="AR410" s="3">
        <f ca="1">IF(Table2[[#This Row],[occupation]]="Scientist",1,0)</f>
        <v>0</v>
      </c>
      <c r="AS410" s="3">
        <f ca="1">IF(Table2[[#This Row],[occupation]]="IT",1,0)</f>
        <v>0</v>
      </c>
      <c r="AT410" s="3"/>
      <c r="AU410" s="3"/>
      <c r="AV410" s="3"/>
      <c r="AW410" s="3"/>
      <c r="AX410" s="3"/>
      <c r="AY410" s="3"/>
      <c r="AZ410" s="3"/>
      <c r="BA410" s="4"/>
      <c r="BC410" s="18">
        <f ca="1">Table2[[#This Row],[Vehicles cost]]/Table2[[#This Row],[Vehicles]]</f>
        <v>882349</v>
      </c>
      <c r="BD410" s="4"/>
      <c r="BE410" s="2">
        <f ca="1">IF(Table2[[#This Row],[Depts]]&gt;20000,1,0)</f>
        <v>1</v>
      </c>
      <c r="BF410" s="3"/>
      <c r="BG410" s="4"/>
      <c r="BH410" s="2">
        <f ca="1">IF(Table2[[#This Row],[House]]="Owned",1,0)</f>
        <v>1</v>
      </c>
      <c r="BI410" s="4"/>
      <c r="BK410" s="2">
        <f ca="1">IF(Table2[[#This Row],[Country]]="Korea",Table2[[#This Row],[Income]],0)</f>
        <v>61562</v>
      </c>
      <c r="BL410" s="3"/>
      <c r="BM410" s="3">
        <f ca="1">IF(Table2[[#This Row],[Country]]="India",Table2[[#This Row],[Income]],0)</f>
        <v>0</v>
      </c>
      <c r="BN410" s="3"/>
      <c r="BO410" s="3">
        <f ca="1">IF(Table2[[#This Row],[Country]]="Russia",Table2[[#This Row],[Income]],0)</f>
        <v>0</v>
      </c>
      <c r="BP410" s="3"/>
      <c r="BQ410" s="3">
        <f ca="1">IF(Table2[[#This Row],[Country]]="Maldives",Table2[[#This Row],[Income]],0)</f>
        <v>0</v>
      </c>
      <c r="BR410" s="3"/>
      <c r="BS410" s="3">
        <f ca="1">IF(Table2[[#This Row],[Country]]="England",Table2[[#This Row],[Income]],0)</f>
        <v>0</v>
      </c>
      <c r="BT410" s="3"/>
      <c r="BU410" s="3">
        <f ca="1">IF(Table2[[#This Row],[Country]]="Pakistan",Table2[[#This Row],[Income]],0)</f>
        <v>0</v>
      </c>
      <c r="BV410" s="3"/>
      <c r="BW410" s="3">
        <f ca="1">IF(Table2[[#This Row],[Country]]="USA",Table2[[#This Row],[Income]],0)</f>
        <v>0</v>
      </c>
      <c r="BX410" s="3"/>
      <c r="BY410" s="3">
        <f ca="1">IF(Table2[[#This Row],[Country]]="New Zealand",Table2[[#This Row],[Income]],0)</f>
        <v>0</v>
      </c>
      <c r="BZ410" s="3"/>
      <c r="CA410" s="3">
        <f ca="1">IF(Table2[[#This Row],[Country]]="AUstralia",Table2[[#This Row],[Income]],0)</f>
        <v>0</v>
      </c>
      <c r="CB410" s="3"/>
      <c r="CC410" s="3">
        <f ca="1">IF(Table2[[#This Row],[Country]]="South Africa",Table2[[#This Row],[Income]],0)</f>
        <v>0</v>
      </c>
      <c r="CD410" s="3"/>
      <c r="CE410" s="3">
        <f ca="1">IF(Table2[[#This Row],[Country]]="Canada",Table2[[#This Row],[Income]],0)</f>
        <v>0</v>
      </c>
      <c r="CF410" s="4"/>
      <c r="CG410" s="2"/>
      <c r="CH410" s="3"/>
      <c r="CI410" s="3">
        <f ca="1">IF(Table2[[#This Row],[occupation]]="clerk",Table2[[#This Row],[Income]],0)</f>
        <v>0</v>
      </c>
      <c r="CJ410" s="3">
        <f ca="1">IF(Table2[[#This Row],[occupation]]="Doctor",Table2[[#This Row],[Income]],0)</f>
        <v>61562</v>
      </c>
      <c r="CK410" s="3">
        <f ca="1">IF(Table2[[#This Row],[occupation]]="Data scientist",Table2[[#This Row],[Income]],0)</f>
        <v>0</v>
      </c>
      <c r="CL410" s="3">
        <f ca="1">IF(Table2[[#This Row],[occupation]]="Driver",Table2[[#This Row],[Income]],0)</f>
        <v>0</v>
      </c>
      <c r="CM410" s="3">
        <f ca="1">IF(Table2[[#This Row],[occupation]]="mechanical",Table2[[#This Row],[Income]],0)</f>
        <v>0</v>
      </c>
      <c r="CN410" s="3">
        <f ca="1">IF(Table2[[#This Row],[occupation]]="Field worker",Table2[[#This Row],[Income]],0)</f>
        <v>0</v>
      </c>
      <c r="CO410" s="3">
        <f ca="1">IF(Table2[[#This Row],[occupation]]="Scientist",Table2[[#This Row],[Income]],0)</f>
        <v>0</v>
      </c>
      <c r="CP410" s="4">
        <f ca="1">IF(Table2[[#This Row],[occupation]]="IT",Table2[[#This Row],[Income]],0)</f>
        <v>0</v>
      </c>
      <c r="CQ410" s="2">
        <f ca="1">IF(Table2[[#This Row],[Investment]]&gt;Table2[[#This Row],[Income]],1,0)</f>
        <v>0</v>
      </c>
      <c r="CR410" s="3"/>
      <c r="CS410" s="3"/>
      <c r="CT410" s="3"/>
      <c r="CU410" s="4"/>
      <c r="CV410" s="2">
        <f ca="1">IF(Table2[[#This Row],[Net Worth]]&gt;5500000,Table2[[#This Row],[Age]],0)</f>
        <v>0</v>
      </c>
      <c r="CW410" s="3">
        <f t="shared" ca="1" si="141"/>
        <v>0</v>
      </c>
      <c r="CX410" s="3"/>
      <c r="CY410" s="3"/>
      <c r="CZ410" s="3"/>
      <c r="DA410" s="4"/>
    </row>
    <row r="411" spans="1:105" x14ac:dyDescent="0.25">
      <c r="A411">
        <f t="shared" ca="1" si="126"/>
        <v>1</v>
      </c>
      <c r="B411" s="1" t="str">
        <f t="shared" ca="1" si="127"/>
        <v>Men</v>
      </c>
      <c r="C411">
        <f t="shared" ca="1" si="128"/>
        <v>33</v>
      </c>
      <c r="D411">
        <f t="shared" ca="1" si="129"/>
        <v>8</v>
      </c>
      <c r="E411" s="1" t="str">
        <f t="shared" ca="1" si="130"/>
        <v>Data scientist</v>
      </c>
      <c r="F411">
        <f t="shared" ca="1" si="131"/>
        <v>1</v>
      </c>
      <c r="G411" s="1" t="str">
        <f t="shared" ca="1" si="132"/>
        <v>10th</v>
      </c>
      <c r="H411">
        <f t="shared" ca="1" si="145"/>
        <v>3</v>
      </c>
      <c r="I411">
        <f t="shared" ca="1" si="145"/>
        <v>2</v>
      </c>
      <c r="J411">
        <f t="shared" ca="1" si="133"/>
        <v>1408860</v>
      </c>
      <c r="K411">
        <f t="shared" ca="1" si="134"/>
        <v>74029</v>
      </c>
      <c r="L411">
        <f t="shared" ca="1" si="135"/>
        <v>2</v>
      </c>
      <c r="M411" s="1" t="str">
        <f t="shared" ca="1" si="136"/>
        <v>Rent</v>
      </c>
      <c r="N411">
        <f t="shared" ca="1" si="142"/>
        <v>6218436</v>
      </c>
      <c r="O411">
        <f t="shared" ca="1" si="137"/>
        <v>3893495.7933884105</v>
      </c>
      <c r="P411">
        <f t="shared" ca="1" si="143"/>
        <v>9301.933590601473</v>
      </c>
      <c r="Q411">
        <f t="shared" ca="1" si="144"/>
        <v>2142.2566137239223</v>
      </c>
      <c r="R411" s="25">
        <f t="shared" ca="1" si="138"/>
        <v>6220578.2566137239</v>
      </c>
      <c r="S411">
        <f t="shared" ca="1" si="139"/>
        <v>8</v>
      </c>
      <c r="T411" s="1" t="str">
        <f t="shared" ca="1" si="140"/>
        <v>Korea</v>
      </c>
      <c r="AF411" s="2">
        <f ca="1">IF(Table2[[#This Row],[Gender]]="men",1,0)</f>
        <v>1</v>
      </c>
      <c r="AG411" s="3">
        <f ca="1">IF(Table2[[#This Row],[Gender]]="Men",0,1)</f>
        <v>0</v>
      </c>
      <c r="AH411" s="3"/>
      <c r="AI411" s="3"/>
      <c r="AJ411" s="4"/>
      <c r="AL411" s="2">
        <f ca="1">IF(Table2[[#This Row],[occupation]]="Clerk",1,0)</f>
        <v>0</v>
      </c>
      <c r="AM411" s="3">
        <f ca="1">IF(Table2[[#This Row],[occupation]]="Doctor",1,0)</f>
        <v>0</v>
      </c>
      <c r="AN411" s="3">
        <f ca="1">IF(Table2[[#This Row],[occupation]]="Data scientist",1,0)</f>
        <v>1</v>
      </c>
      <c r="AO411" s="3">
        <f ca="1">IF(Table2[[#This Row],[occupation]]="Driver",1,0)</f>
        <v>0</v>
      </c>
      <c r="AP411" s="3">
        <f ca="1">IF(Table2[[#This Row],[occupation]]="mechanical",1,0)</f>
        <v>0</v>
      </c>
      <c r="AQ411" s="3">
        <f ca="1">IF(Table2[[#This Row],[occupation]]="Field worker",1,0)</f>
        <v>0</v>
      </c>
      <c r="AR411" s="3">
        <f ca="1">IF(Table2[[#This Row],[occupation]]="Scientist",1,0)</f>
        <v>0</v>
      </c>
      <c r="AS411" s="3">
        <f ca="1">IF(Table2[[#This Row],[occupation]]="IT",1,0)</f>
        <v>0</v>
      </c>
      <c r="AT411" s="3"/>
      <c r="AU411" s="3"/>
      <c r="AV411" s="3"/>
      <c r="AW411" s="3"/>
      <c r="AX411" s="3"/>
      <c r="AY411" s="3"/>
      <c r="AZ411" s="3"/>
      <c r="BA411" s="4"/>
      <c r="BC411" s="18">
        <f ca="1">Table2[[#This Row],[Vehicles cost]]/Table2[[#This Row],[Vehicles]]</f>
        <v>704430</v>
      </c>
      <c r="BD411" s="4"/>
      <c r="BE411" s="2">
        <f ca="1">IF(Table2[[#This Row],[Depts]]&gt;20000,1,0)</f>
        <v>0</v>
      </c>
      <c r="BF411" s="3"/>
      <c r="BG411" s="4"/>
      <c r="BH411" s="2">
        <f ca="1">IF(Table2[[#This Row],[House]]="Owned",1,0)</f>
        <v>0</v>
      </c>
      <c r="BI411" s="4"/>
      <c r="BK411" s="2">
        <f ca="1">IF(Table2[[#This Row],[Country]]="Korea",Table2[[#This Row],[Income]],0)</f>
        <v>74029</v>
      </c>
      <c r="BL411" s="3"/>
      <c r="BM411" s="3">
        <f ca="1">IF(Table2[[#This Row],[Country]]="India",Table2[[#This Row],[Income]],0)</f>
        <v>0</v>
      </c>
      <c r="BN411" s="3"/>
      <c r="BO411" s="3">
        <f ca="1">IF(Table2[[#This Row],[Country]]="Russia",Table2[[#This Row],[Income]],0)</f>
        <v>0</v>
      </c>
      <c r="BP411" s="3"/>
      <c r="BQ411" s="3">
        <f ca="1">IF(Table2[[#This Row],[Country]]="Maldives",Table2[[#This Row],[Income]],0)</f>
        <v>0</v>
      </c>
      <c r="BR411" s="3"/>
      <c r="BS411" s="3">
        <f ca="1">IF(Table2[[#This Row],[Country]]="England",Table2[[#This Row],[Income]],0)</f>
        <v>0</v>
      </c>
      <c r="BT411" s="3"/>
      <c r="BU411" s="3">
        <f ca="1">IF(Table2[[#This Row],[Country]]="Pakistan",Table2[[#This Row],[Income]],0)</f>
        <v>0</v>
      </c>
      <c r="BV411" s="3"/>
      <c r="BW411" s="3">
        <f ca="1">IF(Table2[[#This Row],[Country]]="USA",Table2[[#This Row],[Income]],0)</f>
        <v>0</v>
      </c>
      <c r="BX411" s="3"/>
      <c r="BY411" s="3">
        <f ca="1">IF(Table2[[#This Row],[Country]]="New Zealand",Table2[[#This Row],[Income]],0)</f>
        <v>0</v>
      </c>
      <c r="BZ411" s="3"/>
      <c r="CA411" s="3">
        <f ca="1">IF(Table2[[#This Row],[Country]]="AUstralia",Table2[[#This Row],[Income]],0)</f>
        <v>0</v>
      </c>
      <c r="CB411" s="3"/>
      <c r="CC411" s="3">
        <f ca="1">IF(Table2[[#This Row],[Country]]="South Africa",Table2[[#This Row],[Income]],0)</f>
        <v>0</v>
      </c>
      <c r="CD411" s="3"/>
      <c r="CE411" s="3">
        <f ca="1">IF(Table2[[#This Row],[Country]]="Canada",Table2[[#This Row],[Income]],0)</f>
        <v>0</v>
      </c>
      <c r="CF411" s="4"/>
      <c r="CG411" s="2"/>
      <c r="CH411" s="3"/>
      <c r="CI411" s="3">
        <f ca="1">IF(Table2[[#This Row],[occupation]]="clerk",Table2[[#This Row],[Income]],0)</f>
        <v>0</v>
      </c>
      <c r="CJ411" s="3">
        <f ca="1">IF(Table2[[#This Row],[occupation]]="Doctor",Table2[[#This Row],[Income]],0)</f>
        <v>0</v>
      </c>
      <c r="CK411" s="3">
        <f ca="1">IF(Table2[[#This Row],[occupation]]="Data scientist",Table2[[#This Row],[Income]],0)</f>
        <v>74029</v>
      </c>
      <c r="CL411" s="3">
        <f ca="1">IF(Table2[[#This Row],[occupation]]="Driver",Table2[[#This Row],[Income]],0)</f>
        <v>0</v>
      </c>
      <c r="CM411" s="3">
        <f ca="1">IF(Table2[[#This Row],[occupation]]="mechanical",Table2[[#This Row],[Income]],0)</f>
        <v>0</v>
      </c>
      <c r="CN411" s="3">
        <f ca="1">IF(Table2[[#This Row],[occupation]]="Field worker",Table2[[#This Row],[Income]],0)</f>
        <v>0</v>
      </c>
      <c r="CO411" s="3">
        <f ca="1">IF(Table2[[#This Row],[occupation]]="Scientist",Table2[[#This Row],[Income]],0)</f>
        <v>0</v>
      </c>
      <c r="CP411" s="4">
        <f ca="1">IF(Table2[[#This Row],[occupation]]="IT",Table2[[#This Row],[Income]],0)</f>
        <v>0</v>
      </c>
      <c r="CQ411" s="2">
        <f ca="1">IF(Table2[[#This Row],[Investment]]&gt;Table2[[#This Row],[Income]],1,0)</f>
        <v>0</v>
      </c>
      <c r="CR411" s="3"/>
      <c r="CS411" s="3"/>
      <c r="CT411" s="3"/>
      <c r="CU411" s="4"/>
      <c r="CV411" s="2">
        <f ca="1">IF(Table2[[#This Row],[Net Worth]]&gt;5500000,Table2[[#This Row],[Age]],0)</f>
        <v>33</v>
      </c>
      <c r="CW411" s="3">
        <f t="shared" ca="1" si="141"/>
        <v>0</v>
      </c>
      <c r="CX411" s="3"/>
      <c r="CY411" s="3"/>
      <c r="CZ411" s="3"/>
      <c r="DA411" s="4"/>
    </row>
    <row r="412" spans="1:105" x14ac:dyDescent="0.25">
      <c r="A412">
        <f t="shared" ca="1" si="126"/>
        <v>2</v>
      </c>
      <c r="B412" s="1" t="str">
        <f t="shared" ca="1" si="127"/>
        <v>Women</v>
      </c>
      <c r="C412">
        <f t="shared" ca="1" si="128"/>
        <v>46</v>
      </c>
      <c r="D412">
        <f t="shared" ca="1" si="129"/>
        <v>8</v>
      </c>
      <c r="E412" s="1" t="str">
        <f t="shared" ca="1" si="130"/>
        <v>Data scientist</v>
      </c>
      <c r="F412">
        <f t="shared" ca="1" si="131"/>
        <v>1</v>
      </c>
      <c r="G412" s="1" t="str">
        <f t="shared" ca="1" si="132"/>
        <v>10th</v>
      </c>
      <c r="H412">
        <f t="shared" ca="1" si="145"/>
        <v>2</v>
      </c>
      <c r="I412">
        <f t="shared" ca="1" si="145"/>
        <v>2</v>
      </c>
      <c r="J412">
        <f t="shared" ca="1" si="133"/>
        <v>1989922</v>
      </c>
      <c r="K412">
        <f t="shared" ca="1" si="134"/>
        <v>61412</v>
      </c>
      <c r="L412">
        <f t="shared" ca="1" si="135"/>
        <v>1</v>
      </c>
      <c r="M412" s="1" t="str">
        <f t="shared" ca="1" si="136"/>
        <v>Owned</v>
      </c>
      <c r="N412">
        <f t="shared" ca="1" si="142"/>
        <v>6141200</v>
      </c>
      <c r="O412">
        <f t="shared" ca="1" si="137"/>
        <v>3900287.2168522533</v>
      </c>
      <c r="P412">
        <f t="shared" ca="1" si="143"/>
        <v>122583.97970535836</v>
      </c>
      <c r="Q412">
        <f t="shared" ca="1" si="144"/>
        <v>33869.190050167534</v>
      </c>
      <c r="R412" s="25">
        <f t="shared" ca="1" si="138"/>
        <v>6175069.190050168</v>
      </c>
      <c r="S412">
        <f t="shared" ca="1" si="139"/>
        <v>1</v>
      </c>
      <c r="T412" s="1" t="str">
        <f t="shared" ca="1" si="140"/>
        <v>India</v>
      </c>
      <c r="AF412" s="2">
        <f ca="1">IF(Table2[[#This Row],[Gender]]="men",1,0)</f>
        <v>0</v>
      </c>
      <c r="AG412" s="3">
        <f ca="1">IF(Table2[[#This Row],[Gender]]="Men",0,1)</f>
        <v>1</v>
      </c>
      <c r="AH412" s="3"/>
      <c r="AI412" s="3"/>
      <c r="AJ412" s="4"/>
      <c r="AL412" s="2">
        <f ca="1">IF(Table2[[#This Row],[occupation]]="Clerk",1,0)</f>
        <v>0</v>
      </c>
      <c r="AM412" s="3">
        <f ca="1">IF(Table2[[#This Row],[occupation]]="Doctor",1,0)</f>
        <v>0</v>
      </c>
      <c r="AN412" s="3">
        <f ca="1">IF(Table2[[#This Row],[occupation]]="Data scientist",1,0)</f>
        <v>1</v>
      </c>
      <c r="AO412" s="3">
        <f ca="1">IF(Table2[[#This Row],[occupation]]="Driver",1,0)</f>
        <v>0</v>
      </c>
      <c r="AP412" s="3">
        <f ca="1">IF(Table2[[#This Row],[occupation]]="mechanical",1,0)</f>
        <v>0</v>
      </c>
      <c r="AQ412" s="3">
        <f ca="1">IF(Table2[[#This Row],[occupation]]="Field worker",1,0)</f>
        <v>0</v>
      </c>
      <c r="AR412" s="3">
        <f ca="1">IF(Table2[[#This Row],[occupation]]="Scientist",1,0)</f>
        <v>0</v>
      </c>
      <c r="AS412" s="3">
        <f ca="1">IF(Table2[[#This Row],[occupation]]="IT",1,0)</f>
        <v>0</v>
      </c>
      <c r="AT412" s="3"/>
      <c r="AU412" s="3"/>
      <c r="AV412" s="3"/>
      <c r="AW412" s="3"/>
      <c r="AX412" s="3"/>
      <c r="AY412" s="3"/>
      <c r="AZ412" s="3"/>
      <c r="BA412" s="4"/>
      <c r="BC412" s="18">
        <f ca="1">Table2[[#This Row],[Vehicles cost]]/Table2[[#This Row],[Vehicles]]</f>
        <v>994961</v>
      </c>
      <c r="BD412" s="4"/>
      <c r="BE412" s="2">
        <f ca="1">IF(Table2[[#This Row],[Depts]]&gt;20000,1,0)</f>
        <v>1</v>
      </c>
      <c r="BF412" s="3"/>
      <c r="BG412" s="4"/>
      <c r="BH412" s="2">
        <f ca="1">IF(Table2[[#This Row],[House]]="Owned",1,0)</f>
        <v>1</v>
      </c>
      <c r="BI412" s="4"/>
      <c r="BK412" s="2">
        <f ca="1">IF(Table2[[#This Row],[Country]]="Korea",Table2[[#This Row],[Income]],0)</f>
        <v>0</v>
      </c>
      <c r="BL412" s="3"/>
      <c r="BM412" s="3">
        <f ca="1">IF(Table2[[#This Row],[Country]]="India",Table2[[#This Row],[Income]],0)</f>
        <v>61412</v>
      </c>
      <c r="BN412" s="3"/>
      <c r="BO412" s="3">
        <f ca="1">IF(Table2[[#This Row],[Country]]="Russia",Table2[[#This Row],[Income]],0)</f>
        <v>0</v>
      </c>
      <c r="BP412" s="3"/>
      <c r="BQ412" s="3">
        <f ca="1">IF(Table2[[#This Row],[Country]]="Maldives",Table2[[#This Row],[Income]],0)</f>
        <v>0</v>
      </c>
      <c r="BR412" s="3"/>
      <c r="BS412" s="3">
        <f ca="1">IF(Table2[[#This Row],[Country]]="England",Table2[[#This Row],[Income]],0)</f>
        <v>0</v>
      </c>
      <c r="BT412" s="3"/>
      <c r="BU412" s="3">
        <f ca="1">IF(Table2[[#This Row],[Country]]="Pakistan",Table2[[#This Row],[Income]],0)</f>
        <v>0</v>
      </c>
      <c r="BV412" s="3"/>
      <c r="BW412" s="3">
        <f ca="1">IF(Table2[[#This Row],[Country]]="USA",Table2[[#This Row],[Income]],0)</f>
        <v>0</v>
      </c>
      <c r="BX412" s="3"/>
      <c r="BY412" s="3">
        <f ca="1">IF(Table2[[#This Row],[Country]]="New Zealand",Table2[[#This Row],[Income]],0)</f>
        <v>0</v>
      </c>
      <c r="BZ412" s="3"/>
      <c r="CA412" s="3">
        <f ca="1">IF(Table2[[#This Row],[Country]]="AUstralia",Table2[[#This Row],[Income]],0)</f>
        <v>0</v>
      </c>
      <c r="CB412" s="3"/>
      <c r="CC412" s="3">
        <f ca="1">IF(Table2[[#This Row],[Country]]="South Africa",Table2[[#This Row],[Income]],0)</f>
        <v>0</v>
      </c>
      <c r="CD412" s="3"/>
      <c r="CE412" s="3">
        <f ca="1">IF(Table2[[#This Row],[Country]]="Canada",Table2[[#This Row],[Income]],0)</f>
        <v>0</v>
      </c>
      <c r="CF412" s="4"/>
      <c r="CG412" s="2"/>
      <c r="CH412" s="3"/>
      <c r="CI412" s="3">
        <f ca="1">IF(Table2[[#This Row],[occupation]]="clerk",Table2[[#This Row],[Income]],0)</f>
        <v>0</v>
      </c>
      <c r="CJ412" s="3">
        <f ca="1">IF(Table2[[#This Row],[occupation]]="Doctor",Table2[[#This Row],[Income]],0)</f>
        <v>0</v>
      </c>
      <c r="CK412" s="3">
        <f ca="1">IF(Table2[[#This Row],[occupation]]="Data scientist",Table2[[#This Row],[Income]],0)</f>
        <v>61412</v>
      </c>
      <c r="CL412" s="3">
        <f ca="1">IF(Table2[[#This Row],[occupation]]="Driver",Table2[[#This Row],[Income]],0)</f>
        <v>0</v>
      </c>
      <c r="CM412" s="3">
        <f ca="1">IF(Table2[[#This Row],[occupation]]="mechanical",Table2[[#This Row],[Income]],0)</f>
        <v>0</v>
      </c>
      <c r="CN412" s="3">
        <f ca="1">IF(Table2[[#This Row],[occupation]]="Field worker",Table2[[#This Row],[Income]],0)</f>
        <v>0</v>
      </c>
      <c r="CO412" s="3">
        <f ca="1">IF(Table2[[#This Row],[occupation]]="Scientist",Table2[[#This Row],[Income]],0)</f>
        <v>0</v>
      </c>
      <c r="CP412" s="4">
        <f ca="1">IF(Table2[[#This Row],[occupation]]="IT",Table2[[#This Row],[Income]],0)</f>
        <v>0</v>
      </c>
      <c r="CQ412" s="2">
        <f ca="1">IF(Table2[[#This Row],[Investment]]&gt;Table2[[#This Row],[Income]],1,0)</f>
        <v>0</v>
      </c>
      <c r="CR412" s="3"/>
      <c r="CS412" s="3"/>
      <c r="CT412" s="3"/>
      <c r="CU412" s="4"/>
      <c r="CV412" s="2">
        <f ca="1">IF(Table2[[#This Row],[Net Worth]]&gt;5500000,Table2[[#This Row],[Age]],0)</f>
        <v>46</v>
      </c>
      <c r="CW412" s="3">
        <f t="shared" ca="1" si="141"/>
        <v>0</v>
      </c>
      <c r="CX412" s="3"/>
      <c r="CY412" s="3"/>
      <c r="CZ412" s="3"/>
      <c r="DA412" s="4"/>
    </row>
    <row r="413" spans="1:105" x14ac:dyDescent="0.25">
      <c r="A413">
        <f t="shared" ca="1" si="126"/>
        <v>2</v>
      </c>
      <c r="B413" s="1" t="str">
        <f t="shared" ca="1" si="127"/>
        <v>Women</v>
      </c>
      <c r="C413">
        <f t="shared" ca="1" si="128"/>
        <v>38</v>
      </c>
      <c r="D413">
        <f t="shared" ca="1" si="129"/>
        <v>1</v>
      </c>
      <c r="E413" s="1" t="str">
        <f t="shared" ca="1" si="130"/>
        <v>clerk</v>
      </c>
      <c r="F413">
        <f t="shared" ca="1" si="131"/>
        <v>3</v>
      </c>
      <c r="G413" s="1" t="str">
        <f t="shared" ca="1" si="132"/>
        <v>Btech</v>
      </c>
      <c r="H413">
        <f t="shared" ca="1" si="145"/>
        <v>2</v>
      </c>
      <c r="I413">
        <f t="shared" ca="1" si="145"/>
        <v>1</v>
      </c>
      <c r="J413">
        <f t="shared" ca="1" si="133"/>
        <v>409468</v>
      </c>
      <c r="K413">
        <f t="shared" ca="1" si="134"/>
        <v>90238</v>
      </c>
      <c r="L413">
        <f t="shared" ca="1" si="135"/>
        <v>2</v>
      </c>
      <c r="M413" s="1" t="str">
        <f t="shared" ca="1" si="136"/>
        <v>Rent</v>
      </c>
      <c r="N413">
        <f t="shared" ca="1" si="142"/>
        <v>5684994</v>
      </c>
      <c r="O413">
        <f t="shared" ca="1" si="137"/>
        <v>37864.020031928027</v>
      </c>
      <c r="P413">
        <f t="shared" ca="1" si="143"/>
        <v>138214.42970166431</v>
      </c>
      <c r="Q413">
        <f t="shared" ca="1" si="144"/>
        <v>160763.16931077043</v>
      </c>
      <c r="R413" s="25">
        <f t="shared" ca="1" si="138"/>
        <v>5845757.16931077</v>
      </c>
      <c r="S413">
        <f t="shared" ca="1" si="139"/>
        <v>8</v>
      </c>
      <c r="T413" s="1" t="str">
        <f t="shared" ca="1" si="140"/>
        <v>Korea</v>
      </c>
      <c r="AF413" s="2">
        <f ca="1">IF(Table2[[#This Row],[Gender]]="men",1,0)</f>
        <v>0</v>
      </c>
      <c r="AG413" s="3">
        <f ca="1">IF(Table2[[#This Row],[Gender]]="Men",0,1)</f>
        <v>1</v>
      </c>
      <c r="AH413" s="3"/>
      <c r="AI413" s="3"/>
      <c r="AJ413" s="4"/>
      <c r="AL413" s="2">
        <f ca="1">IF(Table2[[#This Row],[occupation]]="Clerk",1,0)</f>
        <v>1</v>
      </c>
      <c r="AM413" s="3">
        <f ca="1">IF(Table2[[#This Row],[occupation]]="Doctor",1,0)</f>
        <v>0</v>
      </c>
      <c r="AN413" s="3">
        <f ca="1">IF(Table2[[#This Row],[occupation]]="Data scientist",1,0)</f>
        <v>0</v>
      </c>
      <c r="AO413" s="3">
        <f ca="1">IF(Table2[[#This Row],[occupation]]="Driver",1,0)</f>
        <v>0</v>
      </c>
      <c r="AP413" s="3">
        <f ca="1">IF(Table2[[#This Row],[occupation]]="mechanical",1,0)</f>
        <v>0</v>
      </c>
      <c r="AQ413" s="3">
        <f ca="1">IF(Table2[[#This Row],[occupation]]="Field worker",1,0)</f>
        <v>0</v>
      </c>
      <c r="AR413" s="3">
        <f ca="1">IF(Table2[[#This Row],[occupation]]="Scientist",1,0)</f>
        <v>0</v>
      </c>
      <c r="AS413" s="3">
        <f ca="1">IF(Table2[[#This Row],[occupation]]="IT",1,0)</f>
        <v>0</v>
      </c>
      <c r="AT413" s="3"/>
      <c r="AU413" s="3"/>
      <c r="AV413" s="3"/>
      <c r="AW413" s="3"/>
      <c r="AX413" s="3"/>
      <c r="AY413" s="3"/>
      <c r="AZ413" s="3"/>
      <c r="BA413" s="4"/>
      <c r="BC413" s="18">
        <f ca="1">Table2[[#This Row],[Vehicles cost]]/Table2[[#This Row],[Vehicles]]</f>
        <v>409468</v>
      </c>
      <c r="BD413" s="4"/>
      <c r="BE413" s="2">
        <f ca="1">IF(Table2[[#This Row],[Depts]]&gt;20000,1,0)</f>
        <v>1</v>
      </c>
      <c r="BF413" s="3"/>
      <c r="BG413" s="4"/>
      <c r="BH413" s="2">
        <f ca="1">IF(Table2[[#This Row],[House]]="Owned",1,0)</f>
        <v>0</v>
      </c>
      <c r="BI413" s="4"/>
      <c r="BK413" s="2">
        <f ca="1">IF(Table2[[#This Row],[Country]]="Korea",Table2[[#This Row],[Income]],0)</f>
        <v>90238</v>
      </c>
      <c r="BL413" s="3"/>
      <c r="BM413" s="3">
        <f ca="1">IF(Table2[[#This Row],[Country]]="India",Table2[[#This Row],[Income]],0)</f>
        <v>0</v>
      </c>
      <c r="BN413" s="3"/>
      <c r="BO413" s="3">
        <f ca="1">IF(Table2[[#This Row],[Country]]="Russia",Table2[[#This Row],[Income]],0)</f>
        <v>0</v>
      </c>
      <c r="BP413" s="3"/>
      <c r="BQ413" s="3">
        <f ca="1">IF(Table2[[#This Row],[Country]]="Maldives",Table2[[#This Row],[Income]],0)</f>
        <v>0</v>
      </c>
      <c r="BR413" s="3"/>
      <c r="BS413" s="3">
        <f ca="1">IF(Table2[[#This Row],[Country]]="England",Table2[[#This Row],[Income]],0)</f>
        <v>0</v>
      </c>
      <c r="BT413" s="3"/>
      <c r="BU413" s="3">
        <f ca="1">IF(Table2[[#This Row],[Country]]="Pakistan",Table2[[#This Row],[Income]],0)</f>
        <v>0</v>
      </c>
      <c r="BV413" s="3"/>
      <c r="BW413" s="3">
        <f ca="1">IF(Table2[[#This Row],[Country]]="USA",Table2[[#This Row],[Income]],0)</f>
        <v>0</v>
      </c>
      <c r="BX413" s="3"/>
      <c r="BY413" s="3">
        <f ca="1">IF(Table2[[#This Row],[Country]]="New Zealand",Table2[[#This Row],[Income]],0)</f>
        <v>0</v>
      </c>
      <c r="BZ413" s="3"/>
      <c r="CA413" s="3">
        <f ca="1">IF(Table2[[#This Row],[Country]]="AUstralia",Table2[[#This Row],[Income]],0)</f>
        <v>0</v>
      </c>
      <c r="CB413" s="3"/>
      <c r="CC413" s="3">
        <f ca="1">IF(Table2[[#This Row],[Country]]="South Africa",Table2[[#This Row],[Income]],0)</f>
        <v>0</v>
      </c>
      <c r="CD413" s="3"/>
      <c r="CE413" s="3">
        <f ca="1">IF(Table2[[#This Row],[Country]]="Canada",Table2[[#This Row],[Income]],0)</f>
        <v>0</v>
      </c>
      <c r="CF413" s="4"/>
      <c r="CG413" s="2"/>
      <c r="CH413" s="3"/>
      <c r="CI413" s="3">
        <f ca="1">IF(Table2[[#This Row],[occupation]]="clerk",Table2[[#This Row],[Income]],0)</f>
        <v>90238</v>
      </c>
      <c r="CJ413" s="3">
        <f ca="1">IF(Table2[[#This Row],[occupation]]="Doctor",Table2[[#This Row],[Income]],0)</f>
        <v>0</v>
      </c>
      <c r="CK413" s="3">
        <f ca="1">IF(Table2[[#This Row],[occupation]]="Data scientist",Table2[[#This Row],[Income]],0)</f>
        <v>0</v>
      </c>
      <c r="CL413" s="3">
        <f ca="1">IF(Table2[[#This Row],[occupation]]="Driver",Table2[[#This Row],[Income]],0)</f>
        <v>0</v>
      </c>
      <c r="CM413" s="3">
        <f ca="1">IF(Table2[[#This Row],[occupation]]="mechanical",Table2[[#This Row],[Income]],0)</f>
        <v>0</v>
      </c>
      <c r="CN413" s="3">
        <f ca="1">IF(Table2[[#This Row],[occupation]]="Field worker",Table2[[#This Row],[Income]],0)</f>
        <v>0</v>
      </c>
      <c r="CO413" s="3">
        <f ca="1">IF(Table2[[#This Row],[occupation]]="Scientist",Table2[[#This Row],[Income]],0)</f>
        <v>0</v>
      </c>
      <c r="CP413" s="4">
        <f ca="1">IF(Table2[[#This Row],[occupation]]="IT",Table2[[#This Row],[Income]],0)</f>
        <v>0</v>
      </c>
      <c r="CQ413" s="2">
        <f ca="1">IF(Table2[[#This Row],[Investment]]&gt;Table2[[#This Row],[Income]],1,0)</f>
        <v>1</v>
      </c>
      <c r="CR413" s="3"/>
      <c r="CS413" s="3"/>
      <c r="CT413" s="3"/>
      <c r="CU413" s="4"/>
      <c r="CV413" s="2">
        <f ca="1">IF(Table2[[#This Row],[Net Worth]]&gt;5500000,Table2[[#This Row],[Age]],0)</f>
        <v>38</v>
      </c>
      <c r="CW413" s="3">
        <f t="shared" ca="1" si="141"/>
        <v>0</v>
      </c>
      <c r="CX413" s="3"/>
      <c r="CY413" s="3"/>
      <c r="CZ413" s="3"/>
      <c r="DA413" s="4"/>
    </row>
    <row r="414" spans="1:105" x14ac:dyDescent="0.25">
      <c r="A414">
        <f t="shared" ca="1" si="126"/>
        <v>2</v>
      </c>
      <c r="B414" s="1" t="str">
        <f t="shared" ca="1" si="127"/>
        <v>Women</v>
      </c>
      <c r="C414">
        <f t="shared" ca="1" si="128"/>
        <v>34</v>
      </c>
      <c r="D414">
        <f t="shared" ca="1" si="129"/>
        <v>2</v>
      </c>
      <c r="E414" s="1" t="str">
        <f t="shared" ca="1" si="130"/>
        <v>IT</v>
      </c>
      <c r="F414">
        <f t="shared" ca="1" si="131"/>
        <v>1</v>
      </c>
      <c r="G414" s="1" t="str">
        <f t="shared" ca="1" si="132"/>
        <v>10th</v>
      </c>
      <c r="H414">
        <f t="shared" ca="1" si="145"/>
        <v>2</v>
      </c>
      <c r="I414">
        <f t="shared" ca="1" si="145"/>
        <v>1</v>
      </c>
      <c r="J414">
        <f t="shared" ca="1" si="133"/>
        <v>652068</v>
      </c>
      <c r="K414">
        <f t="shared" ca="1" si="134"/>
        <v>93313</v>
      </c>
      <c r="L414">
        <f t="shared" ca="1" si="135"/>
        <v>1</v>
      </c>
      <c r="M414" s="1" t="str">
        <f t="shared" ca="1" si="136"/>
        <v>Owned</v>
      </c>
      <c r="N414">
        <f t="shared" ca="1" si="142"/>
        <v>7931605</v>
      </c>
      <c r="O414">
        <f t="shared" ca="1" si="137"/>
        <v>4238417.9832303068</v>
      </c>
      <c r="P414">
        <f t="shared" ca="1" si="143"/>
        <v>24625.294263067975</v>
      </c>
      <c r="Q414">
        <f t="shared" ca="1" si="144"/>
        <v>106200.59517069232</v>
      </c>
      <c r="R414" s="25">
        <f t="shared" ca="1" si="138"/>
        <v>8037805.5951706925</v>
      </c>
      <c r="S414">
        <f t="shared" ca="1" si="139"/>
        <v>6</v>
      </c>
      <c r="T414" s="1" t="str">
        <f t="shared" ca="1" si="140"/>
        <v>Russia</v>
      </c>
      <c r="AF414" s="2">
        <f ca="1">IF(Table2[[#This Row],[Gender]]="men",1,0)</f>
        <v>0</v>
      </c>
      <c r="AG414" s="3">
        <f ca="1">IF(Table2[[#This Row],[Gender]]="Men",0,1)</f>
        <v>1</v>
      </c>
      <c r="AH414" s="3"/>
      <c r="AI414" s="3"/>
      <c r="AJ414" s="4"/>
      <c r="AL414" s="2">
        <f ca="1">IF(Table2[[#This Row],[occupation]]="Clerk",1,0)</f>
        <v>0</v>
      </c>
      <c r="AM414" s="3">
        <f ca="1">IF(Table2[[#This Row],[occupation]]="Doctor",1,0)</f>
        <v>0</v>
      </c>
      <c r="AN414" s="3">
        <f ca="1">IF(Table2[[#This Row],[occupation]]="Data scientist",1,0)</f>
        <v>0</v>
      </c>
      <c r="AO414" s="3">
        <f ca="1">IF(Table2[[#This Row],[occupation]]="Driver",1,0)</f>
        <v>0</v>
      </c>
      <c r="AP414" s="3">
        <f ca="1">IF(Table2[[#This Row],[occupation]]="mechanical",1,0)</f>
        <v>0</v>
      </c>
      <c r="AQ414" s="3">
        <f ca="1">IF(Table2[[#This Row],[occupation]]="Field worker",1,0)</f>
        <v>0</v>
      </c>
      <c r="AR414" s="3">
        <f ca="1">IF(Table2[[#This Row],[occupation]]="Scientist",1,0)</f>
        <v>0</v>
      </c>
      <c r="AS414" s="3">
        <f ca="1">IF(Table2[[#This Row],[occupation]]="IT",1,0)</f>
        <v>1</v>
      </c>
      <c r="AT414" s="3"/>
      <c r="AU414" s="3"/>
      <c r="AV414" s="3"/>
      <c r="AW414" s="3"/>
      <c r="AX414" s="3"/>
      <c r="AY414" s="3"/>
      <c r="AZ414" s="3"/>
      <c r="BA414" s="4"/>
      <c r="BC414" s="18">
        <f ca="1">Table2[[#This Row],[Vehicles cost]]/Table2[[#This Row],[Vehicles]]</f>
        <v>652068</v>
      </c>
      <c r="BD414" s="4"/>
      <c r="BE414" s="2">
        <f ca="1">IF(Table2[[#This Row],[Depts]]&gt;20000,1,0)</f>
        <v>1</v>
      </c>
      <c r="BF414" s="3"/>
      <c r="BG414" s="4"/>
      <c r="BH414" s="2">
        <f ca="1">IF(Table2[[#This Row],[House]]="Owned",1,0)</f>
        <v>1</v>
      </c>
      <c r="BI414" s="4"/>
      <c r="BK414" s="2">
        <f ca="1">IF(Table2[[#This Row],[Country]]="Korea",Table2[[#This Row],[Income]],0)</f>
        <v>0</v>
      </c>
      <c r="BL414" s="3"/>
      <c r="BM414" s="3">
        <f ca="1">IF(Table2[[#This Row],[Country]]="India",Table2[[#This Row],[Income]],0)</f>
        <v>0</v>
      </c>
      <c r="BN414" s="3"/>
      <c r="BO414" s="3">
        <f ca="1">IF(Table2[[#This Row],[Country]]="Russia",Table2[[#This Row],[Income]],0)</f>
        <v>93313</v>
      </c>
      <c r="BP414" s="3"/>
      <c r="BQ414" s="3">
        <f ca="1">IF(Table2[[#This Row],[Country]]="Maldives",Table2[[#This Row],[Income]],0)</f>
        <v>0</v>
      </c>
      <c r="BR414" s="3"/>
      <c r="BS414" s="3">
        <f ca="1">IF(Table2[[#This Row],[Country]]="England",Table2[[#This Row],[Income]],0)</f>
        <v>0</v>
      </c>
      <c r="BT414" s="3"/>
      <c r="BU414" s="3">
        <f ca="1">IF(Table2[[#This Row],[Country]]="Pakistan",Table2[[#This Row],[Income]],0)</f>
        <v>0</v>
      </c>
      <c r="BV414" s="3"/>
      <c r="BW414" s="3">
        <f ca="1">IF(Table2[[#This Row],[Country]]="USA",Table2[[#This Row],[Income]],0)</f>
        <v>0</v>
      </c>
      <c r="BX414" s="3"/>
      <c r="BY414" s="3">
        <f ca="1">IF(Table2[[#This Row],[Country]]="New Zealand",Table2[[#This Row],[Income]],0)</f>
        <v>0</v>
      </c>
      <c r="BZ414" s="3"/>
      <c r="CA414" s="3">
        <f ca="1">IF(Table2[[#This Row],[Country]]="AUstralia",Table2[[#This Row],[Income]],0)</f>
        <v>0</v>
      </c>
      <c r="CB414" s="3"/>
      <c r="CC414" s="3">
        <f ca="1">IF(Table2[[#This Row],[Country]]="South Africa",Table2[[#This Row],[Income]],0)</f>
        <v>0</v>
      </c>
      <c r="CD414" s="3"/>
      <c r="CE414" s="3">
        <f ca="1">IF(Table2[[#This Row],[Country]]="Canada",Table2[[#This Row],[Income]],0)</f>
        <v>0</v>
      </c>
      <c r="CF414" s="4"/>
      <c r="CG414" s="2"/>
      <c r="CH414" s="3"/>
      <c r="CI414" s="3">
        <f ca="1">IF(Table2[[#This Row],[occupation]]="clerk",Table2[[#This Row],[Income]],0)</f>
        <v>0</v>
      </c>
      <c r="CJ414" s="3">
        <f ca="1">IF(Table2[[#This Row],[occupation]]="Doctor",Table2[[#This Row],[Income]],0)</f>
        <v>0</v>
      </c>
      <c r="CK414" s="3">
        <f ca="1">IF(Table2[[#This Row],[occupation]]="Data scientist",Table2[[#This Row],[Income]],0)</f>
        <v>0</v>
      </c>
      <c r="CL414" s="3">
        <f ca="1">IF(Table2[[#This Row],[occupation]]="Driver",Table2[[#This Row],[Income]],0)</f>
        <v>0</v>
      </c>
      <c r="CM414" s="3">
        <f ca="1">IF(Table2[[#This Row],[occupation]]="mechanical",Table2[[#This Row],[Income]],0)</f>
        <v>0</v>
      </c>
      <c r="CN414" s="3">
        <f ca="1">IF(Table2[[#This Row],[occupation]]="Field worker",Table2[[#This Row],[Income]],0)</f>
        <v>0</v>
      </c>
      <c r="CO414" s="3">
        <f ca="1">IF(Table2[[#This Row],[occupation]]="Scientist",Table2[[#This Row],[Income]],0)</f>
        <v>0</v>
      </c>
      <c r="CP414" s="4">
        <f ca="1">IF(Table2[[#This Row],[occupation]]="IT",Table2[[#This Row],[Income]],0)</f>
        <v>93313</v>
      </c>
      <c r="CQ414" s="2">
        <f ca="1">IF(Table2[[#This Row],[Investment]]&gt;Table2[[#This Row],[Income]],1,0)</f>
        <v>1</v>
      </c>
      <c r="CR414" s="3"/>
      <c r="CS414" s="3"/>
      <c r="CT414" s="3"/>
      <c r="CU414" s="4"/>
      <c r="CV414" s="2">
        <f ca="1">IF(Table2[[#This Row],[Net Worth]]&gt;5500000,Table2[[#This Row],[Age]],0)</f>
        <v>34</v>
      </c>
      <c r="CW414" s="3">
        <f t="shared" ca="1" si="141"/>
        <v>0</v>
      </c>
      <c r="CX414" s="3"/>
      <c r="CY414" s="3"/>
      <c r="CZ414" s="3"/>
      <c r="DA414" s="4"/>
    </row>
    <row r="415" spans="1:105" x14ac:dyDescent="0.25">
      <c r="A415">
        <f t="shared" ca="1" si="126"/>
        <v>1</v>
      </c>
      <c r="B415" s="1" t="str">
        <f t="shared" ca="1" si="127"/>
        <v>Men</v>
      </c>
      <c r="C415">
        <f t="shared" ca="1" si="128"/>
        <v>42</v>
      </c>
      <c r="D415">
        <f t="shared" ca="1" si="129"/>
        <v>8</v>
      </c>
      <c r="E415" s="1" t="str">
        <f t="shared" ca="1" si="130"/>
        <v>Data scientist</v>
      </c>
      <c r="F415">
        <f t="shared" ca="1" si="131"/>
        <v>2</v>
      </c>
      <c r="G415" s="1" t="str">
        <f t="shared" ca="1" si="132"/>
        <v>12th</v>
      </c>
      <c r="H415">
        <f t="shared" ca="1" si="145"/>
        <v>3</v>
      </c>
      <c r="I415">
        <f t="shared" ca="1" si="145"/>
        <v>3</v>
      </c>
      <c r="J415">
        <f t="shared" ca="1" si="133"/>
        <v>1827771</v>
      </c>
      <c r="K415">
        <f t="shared" ca="1" si="134"/>
        <v>80809</v>
      </c>
      <c r="L415">
        <f t="shared" ca="1" si="135"/>
        <v>1</v>
      </c>
      <c r="M415" s="1" t="str">
        <f t="shared" ca="1" si="136"/>
        <v>Owned</v>
      </c>
      <c r="N415">
        <f t="shared" ca="1" si="142"/>
        <v>7353619</v>
      </c>
      <c r="O415">
        <f t="shared" ca="1" si="137"/>
        <v>3370570.4239837807</v>
      </c>
      <c r="P415">
        <f t="shared" ca="1" si="143"/>
        <v>119285.17351486528</v>
      </c>
      <c r="Q415">
        <f t="shared" ca="1" si="144"/>
        <v>59553.645807362416</v>
      </c>
      <c r="R415" s="25">
        <f t="shared" ca="1" si="138"/>
        <v>7413172.6458073622</v>
      </c>
      <c r="S415">
        <f t="shared" ca="1" si="139"/>
        <v>8</v>
      </c>
      <c r="T415" s="1" t="str">
        <f t="shared" ca="1" si="140"/>
        <v>Korea</v>
      </c>
      <c r="AF415" s="2">
        <f ca="1">IF(Table2[[#This Row],[Gender]]="men",1,0)</f>
        <v>1</v>
      </c>
      <c r="AG415" s="3">
        <f ca="1">IF(Table2[[#This Row],[Gender]]="Men",0,1)</f>
        <v>0</v>
      </c>
      <c r="AH415" s="3"/>
      <c r="AI415" s="3"/>
      <c r="AJ415" s="4"/>
      <c r="AL415" s="2">
        <f ca="1">IF(Table2[[#This Row],[occupation]]="Clerk",1,0)</f>
        <v>0</v>
      </c>
      <c r="AM415" s="3">
        <f ca="1">IF(Table2[[#This Row],[occupation]]="Doctor",1,0)</f>
        <v>0</v>
      </c>
      <c r="AN415" s="3">
        <f ca="1">IF(Table2[[#This Row],[occupation]]="Data scientist",1,0)</f>
        <v>1</v>
      </c>
      <c r="AO415" s="3">
        <f ca="1">IF(Table2[[#This Row],[occupation]]="Driver",1,0)</f>
        <v>0</v>
      </c>
      <c r="AP415" s="3">
        <f ca="1">IF(Table2[[#This Row],[occupation]]="mechanical",1,0)</f>
        <v>0</v>
      </c>
      <c r="AQ415" s="3">
        <f ca="1">IF(Table2[[#This Row],[occupation]]="Field worker",1,0)</f>
        <v>0</v>
      </c>
      <c r="AR415" s="3">
        <f ca="1">IF(Table2[[#This Row],[occupation]]="Scientist",1,0)</f>
        <v>0</v>
      </c>
      <c r="AS415" s="3">
        <f ca="1">IF(Table2[[#This Row],[occupation]]="IT",1,0)</f>
        <v>0</v>
      </c>
      <c r="AT415" s="3"/>
      <c r="AU415" s="3"/>
      <c r="AV415" s="3"/>
      <c r="AW415" s="3"/>
      <c r="AX415" s="3"/>
      <c r="AY415" s="3"/>
      <c r="AZ415" s="3"/>
      <c r="BA415" s="4"/>
      <c r="BC415" s="18">
        <f ca="1">Table2[[#This Row],[Vehicles cost]]/Table2[[#This Row],[Vehicles]]</f>
        <v>609257</v>
      </c>
      <c r="BD415" s="4"/>
      <c r="BE415" s="2">
        <f ca="1">IF(Table2[[#This Row],[Depts]]&gt;20000,1,0)</f>
        <v>1</v>
      </c>
      <c r="BF415" s="3"/>
      <c r="BG415" s="4"/>
      <c r="BH415" s="2">
        <f ca="1">IF(Table2[[#This Row],[House]]="Owned",1,0)</f>
        <v>1</v>
      </c>
      <c r="BI415" s="4"/>
      <c r="BK415" s="2">
        <f ca="1">IF(Table2[[#This Row],[Country]]="Korea",Table2[[#This Row],[Income]],0)</f>
        <v>80809</v>
      </c>
      <c r="BL415" s="3"/>
      <c r="BM415" s="3">
        <f ca="1">IF(Table2[[#This Row],[Country]]="India",Table2[[#This Row],[Income]],0)</f>
        <v>0</v>
      </c>
      <c r="BN415" s="3"/>
      <c r="BO415" s="3">
        <f ca="1">IF(Table2[[#This Row],[Country]]="Russia",Table2[[#This Row],[Income]],0)</f>
        <v>0</v>
      </c>
      <c r="BP415" s="3"/>
      <c r="BQ415" s="3">
        <f ca="1">IF(Table2[[#This Row],[Country]]="Maldives",Table2[[#This Row],[Income]],0)</f>
        <v>0</v>
      </c>
      <c r="BR415" s="3"/>
      <c r="BS415" s="3">
        <f ca="1">IF(Table2[[#This Row],[Country]]="England",Table2[[#This Row],[Income]],0)</f>
        <v>0</v>
      </c>
      <c r="BT415" s="3"/>
      <c r="BU415" s="3">
        <f ca="1">IF(Table2[[#This Row],[Country]]="Pakistan",Table2[[#This Row],[Income]],0)</f>
        <v>0</v>
      </c>
      <c r="BV415" s="3"/>
      <c r="BW415" s="3">
        <f ca="1">IF(Table2[[#This Row],[Country]]="USA",Table2[[#This Row],[Income]],0)</f>
        <v>0</v>
      </c>
      <c r="BX415" s="3"/>
      <c r="BY415" s="3">
        <f ca="1">IF(Table2[[#This Row],[Country]]="New Zealand",Table2[[#This Row],[Income]],0)</f>
        <v>0</v>
      </c>
      <c r="BZ415" s="3"/>
      <c r="CA415" s="3">
        <f ca="1">IF(Table2[[#This Row],[Country]]="AUstralia",Table2[[#This Row],[Income]],0)</f>
        <v>0</v>
      </c>
      <c r="CB415" s="3"/>
      <c r="CC415" s="3">
        <f ca="1">IF(Table2[[#This Row],[Country]]="South Africa",Table2[[#This Row],[Income]],0)</f>
        <v>0</v>
      </c>
      <c r="CD415" s="3"/>
      <c r="CE415" s="3">
        <f ca="1">IF(Table2[[#This Row],[Country]]="Canada",Table2[[#This Row],[Income]],0)</f>
        <v>0</v>
      </c>
      <c r="CF415" s="4"/>
      <c r="CG415" s="2"/>
      <c r="CH415" s="3"/>
      <c r="CI415" s="3">
        <f ca="1">IF(Table2[[#This Row],[occupation]]="clerk",Table2[[#This Row],[Income]],0)</f>
        <v>0</v>
      </c>
      <c r="CJ415" s="3">
        <f ca="1">IF(Table2[[#This Row],[occupation]]="Doctor",Table2[[#This Row],[Income]],0)</f>
        <v>0</v>
      </c>
      <c r="CK415" s="3">
        <f ca="1">IF(Table2[[#This Row],[occupation]]="Data scientist",Table2[[#This Row],[Income]],0)</f>
        <v>80809</v>
      </c>
      <c r="CL415" s="3">
        <f ca="1">IF(Table2[[#This Row],[occupation]]="Driver",Table2[[#This Row],[Income]],0)</f>
        <v>0</v>
      </c>
      <c r="CM415" s="3">
        <f ca="1">IF(Table2[[#This Row],[occupation]]="mechanical",Table2[[#This Row],[Income]],0)</f>
        <v>0</v>
      </c>
      <c r="CN415" s="3">
        <f ca="1">IF(Table2[[#This Row],[occupation]]="Field worker",Table2[[#This Row],[Income]],0)</f>
        <v>0</v>
      </c>
      <c r="CO415" s="3">
        <f ca="1">IF(Table2[[#This Row],[occupation]]="Scientist",Table2[[#This Row],[Income]],0)</f>
        <v>0</v>
      </c>
      <c r="CP415" s="4">
        <f ca="1">IF(Table2[[#This Row],[occupation]]="IT",Table2[[#This Row],[Income]],0)</f>
        <v>0</v>
      </c>
      <c r="CQ415" s="2">
        <f ca="1">IF(Table2[[#This Row],[Investment]]&gt;Table2[[#This Row],[Income]],1,0)</f>
        <v>0</v>
      </c>
      <c r="CR415" s="3"/>
      <c r="CS415" s="3"/>
      <c r="CT415" s="3"/>
      <c r="CU415" s="4"/>
      <c r="CV415" s="2">
        <f ca="1">IF(Table2[[#This Row],[Net Worth]]&gt;5500000,Table2[[#This Row],[Age]],0)</f>
        <v>42</v>
      </c>
      <c r="CW415" s="3">
        <f t="shared" ca="1" si="141"/>
        <v>0</v>
      </c>
      <c r="CX415" s="3"/>
      <c r="CY415" s="3"/>
      <c r="CZ415" s="3"/>
      <c r="DA415" s="4"/>
    </row>
    <row r="416" spans="1:105" x14ac:dyDescent="0.25">
      <c r="A416">
        <f t="shared" ca="1" si="126"/>
        <v>1</v>
      </c>
      <c r="B416" s="1" t="str">
        <f t="shared" ca="1" si="127"/>
        <v>Men</v>
      </c>
      <c r="C416">
        <f t="shared" ca="1" si="128"/>
        <v>23</v>
      </c>
      <c r="D416">
        <f t="shared" ca="1" si="129"/>
        <v>3</v>
      </c>
      <c r="E416" s="1" t="str">
        <f t="shared" ca="1" si="130"/>
        <v>mechanical</v>
      </c>
      <c r="F416">
        <f t="shared" ca="1" si="131"/>
        <v>3</v>
      </c>
      <c r="G416" s="1" t="str">
        <f t="shared" ca="1" si="132"/>
        <v>Btech</v>
      </c>
      <c r="H416">
        <f t="shared" ca="1" si="145"/>
        <v>3</v>
      </c>
      <c r="I416">
        <f t="shared" ca="1" si="145"/>
        <v>2</v>
      </c>
      <c r="J416">
        <f t="shared" ca="1" si="133"/>
        <v>700328</v>
      </c>
      <c r="K416">
        <f t="shared" ca="1" si="134"/>
        <v>95684</v>
      </c>
      <c r="L416">
        <f t="shared" ca="1" si="135"/>
        <v>2</v>
      </c>
      <c r="M416" s="1" t="str">
        <f t="shared" ca="1" si="136"/>
        <v>Rent</v>
      </c>
      <c r="N416">
        <f t="shared" ca="1" si="142"/>
        <v>8228824</v>
      </c>
      <c r="O416">
        <f t="shared" ca="1" si="137"/>
        <v>5666680.4370654793</v>
      </c>
      <c r="P416">
        <f t="shared" ca="1" si="143"/>
        <v>4622.9719870901081</v>
      </c>
      <c r="Q416">
        <f t="shared" ca="1" si="144"/>
        <v>27615.772382891602</v>
      </c>
      <c r="R416" s="25">
        <f t="shared" ca="1" si="138"/>
        <v>8256439.7723828917</v>
      </c>
      <c r="S416">
        <f t="shared" ca="1" si="139"/>
        <v>11</v>
      </c>
      <c r="T416" s="1" t="str">
        <f t="shared" ca="1" si="140"/>
        <v>Pakistan</v>
      </c>
      <c r="AF416" s="2">
        <f ca="1">IF(Table2[[#This Row],[Gender]]="men",1,0)</f>
        <v>1</v>
      </c>
      <c r="AG416" s="3">
        <f ca="1">IF(Table2[[#This Row],[Gender]]="Men",0,1)</f>
        <v>0</v>
      </c>
      <c r="AH416" s="3"/>
      <c r="AI416" s="3"/>
      <c r="AJ416" s="4"/>
      <c r="AL416" s="2">
        <f ca="1">IF(Table2[[#This Row],[occupation]]="Clerk",1,0)</f>
        <v>0</v>
      </c>
      <c r="AM416" s="3">
        <f ca="1">IF(Table2[[#This Row],[occupation]]="Doctor",1,0)</f>
        <v>0</v>
      </c>
      <c r="AN416" s="3">
        <f ca="1">IF(Table2[[#This Row],[occupation]]="Data scientist",1,0)</f>
        <v>0</v>
      </c>
      <c r="AO416" s="3">
        <f ca="1">IF(Table2[[#This Row],[occupation]]="Driver",1,0)</f>
        <v>0</v>
      </c>
      <c r="AP416" s="3">
        <f ca="1">IF(Table2[[#This Row],[occupation]]="mechanical",1,0)</f>
        <v>1</v>
      </c>
      <c r="AQ416" s="3">
        <f ca="1">IF(Table2[[#This Row],[occupation]]="Field worker",1,0)</f>
        <v>0</v>
      </c>
      <c r="AR416" s="3">
        <f ca="1">IF(Table2[[#This Row],[occupation]]="Scientist",1,0)</f>
        <v>0</v>
      </c>
      <c r="AS416" s="3">
        <f ca="1">IF(Table2[[#This Row],[occupation]]="IT",1,0)</f>
        <v>0</v>
      </c>
      <c r="AT416" s="3"/>
      <c r="AU416" s="3"/>
      <c r="AV416" s="3"/>
      <c r="AW416" s="3"/>
      <c r="AX416" s="3"/>
      <c r="AY416" s="3"/>
      <c r="AZ416" s="3"/>
      <c r="BA416" s="4"/>
      <c r="BC416" s="18">
        <f ca="1">Table2[[#This Row],[Vehicles cost]]/Table2[[#This Row],[Vehicles]]</f>
        <v>350164</v>
      </c>
      <c r="BD416" s="4"/>
      <c r="BE416" s="2">
        <f ca="1">IF(Table2[[#This Row],[Depts]]&gt;20000,1,0)</f>
        <v>0</v>
      </c>
      <c r="BF416" s="3"/>
      <c r="BG416" s="4"/>
      <c r="BH416" s="2">
        <f ca="1">IF(Table2[[#This Row],[House]]="Owned",1,0)</f>
        <v>0</v>
      </c>
      <c r="BI416" s="4"/>
      <c r="BK416" s="2">
        <f ca="1">IF(Table2[[#This Row],[Country]]="Korea",Table2[[#This Row],[Income]],0)</f>
        <v>0</v>
      </c>
      <c r="BL416" s="3"/>
      <c r="BM416" s="3">
        <f ca="1">IF(Table2[[#This Row],[Country]]="India",Table2[[#This Row],[Income]],0)</f>
        <v>0</v>
      </c>
      <c r="BN416" s="3"/>
      <c r="BO416" s="3">
        <f ca="1">IF(Table2[[#This Row],[Country]]="Russia",Table2[[#This Row],[Income]],0)</f>
        <v>0</v>
      </c>
      <c r="BP416" s="3"/>
      <c r="BQ416" s="3">
        <f ca="1">IF(Table2[[#This Row],[Country]]="Maldives",Table2[[#This Row],[Income]],0)</f>
        <v>0</v>
      </c>
      <c r="BR416" s="3"/>
      <c r="BS416" s="3">
        <f ca="1">IF(Table2[[#This Row],[Country]]="England",Table2[[#This Row],[Income]],0)</f>
        <v>0</v>
      </c>
      <c r="BT416" s="3"/>
      <c r="BU416" s="3">
        <f ca="1">IF(Table2[[#This Row],[Country]]="Pakistan",Table2[[#This Row],[Income]],0)</f>
        <v>95684</v>
      </c>
      <c r="BV416" s="3"/>
      <c r="BW416" s="3">
        <f ca="1">IF(Table2[[#This Row],[Country]]="USA",Table2[[#This Row],[Income]],0)</f>
        <v>0</v>
      </c>
      <c r="BX416" s="3"/>
      <c r="BY416" s="3">
        <f ca="1">IF(Table2[[#This Row],[Country]]="New Zealand",Table2[[#This Row],[Income]],0)</f>
        <v>0</v>
      </c>
      <c r="BZ416" s="3"/>
      <c r="CA416" s="3">
        <f ca="1">IF(Table2[[#This Row],[Country]]="AUstralia",Table2[[#This Row],[Income]],0)</f>
        <v>0</v>
      </c>
      <c r="CB416" s="3"/>
      <c r="CC416" s="3">
        <f ca="1">IF(Table2[[#This Row],[Country]]="South Africa",Table2[[#This Row],[Income]],0)</f>
        <v>0</v>
      </c>
      <c r="CD416" s="3"/>
      <c r="CE416" s="3">
        <f ca="1">IF(Table2[[#This Row],[Country]]="Canada",Table2[[#This Row],[Income]],0)</f>
        <v>0</v>
      </c>
      <c r="CF416" s="4"/>
      <c r="CG416" s="2"/>
      <c r="CH416" s="3"/>
      <c r="CI416" s="3">
        <f ca="1">IF(Table2[[#This Row],[occupation]]="clerk",Table2[[#This Row],[Income]],0)</f>
        <v>0</v>
      </c>
      <c r="CJ416" s="3">
        <f ca="1">IF(Table2[[#This Row],[occupation]]="Doctor",Table2[[#This Row],[Income]],0)</f>
        <v>0</v>
      </c>
      <c r="CK416" s="3">
        <f ca="1">IF(Table2[[#This Row],[occupation]]="Data scientist",Table2[[#This Row],[Income]],0)</f>
        <v>0</v>
      </c>
      <c r="CL416" s="3">
        <f ca="1">IF(Table2[[#This Row],[occupation]]="Driver",Table2[[#This Row],[Income]],0)</f>
        <v>0</v>
      </c>
      <c r="CM416" s="3">
        <f ca="1">IF(Table2[[#This Row],[occupation]]="mechanical",Table2[[#This Row],[Income]],0)</f>
        <v>95684</v>
      </c>
      <c r="CN416" s="3">
        <f ca="1">IF(Table2[[#This Row],[occupation]]="Field worker",Table2[[#This Row],[Income]],0)</f>
        <v>0</v>
      </c>
      <c r="CO416" s="3">
        <f ca="1">IF(Table2[[#This Row],[occupation]]="Scientist",Table2[[#This Row],[Income]],0)</f>
        <v>0</v>
      </c>
      <c r="CP416" s="4">
        <f ca="1">IF(Table2[[#This Row],[occupation]]="IT",Table2[[#This Row],[Income]],0)</f>
        <v>0</v>
      </c>
      <c r="CQ416" s="2">
        <f ca="1">IF(Table2[[#This Row],[Investment]]&gt;Table2[[#This Row],[Income]],1,0)</f>
        <v>0</v>
      </c>
      <c r="CR416" s="3"/>
      <c r="CS416" s="3"/>
      <c r="CT416" s="3"/>
      <c r="CU416" s="4"/>
      <c r="CV416" s="2">
        <f ca="1">IF(Table2[[#This Row],[Net Worth]]&gt;5500000,Table2[[#This Row],[Age]],0)</f>
        <v>23</v>
      </c>
      <c r="CW416" s="3">
        <f t="shared" ca="1" si="141"/>
        <v>23</v>
      </c>
      <c r="CX416" s="3"/>
      <c r="CY416" s="3"/>
      <c r="CZ416" s="3"/>
      <c r="DA416" s="4"/>
    </row>
    <row r="417" spans="1:105" x14ac:dyDescent="0.25">
      <c r="A417">
        <f t="shared" ca="1" si="126"/>
        <v>1</v>
      </c>
      <c r="B417" s="1" t="str">
        <f t="shared" ca="1" si="127"/>
        <v>Men</v>
      </c>
      <c r="C417">
        <f t="shared" ca="1" si="128"/>
        <v>25</v>
      </c>
      <c r="D417">
        <f t="shared" ca="1" si="129"/>
        <v>2</v>
      </c>
      <c r="E417" s="1" t="str">
        <f t="shared" ca="1" si="130"/>
        <v>IT</v>
      </c>
      <c r="F417">
        <f t="shared" ca="1" si="131"/>
        <v>5</v>
      </c>
      <c r="G417" s="1" t="str">
        <f t="shared" ca="1" si="132"/>
        <v>M.tech</v>
      </c>
      <c r="H417">
        <f t="shared" ca="1" si="145"/>
        <v>2</v>
      </c>
      <c r="I417">
        <f t="shared" ca="1" si="145"/>
        <v>3</v>
      </c>
      <c r="J417">
        <f t="shared" ca="1" si="133"/>
        <v>475212</v>
      </c>
      <c r="K417">
        <f t="shared" ca="1" si="134"/>
        <v>96293</v>
      </c>
      <c r="L417">
        <f t="shared" ca="1" si="135"/>
        <v>2</v>
      </c>
      <c r="M417" s="1" t="str">
        <f t="shared" ca="1" si="136"/>
        <v>Rent</v>
      </c>
      <c r="N417">
        <f t="shared" ca="1" si="142"/>
        <v>7703440</v>
      </c>
      <c r="O417">
        <f t="shared" ca="1" si="137"/>
        <v>7591826.1920766439</v>
      </c>
      <c r="P417">
        <f t="shared" ca="1" si="143"/>
        <v>167068.16146258826</v>
      </c>
      <c r="Q417">
        <f t="shared" ca="1" si="144"/>
        <v>112851.24012866816</v>
      </c>
      <c r="R417" s="25">
        <f t="shared" ca="1" si="138"/>
        <v>7816291.240128668</v>
      </c>
      <c r="S417">
        <f t="shared" ca="1" si="139"/>
        <v>2</v>
      </c>
      <c r="T417" s="1" t="str">
        <f t="shared" ca="1" si="140"/>
        <v>Usa</v>
      </c>
      <c r="AF417" s="2">
        <f ca="1">IF(Table2[[#This Row],[Gender]]="men",1,0)</f>
        <v>1</v>
      </c>
      <c r="AG417" s="3">
        <f ca="1">IF(Table2[[#This Row],[Gender]]="Men",0,1)</f>
        <v>0</v>
      </c>
      <c r="AH417" s="3"/>
      <c r="AI417" s="3"/>
      <c r="AJ417" s="4"/>
      <c r="AL417" s="2">
        <f ca="1">IF(Table2[[#This Row],[occupation]]="Clerk",1,0)</f>
        <v>0</v>
      </c>
      <c r="AM417" s="3">
        <f ca="1">IF(Table2[[#This Row],[occupation]]="Doctor",1,0)</f>
        <v>0</v>
      </c>
      <c r="AN417" s="3">
        <f ca="1">IF(Table2[[#This Row],[occupation]]="Data scientist",1,0)</f>
        <v>0</v>
      </c>
      <c r="AO417" s="3">
        <f ca="1">IF(Table2[[#This Row],[occupation]]="Driver",1,0)</f>
        <v>0</v>
      </c>
      <c r="AP417" s="3">
        <f ca="1">IF(Table2[[#This Row],[occupation]]="mechanical",1,0)</f>
        <v>0</v>
      </c>
      <c r="AQ417" s="3">
        <f ca="1">IF(Table2[[#This Row],[occupation]]="Field worker",1,0)</f>
        <v>0</v>
      </c>
      <c r="AR417" s="3">
        <f ca="1">IF(Table2[[#This Row],[occupation]]="Scientist",1,0)</f>
        <v>0</v>
      </c>
      <c r="AS417" s="3">
        <f ca="1">IF(Table2[[#This Row],[occupation]]="IT",1,0)</f>
        <v>1</v>
      </c>
      <c r="AT417" s="3"/>
      <c r="AU417" s="3"/>
      <c r="AV417" s="3"/>
      <c r="AW417" s="3"/>
      <c r="AX417" s="3"/>
      <c r="AY417" s="3"/>
      <c r="AZ417" s="3"/>
      <c r="BA417" s="4"/>
      <c r="BC417" s="18">
        <f ca="1">Table2[[#This Row],[Vehicles cost]]/Table2[[#This Row],[Vehicles]]</f>
        <v>158404</v>
      </c>
      <c r="BD417" s="4"/>
      <c r="BE417" s="2">
        <f ca="1">IF(Table2[[#This Row],[Depts]]&gt;20000,1,0)</f>
        <v>1</v>
      </c>
      <c r="BF417" s="3"/>
      <c r="BG417" s="4"/>
      <c r="BH417" s="2">
        <f ca="1">IF(Table2[[#This Row],[House]]="Owned",1,0)</f>
        <v>0</v>
      </c>
      <c r="BI417" s="4"/>
      <c r="BK417" s="2">
        <f ca="1">IF(Table2[[#This Row],[Country]]="Korea",Table2[[#This Row],[Income]],0)</f>
        <v>0</v>
      </c>
      <c r="BL417" s="3"/>
      <c r="BM417" s="3">
        <f ca="1">IF(Table2[[#This Row],[Country]]="India",Table2[[#This Row],[Income]],0)</f>
        <v>0</v>
      </c>
      <c r="BN417" s="3"/>
      <c r="BO417" s="3">
        <f ca="1">IF(Table2[[#This Row],[Country]]="Russia",Table2[[#This Row],[Income]],0)</f>
        <v>0</v>
      </c>
      <c r="BP417" s="3"/>
      <c r="BQ417" s="3">
        <f ca="1">IF(Table2[[#This Row],[Country]]="Maldives",Table2[[#This Row],[Income]],0)</f>
        <v>0</v>
      </c>
      <c r="BR417" s="3"/>
      <c r="BS417" s="3">
        <f ca="1">IF(Table2[[#This Row],[Country]]="England",Table2[[#This Row],[Income]],0)</f>
        <v>0</v>
      </c>
      <c r="BT417" s="3"/>
      <c r="BU417" s="3">
        <f ca="1">IF(Table2[[#This Row],[Country]]="Pakistan",Table2[[#This Row],[Income]],0)</f>
        <v>0</v>
      </c>
      <c r="BV417" s="3"/>
      <c r="BW417" s="3">
        <f ca="1">IF(Table2[[#This Row],[Country]]="USA",Table2[[#This Row],[Income]],0)</f>
        <v>96293</v>
      </c>
      <c r="BX417" s="3"/>
      <c r="BY417" s="3">
        <f ca="1">IF(Table2[[#This Row],[Country]]="New Zealand",Table2[[#This Row],[Income]],0)</f>
        <v>0</v>
      </c>
      <c r="BZ417" s="3"/>
      <c r="CA417" s="3">
        <f ca="1">IF(Table2[[#This Row],[Country]]="AUstralia",Table2[[#This Row],[Income]],0)</f>
        <v>0</v>
      </c>
      <c r="CB417" s="3"/>
      <c r="CC417" s="3">
        <f ca="1">IF(Table2[[#This Row],[Country]]="South Africa",Table2[[#This Row],[Income]],0)</f>
        <v>0</v>
      </c>
      <c r="CD417" s="3"/>
      <c r="CE417" s="3">
        <f ca="1">IF(Table2[[#This Row],[Country]]="Canada",Table2[[#This Row],[Income]],0)</f>
        <v>0</v>
      </c>
      <c r="CF417" s="4"/>
      <c r="CG417" s="2"/>
      <c r="CH417" s="3"/>
      <c r="CI417" s="3">
        <f ca="1">IF(Table2[[#This Row],[occupation]]="clerk",Table2[[#This Row],[Income]],0)</f>
        <v>0</v>
      </c>
      <c r="CJ417" s="3">
        <f ca="1">IF(Table2[[#This Row],[occupation]]="Doctor",Table2[[#This Row],[Income]],0)</f>
        <v>0</v>
      </c>
      <c r="CK417" s="3">
        <f ca="1">IF(Table2[[#This Row],[occupation]]="Data scientist",Table2[[#This Row],[Income]],0)</f>
        <v>0</v>
      </c>
      <c r="CL417" s="3">
        <f ca="1">IF(Table2[[#This Row],[occupation]]="Driver",Table2[[#This Row],[Income]],0)</f>
        <v>0</v>
      </c>
      <c r="CM417" s="3">
        <f ca="1">IF(Table2[[#This Row],[occupation]]="mechanical",Table2[[#This Row],[Income]],0)</f>
        <v>0</v>
      </c>
      <c r="CN417" s="3">
        <f ca="1">IF(Table2[[#This Row],[occupation]]="Field worker",Table2[[#This Row],[Income]],0)</f>
        <v>0</v>
      </c>
      <c r="CO417" s="3">
        <f ca="1">IF(Table2[[#This Row],[occupation]]="Scientist",Table2[[#This Row],[Income]],0)</f>
        <v>0</v>
      </c>
      <c r="CP417" s="4">
        <f ca="1">IF(Table2[[#This Row],[occupation]]="IT",Table2[[#This Row],[Income]],0)</f>
        <v>96293</v>
      </c>
      <c r="CQ417" s="2">
        <f ca="1">IF(Table2[[#This Row],[Investment]]&gt;Table2[[#This Row],[Income]],1,0)</f>
        <v>1</v>
      </c>
      <c r="CR417" s="3"/>
      <c r="CS417" s="3"/>
      <c r="CT417" s="3"/>
      <c r="CU417" s="4"/>
      <c r="CV417" s="2">
        <f ca="1">IF(Table2[[#This Row],[Net Worth]]&gt;5500000,Table2[[#This Row],[Age]],0)</f>
        <v>25</v>
      </c>
      <c r="CW417" s="3">
        <f t="shared" ca="1" si="141"/>
        <v>25</v>
      </c>
      <c r="CX417" s="3"/>
      <c r="CY417" s="3"/>
      <c r="CZ417" s="3"/>
      <c r="DA417" s="4"/>
    </row>
    <row r="418" spans="1:105" x14ac:dyDescent="0.25">
      <c r="A418">
        <f t="shared" ca="1" si="126"/>
        <v>1</v>
      </c>
      <c r="B418" s="1" t="str">
        <f t="shared" ca="1" si="127"/>
        <v>Men</v>
      </c>
      <c r="C418">
        <f t="shared" ca="1" si="128"/>
        <v>24</v>
      </c>
      <c r="D418">
        <f t="shared" ca="1" si="129"/>
        <v>5</v>
      </c>
      <c r="E418" s="1" t="str">
        <f t="shared" ca="1" si="130"/>
        <v>Scientist</v>
      </c>
      <c r="F418">
        <f t="shared" ca="1" si="131"/>
        <v>2</v>
      </c>
      <c r="G418" s="1" t="str">
        <f t="shared" ca="1" si="132"/>
        <v>12th</v>
      </c>
      <c r="H418">
        <f t="shared" ca="1" si="145"/>
        <v>1</v>
      </c>
      <c r="I418">
        <f t="shared" ca="1" si="145"/>
        <v>1</v>
      </c>
      <c r="J418">
        <f t="shared" ca="1" si="133"/>
        <v>300146</v>
      </c>
      <c r="K418">
        <f t="shared" ca="1" si="134"/>
        <v>85725</v>
      </c>
      <c r="L418">
        <f t="shared" ca="1" si="135"/>
        <v>1</v>
      </c>
      <c r="M418" s="1" t="str">
        <f t="shared" ca="1" si="136"/>
        <v>Owned</v>
      </c>
      <c r="N418">
        <f t="shared" ca="1" si="142"/>
        <v>6343650</v>
      </c>
      <c r="O418">
        <f t="shared" ca="1" si="137"/>
        <v>2751602.4460076015</v>
      </c>
      <c r="P418">
        <f t="shared" ca="1" si="143"/>
        <v>156115.78034742805</v>
      </c>
      <c r="Q418">
        <f t="shared" ca="1" si="144"/>
        <v>42300.150059775748</v>
      </c>
      <c r="R418" s="25">
        <f t="shared" ca="1" si="138"/>
        <v>6385950.1500597754</v>
      </c>
      <c r="S418">
        <f t="shared" ca="1" si="139"/>
        <v>5</v>
      </c>
      <c r="T418" s="1" t="str">
        <f t="shared" ca="1" si="140"/>
        <v>Canada</v>
      </c>
      <c r="AF418" s="2">
        <f ca="1">IF(Table2[[#This Row],[Gender]]="men",1,0)</f>
        <v>1</v>
      </c>
      <c r="AG418" s="3">
        <f ca="1">IF(Table2[[#This Row],[Gender]]="Men",0,1)</f>
        <v>0</v>
      </c>
      <c r="AH418" s="3"/>
      <c r="AI418" s="3"/>
      <c r="AJ418" s="4"/>
      <c r="AL418" s="2">
        <f ca="1">IF(Table2[[#This Row],[occupation]]="Clerk",1,0)</f>
        <v>0</v>
      </c>
      <c r="AM418" s="3">
        <f ca="1">IF(Table2[[#This Row],[occupation]]="Doctor",1,0)</f>
        <v>0</v>
      </c>
      <c r="AN418" s="3">
        <f ca="1">IF(Table2[[#This Row],[occupation]]="Data scientist",1,0)</f>
        <v>0</v>
      </c>
      <c r="AO418" s="3">
        <f ca="1">IF(Table2[[#This Row],[occupation]]="Driver",1,0)</f>
        <v>0</v>
      </c>
      <c r="AP418" s="3">
        <f ca="1">IF(Table2[[#This Row],[occupation]]="mechanical",1,0)</f>
        <v>0</v>
      </c>
      <c r="AQ418" s="3">
        <f ca="1">IF(Table2[[#This Row],[occupation]]="Field worker",1,0)</f>
        <v>0</v>
      </c>
      <c r="AR418" s="3">
        <f ca="1">IF(Table2[[#This Row],[occupation]]="Scientist",1,0)</f>
        <v>1</v>
      </c>
      <c r="AS418" s="3">
        <f ca="1">IF(Table2[[#This Row],[occupation]]="IT",1,0)</f>
        <v>0</v>
      </c>
      <c r="AT418" s="3"/>
      <c r="AU418" s="3"/>
      <c r="AV418" s="3"/>
      <c r="AW418" s="3"/>
      <c r="AX418" s="3"/>
      <c r="AY418" s="3"/>
      <c r="AZ418" s="3"/>
      <c r="BA418" s="4"/>
      <c r="BC418" s="18">
        <f ca="1">Table2[[#This Row],[Vehicles cost]]/Table2[[#This Row],[Vehicles]]</f>
        <v>300146</v>
      </c>
      <c r="BD418" s="4"/>
      <c r="BE418" s="2">
        <f ca="1">IF(Table2[[#This Row],[Depts]]&gt;20000,1,0)</f>
        <v>1</v>
      </c>
      <c r="BF418" s="3"/>
      <c r="BG418" s="4"/>
      <c r="BH418" s="2">
        <f ca="1">IF(Table2[[#This Row],[House]]="Owned",1,0)</f>
        <v>1</v>
      </c>
      <c r="BI418" s="4"/>
      <c r="BK418" s="2">
        <f ca="1">IF(Table2[[#This Row],[Country]]="Korea",Table2[[#This Row],[Income]],0)</f>
        <v>0</v>
      </c>
      <c r="BL418" s="3"/>
      <c r="BM418" s="3">
        <f ca="1">IF(Table2[[#This Row],[Country]]="India",Table2[[#This Row],[Income]],0)</f>
        <v>0</v>
      </c>
      <c r="BN418" s="3"/>
      <c r="BO418" s="3">
        <f ca="1">IF(Table2[[#This Row],[Country]]="Russia",Table2[[#This Row],[Income]],0)</f>
        <v>0</v>
      </c>
      <c r="BP418" s="3"/>
      <c r="BQ418" s="3">
        <f ca="1">IF(Table2[[#This Row],[Country]]="Maldives",Table2[[#This Row],[Income]],0)</f>
        <v>0</v>
      </c>
      <c r="BR418" s="3"/>
      <c r="BS418" s="3">
        <f ca="1">IF(Table2[[#This Row],[Country]]="England",Table2[[#This Row],[Income]],0)</f>
        <v>0</v>
      </c>
      <c r="BT418" s="3"/>
      <c r="BU418" s="3">
        <f ca="1">IF(Table2[[#This Row],[Country]]="Pakistan",Table2[[#This Row],[Income]],0)</f>
        <v>0</v>
      </c>
      <c r="BV418" s="3"/>
      <c r="BW418" s="3">
        <f ca="1">IF(Table2[[#This Row],[Country]]="USA",Table2[[#This Row],[Income]],0)</f>
        <v>0</v>
      </c>
      <c r="BX418" s="3"/>
      <c r="BY418" s="3">
        <f ca="1">IF(Table2[[#This Row],[Country]]="New Zealand",Table2[[#This Row],[Income]],0)</f>
        <v>0</v>
      </c>
      <c r="BZ418" s="3"/>
      <c r="CA418" s="3">
        <f ca="1">IF(Table2[[#This Row],[Country]]="AUstralia",Table2[[#This Row],[Income]],0)</f>
        <v>0</v>
      </c>
      <c r="CB418" s="3"/>
      <c r="CC418" s="3">
        <f ca="1">IF(Table2[[#This Row],[Country]]="South Africa",Table2[[#This Row],[Income]],0)</f>
        <v>0</v>
      </c>
      <c r="CD418" s="3"/>
      <c r="CE418" s="3">
        <f ca="1">IF(Table2[[#This Row],[Country]]="Canada",Table2[[#This Row],[Income]],0)</f>
        <v>85725</v>
      </c>
      <c r="CF418" s="4"/>
      <c r="CG418" s="2"/>
      <c r="CH418" s="3"/>
      <c r="CI418" s="3">
        <f ca="1">IF(Table2[[#This Row],[occupation]]="clerk",Table2[[#This Row],[Income]],0)</f>
        <v>0</v>
      </c>
      <c r="CJ418" s="3">
        <f ca="1">IF(Table2[[#This Row],[occupation]]="Doctor",Table2[[#This Row],[Income]],0)</f>
        <v>0</v>
      </c>
      <c r="CK418" s="3">
        <f ca="1">IF(Table2[[#This Row],[occupation]]="Data scientist",Table2[[#This Row],[Income]],0)</f>
        <v>0</v>
      </c>
      <c r="CL418" s="3">
        <f ca="1">IF(Table2[[#This Row],[occupation]]="Driver",Table2[[#This Row],[Income]],0)</f>
        <v>0</v>
      </c>
      <c r="CM418" s="3">
        <f ca="1">IF(Table2[[#This Row],[occupation]]="mechanical",Table2[[#This Row],[Income]],0)</f>
        <v>0</v>
      </c>
      <c r="CN418" s="3">
        <f ca="1">IF(Table2[[#This Row],[occupation]]="Field worker",Table2[[#This Row],[Income]],0)</f>
        <v>0</v>
      </c>
      <c r="CO418" s="3">
        <f ca="1">IF(Table2[[#This Row],[occupation]]="Scientist",Table2[[#This Row],[Income]],0)</f>
        <v>85725</v>
      </c>
      <c r="CP418" s="4">
        <f ca="1">IF(Table2[[#This Row],[occupation]]="IT",Table2[[#This Row],[Income]],0)</f>
        <v>0</v>
      </c>
      <c r="CQ418" s="2">
        <f ca="1">IF(Table2[[#This Row],[Investment]]&gt;Table2[[#This Row],[Income]],1,0)</f>
        <v>0</v>
      </c>
      <c r="CR418" s="3"/>
      <c r="CS418" s="3"/>
      <c r="CT418" s="3"/>
      <c r="CU418" s="4"/>
      <c r="CV418" s="2">
        <f ca="1">IF(Table2[[#This Row],[Net Worth]]&gt;5500000,Table2[[#This Row],[Age]],0)</f>
        <v>24</v>
      </c>
      <c r="CW418" s="3">
        <f t="shared" ca="1" si="141"/>
        <v>24</v>
      </c>
      <c r="CX418" s="3"/>
      <c r="CY418" s="3"/>
      <c r="CZ418" s="3"/>
      <c r="DA418" s="4"/>
    </row>
    <row r="419" spans="1:105" x14ac:dyDescent="0.25">
      <c r="A419">
        <f t="shared" ca="1" si="126"/>
        <v>1</v>
      </c>
      <c r="B419" s="1" t="str">
        <f t="shared" ca="1" si="127"/>
        <v>Men</v>
      </c>
      <c r="C419">
        <f t="shared" ca="1" si="128"/>
        <v>20</v>
      </c>
      <c r="D419">
        <f t="shared" ca="1" si="129"/>
        <v>5</v>
      </c>
      <c r="E419" s="1" t="str">
        <f t="shared" ca="1" si="130"/>
        <v>Scientist</v>
      </c>
      <c r="F419">
        <f t="shared" ca="1" si="131"/>
        <v>8</v>
      </c>
      <c r="G419" s="1" t="str">
        <f t="shared" ca="1" si="132"/>
        <v>dropout</v>
      </c>
      <c r="H419">
        <f t="shared" ca="1" si="145"/>
        <v>2</v>
      </c>
      <c r="I419">
        <f t="shared" ca="1" si="145"/>
        <v>3</v>
      </c>
      <c r="J419">
        <f t="shared" ca="1" si="133"/>
        <v>673473</v>
      </c>
      <c r="K419">
        <f t="shared" ca="1" si="134"/>
        <v>97416</v>
      </c>
      <c r="L419">
        <f t="shared" ca="1" si="135"/>
        <v>1</v>
      </c>
      <c r="M419" s="1" t="str">
        <f t="shared" ca="1" si="136"/>
        <v>Owned</v>
      </c>
      <c r="N419">
        <f t="shared" ca="1" si="142"/>
        <v>9741600</v>
      </c>
      <c r="O419">
        <f t="shared" ca="1" si="137"/>
        <v>3444797.4054144607</v>
      </c>
      <c r="P419">
        <f t="shared" ca="1" si="143"/>
        <v>54277.661722072873</v>
      </c>
      <c r="Q419">
        <f t="shared" ca="1" si="144"/>
        <v>108448.99043419927</v>
      </c>
      <c r="R419" s="25">
        <f t="shared" ca="1" si="138"/>
        <v>9850048.9904341996</v>
      </c>
      <c r="S419">
        <f t="shared" ca="1" si="139"/>
        <v>1</v>
      </c>
      <c r="T419" s="1" t="str">
        <f t="shared" ca="1" si="140"/>
        <v>India</v>
      </c>
      <c r="AF419" s="2">
        <f ca="1">IF(Table2[[#This Row],[Gender]]="men",1,0)</f>
        <v>1</v>
      </c>
      <c r="AG419" s="3">
        <f ca="1">IF(Table2[[#This Row],[Gender]]="Men",0,1)</f>
        <v>0</v>
      </c>
      <c r="AH419" s="3"/>
      <c r="AI419" s="3"/>
      <c r="AJ419" s="4"/>
      <c r="AL419" s="2">
        <f ca="1">IF(Table2[[#This Row],[occupation]]="Clerk",1,0)</f>
        <v>0</v>
      </c>
      <c r="AM419" s="3">
        <f ca="1">IF(Table2[[#This Row],[occupation]]="Doctor",1,0)</f>
        <v>0</v>
      </c>
      <c r="AN419" s="3">
        <f ca="1">IF(Table2[[#This Row],[occupation]]="Data scientist",1,0)</f>
        <v>0</v>
      </c>
      <c r="AO419" s="3">
        <f ca="1">IF(Table2[[#This Row],[occupation]]="Driver",1,0)</f>
        <v>0</v>
      </c>
      <c r="AP419" s="3">
        <f ca="1">IF(Table2[[#This Row],[occupation]]="mechanical",1,0)</f>
        <v>0</v>
      </c>
      <c r="AQ419" s="3">
        <f ca="1">IF(Table2[[#This Row],[occupation]]="Field worker",1,0)</f>
        <v>0</v>
      </c>
      <c r="AR419" s="3">
        <f ca="1">IF(Table2[[#This Row],[occupation]]="Scientist",1,0)</f>
        <v>1</v>
      </c>
      <c r="AS419" s="3">
        <f ca="1">IF(Table2[[#This Row],[occupation]]="IT",1,0)</f>
        <v>0</v>
      </c>
      <c r="AT419" s="3"/>
      <c r="AU419" s="3"/>
      <c r="AV419" s="3"/>
      <c r="AW419" s="3"/>
      <c r="AX419" s="3"/>
      <c r="AY419" s="3"/>
      <c r="AZ419" s="3"/>
      <c r="BA419" s="4"/>
      <c r="BC419" s="18">
        <f ca="1">Table2[[#This Row],[Vehicles cost]]/Table2[[#This Row],[Vehicles]]</f>
        <v>224491</v>
      </c>
      <c r="BD419" s="4"/>
      <c r="BE419" s="2">
        <f ca="1">IF(Table2[[#This Row],[Depts]]&gt;20000,1,0)</f>
        <v>1</v>
      </c>
      <c r="BF419" s="3"/>
      <c r="BG419" s="4"/>
      <c r="BH419" s="2">
        <f ca="1">IF(Table2[[#This Row],[House]]="Owned",1,0)</f>
        <v>1</v>
      </c>
      <c r="BI419" s="4"/>
      <c r="BK419" s="2">
        <f ca="1">IF(Table2[[#This Row],[Country]]="Korea",Table2[[#This Row],[Income]],0)</f>
        <v>0</v>
      </c>
      <c r="BL419" s="3"/>
      <c r="BM419" s="3">
        <f ca="1">IF(Table2[[#This Row],[Country]]="India",Table2[[#This Row],[Income]],0)</f>
        <v>97416</v>
      </c>
      <c r="BN419" s="3"/>
      <c r="BO419" s="3">
        <f ca="1">IF(Table2[[#This Row],[Country]]="Russia",Table2[[#This Row],[Income]],0)</f>
        <v>0</v>
      </c>
      <c r="BP419" s="3"/>
      <c r="BQ419" s="3">
        <f ca="1">IF(Table2[[#This Row],[Country]]="Maldives",Table2[[#This Row],[Income]],0)</f>
        <v>0</v>
      </c>
      <c r="BR419" s="3"/>
      <c r="BS419" s="3">
        <f ca="1">IF(Table2[[#This Row],[Country]]="England",Table2[[#This Row],[Income]],0)</f>
        <v>0</v>
      </c>
      <c r="BT419" s="3"/>
      <c r="BU419" s="3">
        <f ca="1">IF(Table2[[#This Row],[Country]]="Pakistan",Table2[[#This Row],[Income]],0)</f>
        <v>0</v>
      </c>
      <c r="BV419" s="3"/>
      <c r="BW419" s="3">
        <f ca="1">IF(Table2[[#This Row],[Country]]="USA",Table2[[#This Row],[Income]],0)</f>
        <v>0</v>
      </c>
      <c r="BX419" s="3"/>
      <c r="BY419" s="3">
        <f ca="1">IF(Table2[[#This Row],[Country]]="New Zealand",Table2[[#This Row],[Income]],0)</f>
        <v>0</v>
      </c>
      <c r="BZ419" s="3"/>
      <c r="CA419" s="3">
        <f ca="1">IF(Table2[[#This Row],[Country]]="AUstralia",Table2[[#This Row],[Income]],0)</f>
        <v>0</v>
      </c>
      <c r="CB419" s="3"/>
      <c r="CC419" s="3">
        <f ca="1">IF(Table2[[#This Row],[Country]]="South Africa",Table2[[#This Row],[Income]],0)</f>
        <v>0</v>
      </c>
      <c r="CD419" s="3"/>
      <c r="CE419" s="3">
        <f ca="1">IF(Table2[[#This Row],[Country]]="Canada",Table2[[#This Row],[Income]],0)</f>
        <v>0</v>
      </c>
      <c r="CF419" s="4"/>
      <c r="CG419" s="2"/>
      <c r="CH419" s="3"/>
      <c r="CI419" s="3">
        <f ca="1">IF(Table2[[#This Row],[occupation]]="clerk",Table2[[#This Row],[Income]],0)</f>
        <v>0</v>
      </c>
      <c r="CJ419" s="3">
        <f ca="1">IF(Table2[[#This Row],[occupation]]="Doctor",Table2[[#This Row],[Income]],0)</f>
        <v>0</v>
      </c>
      <c r="CK419" s="3">
        <f ca="1">IF(Table2[[#This Row],[occupation]]="Data scientist",Table2[[#This Row],[Income]],0)</f>
        <v>0</v>
      </c>
      <c r="CL419" s="3">
        <f ca="1">IF(Table2[[#This Row],[occupation]]="Driver",Table2[[#This Row],[Income]],0)</f>
        <v>0</v>
      </c>
      <c r="CM419" s="3">
        <f ca="1">IF(Table2[[#This Row],[occupation]]="mechanical",Table2[[#This Row],[Income]],0)</f>
        <v>0</v>
      </c>
      <c r="CN419" s="3">
        <f ca="1">IF(Table2[[#This Row],[occupation]]="Field worker",Table2[[#This Row],[Income]],0)</f>
        <v>0</v>
      </c>
      <c r="CO419" s="3">
        <f ca="1">IF(Table2[[#This Row],[occupation]]="Scientist",Table2[[#This Row],[Income]],0)</f>
        <v>97416</v>
      </c>
      <c r="CP419" s="4">
        <f ca="1">IF(Table2[[#This Row],[occupation]]="IT",Table2[[#This Row],[Income]],0)</f>
        <v>0</v>
      </c>
      <c r="CQ419" s="2">
        <f ca="1">IF(Table2[[#This Row],[Investment]]&gt;Table2[[#This Row],[Income]],1,0)</f>
        <v>1</v>
      </c>
      <c r="CR419" s="3"/>
      <c r="CS419" s="3"/>
      <c r="CT419" s="3"/>
      <c r="CU419" s="4"/>
      <c r="CV419" s="2">
        <f ca="1">IF(Table2[[#This Row],[Net Worth]]&gt;5500000,Table2[[#This Row],[Age]],0)</f>
        <v>20</v>
      </c>
      <c r="CW419" s="3">
        <f t="shared" ca="1" si="141"/>
        <v>20</v>
      </c>
      <c r="CX419" s="3"/>
      <c r="CY419" s="3"/>
      <c r="CZ419" s="3"/>
      <c r="DA419" s="4"/>
    </row>
    <row r="420" spans="1:105" x14ac:dyDescent="0.25">
      <c r="A420">
        <f t="shared" ca="1" si="126"/>
        <v>2</v>
      </c>
      <c r="B420" s="1" t="str">
        <f t="shared" ca="1" si="127"/>
        <v>Women</v>
      </c>
      <c r="C420">
        <f t="shared" ca="1" si="128"/>
        <v>38</v>
      </c>
      <c r="D420">
        <f t="shared" ca="1" si="129"/>
        <v>3</v>
      </c>
      <c r="E420" s="1" t="str">
        <f t="shared" ca="1" si="130"/>
        <v>mechanical</v>
      </c>
      <c r="F420">
        <f t="shared" ca="1" si="131"/>
        <v>7</v>
      </c>
      <c r="G420" s="1" t="str">
        <f t="shared" ca="1" si="132"/>
        <v>Mbbs</v>
      </c>
      <c r="H420">
        <f t="shared" ca="1" si="145"/>
        <v>3</v>
      </c>
      <c r="I420">
        <f t="shared" ca="1" si="145"/>
        <v>1</v>
      </c>
      <c r="J420">
        <f t="shared" ca="1" si="133"/>
        <v>562808</v>
      </c>
      <c r="K420">
        <f t="shared" ca="1" si="134"/>
        <v>87968</v>
      </c>
      <c r="L420">
        <f t="shared" ca="1" si="135"/>
        <v>1</v>
      </c>
      <c r="M420" s="1" t="str">
        <f t="shared" ca="1" si="136"/>
        <v>Owned</v>
      </c>
      <c r="N420">
        <f t="shared" ca="1" si="142"/>
        <v>6597600</v>
      </c>
      <c r="O420">
        <f t="shared" ca="1" si="137"/>
        <v>5850535.7860425645</v>
      </c>
      <c r="P420">
        <f t="shared" ca="1" si="143"/>
        <v>100072.41213862586</v>
      </c>
      <c r="Q420">
        <f t="shared" ca="1" si="144"/>
        <v>88652.616917143998</v>
      </c>
      <c r="R420" s="25">
        <f t="shared" ca="1" si="138"/>
        <v>6686252.6169171436</v>
      </c>
      <c r="S420">
        <f t="shared" ca="1" si="139"/>
        <v>12</v>
      </c>
      <c r="T420" s="1" t="str">
        <f t="shared" ca="1" si="140"/>
        <v>Maldives</v>
      </c>
      <c r="AF420" s="2">
        <f ca="1">IF(Table2[[#This Row],[Gender]]="men",1,0)</f>
        <v>0</v>
      </c>
      <c r="AG420" s="3">
        <f ca="1">IF(Table2[[#This Row],[Gender]]="Men",0,1)</f>
        <v>1</v>
      </c>
      <c r="AH420" s="3"/>
      <c r="AI420" s="3"/>
      <c r="AJ420" s="4"/>
      <c r="AL420" s="2">
        <f ca="1">IF(Table2[[#This Row],[occupation]]="Clerk",1,0)</f>
        <v>0</v>
      </c>
      <c r="AM420" s="3">
        <f ca="1">IF(Table2[[#This Row],[occupation]]="Doctor",1,0)</f>
        <v>0</v>
      </c>
      <c r="AN420" s="3">
        <f ca="1">IF(Table2[[#This Row],[occupation]]="Data scientist",1,0)</f>
        <v>0</v>
      </c>
      <c r="AO420" s="3">
        <f ca="1">IF(Table2[[#This Row],[occupation]]="Driver",1,0)</f>
        <v>0</v>
      </c>
      <c r="AP420" s="3">
        <f ca="1">IF(Table2[[#This Row],[occupation]]="mechanical",1,0)</f>
        <v>1</v>
      </c>
      <c r="AQ420" s="3">
        <f ca="1">IF(Table2[[#This Row],[occupation]]="Field worker",1,0)</f>
        <v>0</v>
      </c>
      <c r="AR420" s="3">
        <f ca="1">IF(Table2[[#This Row],[occupation]]="Scientist",1,0)</f>
        <v>0</v>
      </c>
      <c r="AS420" s="3">
        <f ca="1">IF(Table2[[#This Row],[occupation]]="IT",1,0)</f>
        <v>0</v>
      </c>
      <c r="AT420" s="3"/>
      <c r="AU420" s="3"/>
      <c r="AV420" s="3"/>
      <c r="AW420" s="3"/>
      <c r="AX420" s="3"/>
      <c r="AY420" s="3"/>
      <c r="AZ420" s="3"/>
      <c r="BA420" s="4"/>
      <c r="BC420" s="18">
        <f ca="1">Table2[[#This Row],[Vehicles cost]]/Table2[[#This Row],[Vehicles]]</f>
        <v>562808</v>
      </c>
      <c r="BD420" s="4"/>
      <c r="BE420" s="2">
        <f ca="1">IF(Table2[[#This Row],[Depts]]&gt;20000,1,0)</f>
        <v>1</v>
      </c>
      <c r="BF420" s="3"/>
      <c r="BG420" s="4"/>
      <c r="BH420" s="2">
        <f ca="1">IF(Table2[[#This Row],[House]]="Owned",1,0)</f>
        <v>1</v>
      </c>
      <c r="BI420" s="4"/>
      <c r="BK420" s="2">
        <f ca="1">IF(Table2[[#This Row],[Country]]="Korea",Table2[[#This Row],[Income]],0)</f>
        <v>0</v>
      </c>
      <c r="BL420" s="3"/>
      <c r="BM420" s="3">
        <f ca="1">IF(Table2[[#This Row],[Country]]="India",Table2[[#This Row],[Income]],0)</f>
        <v>0</v>
      </c>
      <c r="BN420" s="3"/>
      <c r="BO420" s="3">
        <f ca="1">IF(Table2[[#This Row],[Country]]="Russia",Table2[[#This Row],[Income]],0)</f>
        <v>0</v>
      </c>
      <c r="BP420" s="3"/>
      <c r="BQ420" s="3">
        <f ca="1">IF(Table2[[#This Row],[Country]]="Maldives",Table2[[#This Row],[Income]],0)</f>
        <v>87968</v>
      </c>
      <c r="BR420" s="3"/>
      <c r="BS420" s="3">
        <f ca="1">IF(Table2[[#This Row],[Country]]="England",Table2[[#This Row],[Income]],0)</f>
        <v>0</v>
      </c>
      <c r="BT420" s="3"/>
      <c r="BU420" s="3">
        <f ca="1">IF(Table2[[#This Row],[Country]]="Pakistan",Table2[[#This Row],[Income]],0)</f>
        <v>0</v>
      </c>
      <c r="BV420" s="3"/>
      <c r="BW420" s="3">
        <f ca="1">IF(Table2[[#This Row],[Country]]="USA",Table2[[#This Row],[Income]],0)</f>
        <v>0</v>
      </c>
      <c r="BX420" s="3"/>
      <c r="BY420" s="3">
        <f ca="1">IF(Table2[[#This Row],[Country]]="New Zealand",Table2[[#This Row],[Income]],0)</f>
        <v>0</v>
      </c>
      <c r="BZ420" s="3"/>
      <c r="CA420" s="3">
        <f ca="1">IF(Table2[[#This Row],[Country]]="AUstralia",Table2[[#This Row],[Income]],0)</f>
        <v>0</v>
      </c>
      <c r="CB420" s="3"/>
      <c r="CC420" s="3">
        <f ca="1">IF(Table2[[#This Row],[Country]]="South Africa",Table2[[#This Row],[Income]],0)</f>
        <v>0</v>
      </c>
      <c r="CD420" s="3"/>
      <c r="CE420" s="3">
        <f ca="1">IF(Table2[[#This Row],[Country]]="Canada",Table2[[#This Row],[Income]],0)</f>
        <v>0</v>
      </c>
      <c r="CF420" s="4"/>
      <c r="CG420" s="2"/>
      <c r="CH420" s="3"/>
      <c r="CI420" s="3">
        <f ca="1">IF(Table2[[#This Row],[occupation]]="clerk",Table2[[#This Row],[Income]],0)</f>
        <v>0</v>
      </c>
      <c r="CJ420" s="3">
        <f ca="1">IF(Table2[[#This Row],[occupation]]="Doctor",Table2[[#This Row],[Income]],0)</f>
        <v>0</v>
      </c>
      <c r="CK420" s="3">
        <f ca="1">IF(Table2[[#This Row],[occupation]]="Data scientist",Table2[[#This Row],[Income]],0)</f>
        <v>0</v>
      </c>
      <c r="CL420" s="3">
        <f ca="1">IF(Table2[[#This Row],[occupation]]="Driver",Table2[[#This Row],[Income]],0)</f>
        <v>0</v>
      </c>
      <c r="CM420" s="3">
        <f ca="1">IF(Table2[[#This Row],[occupation]]="mechanical",Table2[[#This Row],[Income]],0)</f>
        <v>87968</v>
      </c>
      <c r="CN420" s="3">
        <f ca="1">IF(Table2[[#This Row],[occupation]]="Field worker",Table2[[#This Row],[Income]],0)</f>
        <v>0</v>
      </c>
      <c r="CO420" s="3">
        <f ca="1">IF(Table2[[#This Row],[occupation]]="Scientist",Table2[[#This Row],[Income]],0)</f>
        <v>0</v>
      </c>
      <c r="CP420" s="4">
        <f ca="1">IF(Table2[[#This Row],[occupation]]="IT",Table2[[#This Row],[Income]],0)</f>
        <v>0</v>
      </c>
      <c r="CQ420" s="2">
        <f ca="1">IF(Table2[[#This Row],[Investment]]&gt;Table2[[#This Row],[Income]],1,0)</f>
        <v>1</v>
      </c>
      <c r="CR420" s="3"/>
      <c r="CS420" s="3"/>
      <c r="CT420" s="3"/>
      <c r="CU420" s="4"/>
      <c r="CV420" s="2">
        <f ca="1">IF(Table2[[#This Row],[Net Worth]]&gt;5500000,Table2[[#This Row],[Age]],0)</f>
        <v>38</v>
      </c>
      <c r="CW420" s="3">
        <f t="shared" ca="1" si="141"/>
        <v>0</v>
      </c>
      <c r="CX420" s="3"/>
      <c r="CY420" s="3"/>
      <c r="CZ420" s="3"/>
      <c r="DA420" s="4"/>
    </row>
    <row r="421" spans="1:105" x14ac:dyDescent="0.25">
      <c r="A421">
        <f t="shared" ca="1" si="126"/>
        <v>2</v>
      </c>
      <c r="B421" s="1" t="str">
        <f t="shared" ca="1" si="127"/>
        <v>Women</v>
      </c>
      <c r="C421">
        <f t="shared" ca="1" si="128"/>
        <v>41</v>
      </c>
      <c r="D421">
        <f t="shared" ca="1" si="129"/>
        <v>5</v>
      </c>
      <c r="E421" s="1" t="str">
        <f t="shared" ca="1" si="130"/>
        <v>Scientist</v>
      </c>
      <c r="F421">
        <f t="shared" ca="1" si="131"/>
        <v>8</v>
      </c>
      <c r="G421" s="1" t="str">
        <f t="shared" ca="1" si="132"/>
        <v>dropout</v>
      </c>
      <c r="H421">
        <f t="shared" ca="1" si="145"/>
        <v>2</v>
      </c>
      <c r="I421">
        <f t="shared" ca="1" si="145"/>
        <v>3</v>
      </c>
      <c r="J421">
        <f t="shared" ca="1" si="133"/>
        <v>1928235</v>
      </c>
      <c r="K421">
        <f t="shared" ca="1" si="134"/>
        <v>60656</v>
      </c>
      <c r="L421">
        <f t="shared" ca="1" si="135"/>
        <v>2</v>
      </c>
      <c r="M421" s="1" t="str">
        <f t="shared" ca="1" si="136"/>
        <v>Rent</v>
      </c>
      <c r="N421">
        <f t="shared" ca="1" si="142"/>
        <v>3821328</v>
      </c>
      <c r="O421">
        <f t="shared" ca="1" si="137"/>
        <v>1070282.9561975524</v>
      </c>
      <c r="P421">
        <f t="shared" ca="1" si="143"/>
        <v>113444.14168105142</v>
      </c>
      <c r="Q421">
        <f t="shared" ca="1" si="144"/>
        <v>29916.829351337848</v>
      </c>
      <c r="R421" s="25">
        <f t="shared" ca="1" si="138"/>
        <v>3851244.8293513376</v>
      </c>
      <c r="S421">
        <f t="shared" ca="1" si="139"/>
        <v>9</v>
      </c>
      <c r="T421" s="1" t="str">
        <f t="shared" ca="1" si="140"/>
        <v>South Africa</v>
      </c>
      <c r="AF421" s="2">
        <f ca="1">IF(Table2[[#This Row],[Gender]]="men",1,0)</f>
        <v>0</v>
      </c>
      <c r="AG421" s="3">
        <f ca="1">IF(Table2[[#This Row],[Gender]]="Men",0,1)</f>
        <v>1</v>
      </c>
      <c r="AH421" s="3"/>
      <c r="AI421" s="3"/>
      <c r="AJ421" s="4"/>
      <c r="AL421" s="2">
        <f ca="1">IF(Table2[[#This Row],[occupation]]="Clerk",1,0)</f>
        <v>0</v>
      </c>
      <c r="AM421" s="3">
        <f ca="1">IF(Table2[[#This Row],[occupation]]="Doctor",1,0)</f>
        <v>0</v>
      </c>
      <c r="AN421" s="3">
        <f ca="1">IF(Table2[[#This Row],[occupation]]="Data scientist",1,0)</f>
        <v>0</v>
      </c>
      <c r="AO421" s="3">
        <f ca="1">IF(Table2[[#This Row],[occupation]]="Driver",1,0)</f>
        <v>0</v>
      </c>
      <c r="AP421" s="3">
        <f ca="1">IF(Table2[[#This Row],[occupation]]="mechanical",1,0)</f>
        <v>0</v>
      </c>
      <c r="AQ421" s="3">
        <f ca="1">IF(Table2[[#This Row],[occupation]]="Field worker",1,0)</f>
        <v>0</v>
      </c>
      <c r="AR421" s="3">
        <f ca="1">IF(Table2[[#This Row],[occupation]]="Scientist",1,0)</f>
        <v>1</v>
      </c>
      <c r="AS421" s="3">
        <f ca="1">IF(Table2[[#This Row],[occupation]]="IT",1,0)</f>
        <v>0</v>
      </c>
      <c r="AT421" s="3"/>
      <c r="AU421" s="3"/>
      <c r="AV421" s="3"/>
      <c r="AW421" s="3"/>
      <c r="AX421" s="3"/>
      <c r="AY421" s="3"/>
      <c r="AZ421" s="3"/>
      <c r="BA421" s="4"/>
      <c r="BC421" s="18">
        <f ca="1">Table2[[#This Row],[Vehicles cost]]/Table2[[#This Row],[Vehicles]]</f>
        <v>642745</v>
      </c>
      <c r="BD421" s="4"/>
      <c r="BE421" s="2">
        <f ca="1">IF(Table2[[#This Row],[Depts]]&gt;20000,1,0)</f>
        <v>1</v>
      </c>
      <c r="BF421" s="3"/>
      <c r="BG421" s="4"/>
      <c r="BH421" s="2">
        <f ca="1">IF(Table2[[#This Row],[House]]="Owned",1,0)</f>
        <v>0</v>
      </c>
      <c r="BI421" s="4"/>
      <c r="BK421" s="2">
        <f ca="1">IF(Table2[[#This Row],[Country]]="Korea",Table2[[#This Row],[Income]],0)</f>
        <v>0</v>
      </c>
      <c r="BL421" s="3"/>
      <c r="BM421" s="3">
        <f ca="1">IF(Table2[[#This Row],[Country]]="India",Table2[[#This Row],[Income]],0)</f>
        <v>0</v>
      </c>
      <c r="BN421" s="3"/>
      <c r="BO421" s="3">
        <f ca="1">IF(Table2[[#This Row],[Country]]="Russia",Table2[[#This Row],[Income]],0)</f>
        <v>0</v>
      </c>
      <c r="BP421" s="3"/>
      <c r="BQ421" s="3">
        <f ca="1">IF(Table2[[#This Row],[Country]]="Maldives",Table2[[#This Row],[Income]],0)</f>
        <v>0</v>
      </c>
      <c r="BR421" s="3"/>
      <c r="BS421" s="3">
        <f ca="1">IF(Table2[[#This Row],[Country]]="England",Table2[[#This Row],[Income]],0)</f>
        <v>0</v>
      </c>
      <c r="BT421" s="3"/>
      <c r="BU421" s="3">
        <f ca="1">IF(Table2[[#This Row],[Country]]="Pakistan",Table2[[#This Row],[Income]],0)</f>
        <v>0</v>
      </c>
      <c r="BV421" s="3"/>
      <c r="BW421" s="3">
        <f ca="1">IF(Table2[[#This Row],[Country]]="USA",Table2[[#This Row],[Income]],0)</f>
        <v>0</v>
      </c>
      <c r="BX421" s="3"/>
      <c r="BY421" s="3">
        <f ca="1">IF(Table2[[#This Row],[Country]]="New Zealand",Table2[[#This Row],[Income]],0)</f>
        <v>0</v>
      </c>
      <c r="BZ421" s="3"/>
      <c r="CA421" s="3">
        <f ca="1">IF(Table2[[#This Row],[Country]]="AUstralia",Table2[[#This Row],[Income]],0)</f>
        <v>0</v>
      </c>
      <c r="CB421" s="3"/>
      <c r="CC421" s="3">
        <f ca="1">IF(Table2[[#This Row],[Country]]="South Africa",Table2[[#This Row],[Income]],0)</f>
        <v>60656</v>
      </c>
      <c r="CD421" s="3"/>
      <c r="CE421" s="3">
        <f ca="1">IF(Table2[[#This Row],[Country]]="Canada",Table2[[#This Row],[Income]],0)</f>
        <v>0</v>
      </c>
      <c r="CF421" s="4"/>
      <c r="CG421" s="2"/>
      <c r="CH421" s="3"/>
      <c r="CI421" s="3">
        <f ca="1">IF(Table2[[#This Row],[occupation]]="clerk",Table2[[#This Row],[Income]],0)</f>
        <v>0</v>
      </c>
      <c r="CJ421" s="3">
        <f ca="1">IF(Table2[[#This Row],[occupation]]="Doctor",Table2[[#This Row],[Income]],0)</f>
        <v>0</v>
      </c>
      <c r="CK421" s="3">
        <f ca="1">IF(Table2[[#This Row],[occupation]]="Data scientist",Table2[[#This Row],[Income]],0)</f>
        <v>0</v>
      </c>
      <c r="CL421" s="3">
        <f ca="1">IF(Table2[[#This Row],[occupation]]="Driver",Table2[[#This Row],[Income]],0)</f>
        <v>0</v>
      </c>
      <c r="CM421" s="3">
        <f ca="1">IF(Table2[[#This Row],[occupation]]="mechanical",Table2[[#This Row],[Income]],0)</f>
        <v>0</v>
      </c>
      <c r="CN421" s="3">
        <f ca="1">IF(Table2[[#This Row],[occupation]]="Field worker",Table2[[#This Row],[Income]],0)</f>
        <v>0</v>
      </c>
      <c r="CO421" s="3">
        <f ca="1">IF(Table2[[#This Row],[occupation]]="Scientist",Table2[[#This Row],[Income]],0)</f>
        <v>60656</v>
      </c>
      <c r="CP421" s="4">
        <f ca="1">IF(Table2[[#This Row],[occupation]]="IT",Table2[[#This Row],[Income]],0)</f>
        <v>0</v>
      </c>
      <c r="CQ421" s="2">
        <f ca="1">IF(Table2[[#This Row],[Investment]]&gt;Table2[[#This Row],[Income]],1,0)</f>
        <v>0</v>
      </c>
      <c r="CR421" s="3"/>
      <c r="CS421" s="3"/>
      <c r="CT421" s="3"/>
      <c r="CU421" s="4"/>
      <c r="CV421" s="2">
        <f ca="1">IF(Table2[[#This Row],[Net Worth]]&gt;5500000,Table2[[#This Row],[Age]],0)</f>
        <v>0</v>
      </c>
      <c r="CW421" s="3">
        <f t="shared" ca="1" si="141"/>
        <v>0</v>
      </c>
      <c r="CX421" s="3"/>
      <c r="CY421" s="3"/>
      <c r="CZ421" s="3"/>
      <c r="DA421" s="4"/>
    </row>
    <row r="422" spans="1:105" x14ac:dyDescent="0.25">
      <c r="A422">
        <f t="shared" ca="1" si="126"/>
        <v>2</v>
      </c>
      <c r="B422" s="1" t="str">
        <f t="shared" ca="1" si="127"/>
        <v>Women</v>
      </c>
      <c r="C422">
        <f t="shared" ca="1" si="128"/>
        <v>47</v>
      </c>
      <c r="D422">
        <f t="shared" ca="1" si="129"/>
        <v>4</v>
      </c>
      <c r="E422" s="1" t="str">
        <f t="shared" ca="1" si="130"/>
        <v>Doctor</v>
      </c>
      <c r="F422">
        <f t="shared" ca="1" si="131"/>
        <v>9</v>
      </c>
      <c r="G422" s="1" t="str">
        <f t="shared" ca="1" si="132"/>
        <v>Soldier</v>
      </c>
      <c r="H422">
        <f t="shared" ca="1" si="145"/>
        <v>2</v>
      </c>
      <c r="I422">
        <f t="shared" ca="1" si="145"/>
        <v>3</v>
      </c>
      <c r="J422">
        <f t="shared" ca="1" si="133"/>
        <v>1572924</v>
      </c>
      <c r="K422">
        <f t="shared" ca="1" si="134"/>
        <v>81700</v>
      </c>
      <c r="L422">
        <f t="shared" ca="1" si="135"/>
        <v>2</v>
      </c>
      <c r="M422" s="1" t="str">
        <f t="shared" ca="1" si="136"/>
        <v>Rent</v>
      </c>
      <c r="N422">
        <f t="shared" ca="1" si="142"/>
        <v>4902000</v>
      </c>
      <c r="O422">
        <f t="shared" ca="1" si="137"/>
        <v>2622218.2672330001</v>
      </c>
      <c r="P422">
        <f t="shared" ca="1" si="143"/>
        <v>56807.280001017993</v>
      </c>
      <c r="Q422">
        <f t="shared" ca="1" si="144"/>
        <v>19308.135869710597</v>
      </c>
      <c r="R422" s="25">
        <f t="shared" ca="1" si="138"/>
        <v>4921308.1358697107</v>
      </c>
      <c r="S422">
        <f t="shared" ca="1" si="139"/>
        <v>2</v>
      </c>
      <c r="T422" s="1" t="str">
        <f t="shared" ca="1" si="140"/>
        <v>Usa</v>
      </c>
      <c r="AF422" s="2">
        <f ca="1">IF(Table2[[#This Row],[Gender]]="men",1,0)</f>
        <v>0</v>
      </c>
      <c r="AG422" s="3">
        <f ca="1">IF(Table2[[#This Row],[Gender]]="Men",0,1)</f>
        <v>1</v>
      </c>
      <c r="AH422" s="3"/>
      <c r="AI422" s="3"/>
      <c r="AJ422" s="4"/>
      <c r="AL422" s="2">
        <f ca="1">IF(Table2[[#This Row],[occupation]]="Clerk",1,0)</f>
        <v>0</v>
      </c>
      <c r="AM422" s="3">
        <f ca="1">IF(Table2[[#This Row],[occupation]]="Doctor",1,0)</f>
        <v>1</v>
      </c>
      <c r="AN422" s="3">
        <f ca="1">IF(Table2[[#This Row],[occupation]]="Data scientist",1,0)</f>
        <v>0</v>
      </c>
      <c r="AO422" s="3">
        <f ca="1">IF(Table2[[#This Row],[occupation]]="Driver",1,0)</f>
        <v>0</v>
      </c>
      <c r="AP422" s="3">
        <f ca="1">IF(Table2[[#This Row],[occupation]]="mechanical",1,0)</f>
        <v>0</v>
      </c>
      <c r="AQ422" s="3">
        <f ca="1">IF(Table2[[#This Row],[occupation]]="Field worker",1,0)</f>
        <v>0</v>
      </c>
      <c r="AR422" s="3">
        <f ca="1">IF(Table2[[#This Row],[occupation]]="Scientist",1,0)</f>
        <v>0</v>
      </c>
      <c r="AS422" s="3">
        <f ca="1">IF(Table2[[#This Row],[occupation]]="IT",1,0)</f>
        <v>0</v>
      </c>
      <c r="AT422" s="3"/>
      <c r="AU422" s="3"/>
      <c r="AV422" s="3"/>
      <c r="AW422" s="3"/>
      <c r="AX422" s="3"/>
      <c r="AY422" s="3"/>
      <c r="AZ422" s="3"/>
      <c r="BA422" s="4"/>
      <c r="BC422" s="18">
        <f ca="1">Table2[[#This Row],[Vehicles cost]]/Table2[[#This Row],[Vehicles]]</f>
        <v>524308</v>
      </c>
      <c r="BD422" s="4"/>
      <c r="BE422" s="2">
        <f ca="1">IF(Table2[[#This Row],[Depts]]&gt;20000,1,0)</f>
        <v>1</v>
      </c>
      <c r="BF422" s="3"/>
      <c r="BG422" s="4"/>
      <c r="BH422" s="2">
        <f ca="1">IF(Table2[[#This Row],[House]]="Owned",1,0)</f>
        <v>0</v>
      </c>
      <c r="BI422" s="4"/>
      <c r="BK422" s="2">
        <f ca="1">IF(Table2[[#This Row],[Country]]="Korea",Table2[[#This Row],[Income]],0)</f>
        <v>0</v>
      </c>
      <c r="BL422" s="3"/>
      <c r="BM422" s="3">
        <f ca="1">IF(Table2[[#This Row],[Country]]="India",Table2[[#This Row],[Income]],0)</f>
        <v>0</v>
      </c>
      <c r="BN422" s="3"/>
      <c r="BO422" s="3">
        <f ca="1">IF(Table2[[#This Row],[Country]]="Russia",Table2[[#This Row],[Income]],0)</f>
        <v>0</v>
      </c>
      <c r="BP422" s="3"/>
      <c r="BQ422" s="3">
        <f ca="1">IF(Table2[[#This Row],[Country]]="Maldives",Table2[[#This Row],[Income]],0)</f>
        <v>0</v>
      </c>
      <c r="BR422" s="3"/>
      <c r="BS422" s="3">
        <f ca="1">IF(Table2[[#This Row],[Country]]="England",Table2[[#This Row],[Income]],0)</f>
        <v>0</v>
      </c>
      <c r="BT422" s="3"/>
      <c r="BU422" s="3">
        <f ca="1">IF(Table2[[#This Row],[Country]]="Pakistan",Table2[[#This Row],[Income]],0)</f>
        <v>0</v>
      </c>
      <c r="BV422" s="3"/>
      <c r="BW422" s="3">
        <f ca="1">IF(Table2[[#This Row],[Country]]="USA",Table2[[#This Row],[Income]],0)</f>
        <v>81700</v>
      </c>
      <c r="BX422" s="3"/>
      <c r="BY422" s="3">
        <f ca="1">IF(Table2[[#This Row],[Country]]="New Zealand",Table2[[#This Row],[Income]],0)</f>
        <v>0</v>
      </c>
      <c r="BZ422" s="3"/>
      <c r="CA422" s="3">
        <f ca="1">IF(Table2[[#This Row],[Country]]="AUstralia",Table2[[#This Row],[Income]],0)</f>
        <v>0</v>
      </c>
      <c r="CB422" s="3"/>
      <c r="CC422" s="3">
        <f ca="1">IF(Table2[[#This Row],[Country]]="South Africa",Table2[[#This Row],[Income]],0)</f>
        <v>0</v>
      </c>
      <c r="CD422" s="3"/>
      <c r="CE422" s="3">
        <f ca="1">IF(Table2[[#This Row],[Country]]="Canada",Table2[[#This Row],[Income]],0)</f>
        <v>0</v>
      </c>
      <c r="CF422" s="4"/>
      <c r="CG422" s="2"/>
      <c r="CH422" s="3"/>
      <c r="CI422" s="3">
        <f ca="1">IF(Table2[[#This Row],[occupation]]="clerk",Table2[[#This Row],[Income]],0)</f>
        <v>0</v>
      </c>
      <c r="CJ422" s="3">
        <f ca="1">IF(Table2[[#This Row],[occupation]]="Doctor",Table2[[#This Row],[Income]],0)</f>
        <v>81700</v>
      </c>
      <c r="CK422" s="3">
        <f ca="1">IF(Table2[[#This Row],[occupation]]="Data scientist",Table2[[#This Row],[Income]],0)</f>
        <v>0</v>
      </c>
      <c r="CL422" s="3">
        <f ca="1">IF(Table2[[#This Row],[occupation]]="Driver",Table2[[#This Row],[Income]],0)</f>
        <v>0</v>
      </c>
      <c r="CM422" s="3">
        <f ca="1">IF(Table2[[#This Row],[occupation]]="mechanical",Table2[[#This Row],[Income]],0)</f>
        <v>0</v>
      </c>
      <c r="CN422" s="3">
        <f ca="1">IF(Table2[[#This Row],[occupation]]="Field worker",Table2[[#This Row],[Income]],0)</f>
        <v>0</v>
      </c>
      <c r="CO422" s="3">
        <f ca="1">IF(Table2[[#This Row],[occupation]]="Scientist",Table2[[#This Row],[Income]],0)</f>
        <v>0</v>
      </c>
      <c r="CP422" s="4">
        <f ca="1">IF(Table2[[#This Row],[occupation]]="IT",Table2[[#This Row],[Income]],0)</f>
        <v>0</v>
      </c>
      <c r="CQ422" s="2">
        <f ca="1">IF(Table2[[#This Row],[Investment]]&gt;Table2[[#This Row],[Income]],1,0)</f>
        <v>0</v>
      </c>
      <c r="CR422" s="3"/>
      <c r="CS422" s="3"/>
      <c r="CT422" s="3"/>
      <c r="CU422" s="4"/>
      <c r="CV422" s="2">
        <f ca="1">IF(Table2[[#This Row],[Net Worth]]&gt;5500000,Table2[[#This Row],[Age]],0)</f>
        <v>0</v>
      </c>
      <c r="CW422" s="3">
        <f t="shared" ca="1" si="141"/>
        <v>0</v>
      </c>
      <c r="CX422" s="3"/>
      <c r="CY422" s="3"/>
      <c r="CZ422" s="3"/>
      <c r="DA422" s="4"/>
    </row>
    <row r="423" spans="1:105" x14ac:dyDescent="0.25">
      <c r="A423">
        <f t="shared" ca="1" si="126"/>
        <v>1</v>
      </c>
      <c r="B423" s="1" t="str">
        <f t="shared" ca="1" si="127"/>
        <v>Men</v>
      </c>
      <c r="C423">
        <f t="shared" ca="1" si="128"/>
        <v>24</v>
      </c>
      <c r="D423">
        <f t="shared" ca="1" si="129"/>
        <v>6</v>
      </c>
      <c r="E423" s="1" t="str">
        <f t="shared" ca="1" si="130"/>
        <v>Field worker</v>
      </c>
      <c r="F423">
        <f t="shared" ca="1" si="131"/>
        <v>5</v>
      </c>
      <c r="G423" s="1" t="str">
        <f t="shared" ca="1" si="132"/>
        <v>M.tech</v>
      </c>
      <c r="H423">
        <f t="shared" ca="1" si="145"/>
        <v>1</v>
      </c>
      <c r="I423">
        <f t="shared" ca="1" si="145"/>
        <v>2</v>
      </c>
      <c r="J423">
        <f t="shared" ca="1" si="133"/>
        <v>1068064</v>
      </c>
      <c r="K423">
        <f t="shared" ca="1" si="134"/>
        <v>76665</v>
      </c>
      <c r="L423">
        <f t="shared" ca="1" si="135"/>
        <v>2</v>
      </c>
      <c r="M423" s="1" t="str">
        <f t="shared" ca="1" si="136"/>
        <v>Rent</v>
      </c>
      <c r="N423">
        <f t="shared" ca="1" si="142"/>
        <v>6133200</v>
      </c>
      <c r="O423">
        <f t="shared" ca="1" si="137"/>
        <v>508920.11983010126</v>
      </c>
      <c r="P423">
        <f t="shared" ca="1" si="143"/>
        <v>152693.17450749039</v>
      </c>
      <c r="Q423">
        <f t="shared" ca="1" si="144"/>
        <v>105948.25848895677</v>
      </c>
      <c r="R423" s="25">
        <f t="shared" ca="1" si="138"/>
        <v>6239148.2584889568</v>
      </c>
      <c r="S423">
        <f t="shared" ca="1" si="139"/>
        <v>10</v>
      </c>
      <c r="T423" s="1" t="str">
        <f t="shared" ca="1" si="140"/>
        <v>New Zealand</v>
      </c>
      <c r="AF423" s="2">
        <f ca="1">IF(Table2[[#This Row],[Gender]]="men",1,0)</f>
        <v>1</v>
      </c>
      <c r="AG423" s="3">
        <f ca="1">IF(Table2[[#This Row],[Gender]]="Men",0,1)</f>
        <v>0</v>
      </c>
      <c r="AH423" s="3"/>
      <c r="AI423" s="3"/>
      <c r="AJ423" s="4"/>
      <c r="AL423" s="2">
        <f ca="1">IF(Table2[[#This Row],[occupation]]="Clerk",1,0)</f>
        <v>0</v>
      </c>
      <c r="AM423" s="3">
        <f ca="1">IF(Table2[[#This Row],[occupation]]="Doctor",1,0)</f>
        <v>0</v>
      </c>
      <c r="AN423" s="3">
        <f ca="1">IF(Table2[[#This Row],[occupation]]="Data scientist",1,0)</f>
        <v>0</v>
      </c>
      <c r="AO423" s="3">
        <f ca="1">IF(Table2[[#This Row],[occupation]]="Driver",1,0)</f>
        <v>0</v>
      </c>
      <c r="AP423" s="3">
        <f ca="1">IF(Table2[[#This Row],[occupation]]="mechanical",1,0)</f>
        <v>0</v>
      </c>
      <c r="AQ423" s="3">
        <f ca="1">IF(Table2[[#This Row],[occupation]]="Field worker",1,0)</f>
        <v>1</v>
      </c>
      <c r="AR423" s="3">
        <f ca="1">IF(Table2[[#This Row],[occupation]]="Scientist",1,0)</f>
        <v>0</v>
      </c>
      <c r="AS423" s="3">
        <f ca="1">IF(Table2[[#This Row],[occupation]]="IT",1,0)</f>
        <v>0</v>
      </c>
      <c r="AT423" s="3"/>
      <c r="AU423" s="3"/>
      <c r="AV423" s="3"/>
      <c r="AW423" s="3"/>
      <c r="AX423" s="3"/>
      <c r="AY423" s="3"/>
      <c r="AZ423" s="3"/>
      <c r="BA423" s="4"/>
      <c r="BC423" s="18">
        <f ca="1">Table2[[#This Row],[Vehicles cost]]/Table2[[#This Row],[Vehicles]]</f>
        <v>534032</v>
      </c>
      <c r="BD423" s="4"/>
      <c r="BE423" s="2">
        <f ca="1">IF(Table2[[#This Row],[Depts]]&gt;20000,1,0)</f>
        <v>1</v>
      </c>
      <c r="BF423" s="3"/>
      <c r="BG423" s="4"/>
      <c r="BH423" s="2">
        <f ca="1">IF(Table2[[#This Row],[House]]="Owned",1,0)</f>
        <v>0</v>
      </c>
      <c r="BI423" s="4"/>
      <c r="BK423" s="2">
        <f ca="1">IF(Table2[[#This Row],[Country]]="Korea",Table2[[#This Row],[Income]],0)</f>
        <v>0</v>
      </c>
      <c r="BL423" s="3"/>
      <c r="BM423" s="3">
        <f ca="1">IF(Table2[[#This Row],[Country]]="India",Table2[[#This Row],[Income]],0)</f>
        <v>0</v>
      </c>
      <c r="BN423" s="3"/>
      <c r="BO423" s="3">
        <f ca="1">IF(Table2[[#This Row],[Country]]="Russia",Table2[[#This Row],[Income]],0)</f>
        <v>0</v>
      </c>
      <c r="BP423" s="3"/>
      <c r="BQ423" s="3">
        <f ca="1">IF(Table2[[#This Row],[Country]]="Maldives",Table2[[#This Row],[Income]],0)</f>
        <v>0</v>
      </c>
      <c r="BR423" s="3"/>
      <c r="BS423" s="3">
        <f ca="1">IF(Table2[[#This Row],[Country]]="England",Table2[[#This Row],[Income]],0)</f>
        <v>0</v>
      </c>
      <c r="BT423" s="3"/>
      <c r="BU423" s="3">
        <f ca="1">IF(Table2[[#This Row],[Country]]="Pakistan",Table2[[#This Row],[Income]],0)</f>
        <v>0</v>
      </c>
      <c r="BV423" s="3"/>
      <c r="BW423" s="3">
        <f ca="1">IF(Table2[[#This Row],[Country]]="USA",Table2[[#This Row],[Income]],0)</f>
        <v>0</v>
      </c>
      <c r="BX423" s="3"/>
      <c r="BY423" s="3">
        <f ca="1">IF(Table2[[#This Row],[Country]]="New Zealand",Table2[[#This Row],[Income]],0)</f>
        <v>76665</v>
      </c>
      <c r="BZ423" s="3"/>
      <c r="CA423" s="3">
        <f ca="1">IF(Table2[[#This Row],[Country]]="AUstralia",Table2[[#This Row],[Income]],0)</f>
        <v>0</v>
      </c>
      <c r="CB423" s="3"/>
      <c r="CC423" s="3">
        <f ca="1">IF(Table2[[#This Row],[Country]]="South Africa",Table2[[#This Row],[Income]],0)</f>
        <v>0</v>
      </c>
      <c r="CD423" s="3"/>
      <c r="CE423" s="3">
        <f ca="1">IF(Table2[[#This Row],[Country]]="Canada",Table2[[#This Row],[Income]],0)</f>
        <v>0</v>
      </c>
      <c r="CF423" s="4"/>
      <c r="CG423" s="2"/>
      <c r="CH423" s="3"/>
      <c r="CI423" s="3">
        <f ca="1">IF(Table2[[#This Row],[occupation]]="clerk",Table2[[#This Row],[Income]],0)</f>
        <v>0</v>
      </c>
      <c r="CJ423" s="3">
        <f ca="1">IF(Table2[[#This Row],[occupation]]="Doctor",Table2[[#This Row],[Income]],0)</f>
        <v>0</v>
      </c>
      <c r="CK423" s="3">
        <f ca="1">IF(Table2[[#This Row],[occupation]]="Data scientist",Table2[[#This Row],[Income]],0)</f>
        <v>0</v>
      </c>
      <c r="CL423" s="3">
        <f ca="1">IF(Table2[[#This Row],[occupation]]="Driver",Table2[[#This Row],[Income]],0)</f>
        <v>0</v>
      </c>
      <c r="CM423" s="3">
        <f ca="1">IF(Table2[[#This Row],[occupation]]="mechanical",Table2[[#This Row],[Income]],0)</f>
        <v>0</v>
      </c>
      <c r="CN423" s="3">
        <f ca="1">IF(Table2[[#This Row],[occupation]]="Field worker",Table2[[#This Row],[Income]],0)</f>
        <v>76665</v>
      </c>
      <c r="CO423" s="3">
        <f ca="1">IF(Table2[[#This Row],[occupation]]="Scientist",Table2[[#This Row],[Income]],0)</f>
        <v>0</v>
      </c>
      <c r="CP423" s="4">
        <f ca="1">IF(Table2[[#This Row],[occupation]]="IT",Table2[[#This Row],[Income]],0)</f>
        <v>0</v>
      </c>
      <c r="CQ423" s="2">
        <f ca="1">IF(Table2[[#This Row],[Investment]]&gt;Table2[[#This Row],[Income]],1,0)</f>
        <v>1</v>
      </c>
      <c r="CR423" s="3"/>
      <c r="CS423" s="3"/>
      <c r="CT423" s="3"/>
      <c r="CU423" s="4"/>
      <c r="CV423" s="2">
        <f ca="1">IF(Table2[[#This Row],[Net Worth]]&gt;5500000,Table2[[#This Row],[Age]],0)</f>
        <v>24</v>
      </c>
      <c r="CW423" s="3">
        <f t="shared" ca="1" si="141"/>
        <v>24</v>
      </c>
      <c r="CX423" s="3"/>
      <c r="CY423" s="3"/>
      <c r="CZ423" s="3"/>
      <c r="DA423" s="4"/>
    </row>
    <row r="424" spans="1:105" x14ac:dyDescent="0.25">
      <c r="A424">
        <f t="shared" ca="1" si="126"/>
        <v>1</v>
      </c>
      <c r="B424" s="1" t="str">
        <f t="shared" ca="1" si="127"/>
        <v>Men</v>
      </c>
      <c r="C424">
        <f t="shared" ca="1" si="128"/>
        <v>29</v>
      </c>
      <c r="D424">
        <f t="shared" ca="1" si="129"/>
        <v>6</v>
      </c>
      <c r="E424" s="1" t="str">
        <f t="shared" ca="1" si="130"/>
        <v>Field worker</v>
      </c>
      <c r="F424">
        <f t="shared" ca="1" si="131"/>
        <v>7</v>
      </c>
      <c r="G424" s="1" t="str">
        <f t="shared" ca="1" si="132"/>
        <v>Mbbs</v>
      </c>
      <c r="H424">
        <f t="shared" ca="1" si="145"/>
        <v>1</v>
      </c>
      <c r="I424">
        <f t="shared" ca="1" si="145"/>
        <v>1</v>
      </c>
      <c r="J424">
        <f t="shared" ca="1" si="133"/>
        <v>559985</v>
      </c>
      <c r="K424">
        <f t="shared" ca="1" si="134"/>
        <v>91597</v>
      </c>
      <c r="L424">
        <f t="shared" ca="1" si="135"/>
        <v>2</v>
      </c>
      <c r="M424" s="1" t="str">
        <f t="shared" ca="1" si="136"/>
        <v>Rent</v>
      </c>
      <c r="N424">
        <f t="shared" ca="1" si="142"/>
        <v>8793312</v>
      </c>
      <c r="O424">
        <f t="shared" ca="1" si="137"/>
        <v>2719543.402129448</v>
      </c>
      <c r="P424">
        <f t="shared" ca="1" si="143"/>
        <v>173385.5140247877</v>
      </c>
      <c r="Q424">
        <f t="shared" ca="1" si="144"/>
        <v>69272.813032178732</v>
      </c>
      <c r="R424" s="25">
        <f t="shared" ca="1" si="138"/>
        <v>8862584.8130321782</v>
      </c>
      <c r="S424">
        <f t="shared" ca="1" si="139"/>
        <v>8</v>
      </c>
      <c r="T424" s="1" t="str">
        <f t="shared" ca="1" si="140"/>
        <v>Korea</v>
      </c>
      <c r="AF424" s="2">
        <f ca="1">IF(Table2[[#This Row],[Gender]]="men",1,0)</f>
        <v>1</v>
      </c>
      <c r="AG424" s="3">
        <f ca="1">IF(Table2[[#This Row],[Gender]]="Men",0,1)</f>
        <v>0</v>
      </c>
      <c r="AH424" s="3"/>
      <c r="AI424" s="3"/>
      <c r="AJ424" s="4"/>
      <c r="AL424" s="2">
        <f ca="1">IF(Table2[[#This Row],[occupation]]="Clerk",1,0)</f>
        <v>0</v>
      </c>
      <c r="AM424" s="3">
        <f ca="1">IF(Table2[[#This Row],[occupation]]="Doctor",1,0)</f>
        <v>0</v>
      </c>
      <c r="AN424" s="3">
        <f ca="1">IF(Table2[[#This Row],[occupation]]="Data scientist",1,0)</f>
        <v>0</v>
      </c>
      <c r="AO424" s="3">
        <f ca="1">IF(Table2[[#This Row],[occupation]]="Driver",1,0)</f>
        <v>0</v>
      </c>
      <c r="AP424" s="3">
        <f ca="1">IF(Table2[[#This Row],[occupation]]="mechanical",1,0)</f>
        <v>0</v>
      </c>
      <c r="AQ424" s="3">
        <f ca="1">IF(Table2[[#This Row],[occupation]]="Field worker",1,0)</f>
        <v>1</v>
      </c>
      <c r="AR424" s="3">
        <f ca="1">IF(Table2[[#This Row],[occupation]]="Scientist",1,0)</f>
        <v>0</v>
      </c>
      <c r="AS424" s="3">
        <f ca="1">IF(Table2[[#This Row],[occupation]]="IT",1,0)</f>
        <v>0</v>
      </c>
      <c r="AT424" s="3"/>
      <c r="AU424" s="3"/>
      <c r="AV424" s="3"/>
      <c r="AW424" s="3"/>
      <c r="AX424" s="3"/>
      <c r="AY424" s="3"/>
      <c r="AZ424" s="3"/>
      <c r="BA424" s="4"/>
      <c r="BC424" s="18">
        <f ca="1">Table2[[#This Row],[Vehicles cost]]/Table2[[#This Row],[Vehicles]]</f>
        <v>559985</v>
      </c>
      <c r="BD424" s="4"/>
      <c r="BE424" s="2">
        <f ca="1">IF(Table2[[#This Row],[Depts]]&gt;20000,1,0)</f>
        <v>1</v>
      </c>
      <c r="BF424" s="3"/>
      <c r="BG424" s="4"/>
      <c r="BH424" s="2">
        <f ca="1">IF(Table2[[#This Row],[House]]="Owned",1,0)</f>
        <v>0</v>
      </c>
      <c r="BI424" s="4"/>
      <c r="BK424" s="2">
        <f ca="1">IF(Table2[[#This Row],[Country]]="Korea",Table2[[#This Row],[Income]],0)</f>
        <v>91597</v>
      </c>
      <c r="BL424" s="3"/>
      <c r="BM424" s="3">
        <f ca="1">IF(Table2[[#This Row],[Country]]="India",Table2[[#This Row],[Income]],0)</f>
        <v>0</v>
      </c>
      <c r="BN424" s="3"/>
      <c r="BO424" s="3">
        <f ca="1">IF(Table2[[#This Row],[Country]]="Russia",Table2[[#This Row],[Income]],0)</f>
        <v>0</v>
      </c>
      <c r="BP424" s="3"/>
      <c r="BQ424" s="3">
        <f ca="1">IF(Table2[[#This Row],[Country]]="Maldives",Table2[[#This Row],[Income]],0)</f>
        <v>0</v>
      </c>
      <c r="BR424" s="3"/>
      <c r="BS424" s="3">
        <f ca="1">IF(Table2[[#This Row],[Country]]="England",Table2[[#This Row],[Income]],0)</f>
        <v>0</v>
      </c>
      <c r="BT424" s="3"/>
      <c r="BU424" s="3">
        <f ca="1">IF(Table2[[#This Row],[Country]]="Pakistan",Table2[[#This Row],[Income]],0)</f>
        <v>0</v>
      </c>
      <c r="BV424" s="3"/>
      <c r="BW424" s="3">
        <f ca="1">IF(Table2[[#This Row],[Country]]="USA",Table2[[#This Row],[Income]],0)</f>
        <v>0</v>
      </c>
      <c r="BX424" s="3"/>
      <c r="BY424" s="3">
        <f ca="1">IF(Table2[[#This Row],[Country]]="New Zealand",Table2[[#This Row],[Income]],0)</f>
        <v>0</v>
      </c>
      <c r="BZ424" s="3"/>
      <c r="CA424" s="3">
        <f ca="1">IF(Table2[[#This Row],[Country]]="AUstralia",Table2[[#This Row],[Income]],0)</f>
        <v>0</v>
      </c>
      <c r="CB424" s="3"/>
      <c r="CC424" s="3">
        <f ca="1">IF(Table2[[#This Row],[Country]]="South Africa",Table2[[#This Row],[Income]],0)</f>
        <v>0</v>
      </c>
      <c r="CD424" s="3"/>
      <c r="CE424" s="3">
        <f ca="1">IF(Table2[[#This Row],[Country]]="Canada",Table2[[#This Row],[Income]],0)</f>
        <v>0</v>
      </c>
      <c r="CF424" s="4"/>
      <c r="CG424" s="2"/>
      <c r="CH424" s="3"/>
      <c r="CI424" s="3">
        <f ca="1">IF(Table2[[#This Row],[occupation]]="clerk",Table2[[#This Row],[Income]],0)</f>
        <v>0</v>
      </c>
      <c r="CJ424" s="3">
        <f ca="1">IF(Table2[[#This Row],[occupation]]="Doctor",Table2[[#This Row],[Income]],0)</f>
        <v>0</v>
      </c>
      <c r="CK424" s="3">
        <f ca="1">IF(Table2[[#This Row],[occupation]]="Data scientist",Table2[[#This Row],[Income]],0)</f>
        <v>0</v>
      </c>
      <c r="CL424" s="3">
        <f ca="1">IF(Table2[[#This Row],[occupation]]="Driver",Table2[[#This Row],[Income]],0)</f>
        <v>0</v>
      </c>
      <c r="CM424" s="3">
        <f ca="1">IF(Table2[[#This Row],[occupation]]="mechanical",Table2[[#This Row],[Income]],0)</f>
        <v>0</v>
      </c>
      <c r="CN424" s="3">
        <f ca="1">IF(Table2[[#This Row],[occupation]]="Field worker",Table2[[#This Row],[Income]],0)</f>
        <v>91597</v>
      </c>
      <c r="CO424" s="3">
        <f ca="1">IF(Table2[[#This Row],[occupation]]="Scientist",Table2[[#This Row],[Income]],0)</f>
        <v>0</v>
      </c>
      <c r="CP424" s="4">
        <f ca="1">IF(Table2[[#This Row],[occupation]]="IT",Table2[[#This Row],[Income]],0)</f>
        <v>0</v>
      </c>
      <c r="CQ424" s="2">
        <f ca="1">IF(Table2[[#This Row],[Investment]]&gt;Table2[[#This Row],[Income]],1,0)</f>
        <v>0</v>
      </c>
      <c r="CR424" s="3"/>
      <c r="CS424" s="3"/>
      <c r="CT424" s="3"/>
      <c r="CU424" s="4"/>
      <c r="CV424" s="2">
        <f ca="1">IF(Table2[[#This Row],[Net Worth]]&gt;5500000,Table2[[#This Row],[Age]],0)</f>
        <v>29</v>
      </c>
      <c r="CW424" s="3">
        <f t="shared" ca="1" si="141"/>
        <v>0</v>
      </c>
      <c r="CX424" s="3"/>
      <c r="CY424" s="3"/>
      <c r="CZ424" s="3"/>
      <c r="DA424" s="4"/>
    </row>
    <row r="425" spans="1:105" x14ac:dyDescent="0.25">
      <c r="A425">
        <f t="shared" ca="1" si="126"/>
        <v>2</v>
      </c>
      <c r="B425" s="1" t="str">
        <f t="shared" ca="1" si="127"/>
        <v>Women</v>
      </c>
      <c r="C425">
        <f t="shared" ca="1" si="128"/>
        <v>45</v>
      </c>
      <c r="D425">
        <f t="shared" ca="1" si="129"/>
        <v>3</v>
      </c>
      <c r="E425" s="1" t="str">
        <f t="shared" ca="1" si="130"/>
        <v>mechanical</v>
      </c>
      <c r="F425">
        <f t="shared" ca="1" si="131"/>
        <v>7</v>
      </c>
      <c r="G425" s="1" t="str">
        <f t="shared" ca="1" si="132"/>
        <v>Mbbs</v>
      </c>
      <c r="H425">
        <f t="shared" ca="1" si="145"/>
        <v>2</v>
      </c>
      <c r="I425">
        <f t="shared" ca="1" si="145"/>
        <v>1</v>
      </c>
      <c r="J425">
        <f t="shared" ca="1" si="133"/>
        <v>760008</v>
      </c>
      <c r="K425">
        <f t="shared" ca="1" si="134"/>
        <v>50021</v>
      </c>
      <c r="L425">
        <f t="shared" ca="1" si="135"/>
        <v>1</v>
      </c>
      <c r="M425" s="1" t="str">
        <f t="shared" ca="1" si="136"/>
        <v>Owned</v>
      </c>
      <c r="N425">
        <f t="shared" ca="1" si="142"/>
        <v>3801596</v>
      </c>
      <c r="O425">
        <f t="shared" ca="1" si="137"/>
        <v>3702019.4812812009</v>
      </c>
      <c r="P425">
        <f t="shared" ca="1" si="143"/>
        <v>92607.64259546758</v>
      </c>
      <c r="Q425">
        <f t="shared" ca="1" si="144"/>
        <v>75434.920623814382</v>
      </c>
      <c r="R425" s="25">
        <f t="shared" ca="1" si="138"/>
        <v>3877030.9206238142</v>
      </c>
      <c r="S425">
        <f t="shared" ca="1" si="139"/>
        <v>1</v>
      </c>
      <c r="T425" s="1" t="str">
        <f t="shared" ca="1" si="140"/>
        <v>India</v>
      </c>
      <c r="AF425" s="2">
        <f ca="1">IF(Table2[[#This Row],[Gender]]="men",1,0)</f>
        <v>0</v>
      </c>
      <c r="AG425" s="3">
        <f ca="1">IF(Table2[[#This Row],[Gender]]="Men",0,1)</f>
        <v>1</v>
      </c>
      <c r="AH425" s="3"/>
      <c r="AI425" s="3"/>
      <c r="AJ425" s="4"/>
      <c r="AL425" s="2">
        <f ca="1">IF(Table2[[#This Row],[occupation]]="Clerk",1,0)</f>
        <v>0</v>
      </c>
      <c r="AM425" s="3">
        <f ca="1">IF(Table2[[#This Row],[occupation]]="Doctor",1,0)</f>
        <v>0</v>
      </c>
      <c r="AN425" s="3">
        <f ca="1">IF(Table2[[#This Row],[occupation]]="Data scientist",1,0)</f>
        <v>0</v>
      </c>
      <c r="AO425" s="3">
        <f ca="1">IF(Table2[[#This Row],[occupation]]="Driver",1,0)</f>
        <v>0</v>
      </c>
      <c r="AP425" s="3">
        <f ca="1">IF(Table2[[#This Row],[occupation]]="mechanical",1,0)</f>
        <v>1</v>
      </c>
      <c r="AQ425" s="3">
        <f ca="1">IF(Table2[[#This Row],[occupation]]="Field worker",1,0)</f>
        <v>0</v>
      </c>
      <c r="AR425" s="3">
        <f ca="1">IF(Table2[[#This Row],[occupation]]="Scientist",1,0)</f>
        <v>0</v>
      </c>
      <c r="AS425" s="3">
        <f ca="1">IF(Table2[[#This Row],[occupation]]="IT",1,0)</f>
        <v>0</v>
      </c>
      <c r="AT425" s="3"/>
      <c r="AU425" s="3"/>
      <c r="AV425" s="3"/>
      <c r="AW425" s="3"/>
      <c r="AX425" s="3"/>
      <c r="AY425" s="3"/>
      <c r="AZ425" s="3"/>
      <c r="BA425" s="4"/>
      <c r="BC425" s="18">
        <f ca="1">Table2[[#This Row],[Vehicles cost]]/Table2[[#This Row],[Vehicles]]</f>
        <v>760008</v>
      </c>
      <c r="BD425" s="4"/>
      <c r="BE425" s="2">
        <f ca="1">IF(Table2[[#This Row],[Depts]]&gt;20000,1,0)</f>
        <v>1</v>
      </c>
      <c r="BF425" s="3"/>
      <c r="BG425" s="4"/>
      <c r="BH425" s="2">
        <f ca="1">IF(Table2[[#This Row],[House]]="Owned",1,0)</f>
        <v>1</v>
      </c>
      <c r="BI425" s="4"/>
      <c r="BK425" s="2">
        <f ca="1">IF(Table2[[#This Row],[Country]]="Korea",Table2[[#This Row],[Income]],0)</f>
        <v>0</v>
      </c>
      <c r="BL425" s="3"/>
      <c r="BM425" s="3">
        <f ca="1">IF(Table2[[#This Row],[Country]]="India",Table2[[#This Row],[Income]],0)</f>
        <v>50021</v>
      </c>
      <c r="BN425" s="3"/>
      <c r="BO425" s="3">
        <f ca="1">IF(Table2[[#This Row],[Country]]="Russia",Table2[[#This Row],[Income]],0)</f>
        <v>0</v>
      </c>
      <c r="BP425" s="3"/>
      <c r="BQ425" s="3">
        <f ca="1">IF(Table2[[#This Row],[Country]]="Maldives",Table2[[#This Row],[Income]],0)</f>
        <v>0</v>
      </c>
      <c r="BR425" s="3"/>
      <c r="BS425" s="3">
        <f ca="1">IF(Table2[[#This Row],[Country]]="England",Table2[[#This Row],[Income]],0)</f>
        <v>0</v>
      </c>
      <c r="BT425" s="3"/>
      <c r="BU425" s="3">
        <f ca="1">IF(Table2[[#This Row],[Country]]="Pakistan",Table2[[#This Row],[Income]],0)</f>
        <v>0</v>
      </c>
      <c r="BV425" s="3"/>
      <c r="BW425" s="3">
        <f ca="1">IF(Table2[[#This Row],[Country]]="USA",Table2[[#This Row],[Income]],0)</f>
        <v>0</v>
      </c>
      <c r="BX425" s="3"/>
      <c r="BY425" s="3">
        <f ca="1">IF(Table2[[#This Row],[Country]]="New Zealand",Table2[[#This Row],[Income]],0)</f>
        <v>0</v>
      </c>
      <c r="BZ425" s="3"/>
      <c r="CA425" s="3">
        <f ca="1">IF(Table2[[#This Row],[Country]]="AUstralia",Table2[[#This Row],[Income]],0)</f>
        <v>0</v>
      </c>
      <c r="CB425" s="3"/>
      <c r="CC425" s="3">
        <f ca="1">IF(Table2[[#This Row],[Country]]="South Africa",Table2[[#This Row],[Income]],0)</f>
        <v>0</v>
      </c>
      <c r="CD425" s="3"/>
      <c r="CE425" s="3">
        <f ca="1">IF(Table2[[#This Row],[Country]]="Canada",Table2[[#This Row],[Income]],0)</f>
        <v>0</v>
      </c>
      <c r="CF425" s="4"/>
      <c r="CG425" s="2"/>
      <c r="CH425" s="3"/>
      <c r="CI425" s="3">
        <f ca="1">IF(Table2[[#This Row],[occupation]]="clerk",Table2[[#This Row],[Income]],0)</f>
        <v>0</v>
      </c>
      <c r="CJ425" s="3">
        <f ca="1">IF(Table2[[#This Row],[occupation]]="Doctor",Table2[[#This Row],[Income]],0)</f>
        <v>0</v>
      </c>
      <c r="CK425" s="3">
        <f ca="1">IF(Table2[[#This Row],[occupation]]="Data scientist",Table2[[#This Row],[Income]],0)</f>
        <v>0</v>
      </c>
      <c r="CL425" s="3">
        <f ca="1">IF(Table2[[#This Row],[occupation]]="Driver",Table2[[#This Row],[Income]],0)</f>
        <v>0</v>
      </c>
      <c r="CM425" s="3">
        <f ca="1">IF(Table2[[#This Row],[occupation]]="mechanical",Table2[[#This Row],[Income]],0)</f>
        <v>50021</v>
      </c>
      <c r="CN425" s="3">
        <f ca="1">IF(Table2[[#This Row],[occupation]]="Field worker",Table2[[#This Row],[Income]],0)</f>
        <v>0</v>
      </c>
      <c r="CO425" s="3">
        <f ca="1">IF(Table2[[#This Row],[occupation]]="Scientist",Table2[[#This Row],[Income]],0)</f>
        <v>0</v>
      </c>
      <c r="CP425" s="4">
        <f ca="1">IF(Table2[[#This Row],[occupation]]="IT",Table2[[#This Row],[Income]],0)</f>
        <v>0</v>
      </c>
      <c r="CQ425" s="2">
        <f ca="1">IF(Table2[[#This Row],[Investment]]&gt;Table2[[#This Row],[Income]],1,0)</f>
        <v>1</v>
      </c>
      <c r="CR425" s="3"/>
      <c r="CS425" s="3"/>
      <c r="CT425" s="3"/>
      <c r="CU425" s="4"/>
      <c r="CV425" s="2">
        <f ca="1">IF(Table2[[#This Row],[Net Worth]]&gt;5500000,Table2[[#This Row],[Age]],0)</f>
        <v>0</v>
      </c>
      <c r="CW425" s="3">
        <f t="shared" ca="1" si="141"/>
        <v>0</v>
      </c>
      <c r="CX425" s="3"/>
      <c r="CY425" s="3"/>
      <c r="CZ425" s="3"/>
      <c r="DA425" s="4"/>
    </row>
    <row r="426" spans="1:105" x14ac:dyDescent="0.25">
      <c r="A426">
        <f t="shared" ca="1" si="126"/>
        <v>1</v>
      </c>
      <c r="B426" s="1" t="str">
        <f t="shared" ca="1" si="127"/>
        <v>Men</v>
      </c>
      <c r="C426">
        <f t="shared" ca="1" si="128"/>
        <v>26</v>
      </c>
      <c r="D426">
        <f t="shared" ca="1" si="129"/>
        <v>7</v>
      </c>
      <c r="E426" s="1" t="str">
        <f t="shared" ca="1" si="130"/>
        <v>Driver</v>
      </c>
      <c r="F426">
        <f t="shared" ca="1" si="131"/>
        <v>5</v>
      </c>
      <c r="G426" s="1" t="str">
        <f t="shared" ca="1" si="132"/>
        <v>M.tech</v>
      </c>
      <c r="H426">
        <f t="shared" ca="1" si="145"/>
        <v>3</v>
      </c>
      <c r="I426">
        <f t="shared" ca="1" si="145"/>
        <v>1</v>
      </c>
      <c r="J426">
        <f t="shared" ca="1" si="133"/>
        <v>746698</v>
      </c>
      <c r="K426">
        <f t="shared" ca="1" si="134"/>
        <v>61695</v>
      </c>
      <c r="L426">
        <f t="shared" ca="1" si="135"/>
        <v>1</v>
      </c>
      <c r="M426" s="1" t="str">
        <f t="shared" ca="1" si="136"/>
        <v>Owned</v>
      </c>
      <c r="N426">
        <f t="shared" ca="1" si="142"/>
        <v>4935600</v>
      </c>
      <c r="O426">
        <f t="shared" ca="1" si="137"/>
        <v>3105017.7309377543</v>
      </c>
      <c r="P426">
        <f t="shared" ca="1" si="143"/>
        <v>68527.508987074092</v>
      </c>
      <c r="Q426">
        <f t="shared" ca="1" si="144"/>
        <v>38319.573074314343</v>
      </c>
      <c r="R426" s="25">
        <f t="shared" ca="1" si="138"/>
        <v>4973919.5730743147</v>
      </c>
      <c r="S426">
        <f t="shared" ca="1" si="139"/>
        <v>12</v>
      </c>
      <c r="T426" s="1" t="str">
        <f t="shared" ca="1" si="140"/>
        <v>Maldives</v>
      </c>
      <c r="AF426" s="2">
        <f ca="1">IF(Table2[[#This Row],[Gender]]="men",1,0)</f>
        <v>1</v>
      </c>
      <c r="AG426" s="3">
        <f ca="1">IF(Table2[[#This Row],[Gender]]="Men",0,1)</f>
        <v>0</v>
      </c>
      <c r="AH426" s="3"/>
      <c r="AI426" s="3"/>
      <c r="AJ426" s="4"/>
      <c r="AL426" s="2">
        <f ca="1">IF(Table2[[#This Row],[occupation]]="Clerk",1,0)</f>
        <v>0</v>
      </c>
      <c r="AM426" s="3">
        <f ca="1">IF(Table2[[#This Row],[occupation]]="Doctor",1,0)</f>
        <v>0</v>
      </c>
      <c r="AN426" s="3">
        <f ca="1">IF(Table2[[#This Row],[occupation]]="Data scientist",1,0)</f>
        <v>0</v>
      </c>
      <c r="AO426" s="3">
        <f ca="1">IF(Table2[[#This Row],[occupation]]="Driver",1,0)</f>
        <v>1</v>
      </c>
      <c r="AP426" s="3">
        <f ca="1">IF(Table2[[#This Row],[occupation]]="mechanical",1,0)</f>
        <v>0</v>
      </c>
      <c r="AQ426" s="3">
        <f ca="1">IF(Table2[[#This Row],[occupation]]="Field worker",1,0)</f>
        <v>0</v>
      </c>
      <c r="AR426" s="3">
        <f ca="1">IF(Table2[[#This Row],[occupation]]="Scientist",1,0)</f>
        <v>0</v>
      </c>
      <c r="AS426" s="3">
        <f ca="1">IF(Table2[[#This Row],[occupation]]="IT",1,0)</f>
        <v>0</v>
      </c>
      <c r="AT426" s="3"/>
      <c r="AU426" s="3"/>
      <c r="AV426" s="3"/>
      <c r="AW426" s="3"/>
      <c r="AX426" s="3"/>
      <c r="AY426" s="3"/>
      <c r="AZ426" s="3"/>
      <c r="BA426" s="4"/>
      <c r="BC426" s="18">
        <f ca="1">Table2[[#This Row],[Vehicles cost]]/Table2[[#This Row],[Vehicles]]</f>
        <v>746698</v>
      </c>
      <c r="BD426" s="4"/>
      <c r="BE426" s="2">
        <f ca="1">IF(Table2[[#This Row],[Depts]]&gt;20000,1,0)</f>
        <v>1</v>
      </c>
      <c r="BF426" s="3"/>
      <c r="BG426" s="4"/>
      <c r="BH426" s="2">
        <f ca="1">IF(Table2[[#This Row],[House]]="Owned",1,0)</f>
        <v>1</v>
      </c>
      <c r="BI426" s="4"/>
      <c r="BK426" s="2">
        <f ca="1">IF(Table2[[#This Row],[Country]]="Korea",Table2[[#This Row],[Income]],0)</f>
        <v>0</v>
      </c>
      <c r="BL426" s="3"/>
      <c r="BM426" s="3">
        <f ca="1">IF(Table2[[#This Row],[Country]]="India",Table2[[#This Row],[Income]],0)</f>
        <v>0</v>
      </c>
      <c r="BN426" s="3"/>
      <c r="BO426" s="3">
        <f ca="1">IF(Table2[[#This Row],[Country]]="Russia",Table2[[#This Row],[Income]],0)</f>
        <v>0</v>
      </c>
      <c r="BP426" s="3"/>
      <c r="BQ426" s="3">
        <f ca="1">IF(Table2[[#This Row],[Country]]="Maldives",Table2[[#This Row],[Income]],0)</f>
        <v>61695</v>
      </c>
      <c r="BR426" s="3"/>
      <c r="BS426" s="3">
        <f ca="1">IF(Table2[[#This Row],[Country]]="England",Table2[[#This Row],[Income]],0)</f>
        <v>0</v>
      </c>
      <c r="BT426" s="3"/>
      <c r="BU426" s="3">
        <f ca="1">IF(Table2[[#This Row],[Country]]="Pakistan",Table2[[#This Row],[Income]],0)</f>
        <v>0</v>
      </c>
      <c r="BV426" s="3"/>
      <c r="BW426" s="3">
        <f ca="1">IF(Table2[[#This Row],[Country]]="USA",Table2[[#This Row],[Income]],0)</f>
        <v>0</v>
      </c>
      <c r="BX426" s="3"/>
      <c r="BY426" s="3">
        <f ca="1">IF(Table2[[#This Row],[Country]]="New Zealand",Table2[[#This Row],[Income]],0)</f>
        <v>0</v>
      </c>
      <c r="BZ426" s="3"/>
      <c r="CA426" s="3">
        <f ca="1">IF(Table2[[#This Row],[Country]]="AUstralia",Table2[[#This Row],[Income]],0)</f>
        <v>0</v>
      </c>
      <c r="CB426" s="3"/>
      <c r="CC426" s="3">
        <f ca="1">IF(Table2[[#This Row],[Country]]="South Africa",Table2[[#This Row],[Income]],0)</f>
        <v>0</v>
      </c>
      <c r="CD426" s="3"/>
      <c r="CE426" s="3">
        <f ca="1">IF(Table2[[#This Row],[Country]]="Canada",Table2[[#This Row],[Income]],0)</f>
        <v>0</v>
      </c>
      <c r="CF426" s="4"/>
      <c r="CG426" s="2"/>
      <c r="CH426" s="3"/>
      <c r="CI426" s="3">
        <f ca="1">IF(Table2[[#This Row],[occupation]]="clerk",Table2[[#This Row],[Income]],0)</f>
        <v>0</v>
      </c>
      <c r="CJ426" s="3">
        <f ca="1">IF(Table2[[#This Row],[occupation]]="Doctor",Table2[[#This Row],[Income]],0)</f>
        <v>0</v>
      </c>
      <c r="CK426" s="3">
        <f ca="1">IF(Table2[[#This Row],[occupation]]="Data scientist",Table2[[#This Row],[Income]],0)</f>
        <v>0</v>
      </c>
      <c r="CL426" s="3">
        <f ca="1">IF(Table2[[#This Row],[occupation]]="Driver",Table2[[#This Row],[Income]],0)</f>
        <v>61695</v>
      </c>
      <c r="CM426" s="3">
        <f ca="1">IF(Table2[[#This Row],[occupation]]="mechanical",Table2[[#This Row],[Income]],0)</f>
        <v>0</v>
      </c>
      <c r="CN426" s="3">
        <f ca="1">IF(Table2[[#This Row],[occupation]]="Field worker",Table2[[#This Row],[Income]],0)</f>
        <v>0</v>
      </c>
      <c r="CO426" s="3">
        <f ca="1">IF(Table2[[#This Row],[occupation]]="Scientist",Table2[[#This Row],[Income]],0)</f>
        <v>0</v>
      </c>
      <c r="CP426" s="4">
        <f ca="1">IF(Table2[[#This Row],[occupation]]="IT",Table2[[#This Row],[Income]],0)</f>
        <v>0</v>
      </c>
      <c r="CQ426" s="2">
        <f ca="1">IF(Table2[[#This Row],[Investment]]&gt;Table2[[#This Row],[Income]],1,0)</f>
        <v>0</v>
      </c>
      <c r="CR426" s="3"/>
      <c r="CS426" s="3"/>
      <c r="CT426" s="3"/>
      <c r="CU426" s="4"/>
      <c r="CV426" s="2">
        <f ca="1">IF(Table2[[#This Row],[Net Worth]]&gt;5500000,Table2[[#This Row],[Age]],0)</f>
        <v>0</v>
      </c>
      <c r="CW426" s="3">
        <f t="shared" ca="1" si="141"/>
        <v>0</v>
      </c>
      <c r="CX426" s="3"/>
      <c r="CY426" s="3"/>
      <c r="CZ426" s="3"/>
      <c r="DA426" s="4"/>
    </row>
    <row r="427" spans="1:105" x14ac:dyDescent="0.25">
      <c r="A427">
        <f t="shared" ca="1" si="126"/>
        <v>1</v>
      </c>
      <c r="B427" s="1" t="str">
        <f t="shared" ca="1" si="127"/>
        <v>Men</v>
      </c>
      <c r="C427">
        <f t="shared" ca="1" si="128"/>
        <v>44</v>
      </c>
      <c r="D427">
        <f t="shared" ca="1" si="129"/>
        <v>1</v>
      </c>
      <c r="E427" s="1" t="str">
        <f t="shared" ca="1" si="130"/>
        <v>clerk</v>
      </c>
      <c r="F427">
        <f t="shared" ca="1" si="131"/>
        <v>4</v>
      </c>
      <c r="G427" s="1" t="str">
        <f t="shared" ca="1" si="132"/>
        <v>Mba</v>
      </c>
      <c r="H427">
        <f t="shared" ca="1" si="145"/>
        <v>1</v>
      </c>
      <c r="I427">
        <f t="shared" ca="1" si="145"/>
        <v>2</v>
      </c>
      <c r="J427">
        <f t="shared" ca="1" si="133"/>
        <v>962234</v>
      </c>
      <c r="K427">
        <f t="shared" ca="1" si="134"/>
        <v>64601</v>
      </c>
      <c r="L427">
        <f t="shared" ca="1" si="135"/>
        <v>1</v>
      </c>
      <c r="M427" s="1" t="str">
        <f t="shared" ca="1" si="136"/>
        <v>Owned</v>
      </c>
      <c r="N427">
        <f t="shared" ca="1" si="142"/>
        <v>6330898</v>
      </c>
      <c r="O427">
        <f t="shared" ca="1" si="137"/>
        <v>2031036.5500032834</v>
      </c>
      <c r="P427">
        <f t="shared" ca="1" si="143"/>
        <v>73178.121525775889</v>
      </c>
      <c r="Q427">
        <f t="shared" ca="1" si="144"/>
        <v>113835.64957119249</v>
      </c>
      <c r="R427" s="25">
        <f t="shared" ca="1" si="138"/>
        <v>6444733.6495711925</v>
      </c>
      <c r="S427">
        <f t="shared" ca="1" si="139"/>
        <v>4</v>
      </c>
      <c r="T427" s="1" t="str">
        <f t="shared" ca="1" si="140"/>
        <v>England</v>
      </c>
      <c r="AF427" s="2">
        <f ca="1">IF(Table2[[#This Row],[Gender]]="men",1,0)</f>
        <v>1</v>
      </c>
      <c r="AG427" s="3">
        <f ca="1">IF(Table2[[#This Row],[Gender]]="Men",0,1)</f>
        <v>0</v>
      </c>
      <c r="AH427" s="3"/>
      <c r="AI427" s="3"/>
      <c r="AJ427" s="4"/>
      <c r="AL427" s="2">
        <f ca="1">IF(Table2[[#This Row],[occupation]]="Clerk",1,0)</f>
        <v>1</v>
      </c>
      <c r="AM427" s="3">
        <f ca="1">IF(Table2[[#This Row],[occupation]]="Doctor",1,0)</f>
        <v>0</v>
      </c>
      <c r="AN427" s="3">
        <f ca="1">IF(Table2[[#This Row],[occupation]]="Data scientist",1,0)</f>
        <v>0</v>
      </c>
      <c r="AO427" s="3">
        <f ca="1">IF(Table2[[#This Row],[occupation]]="Driver",1,0)</f>
        <v>0</v>
      </c>
      <c r="AP427" s="3">
        <f ca="1">IF(Table2[[#This Row],[occupation]]="mechanical",1,0)</f>
        <v>0</v>
      </c>
      <c r="AQ427" s="3">
        <f ca="1">IF(Table2[[#This Row],[occupation]]="Field worker",1,0)</f>
        <v>0</v>
      </c>
      <c r="AR427" s="3">
        <f ca="1">IF(Table2[[#This Row],[occupation]]="Scientist",1,0)</f>
        <v>0</v>
      </c>
      <c r="AS427" s="3">
        <f ca="1">IF(Table2[[#This Row],[occupation]]="IT",1,0)</f>
        <v>0</v>
      </c>
      <c r="AT427" s="3"/>
      <c r="AU427" s="3"/>
      <c r="AV427" s="3"/>
      <c r="AW427" s="3"/>
      <c r="AX427" s="3"/>
      <c r="AY427" s="3"/>
      <c r="AZ427" s="3"/>
      <c r="BA427" s="4"/>
      <c r="BC427" s="18">
        <f ca="1">Table2[[#This Row],[Vehicles cost]]/Table2[[#This Row],[Vehicles]]</f>
        <v>481117</v>
      </c>
      <c r="BD427" s="4"/>
      <c r="BE427" s="2">
        <f ca="1">IF(Table2[[#This Row],[Depts]]&gt;20000,1,0)</f>
        <v>1</v>
      </c>
      <c r="BF427" s="3"/>
      <c r="BG427" s="4"/>
      <c r="BH427" s="2">
        <f ca="1">IF(Table2[[#This Row],[House]]="Owned",1,0)</f>
        <v>1</v>
      </c>
      <c r="BI427" s="4"/>
      <c r="BK427" s="2">
        <f ca="1">IF(Table2[[#This Row],[Country]]="Korea",Table2[[#This Row],[Income]],0)</f>
        <v>0</v>
      </c>
      <c r="BL427" s="3"/>
      <c r="BM427" s="3">
        <f ca="1">IF(Table2[[#This Row],[Country]]="India",Table2[[#This Row],[Income]],0)</f>
        <v>0</v>
      </c>
      <c r="BN427" s="3"/>
      <c r="BO427" s="3">
        <f ca="1">IF(Table2[[#This Row],[Country]]="Russia",Table2[[#This Row],[Income]],0)</f>
        <v>0</v>
      </c>
      <c r="BP427" s="3"/>
      <c r="BQ427" s="3">
        <f ca="1">IF(Table2[[#This Row],[Country]]="Maldives",Table2[[#This Row],[Income]],0)</f>
        <v>0</v>
      </c>
      <c r="BR427" s="3"/>
      <c r="BS427" s="3">
        <f ca="1">IF(Table2[[#This Row],[Country]]="England",Table2[[#This Row],[Income]],0)</f>
        <v>64601</v>
      </c>
      <c r="BT427" s="3"/>
      <c r="BU427" s="3">
        <f ca="1">IF(Table2[[#This Row],[Country]]="Pakistan",Table2[[#This Row],[Income]],0)</f>
        <v>0</v>
      </c>
      <c r="BV427" s="3"/>
      <c r="BW427" s="3">
        <f ca="1">IF(Table2[[#This Row],[Country]]="USA",Table2[[#This Row],[Income]],0)</f>
        <v>0</v>
      </c>
      <c r="BX427" s="3"/>
      <c r="BY427" s="3">
        <f ca="1">IF(Table2[[#This Row],[Country]]="New Zealand",Table2[[#This Row],[Income]],0)</f>
        <v>0</v>
      </c>
      <c r="BZ427" s="3"/>
      <c r="CA427" s="3">
        <f ca="1">IF(Table2[[#This Row],[Country]]="AUstralia",Table2[[#This Row],[Income]],0)</f>
        <v>0</v>
      </c>
      <c r="CB427" s="3"/>
      <c r="CC427" s="3">
        <f ca="1">IF(Table2[[#This Row],[Country]]="South Africa",Table2[[#This Row],[Income]],0)</f>
        <v>0</v>
      </c>
      <c r="CD427" s="3"/>
      <c r="CE427" s="3">
        <f ca="1">IF(Table2[[#This Row],[Country]]="Canada",Table2[[#This Row],[Income]],0)</f>
        <v>0</v>
      </c>
      <c r="CF427" s="4"/>
      <c r="CG427" s="2"/>
      <c r="CH427" s="3"/>
      <c r="CI427" s="3">
        <f ca="1">IF(Table2[[#This Row],[occupation]]="clerk",Table2[[#This Row],[Income]],0)</f>
        <v>64601</v>
      </c>
      <c r="CJ427" s="3">
        <f ca="1">IF(Table2[[#This Row],[occupation]]="Doctor",Table2[[#This Row],[Income]],0)</f>
        <v>0</v>
      </c>
      <c r="CK427" s="3">
        <f ca="1">IF(Table2[[#This Row],[occupation]]="Data scientist",Table2[[#This Row],[Income]],0)</f>
        <v>0</v>
      </c>
      <c r="CL427" s="3">
        <f ca="1">IF(Table2[[#This Row],[occupation]]="Driver",Table2[[#This Row],[Income]],0)</f>
        <v>0</v>
      </c>
      <c r="CM427" s="3">
        <f ca="1">IF(Table2[[#This Row],[occupation]]="mechanical",Table2[[#This Row],[Income]],0)</f>
        <v>0</v>
      </c>
      <c r="CN427" s="3">
        <f ca="1">IF(Table2[[#This Row],[occupation]]="Field worker",Table2[[#This Row],[Income]],0)</f>
        <v>0</v>
      </c>
      <c r="CO427" s="3">
        <f ca="1">IF(Table2[[#This Row],[occupation]]="Scientist",Table2[[#This Row],[Income]],0)</f>
        <v>0</v>
      </c>
      <c r="CP427" s="4">
        <f ca="1">IF(Table2[[#This Row],[occupation]]="IT",Table2[[#This Row],[Income]],0)</f>
        <v>0</v>
      </c>
      <c r="CQ427" s="2">
        <f ca="1">IF(Table2[[#This Row],[Investment]]&gt;Table2[[#This Row],[Income]],1,0)</f>
        <v>1</v>
      </c>
      <c r="CR427" s="3"/>
      <c r="CS427" s="3"/>
      <c r="CT427" s="3"/>
      <c r="CU427" s="4"/>
      <c r="CV427" s="2">
        <f ca="1">IF(Table2[[#This Row],[Net Worth]]&gt;5500000,Table2[[#This Row],[Age]],0)</f>
        <v>44</v>
      </c>
      <c r="CW427" s="3">
        <f t="shared" ca="1" si="141"/>
        <v>0</v>
      </c>
      <c r="CX427" s="3"/>
      <c r="CY427" s="3"/>
      <c r="CZ427" s="3"/>
      <c r="DA427" s="4"/>
    </row>
    <row r="428" spans="1:105" x14ac:dyDescent="0.25">
      <c r="A428">
        <f t="shared" ca="1" si="126"/>
        <v>2</v>
      </c>
      <c r="B428" s="1" t="str">
        <f t="shared" ca="1" si="127"/>
        <v>Women</v>
      </c>
      <c r="C428">
        <f t="shared" ca="1" si="128"/>
        <v>43</v>
      </c>
      <c r="D428">
        <f t="shared" ca="1" si="129"/>
        <v>1</v>
      </c>
      <c r="E428" s="1" t="str">
        <f t="shared" ca="1" si="130"/>
        <v>clerk</v>
      </c>
      <c r="F428">
        <f t="shared" ca="1" si="131"/>
        <v>4</v>
      </c>
      <c r="G428" s="1" t="str">
        <f t="shared" ca="1" si="132"/>
        <v>Mba</v>
      </c>
      <c r="H428">
        <f t="shared" ca="1" si="145"/>
        <v>1</v>
      </c>
      <c r="I428">
        <f t="shared" ca="1" si="145"/>
        <v>1</v>
      </c>
      <c r="J428">
        <f t="shared" ca="1" si="133"/>
        <v>677918</v>
      </c>
      <c r="K428">
        <f t="shared" ca="1" si="134"/>
        <v>79537</v>
      </c>
      <c r="L428">
        <f t="shared" ca="1" si="135"/>
        <v>1</v>
      </c>
      <c r="M428" s="1" t="str">
        <f t="shared" ca="1" si="136"/>
        <v>Owned</v>
      </c>
      <c r="N428">
        <f t="shared" ca="1" si="142"/>
        <v>5567590</v>
      </c>
      <c r="O428">
        <f t="shared" ca="1" si="137"/>
        <v>35307.394056789235</v>
      </c>
      <c r="P428">
        <f t="shared" ca="1" si="143"/>
        <v>145769.13683681664</v>
      </c>
      <c r="Q428">
        <f t="shared" ca="1" si="144"/>
        <v>85391.152495386414</v>
      </c>
      <c r="R428" s="25">
        <f t="shared" ca="1" si="138"/>
        <v>5652981.1524953861</v>
      </c>
      <c r="S428">
        <f t="shared" ca="1" si="139"/>
        <v>11</v>
      </c>
      <c r="T428" s="1" t="str">
        <f t="shared" ca="1" si="140"/>
        <v>Pakistan</v>
      </c>
      <c r="AF428" s="2">
        <f ca="1">IF(Table2[[#This Row],[Gender]]="men",1,0)</f>
        <v>0</v>
      </c>
      <c r="AG428" s="3">
        <f ca="1">IF(Table2[[#This Row],[Gender]]="Men",0,1)</f>
        <v>1</v>
      </c>
      <c r="AH428" s="3"/>
      <c r="AI428" s="3"/>
      <c r="AJ428" s="4"/>
      <c r="AL428" s="2">
        <f ca="1">IF(Table2[[#This Row],[occupation]]="Clerk",1,0)</f>
        <v>1</v>
      </c>
      <c r="AM428" s="3">
        <f ca="1">IF(Table2[[#This Row],[occupation]]="Doctor",1,0)</f>
        <v>0</v>
      </c>
      <c r="AN428" s="3">
        <f ca="1">IF(Table2[[#This Row],[occupation]]="Data scientist",1,0)</f>
        <v>0</v>
      </c>
      <c r="AO428" s="3">
        <f ca="1">IF(Table2[[#This Row],[occupation]]="Driver",1,0)</f>
        <v>0</v>
      </c>
      <c r="AP428" s="3">
        <f ca="1">IF(Table2[[#This Row],[occupation]]="mechanical",1,0)</f>
        <v>0</v>
      </c>
      <c r="AQ428" s="3">
        <f ca="1">IF(Table2[[#This Row],[occupation]]="Field worker",1,0)</f>
        <v>0</v>
      </c>
      <c r="AR428" s="3">
        <f ca="1">IF(Table2[[#This Row],[occupation]]="Scientist",1,0)</f>
        <v>0</v>
      </c>
      <c r="AS428" s="3">
        <f ca="1">IF(Table2[[#This Row],[occupation]]="IT",1,0)</f>
        <v>0</v>
      </c>
      <c r="AT428" s="3"/>
      <c r="AU428" s="3"/>
      <c r="AV428" s="3"/>
      <c r="AW428" s="3"/>
      <c r="AX428" s="3"/>
      <c r="AY428" s="3"/>
      <c r="AZ428" s="3"/>
      <c r="BA428" s="4"/>
      <c r="BC428" s="18">
        <f ca="1">Table2[[#This Row],[Vehicles cost]]/Table2[[#This Row],[Vehicles]]</f>
        <v>677918</v>
      </c>
      <c r="BD428" s="4"/>
      <c r="BE428" s="2">
        <f ca="1">IF(Table2[[#This Row],[Depts]]&gt;20000,1,0)</f>
        <v>1</v>
      </c>
      <c r="BF428" s="3"/>
      <c r="BG428" s="4"/>
      <c r="BH428" s="2">
        <f ca="1">IF(Table2[[#This Row],[House]]="Owned",1,0)</f>
        <v>1</v>
      </c>
      <c r="BI428" s="4"/>
      <c r="BK428" s="2">
        <f ca="1">IF(Table2[[#This Row],[Country]]="Korea",Table2[[#This Row],[Income]],0)</f>
        <v>0</v>
      </c>
      <c r="BL428" s="3"/>
      <c r="BM428" s="3">
        <f ca="1">IF(Table2[[#This Row],[Country]]="India",Table2[[#This Row],[Income]],0)</f>
        <v>0</v>
      </c>
      <c r="BN428" s="3"/>
      <c r="BO428" s="3">
        <f ca="1">IF(Table2[[#This Row],[Country]]="Russia",Table2[[#This Row],[Income]],0)</f>
        <v>0</v>
      </c>
      <c r="BP428" s="3"/>
      <c r="BQ428" s="3">
        <f ca="1">IF(Table2[[#This Row],[Country]]="Maldives",Table2[[#This Row],[Income]],0)</f>
        <v>0</v>
      </c>
      <c r="BR428" s="3"/>
      <c r="BS428" s="3">
        <f ca="1">IF(Table2[[#This Row],[Country]]="England",Table2[[#This Row],[Income]],0)</f>
        <v>0</v>
      </c>
      <c r="BT428" s="3"/>
      <c r="BU428" s="3">
        <f ca="1">IF(Table2[[#This Row],[Country]]="Pakistan",Table2[[#This Row],[Income]],0)</f>
        <v>79537</v>
      </c>
      <c r="BV428" s="3"/>
      <c r="BW428" s="3">
        <f ca="1">IF(Table2[[#This Row],[Country]]="USA",Table2[[#This Row],[Income]],0)</f>
        <v>0</v>
      </c>
      <c r="BX428" s="3"/>
      <c r="BY428" s="3">
        <f ca="1">IF(Table2[[#This Row],[Country]]="New Zealand",Table2[[#This Row],[Income]],0)</f>
        <v>0</v>
      </c>
      <c r="BZ428" s="3"/>
      <c r="CA428" s="3">
        <f ca="1">IF(Table2[[#This Row],[Country]]="AUstralia",Table2[[#This Row],[Income]],0)</f>
        <v>0</v>
      </c>
      <c r="CB428" s="3"/>
      <c r="CC428" s="3">
        <f ca="1">IF(Table2[[#This Row],[Country]]="South Africa",Table2[[#This Row],[Income]],0)</f>
        <v>0</v>
      </c>
      <c r="CD428" s="3"/>
      <c r="CE428" s="3">
        <f ca="1">IF(Table2[[#This Row],[Country]]="Canada",Table2[[#This Row],[Income]],0)</f>
        <v>0</v>
      </c>
      <c r="CF428" s="4"/>
      <c r="CG428" s="2"/>
      <c r="CH428" s="3"/>
      <c r="CI428" s="3">
        <f ca="1">IF(Table2[[#This Row],[occupation]]="clerk",Table2[[#This Row],[Income]],0)</f>
        <v>79537</v>
      </c>
      <c r="CJ428" s="3">
        <f ca="1">IF(Table2[[#This Row],[occupation]]="Doctor",Table2[[#This Row],[Income]],0)</f>
        <v>0</v>
      </c>
      <c r="CK428" s="3">
        <f ca="1">IF(Table2[[#This Row],[occupation]]="Data scientist",Table2[[#This Row],[Income]],0)</f>
        <v>0</v>
      </c>
      <c r="CL428" s="3">
        <f ca="1">IF(Table2[[#This Row],[occupation]]="Driver",Table2[[#This Row],[Income]],0)</f>
        <v>0</v>
      </c>
      <c r="CM428" s="3">
        <f ca="1">IF(Table2[[#This Row],[occupation]]="mechanical",Table2[[#This Row],[Income]],0)</f>
        <v>0</v>
      </c>
      <c r="CN428" s="3">
        <f ca="1">IF(Table2[[#This Row],[occupation]]="Field worker",Table2[[#This Row],[Income]],0)</f>
        <v>0</v>
      </c>
      <c r="CO428" s="3">
        <f ca="1">IF(Table2[[#This Row],[occupation]]="Scientist",Table2[[#This Row],[Income]],0)</f>
        <v>0</v>
      </c>
      <c r="CP428" s="4">
        <f ca="1">IF(Table2[[#This Row],[occupation]]="IT",Table2[[#This Row],[Income]],0)</f>
        <v>0</v>
      </c>
      <c r="CQ428" s="2">
        <f ca="1">IF(Table2[[#This Row],[Investment]]&gt;Table2[[#This Row],[Income]],1,0)</f>
        <v>1</v>
      </c>
      <c r="CR428" s="3"/>
      <c r="CS428" s="3"/>
      <c r="CT428" s="3"/>
      <c r="CU428" s="4"/>
      <c r="CV428" s="2">
        <f ca="1">IF(Table2[[#This Row],[Net Worth]]&gt;5500000,Table2[[#This Row],[Age]],0)</f>
        <v>43</v>
      </c>
      <c r="CW428" s="3">
        <f t="shared" ca="1" si="141"/>
        <v>0</v>
      </c>
      <c r="CX428" s="3"/>
      <c r="CY428" s="3"/>
      <c r="CZ428" s="3"/>
      <c r="DA428" s="4"/>
    </row>
    <row r="429" spans="1:105" x14ac:dyDescent="0.25">
      <c r="A429">
        <f t="shared" ca="1" si="126"/>
        <v>1</v>
      </c>
      <c r="B429" s="1" t="str">
        <f t="shared" ca="1" si="127"/>
        <v>Men</v>
      </c>
      <c r="C429">
        <f t="shared" ca="1" si="128"/>
        <v>23</v>
      </c>
      <c r="D429">
        <f t="shared" ca="1" si="129"/>
        <v>3</v>
      </c>
      <c r="E429" s="1" t="str">
        <f t="shared" ca="1" si="130"/>
        <v>mechanical</v>
      </c>
      <c r="F429">
        <f t="shared" ca="1" si="131"/>
        <v>3</v>
      </c>
      <c r="G429" s="1" t="str">
        <f t="shared" ca="1" si="132"/>
        <v>Btech</v>
      </c>
      <c r="H429">
        <f t="shared" ca="1" si="145"/>
        <v>3</v>
      </c>
      <c r="I429">
        <f t="shared" ca="1" si="145"/>
        <v>2</v>
      </c>
      <c r="J429">
        <f t="shared" ca="1" si="133"/>
        <v>1291006</v>
      </c>
      <c r="K429">
        <f t="shared" ca="1" si="134"/>
        <v>61224</v>
      </c>
      <c r="L429">
        <f t="shared" ca="1" si="135"/>
        <v>2</v>
      </c>
      <c r="M429" s="1" t="str">
        <f t="shared" ca="1" si="136"/>
        <v>Rent</v>
      </c>
      <c r="N429">
        <f t="shared" ca="1" si="142"/>
        <v>5326488</v>
      </c>
      <c r="O429">
        <f t="shared" ca="1" si="137"/>
        <v>3809174.7239453658</v>
      </c>
      <c r="P429">
        <f t="shared" ca="1" si="143"/>
        <v>3845.0576508108265</v>
      </c>
      <c r="Q429">
        <f t="shared" ca="1" si="144"/>
        <v>95826.034978533935</v>
      </c>
      <c r="R429" s="25">
        <f t="shared" ca="1" si="138"/>
        <v>5422314.0349785341</v>
      </c>
      <c r="S429">
        <f t="shared" ca="1" si="139"/>
        <v>11</v>
      </c>
      <c r="T429" s="1" t="str">
        <f t="shared" ca="1" si="140"/>
        <v>Pakistan</v>
      </c>
      <c r="AF429" s="2">
        <f ca="1">IF(Table2[[#This Row],[Gender]]="men",1,0)</f>
        <v>1</v>
      </c>
      <c r="AG429" s="3">
        <f ca="1">IF(Table2[[#This Row],[Gender]]="Men",0,1)</f>
        <v>0</v>
      </c>
      <c r="AH429" s="3"/>
      <c r="AI429" s="3"/>
      <c r="AJ429" s="4"/>
      <c r="AL429" s="2">
        <f ca="1">IF(Table2[[#This Row],[occupation]]="Clerk",1,0)</f>
        <v>0</v>
      </c>
      <c r="AM429" s="3">
        <f ca="1">IF(Table2[[#This Row],[occupation]]="Doctor",1,0)</f>
        <v>0</v>
      </c>
      <c r="AN429" s="3">
        <f ca="1">IF(Table2[[#This Row],[occupation]]="Data scientist",1,0)</f>
        <v>0</v>
      </c>
      <c r="AO429" s="3">
        <f ca="1">IF(Table2[[#This Row],[occupation]]="Driver",1,0)</f>
        <v>0</v>
      </c>
      <c r="AP429" s="3">
        <f ca="1">IF(Table2[[#This Row],[occupation]]="mechanical",1,0)</f>
        <v>1</v>
      </c>
      <c r="AQ429" s="3">
        <f ca="1">IF(Table2[[#This Row],[occupation]]="Field worker",1,0)</f>
        <v>0</v>
      </c>
      <c r="AR429" s="3">
        <f ca="1">IF(Table2[[#This Row],[occupation]]="Scientist",1,0)</f>
        <v>0</v>
      </c>
      <c r="AS429" s="3">
        <f ca="1">IF(Table2[[#This Row],[occupation]]="IT",1,0)</f>
        <v>0</v>
      </c>
      <c r="AT429" s="3"/>
      <c r="AU429" s="3"/>
      <c r="AV429" s="3"/>
      <c r="AW429" s="3"/>
      <c r="AX429" s="3"/>
      <c r="AY429" s="3"/>
      <c r="AZ429" s="3"/>
      <c r="BA429" s="4"/>
      <c r="BC429" s="18">
        <f ca="1">Table2[[#This Row],[Vehicles cost]]/Table2[[#This Row],[Vehicles]]</f>
        <v>645503</v>
      </c>
      <c r="BD429" s="4"/>
      <c r="BE429" s="2">
        <f ca="1">IF(Table2[[#This Row],[Depts]]&gt;20000,1,0)</f>
        <v>0</v>
      </c>
      <c r="BF429" s="3"/>
      <c r="BG429" s="4"/>
      <c r="BH429" s="2">
        <f ca="1">IF(Table2[[#This Row],[House]]="Owned",1,0)</f>
        <v>0</v>
      </c>
      <c r="BI429" s="4"/>
      <c r="BK429" s="2">
        <f ca="1">IF(Table2[[#This Row],[Country]]="Korea",Table2[[#This Row],[Income]],0)</f>
        <v>0</v>
      </c>
      <c r="BL429" s="3"/>
      <c r="BM429" s="3">
        <f ca="1">IF(Table2[[#This Row],[Country]]="India",Table2[[#This Row],[Income]],0)</f>
        <v>0</v>
      </c>
      <c r="BN429" s="3"/>
      <c r="BO429" s="3">
        <f ca="1">IF(Table2[[#This Row],[Country]]="Russia",Table2[[#This Row],[Income]],0)</f>
        <v>0</v>
      </c>
      <c r="BP429" s="3"/>
      <c r="BQ429" s="3">
        <f ca="1">IF(Table2[[#This Row],[Country]]="Maldives",Table2[[#This Row],[Income]],0)</f>
        <v>0</v>
      </c>
      <c r="BR429" s="3"/>
      <c r="BS429" s="3">
        <f ca="1">IF(Table2[[#This Row],[Country]]="England",Table2[[#This Row],[Income]],0)</f>
        <v>0</v>
      </c>
      <c r="BT429" s="3"/>
      <c r="BU429" s="3">
        <f ca="1">IF(Table2[[#This Row],[Country]]="Pakistan",Table2[[#This Row],[Income]],0)</f>
        <v>61224</v>
      </c>
      <c r="BV429" s="3"/>
      <c r="BW429" s="3">
        <f ca="1">IF(Table2[[#This Row],[Country]]="USA",Table2[[#This Row],[Income]],0)</f>
        <v>0</v>
      </c>
      <c r="BX429" s="3"/>
      <c r="BY429" s="3">
        <f ca="1">IF(Table2[[#This Row],[Country]]="New Zealand",Table2[[#This Row],[Income]],0)</f>
        <v>0</v>
      </c>
      <c r="BZ429" s="3"/>
      <c r="CA429" s="3">
        <f ca="1">IF(Table2[[#This Row],[Country]]="AUstralia",Table2[[#This Row],[Income]],0)</f>
        <v>0</v>
      </c>
      <c r="CB429" s="3"/>
      <c r="CC429" s="3">
        <f ca="1">IF(Table2[[#This Row],[Country]]="South Africa",Table2[[#This Row],[Income]],0)</f>
        <v>0</v>
      </c>
      <c r="CD429" s="3"/>
      <c r="CE429" s="3">
        <f ca="1">IF(Table2[[#This Row],[Country]]="Canada",Table2[[#This Row],[Income]],0)</f>
        <v>0</v>
      </c>
      <c r="CF429" s="4"/>
      <c r="CG429" s="2"/>
      <c r="CH429" s="3"/>
      <c r="CI429" s="3">
        <f ca="1">IF(Table2[[#This Row],[occupation]]="clerk",Table2[[#This Row],[Income]],0)</f>
        <v>0</v>
      </c>
      <c r="CJ429" s="3">
        <f ca="1">IF(Table2[[#This Row],[occupation]]="Doctor",Table2[[#This Row],[Income]],0)</f>
        <v>0</v>
      </c>
      <c r="CK429" s="3">
        <f ca="1">IF(Table2[[#This Row],[occupation]]="Data scientist",Table2[[#This Row],[Income]],0)</f>
        <v>0</v>
      </c>
      <c r="CL429" s="3">
        <f ca="1">IF(Table2[[#This Row],[occupation]]="Driver",Table2[[#This Row],[Income]],0)</f>
        <v>0</v>
      </c>
      <c r="CM429" s="3">
        <f ca="1">IF(Table2[[#This Row],[occupation]]="mechanical",Table2[[#This Row],[Income]],0)</f>
        <v>61224</v>
      </c>
      <c r="CN429" s="3">
        <f ca="1">IF(Table2[[#This Row],[occupation]]="Field worker",Table2[[#This Row],[Income]],0)</f>
        <v>0</v>
      </c>
      <c r="CO429" s="3">
        <f ca="1">IF(Table2[[#This Row],[occupation]]="Scientist",Table2[[#This Row],[Income]],0)</f>
        <v>0</v>
      </c>
      <c r="CP429" s="4">
        <f ca="1">IF(Table2[[#This Row],[occupation]]="IT",Table2[[#This Row],[Income]],0)</f>
        <v>0</v>
      </c>
      <c r="CQ429" s="2">
        <f ca="1">IF(Table2[[#This Row],[Investment]]&gt;Table2[[#This Row],[Income]],1,0)</f>
        <v>1</v>
      </c>
      <c r="CR429" s="3"/>
      <c r="CS429" s="3"/>
      <c r="CT429" s="3"/>
      <c r="CU429" s="4"/>
      <c r="CV429" s="2">
        <f ca="1">IF(Table2[[#This Row],[Net Worth]]&gt;5500000,Table2[[#This Row],[Age]],0)</f>
        <v>0</v>
      </c>
      <c r="CW429" s="3">
        <f t="shared" ca="1" si="141"/>
        <v>0</v>
      </c>
      <c r="CX429" s="3"/>
      <c r="CY429" s="3"/>
      <c r="CZ429" s="3"/>
      <c r="DA429" s="4"/>
    </row>
    <row r="430" spans="1:105" x14ac:dyDescent="0.25">
      <c r="A430">
        <f t="shared" ca="1" si="126"/>
        <v>1</v>
      </c>
      <c r="B430" s="1" t="str">
        <f t="shared" ca="1" si="127"/>
        <v>Men</v>
      </c>
      <c r="C430">
        <f t="shared" ca="1" si="128"/>
        <v>36</v>
      </c>
      <c r="D430">
        <f t="shared" ca="1" si="129"/>
        <v>4</v>
      </c>
      <c r="E430" s="1" t="str">
        <f t="shared" ca="1" si="130"/>
        <v>Doctor</v>
      </c>
      <c r="F430">
        <f t="shared" ca="1" si="131"/>
        <v>9</v>
      </c>
      <c r="G430" s="1" t="str">
        <f t="shared" ca="1" si="132"/>
        <v>Soldier</v>
      </c>
      <c r="H430">
        <f t="shared" ca="1" si="145"/>
        <v>1</v>
      </c>
      <c r="I430">
        <f t="shared" ca="1" si="145"/>
        <v>3</v>
      </c>
      <c r="J430">
        <f t="shared" ca="1" si="133"/>
        <v>1641006</v>
      </c>
      <c r="K430">
        <f t="shared" ca="1" si="134"/>
        <v>86013</v>
      </c>
      <c r="L430">
        <f t="shared" ca="1" si="135"/>
        <v>1</v>
      </c>
      <c r="M430" s="1" t="str">
        <f t="shared" ca="1" si="136"/>
        <v>Owned</v>
      </c>
      <c r="N430">
        <f t="shared" ca="1" si="142"/>
        <v>5246793</v>
      </c>
      <c r="O430">
        <f t="shared" ca="1" si="137"/>
        <v>725784.12345769652</v>
      </c>
      <c r="P430">
        <f t="shared" ca="1" si="143"/>
        <v>111948.89494006336</v>
      </c>
      <c r="Q430">
        <f t="shared" ca="1" si="144"/>
        <v>12510.952392215551</v>
      </c>
      <c r="R430" s="25">
        <f t="shared" ca="1" si="138"/>
        <v>5259303.9523922158</v>
      </c>
      <c r="S430">
        <f t="shared" ca="1" si="139"/>
        <v>4</v>
      </c>
      <c r="T430" s="1" t="str">
        <f t="shared" ca="1" si="140"/>
        <v>England</v>
      </c>
      <c r="AF430" s="2">
        <f ca="1">IF(Table2[[#This Row],[Gender]]="men",1,0)</f>
        <v>1</v>
      </c>
      <c r="AG430" s="3">
        <f ca="1">IF(Table2[[#This Row],[Gender]]="Men",0,1)</f>
        <v>0</v>
      </c>
      <c r="AH430" s="3"/>
      <c r="AI430" s="3"/>
      <c r="AJ430" s="4"/>
      <c r="AL430" s="2">
        <f ca="1">IF(Table2[[#This Row],[occupation]]="Clerk",1,0)</f>
        <v>0</v>
      </c>
      <c r="AM430" s="3">
        <f ca="1">IF(Table2[[#This Row],[occupation]]="Doctor",1,0)</f>
        <v>1</v>
      </c>
      <c r="AN430" s="3">
        <f ca="1">IF(Table2[[#This Row],[occupation]]="Data scientist",1,0)</f>
        <v>0</v>
      </c>
      <c r="AO430" s="3">
        <f ca="1">IF(Table2[[#This Row],[occupation]]="Driver",1,0)</f>
        <v>0</v>
      </c>
      <c r="AP430" s="3">
        <f ca="1">IF(Table2[[#This Row],[occupation]]="mechanical",1,0)</f>
        <v>0</v>
      </c>
      <c r="AQ430" s="3">
        <f ca="1">IF(Table2[[#This Row],[occupation]]="Field worker",1,0)</f>
        <v>0</v>
      </c>
      <c r="AR430" s="3">
        <f ca="1">IF(Table2[[#This Row],[occupation]]="Scientist",1,0)</f>
        <v>0</v>
      </c>
      <c r="AS430" s="3">
        <f ca="1">IF(Table2[[#This Row],[occupation]]="IT",1,0)</f>
        <v>0</v>
      </c>
      <c r="AT430" s="3"/>
      <c r="AU430" s="3"/>
      <c r="AV430" s="3"/>
      <c r="AW430" s="3"/>
      <c r="AX430" s="3"/>
      <c r="AY430" s="3"/>
      <c r="AZ430" s="3"/>
      <c r="BA430" s="4"/>
      <c r="BC430" s="18">
        <f ca="1">Table2[[#This Row],[Vehicles cost]]/Table2[[#This Row],[Vehicles]]</f>
        <v>547002</v>
      </c>
      <c r="BD430" s="4"/>
      <c r="BE430" s="2">
        <f ca="1">IF(Table2[[#This Row],[Depts]]&gt;20000,1,0)</f>
        <v>1</v>
      </c>
      <c r="BF430" s="3"/>
      <c r="BG430" s="4"/>
      <c r="BH430" s="2">
        <f ca="1">IF(Table2[[#This Row],[House]]="Owned",1,0)</f>
        <v>1</v>
      </c>
      <c r="BI430" s="4"/>
      <c r="BK430" s="2">
        <f ca="1">IF(Table2[[#This Row],[Country]]="Korea",Table2[[#This Row],[Income]],0)</f>
        <v>0</v>
      </c>
      <c r="BL430" s="3"/>
      <c r="BM430" s="3">
        <f ca="1">IF(Table2[[#This Row],[Country]]="India",Table2[[#This Row],[Income]],0)</f>
        <v>0</v>
      </c>
      <c r="BN430" s="3"/>
      <c r="BO430" s="3">
        <f ca="1">IF(Table2[[#This Row],[Country]]="Russia",Table2[[#This Row],[Income]],0)</f>
        <v>0</v>
      </c>
      <c r="BP430" s="3"/>
      <c r="BQ430" s="3">
        <f ca="1">IF(Table2[[#This Row],[Country]]="Maldives",Table2[[#This Row],[Income]],0)</f>
        <v>0</v>
      </c>
      <c r="BR430" s="3"/>
      <c r="BS430" s="3">
        <f ca="1">IF(Table2[[#This Row],[Country]]="England",Table2[[#This Row],[Income]],0)</f>
        <v>86013</v>
      </c>
      <c r="BT430" s="3"/>
      <c r="BU430" s="3">
        <f ca="1">IF(Table2[[#This Row],[Country]]="Pakistan",Table2[[#This Row],[Income]],0)</f>
        <v>0</v>
      </c>
      <c r="BV430" s="3"/>
      <c r="BW430" s="3">
        <f ca="1">IF(Table2[[#This Row],[Country]]="USA",Table2[[#This Row],[Income]],0)</f>
        <v>0</v>
      </c>
      <c r="BX430" s="3"/>
      <c r="BY430" s="3">
        <f ca="1">IF(Table2[[#This Row],[Country]]="New Zealand",Table2[[#This Row],[Income]],0)</f>
        <v>0</v>
      </c>
      <c r="BZ430" s="3"/>
      <c r="CA430" s="3">
        <f ca="1">IF(Table2[[#This Row],[Country]]="AUstralia",Table2[[#This Row],[Income]],0)</f>
        <v>0</v>
      </c>
      <c r="CB430" s="3"/>
      <c r="CC430" s="3">
        <f ca="1">IF(Table2[[#This Row],[Country]]="South Africa",Table2[[#This Row],[Income]],0)</f>
        <v>0</v>
      </c>
      <c r="CD430" s="3"/>
      <c r="CE430" s="3">
        <f ca="1">IF(Table2[[#This Row],[Country]]="Canada",Table2[[#This Row],[Income]],0)</f>
        <v>0</v>
      </c>
      <c r="CF430" s="4"/>
      <c r="CG430" s="2"/>
      <c r="CH430" s="3"/>
      <c r="CI430" s="3">
        <f ca="1">IF(Table2[[#This Row],[occupation]]="clerk",Table2[[#This Row],[Income]],0)</f>
        <v>0</v>
      </c>
      <c r="CJ430" s="3">
        <f ca="1">IF(Table2[[#This Row],[occupation]]="Doctor",Table2[[#This Row],[Income]],0)</f>
        <v>86013</v>
      </c>
      <c r="CK430" s="3">
        <f ca="1">IF(Table2[[#This Row],[occupation]]="Data scientist",Table2[[#This Row],[Income]],0)</f>
        <v>0</v>
      </c>
      <c r="CL430" s="3">
        <f ca="1">IF(Table2[[#This Row],[occupation]]="Driver",Table2[[#This Row],[Income]],0)</f>
        <v>0</v>
      </c>
      <c r="CM430" s="3">
        <f ca="1">IF(Table2[[#This Row],[occupation]]="mechanical",Table2[[#This Row],[Income]],0)</f>
        <v>0</v>
      </c>
      <c r="CN430" s="3">
        <f ca="1">IF(Table2[[#This Row],[occupation]]="Field worker",Table2[[#This Row],[Income]],0)</f>
        <v>0</v>
      </c>
      <c r="CO430" s="3">
        <f ca="1">IF(Table2[[#This Row],[occupation]]="Scientist",Table2[[#This Row],[Income]],0)</f>
        <v>0</v>
      </c>
      <c r="CP430" s="4">
        <f ca="1">IF(Table2[[#This Row],[occupation]]="IT",Table2[[#This Row],[Income]],0)</f>
        <v>0</v>
      </c>
      <c r="CQ430" s="2">
        <f ca="1">IF(Table2[[#This Row],[Investment]]&gt;Table2[[#This Row],[Income]],1,0)</f>
        <v>0</v>
      </c>
      <c r="CR430" s="3"/>
      <c r="CS430" s="3"/>
      <c r="CT430" s="3"/>
      <c r="CU430" s="4"/>
      <c r="CV430" s="2">
        <f ca="1">IF(Table2[[#This Row],[Net Worth]]&gt;5500000,Table2[[#This Row],[Age]],0)</f>
        <v>0</v>
      </c>
      <c r="CW430" s="3">
        <f t="shared" ca="1" si="141"/>
        <v>0</v>
      </c>
      <c r="CX430" s="3"/>
      <c r="CY430" s="3"/>
      <c r="CZ430" s="3"/>
      <c r="DA430" s="4"/>
    </row>
    <row r="431" spans="1:105" x14ac:dyDescent="0.25">
      <c r="A431">
        <f t="shared" ca="1" si="126"/>
        <v>1</v>
      </c>
      <c r="B431" s="1" t="str">
        <f t="shared" ca="1" si="127"/>
        <v>Men</v>
      </c>
      <c r="C431">
        <f t="shared" ca="1" si="128"/>
        <v>25</v>
      </c>
      <c r="D431">
        <f t="shared" ca="1" si="129"/>
        <v>6</v>
      </c>
      <c r="E431" s="1" t="str">
        <f t="shared" ca="1" si="130"/>
        <v>Field worker</v>
      </c>
      <c r="F431">
        <f t="shared" ca="1" si="131"/>
        <v>5</v>
      </c>
      <c r="G431" s="1" t="str">
        <f t="shared" ca="1" si="132"/>
        <v>M.tech</v>
      </c>
      <c r="H431">
        <f t="shared" ca="1" si="145"/>
        <v>2</v>
      </c>
      <c r="I431">
        <f t="shared" ca="1" si="145"/>
        <v>2</v>
      </c>
      <c r="J431">
        <f t="shared" ca="1" si="133"/>
        <v>747426</v>
      </c>
      <c r="K431">
        <f t="shared" ca="1" si="134"/>
        <v>64467</v>
      </c>
      <c r="L431">
        <f t="shared" ca="1" si="135"/>
        <v>2</v>
      </c>
      <c r="M431" s="1" t="str">
        <f t="shared" ca="1" si="136"/>
        <v>Rent</v>
      </c>
      <c r="N431">
        <f t="shared" ca="1" si="142"/>
        <v>5544162</v>
      </c>
      <c r="O431">
        <f t="shared" ca="1" si="137"/>
        <v>241812.17066606894</v>
      </c>
      <c r="P431">
        <f t="shared" ca="1" si="143"/>
        <v>65209.590327534104</v>
      </c>
      <c r="Q431">
        <f t="shared" ca="1" si="144"/>
        <v>6576.4727667784391</v>
      </c>
      <c r="R431" s="25">
        <f t="shared" ca="1" si="138"/>
        <v>5550738.4727667784</v>
      </c>
      <c r="S431">
        <f t="shared" ca="1" si="139"/>
        <v>2</v>
      </c>
      <c r="T431" s="1" t="str">
        <f t="shared" ca="1" si="140"/>
        <v>Usa</v>
      </c>
      <c r="AF431" s="2">
        <f ca="1">IF(Table2[[#This Row],[Gender]]="men",1,0)</f>
        <v>1</v>
      </c>
      <c r="AG431" s="3">
        <f ca="1">IF(Table2[[#This Row],[Gender]]="Men",0,1)</f>
        <v>0</v>
      </c>
      <c r="AH431" s="3"/>
      <c r="AI431" s="3"/>
      <c r="AJ431" s="4"/>
      <c r="AL431" s="2">
        <f ca="1">IF(Table2[[#This Row],[occupation]]="Clerk",1,0)</f>
        <v>0</v>
      </c>
      <c r="AM431" s="3">
        <f ca="1">IF(Table2[[#This Row],[occupation]]="Doctor",1,0)</f>
        <v>0</v>
      </c>
      <c r="AN431" s="3">
        <f ca="1">IF(Table2[[#This Row],[occupation]]="Data scientist",1,0)</f>
        <v>0</v>
      </c>
      <c r="AO431" s="3">
        <f ca="1">IF(Table2[[#This Row],[occupation]]="Driver",1,0)</f>
        <v>0</v>
      </c>
      <c r="AP431" s="3">
        <f ca="1">IF(Table2[[#This Row],[occupation]]="mechanical",1,0)</f>
        <v>0</v>
      </c>
      <c r="AQ431" s="3">
        <f ca="1">IF(Table2[[#This Row],[occupation]]="Field worker",1,0)</f>
        <v>1</v>
      </c>
      <c r="AR431" s="3">
        <f ca="1">IF(Table2[[#This Row],[occupation]]="Scientist",1,0)</f>
        <v>0</v>
      </c>
      <c r="AS431" s="3">
        <f ca="1">IF(Table2[[#This Row],[occupation]]="IT",1,0)</f>
        <v>0</v>
      </c>
      <c r="AT431" s="3"/>
      <c r="AU431" s="3"/>
      <c r="AV431" s="3"/>
      <c r="AW431" s="3"/>
      <c r="AX431" s="3"/>
      <c r="AY431" s="3"/>
      <c r="AZ431" s="3"/>
      <c r="BA431" s="4"/>
      <c r="BC431" s="18">
        <f ca="1">Table2[[#This Row],[Vehicles cost]]/Table2[[#This Row],[Vehicles]]</f>
        <v>373713</v>
      </c>
      <c r="BD431" s="4"/>
      <c r="BE431" s="2">
        <f ca="1">IF(Table2[[#This Row],[Depts]]&gt;20000,1,0)</f>
        <v>1</v>
      </c>
      <c r="BF431" s="3"/>
      <c r="BG431" s="4"/>
      <c r="BH431" s="2">
        <f ca="1">IF(Table2[[#This Row],[House]]="Owned",1,0)</f>
        <v>0</v>
      </c>
      <c r="BI431" s="4"/>
      <c r="BK431" s="2">
        <f ca="1">IF(Table2[[#This Row],[Country]]="Korea",Table2[[#This Row],[Income]],0)</f>
        <v>0</v>
      </c>
      <c r="BL431" s="3"/>
      <c r="BM431" s="3">
        <f ca="1">IF(Table2[[#This Row],[Country]]="India",Table2[[#This Row],[Income]],0)</f>
        <v>0</v>
      </c>
      <c r="BN431" s="3"/>
      <c r="BO431" s="3">
        <f ca="1">IF(Table2[[#This Row],[Country]]="Russia",Table2[[#This Row],[Income]],0)</f>
        <v>0</v>
      </c>
      <c r="BP431" s="3"/>
      <c r="BQ431" s="3">
        <f ca="1">IF(Table2[[#This Row],[Country]]="Maldives",Table2[[#This Row],[Income]],0)</f>
        <v>0</v>
      </c>
      <c r="BR431" s="3"/>
      <c r="BS431" s="3">
        <f ca="1">IF(Table2[[#This Row],[Country]]="England",Table2[[#This Row],[Income]],0)</f>
        <v>0</v>
      </c>
      <c r="BT431" s="3"/>
      <c r="BU431" s="3">
        <f ca="1">IF(Table2[[#This Row],[Country]]="Pakistan",Table2[[#This Row],[Income]],0)</f>
        <v>0</v>
      </c>
      <c r="BV431" s="3"/>
      <c r="BW431" s="3">
        <f ca="1">IF(Table2[[#This Row],[Country]]="USA",Table2[[#This Row],[Income]],0)</f>
        <v>64467</v>
      </c>
      <c r="BX431" s="3"/>
      <c r="BY431" s="3">
        <f ca="1">IF(Table2[[#This Row],[Country]]="New Zealand",Table2[[#This Row],[Income]],0)</f>
        <v>0</v>
      </c>
      <c r="BZ431" s="3"/>
      <c r="CA431" s="3">
        <f ca="1">IF(Table2[[#This Row],[Country]]="AUstralia",Table2[[#This Row],[Income]],0)</f>
        <v>0</v>
      </c>
      <c r="CB431" s="3"/>
      <c r="CC431" s="3">
        <f ca="1">IF(Table2[[#This Row],[Country]]="South Africa",Table2[[#This Row],[Income]],0)</f>
        <v>0</v>
      </c>
      <c r="CD431" s="3"/>
      <c r="CE431" s="3">
        <f ca="1">IF(Table2[[#This Row],[Country]]="Canada",Table2[[#This Row],[Income]],0)</f>
        <v>0</v>
      </c>
      <c r="CF431" s="4"/>
      <c r="CG431" s="2"/>
      <c r="CH431" s="3"/>
      <c r="CI431" s="3">
        <f ca="1">IF(Table2[[#This Row],[occupation]]="clerk",Table2[[#This Row],[Income]],0)</f>
        <v>0</v>
      </c>
      <c r="CJ431" s="3">
        <f ca="1">IF(Table2[[#This Row],[occupation]]="Doctor",Table2[[#This Row],[Income]],0)</f>
        <v>0</v>
      </c>
      <c r="CK431" s="3">
        <f ca="1">IF(Table2[[#This Row],[occupation]]="Data scientist",Table2[[#This Row],[Income]],0)</f>
        <v>0</v>
      </c>
      <c r="CL431" s="3">
        <f ca="1">IF(Table2[[#This Row],[occupation]]="Driver",Table2[[#This Row],[Income]],0)</f>
        <v>0</v>
      </c>
      <c r="CM431" s="3">
        <f ca="1">IF(Table2[[#This Row],[occupation]]="mechanical",Table2[[#This Row],[Income]],0)</f>
        <v>0</v>
      </c>
      <c r="CN431" s="3">
        <f ca="1">IF(Table2[[#This Row],[occupation]]="Field worker",Table2[[#This Row],[Income]],0)</f>
        <v>64467</v>
      </c>
      <c r="CO431" s="3">
        <f ca="1">IF(Table2[[#This Row],[occupation]]="Scientist",Table2[[#This Row],[Income]],0)</f>
        <v>0</v>
      </c>
      <c r="CP431" s="4">
        <f ca="1">IF(Table2[[#This Row],[occupation]]="IT",Table2[[#This Row],[Income]],0)</f>
        <v>0</v>
      </c>
      <c r="CQ431" s="2">
        <f ca="1">IF(Table2[[#This Row],[Investment]]&gt;Table2[[#This Row],[Income]],1,0)</f>
        <v>0</v>
      </c>
      <c r="CR431" s="3"/>
      <c r="CS431" s="3"/>
      <c r="CT431" s="3"/>
      <c r="CU431" s="4"/>
      <c r="CV431" s="2">
        <f ca="1">IF(Table2[[#This Row],[Net Worth]]&gt;5500000,Table2[[#This Row],[Age]],0)</f>
        <v>25</v>
      </c>
      <c r="CW431" s="3">
        <f t="shared" ca="1" si="141"/>
        <v>25</v>
      </c>
      <c r="CX431" s="3"/>
      <c r="CY431" s="3"/>
      <c r="CZ431" s="3"/>
      <c r="DA431" s="4"/>
    </row>
    <row r="432" spans="1:105" x14ac:dyDescent="0.25">
      <c r="A432">
        <f t="shared" ca="1" si="126"/>
        <v>2</v>
      </c>
      <c r="B432" s="1" t="str">
        <f t="shared" ca="1" si="127"/>
        <v>Women</v>
      </c>
      <c r="C432">
        <f t="shared" ca="1" si="128"/>
        <v>38</v>
      </c>
      <c r="D432">
        <f t="shared" ca="1" si="129"/>
        <v>2</v>
      </c>
      <c r="E432" s="1" t="str">
        <f t="shared" ca="1" si="130"/>
        <v>IT</v>
      </c>
      <c r="F432">
        <f t="shared" ca="1" si="131"/>
        <v>5</v>
      </c>
      <c r="G432" s="1" t="str">
        <f t="shared" ca="1" si="132"/>
        <v>M.tech</v>
      </c>
      <c r="H432">
        <f t="shared" ca="1" si="145"/>
        <v>2</v>
      </c>
      <c r="I432">
        <f t="shared" ca="1" si="145"/>
        <v>3</v>
      </c>
      <c r="J432">
        <f t="shared" ca="1" si="133"/>
        <v>362664</v>
      </c>
      <c r="K432">
        <f t="shared" ca="1" si="134"/>
        <v>87271</v>
      </c>
      <c r="L432">
        <f t="shared" ca="1" si="135"/>
        <v>1</v>
      </c>
      <c r="M432" s="1" t="str">
        <f t="shared" ca="1" si="136"/>
        <v>Owned</v>
      </c>
      <c r="N432">
        <f t="shared" ca="1" si="142"/>
        <v>8465287</v>
      </c>
      <c r="O432">
        <f t="shared" ca="1" si="137"/>
        <v>3099209.5121872718</v>
      </c>
      <c r="P432">
        <f t="shared" ca="1" si="143"/>
        <v>36721.700851849084</v>
      </c>
      <c r="Q432">
        <f t="shared" ca="1" si="144"/>
        <v>1492.3969506782839</v>
      </c>
      <c r="R432" s="25">
        <f t="shared" ca="1" si="138"/>
        <v>8466779.3969506789</v>
      </c>
      <c r="S432">
        <f t="shared" ca="1" si="139"/>
        <v>1</v>
      </c>
      <c r="T432" s="1" t="str">
        <f t="shared" ca="1" si="140"/>
        <v>India</v>
      </c>
      <c r="AF432" s="2">
        <f ca="1">IF(Table2[[#This Row],[Gender]]="men",1,0)</f>
        <v>0</v>
      </c>
      <c r="AG432" s="3">
        <f ca="1">IF(Table2[[#This Row],[Gender]]="Men",0,1)</f>
        <v>1</v>
      </c>
      <c r="AH432" s="3"/>
      <c r="AI432" s="3"/>
      <c r="AJ432" s="4"/>
      <c r="AL432" s="2">
        <f ca="1">IF(Table2[[#This Row],[occupation]]="Clerk",1,0)</f>
        <v>0</v>
      </c>
      <c r="AM432" s="3">
        <f ca="1">IF(Table2[[#This Row],[occupation]]="Doctor",1,0)</f>
        <v>0</v>
      </c>
      <c r="AN432" s="3">
        <f ca="1">IF(Table2[[#This Row],[occupation]]="Data scientist",1,0)</f>
        <v>0</v>
      </c>
      <c r="AO432" s="3">
        <f ca="1">IF(Table2[[#This Row],[occupation]]="Driver",1,0)</f>
        <v>0</v>
      </c>
      <c r="AP432" s="3">
        <f ca="1">IF(Table2[[#This Row],[occupation]]="mechanical",1,0)</f>
        <v>0</v>
      </c>
      <c r="AQ432" s="3">
        <f ca="1">IF(Table2[[#This Row],[occupation]]="Field worker",1,0)</f>
        <v>0</v>
      </c>
      <c r="AR432" s="3">
        <f ca="1">IF(Table2[[#This Row],[occupation]]="Scientist",1,0)</f>
        <v>0</v>
      </c>
      <c r="AS432" s="3">
        <f ca="1">IF(Table2[[#This Row],[occupation]]="IT",1,0)</f>
        <v>1</v>
      </c>
      <c r="AT432" s="3"/>
      <c r="AU432" s="3"/>
      <c r="AV432" s="3"/>
      <c r="AW432" s="3"/>
      <c r="AX432" s="3"/>
      <c r="AY432" s="3"/>
      <c r="AZ432" s="3"/>
      <c r="BA432" s="4"/>
      <c r="BC432" s="18">
        <f ca="1">Table2[[#This Row],[Vehicles cost]]/Table2[[#This Row],[Vehicles]]</f>
        <v>120888</v>
      </c>
      <c r="BD432" s="4"/>
      <c r="BE432" s="2">
        <f ca="1">IF(Table2[[#This Row],[Depts]]&gt;20000,1,0)</f>
        <v>1</v>
      </c>
      <c r="BF432" s="3"/>
      <c r="BG432" s="4"/>
      <c r="BH432" s="2">
        <f ca="1">IF(Table2[[#This Row],[House]]="Owned",1,0)</f>
        <v>1</v>
      </c>
      <c r="BI432" s="4"/>
      <c r="BK432" s="2">
        <f ca="1">IF(Table2[[#This Row],[Country]]="Korea",Table2[[#This Row],[Income]],0)</f>
        <v>0</v>
      </c>
      <c r="BL432" s="3"/>
      <c r="BM432" s="3">
        <f ca="1">IF(Table2[[#This Row],[Country]]="India",Table2[[#This Row],[Income]],0)</f>
        <v>87271</v>
      </c>
      <c r="BN432" s="3"/>
      <c r="BO432" s="3">
        <f ca="1">IF(Table2[[#This Row],[Country]]="Russia",Table2[[#This Row],[Income]],0)</f>
        <v>0</v>
      </c>
      <c r="BP432" s="3"/>
      <c r="BQ432" s="3">
        <f ca="1">IF(Table2[[#This Row],[Country]]="Maldives",Table2[[#This Row],[Income]],0)</f>
        <v>0</v>
      </c>
      <c r="BR432" s="3"/>
      <c r="BS432" s="3">
        <f ca="1">IF(Table2[[#This Row],[Country]]="England",Table2[[#This Row],[Income]],0)</f>
        <v>0</v>
      </c>
      <c r="BT432" s="3"/>
      <c r="BU432" s="3">
        <f ca="1">IF(Table2[[#This Row],[Country]]="Pakistan",Table2[[#This Row],[Income]],0)</f>
        <v>0</v>
      </c>
      <c r="BV432" s="3"/>
      <c r="BW432" s="3">
        <f ca="1">IF(Table2[[#This Row],[Country]]="USA",Table2[[#This Row],[Income]],0)</f>
        <v>0</v>
      </c>
      <c r="BX432" s="3"/>
      <c r="BY432" s="3">
        <f ca="1">IF(Table2[[#This Row],[Country]]="New Zealand",Table2[[#This Row],[Income]],0)</f>
        <v>0</v>
      </c>
      <c r="BZ432" s="3"/>
      <c r="CA432" s="3">
        <f ca="1">IF(Table2[[#This Row],[Country]]="AUstralia",Table2[[#This Row],[Income]],0)</f>
        <v>0</v>
      </c>
      <c r="CB432" s="3"/>
      <c r="CC432" s="3">
        <f ca="1">IF(Table2[[#This Row],[Country]]="South Africa",Table2[[#This Row],[Income]],0)</f>
        <v>0</v>
      </c>
      <c r="CD432" s="3"/>
      <c r="CE432" s="3">
        <f ca="1">IF(Table2[[#This Row],[Country]]="Canada",Table2[[#This Row],[Income]],0)</f>
        <v>0</v>
      </c>
      <c r="CF432" s="4"/>
      <c r="CG432" s="2"/>
      <c r="CH432" s="3"/>
      <c r="CI432" s="3">
        <f ca="1">IF(Table2[[#This Row],[occupation]]="clerk",Table2[[#This Row],[Income]],0)</f>
        <v>0</v>
      </c>
      <c r="CJ432" s="3">
        <f ca="1">IF(Table2[[#This Row],[occupation]]="Doctor",Table2[[#This Row],[Income]],0)</f>
        <v>0</v>
      </c>
      <c r="CK432" s="3">
        <f ca="1">IF(Table2[[#This Row],[occupation]]="Data scientist",Table2[[#This Row],[Income]],0)</f>
        <v>0</v>
      </c>
      <c r="CL432" s="3">
        <f ca="1">IF(Table2[[#This Row],[occupation]]="Driver",Table2[[#This Row],[Income]],0)</f>
        <v>0</v>
      </c>
      <c r="CM432" s="3">
        <f ca="1">IF(Table2[[#This Row],[occupation]]="mechanical",Table2[[#This Row],[Income]],0)</f>
        <v>0</v>
      </c>
      <c r="CN432" s="3">
        <f ca="1">IF(Table2[[#This Row],[occupation]]="Field worker",Table2[[#This Row],[Income]],0)</f>
        <v>0</v>
      </c>
      <c r="CO432" s="3">
        <f ca="1">IF(Table2[[#This Row],[occupation]]="Scientist",Table2[[#This Row],[Income]],0)</f>
        <v>0</v>
      </c>
      <c r="CP432" s="4">
        <f ca="1">IF(Table2[[#This Row],[occupation]]="IT",Table2[[#This Row],[Income]],0)</f>
        <v>87271</v>
      </c>
      <c r="CQ432" s="2">
        <f ca="1">IF(Table2[[#This Row],[Investment]]&gt;Table2[[#This Row],[Income]],1,0)</f>
        <v>0</v>
      </c>
      <c r="CR432" s="3"/>
      <c r="CS432" s="3"/>
      <c r="CT432" s="3"/>
      <c r="CU432" s="4"/>
      <c r="CV432" s="2">
        <f ca="1">IF(Table2[[#This Row],[Net Worth]]&gt;5500000,Table2[[#This Row],[Age]],0)</f>
        <v>38</v>
      </c>
      <c r="CW432" s="3">
        <f t="shared" ca="1" si="141"/>
        <v>0</v>
      </c>
      <c r="CX432" s="3"/>
      <c r="CY432" s="3"/>
      <c r="CZ432" s="3"/>
      <c r="DA432" s="4"/>
    </row>
    <row r="433" spans="1:105" x14ac:dyDescent="0.25">
      <c r="A433">
        <f t="shared" ca="1" si="126"/>
        <v>2</v>
      </c>
      <c r="B433" s="1" t="str">
        <f t="shared" ca="1" si="127"/>
        <v>Women</v>
      </c>
      <c r="C433">
        <f t="shared" ca="1" si="128"/>
        <v>32</v>
      </c>
      <c r="D433">
        <f t="shared" ca="1" si="129"/>
        <v>6</v>
      </c>
      <c r="E433" s="1" t="str">
        <f t="shared" ca="1" si="130"/>
        <v>Field worker</v>
      </c>
      <c r="F433">
        <f t="shared" ca="1" si="131"/>
        <v>9</v>
      </c>
      <c r="G433" s="1" t="str">
        <f t="shared" ca="1" si="132"/>
        <v>Soldier</v>
      </c>
      <c r="H433">
        <f t="shared" ca="1" si="145"/>
        <v>1</v>
      </c>
      <c r="I433">
        <f t="shared" ca="1" si="145"/>
        <v>1</v>
      </c>
      <c r="J433">
        <f t="shared" ca="1" si="133"/>
        <v>649799</v>
      </c>
      <c r="K433">
        <f t="shared" ca="1" si="134"/>
        <v>63519</v>
      </c>
      <c r="L433">
        <f t="shared" ca="1" si="135"/>
        <v>1</v>
      </c>
      <c r="M433" s="1" t="str">
        <f t="shared" ca="1" si="136"/>
        <v>Owned</v>
      </c>
      <c r="N433">
        <f t="shared" ca="1" si="142"/>
        <v>5653191</v>
      </c>
      <c r="O433">
        <f t="shared" ca="1" si="137"/>
        <v>3802539.0429122825</v>
      </c>
      <c r="P433">
        <f t="shared" ca="1" si="143"/>
        <v>106744.90220900424</v>
      </c>
      <c r="Q433">
        <f t="shared" ca="1" si="144"/>
        <v>113545.12635467727</v>
      </c>
      <c r="R433" s="25">
        <f t="shared" ca="1" si="138"/>
        <v>5766736.1263546776</v>
      </c>
      <c r="S433">
        <f t="shared" ca="1" si="139"/>
        <v>10</v>
      </c>
      <c r="T433" s="1" t="str">
        <f t="shared" ca="1" si="140"/>
        <v>New Zealand</v>
      </c>
      <c r="AF433" s="2">
        <f ca="1">IF(Table2[[#This Row],[Gender]]="men",1,0)</f>
        <v>0</v>
      </c>
      <c r="AG433" s="3">
        <f ca="1">IF(Table2[[#This Row],[Gender]]="Men",0,1)</f>
        <v>1</v>
      </c>
      <c r="AH433" s="3"/>
      <c r="AI433" s="3"/>
      <c r="AJ433" s="4"/>
      <c r="AL433" s="2">
        <f ca="1">IF(Table2[[#This Row],[occupation]]="Clerk",1,0)</f>
        <v>0</v>
      </c>
      <c r="AM433" s="3">
        <f ca="1">IF(Table2[[#This Row],[occupation]]="Doctor",1,0)</f>
        <v>0</v>
      </c>
      <c r="AN433" s="3">
        <f ca="1">IF(Table2[[#This Row],[occupation]]="Data scientist",1,0)</f>
        <v>0</v>
      </c>
      <c r="AO433" s="3">
        <f ca="1">IF(Table2[[#This Row],[occupation]]="Driver",1,0)</f>
        <v>0</v>
      </c>
      <c r="AP433" s="3">
        <f ca="1">IF(Table2[[#This Row],[occupation]]="mechanical",1,0)</f>
        <v>0</v>
      </c>
      <c r="AQ433" s="3">
        <f ca="1">IF(Table2[[#This Row],[occupation]]="Field worker",1,0)</f>
        <v>1</v>
      </c>
      <c r="AR433" s="3">
        <f ca="1">IF(Table2[[#This Row],[occupation]]="Scientist",1,0)</f>
        <v>0</v>
      </c>
      <c r="AS433" s="3">
        <f ca="1">IF(Table2[[#This Row],[occupation]]="IT",1,0)</f>
        <v>0</v>
      </c>
      <c r="AT433" s="3"/>
      <c r="AU433" s="3"/>
      <c r="AV433" s="3"/>
      <c r="AW433" s="3"/>
      <c r="AX433" s="3"/>
      <c r="AY433" s="3"/>
      <c r="AZ433" s="3"/>
      <c r="BA433" s="4"/>
      <c r="BC433" s="18">
        <f ca="1">Table2[[#This Row],[Vehicles cost]]/Table2[[#This Row],[Vehicles]]</f>
        <v>649799</v>
      </c>
      <c r="BD433" s="4"/>
      <c r="BE433" s="2">
        <f ca="1">IF(Table2[[#This Row],[Depts]]&gt;20000,1,0)</f>
        <v>1</v>
      </c>
      <c r="BF433" s="3"/>
      <c r="BG433" s="4"/>
      <c r="BH433" s="2">
        <f ca="1">IF(Table2[[#This Row],[House]]="Owned",1,0)</f>
        <v>1</v>
      </c>
      <c r="BI433" s="4"/>
      <c r="BK433" s="2">
        <f ca="1">IF(Table2[[#This Row],[Country]]="Korea",Table2[[#This Row],[Income]],0)</f>
        <v>0</v>
      </c>
      <c r="BL433" s="3"/>
      <c r="BM433" s="3">
        <f ca="1">IF(Table2[[#This Row],[Country]]="India",Table2[[#This Row],[Income]],0)</f>
        <v>0</v>
      </c>
      <c r="BN433" s="3"/>
      <c r="BO433" s="3">
        <f ca="1">IF(Table2[[#This Row],[Country]]="Russia",Table2[[#This Row],[Income]],0)</f>
        <v>0</v>
      </c>
      <c r="BP433" s="3"/>
      <c r="BQ433" s="3">
        <f ca="1">IF(Table2[[#This Row],[Country]]="Maldives",Table2[[#This Row],[Income]],0)</f>
        <v>0</v>
      </c>
      <c r="BR433" s="3"/>
      <c r="BS433" s="3">
        <f ca="1">IF(Table2[[#This Row],[Country]]="England",Table2[[#This Row],[Income]],0)</f>
        <v>0</v>
      </c>
      <c r="BT433" s="3"/>
      <c r="BU433" s="3">
        <f ca="1">IF(Table2[[#This Row],[Country]]="Pakistan",Table2[[#This Row],[Income]],0)</f>
        <v>0</v>
      </c>
      <c r="BV433" s="3"/>
      <c r="BW433" s="3">
        <f ca="1">IF(Table2[[#This Row],[Country]]="USA",Table2[[#This Row],[Income]],0)</f>
        <v>0</v>
      </c>
      <c r="BX433" s="3"/>
      <c r="BY433" s="3">
        <f ca="1">IF(Table2[[#This Row],[Country]]="New Zealand",Table2[[#This Row],[Income]],0)</f>
        <v>63519</v>
      </c>
      <c r="BZ433" s="3"/>
      <c r="CA433" s="3">
        <f ca="1">IF(Table2[[#This Row],[Country]]="AUstralia",Table2[[#This Row],[Income]],0)</f>
        <v>0</v>
      </c>
      <c r="CB433" s="3"/>
      <c r="CC433" s="3">
        <f ca="1">IF(Table2[[#This Row],[Country]]="South Africa",Table2[[#This Row],[Income]],0)</f>
        <v>0</v>
      </c>
      <c r="CD433" s="3"/>
      <c r="CE433" s="3">
        <f ca="1">IF(Table2[[#This Row],[Country]]="Canada",Table2[[#This Row],[Income]],0)</f>
        <v>0</v>
      </c>
      <c r="CF433" s="4"/>
      <c r="CG433" s="2"/>
      <c r="CH433" s="3"/>
      <c r="CI433" s="3">
        <f ca="1">IF(Table2[[#This Row],[occupation]]="clerk",Table2[[#This Row],[Income]],0)</f>
        <v>0</v>
      </c>
      <c r="CJ433" s="3">
        <f ca="1">IF(Table2[[#This Row],[occupation]]="Doctor",Table2[[#This Row],[Income]],0)</f>
        <v>0</v>
      </c>
      <c r="CK433" s="3">
        <f ca="1">IF(Table2[[#This Row],[occupation]]="Data scientist",Table2[[#This Row],[Income]],0)</f>
        <v>0</v>
      </c>
      <c r="CL433" s="3">
        <f ca="1">IF(Table2[[#This Row],[occupation]]="Driver",Table2[[#This Row],[Income]],0)</f>
        <v>0</v>
      </c>
      <c r="CM433" s="3">
        <f ca="1">IF(Table2[[#This Row],[occupation]]="mechanical",Table2[[#This Row],[Income]],0)</f>
        <v>0</v>
      </c>
      <c r="CN433" s="3">
        <f ca="1">IF(Table2[[#This Row],[occupation]]="Field worker",Table2[[#This Row],[Income]],0)</f>
        <v>63519</v>
      </c>
      <c r="CO433" s="3">
        <f ca="1">IF(Table2[[#This Row],[occupation]]="Scientist",Table2[[#This Row],[Income]],0)</f>
        <v>0</v>
      </c>
      <c r="CP433" s="4">
        <f ca="1">IF(Table2[[#This Row],[occupation]]="IT",Table2[[#This Row],[Income]],0)</f>
        <v>0</v>
      </c>
      <c r="CQ433" s="2">
        <f ca="1">IF(Table2[[#This Row],[Investment]]&gt;Table2[[#This Row],[Income]],1,0)</f>
        <v>1</v>
      </c>
      <c r="CR433" s="3"/>
      <c r="CS433" s="3"/>
      <c r="CT433" s="3"/>
      <c r="CU433" s="4"/>
      <c r="CV433" s="2">
        <f ca="1">IF(Table2[[#This Row],[Net Worth]]&gt;5500000,Table2[[#This Row],[Age]],0)</f>
        <v>32</v>
      </c>
      <c r="CW433" s="3">
        <f t="shared" ca="1" si="141"/>
        <v>0</v>
      </c>
      <c r="CX433" s="3"/>
      <c r="CY433" s="3"/>
      <c r="CZ433" s="3"/>
      <c r="DA433" s="4"/>
    </row>
    <row r="434" spans="1:105" x14ac:dyDescent="0.25">
      <c r="A434">
        <f t="shared" ca="1" si="126"/>
        <v>2</v>
      </c>
      <c r="B434" s="1" t="str">
        <f t="shared" ca="1" si="127"/>
        <v>Women</v>
      </c>
      <c r="C434">
        <f t="shared" ca="1" si="128"/>
        <v>41</v>
      </c>
      <c r="D434">
        <f t="shared" ca="1" si="129"/>
        <v>2</v>
      </c>
      <c r="E434" s="1" t="str">
        <f t="shared" ca="1" si="130"/>
        <v>IT</v>
      </c>
      <c r="F434">
        <f t="shared" ca="1" si="131"/>
        <v>6</v>
      </c>
      <c r="G434" s="1" t="str">
        <f t="shared" ca="1" si="132"/>
        <v>Masters</v>
      </c>
      <c r="H434">
        <f t="shared" ca="1" si="145"/>
        <v>2</v>
      </c>
      <c r="I434">
        <f t="shared" ca="1" si="145"/>
        <v>3</v>
      </c>
      <c r="J434">
        <f t="shared" ca="1" si="133"/>
        <v>762345</v>
      </c>
      <c r="K434">
        <f t="shared" ca="1" si="134"/>
        <v>52886</v>
      </c>
      <c r="L434">
        <f t="shared" ca="1" si="135"/>
        <v>1</v>
      </c>
      <c r="M434" s="1" t="str">
        <f t="shared" ca="1" si="136"/>
        <v>Owned</v>
      </c>
      <c r="N434">
        <f t="shared" ca="1" si="142"/>
        <v>4283766</v>
      </c>
      <c r="O434">
        <f t="shared" ca="1" si="137"/>
        <v>4220440.1118143415</v>
      </c>
      <c r="P434">
        <f t="shared" ca="1" si="143"/>
        <v>21425.107042498945</v>
      </c>
      <c r="Q434">
        <f t="shared" ca="1" si="144"/>
        <v>75067.642966760744</v>
      </c>
      <c r="R434" s="25">
        <f t="shared" ca="1" si="138"/>
        <v>4358833.6429667603</v>
      </c>
      <c r="S434">
        <f t="shared" ca="1" si="139"/>
        <v>1</v>
      </c>
      <c r="T434" s="1" t="str">
        <f t="shared" ca="1" si="140"/>
        <v>India</v>
      </c>
      <c r="AF434" s="2">
        <f ca="1">IF(Table2[[#This Row],[Gender]]="men",1,0)</f>
        <v>0</v>
      </c>
      <c r="AG434" s="3">
        <f ca="1">IF(Table2[[#This Row],[Gender]]="Men",0,1)</f>
        <v>1</v>
      </c>
      <c r="AH434" s="3"/>
      <c r="AI434" s="3"/>
      <c r="AJ434" s="4"/>
      <c r="AL434" s="2">
        <f ca="1">IF(Table2[[#This Row],[occupation]]="Clerk",1,0)</f>
        <v>0</v>
      </c>
      <c r="AM434" s="3">
        <f ca="1">IF(Table2[[#This Row],[occupation]]="Doctor",1,0)</f>
        <v>0</v>
      </c>
      <c r="AN434" s="3">
        <f ca="1">IF(Table2[[#This Row],[occupation]]="Data scientist",1,0)</f>
        <v>0</v>
      </c>
      <c r="AO434" s="3">
        <f ca="1">IF(Table2[[#This Row],[occupation]]="Driver",1,0)</f>
        <v>0</v>
      </c>
      <c r="AP434" s="3">
        <f ca="1">IF(Table2[[#This Row],[occupation]]="mechanical",1,0)</f>
        <v>0</v>
      </c>
      <c r="AQ434" s="3">
        <f ca="1">IF(Table2[[#This Row],[occupation]]="Field worker",1,0)</f>
        <v>0</v>
      </c>
      <c r="AR434" s="3">
        <f ca="1">IF(Table2[[#This Row],[occupation]]="Scientist",1,0)</f>
        <v>0</v>
      </c>
      <c r="AS434" s="3">
        <f ca="1">IF(Table2[[#This Row],[occupation]]="IT",1,0)</f>
        <v>1</v>
      </c>
      <c r="AT434" s="3"/>
      <c r="AU434" s="3"/>
      <c r="AV434" s="3"/>
      <c r="AW434" s="3"/>
      <c r="AX434" s="3"/>
      <c r="AY434" s="3"/>
      <c r="AZ434" s="3"/>
      <c r="BA434" s="4"/>
      <c r="BC434" s="18">
        <f ca="1">Table2[[#This Row],[Vehicles cost]]/Table2[[#This Row],[Vehicles]]</f>
        <v>254115</v>
      </c>
      <c r="BD434" s="4"/>
      <c r="BE434" s="2">
        <f ca="1">IF(Table2[[#This Row],[Depts]]&gt;20000,1,0)</f>
        <v>1</v>
      </c>
      <c r="BF434" s="3"/>
      <c r="BG434" s="4"/>
      <c r="BH434" s="2">
        <f ca="1">IF(Table2[[#This Row],[House]]="Owned",1,0)</f>
        <v>1</v>
      </c>
      <c r="BI434" s="4"/>
      <c r="BK434" s="2">
        <f ca="1">IF(Table2[[#This Row],[Country]]="Korea",Table2[[#This Row],[Income]],0)</f>
        <v>0</v>
      </c>
      <c r="BL434" s="3"/>
      <c r="BM434" s="3">
        <f ca="1">IF(Table2[[#This Row],[Country]]="India",Table2[[#This Row],[Income]],0)</f>
        <v>52886</v>
      </c>
      <c r="BN434" s="3"/>
      <c r="BO434" s="3">
        <f ca="1">IF(Table2[[#This Row],[Country]]="Russia",Table2[[#This Row],[Income]],0)</f>
        <v>0</v>
      </c>
      <c r="BP434" s="3"/>
      <c r="BQ434" s="3">
        <f ca="1">IF(Table2[[#This Row],[Country]]="Maldives",Table2[[#This Row],[Income]],0)</f>
        <v>0</v>
      </c>
      <c r="BR434" s="3"/>
      <c r="BS434" s="3">
        <f ca="1">IF(Table2[[#This Row],[Country]]="England",Table2[[#This Row],[Income]],0)</f>
        <v>0</v>
      </c>
      <c r="BT434" s="3"/>
      <c r="BU434" s="3">
        <f ca="1">IF(Table2[[#This Row],[Country]]="Pakistan",Table2[[#This Row],[Income]],0)</f>
        <v>0</v>
      </c>
      <c r="BV434" s="3"/>
      <c r="BW434" s="3">
        <f ca="1">IF(Table2[[#This Row],[Country]]="USA",Table2[[#This Row],[Income]],0)</f>
        <v>0</v>
      </c>
      <c r="BX434" s="3"/>
      <c r="BY434" s="3">
        <f ca="1">IF(Table2[[#This Row],[Country]]="New Zealand",Table2[[#This Row],[Income]],0)</f>
        <v>0</v>
      </c>
      <c r="BZ434" s="3"/>
      <c r="CA434" s="3">
        <f ca="1">IF(Table2[[#This Row],[Country]]="AUstralia",Table2[[#This Row],[Income]],0)</f>
        <v>0</v>
      </c>
      <c r="CB434" s="3"/>
      <c r="CC434" s="3">
        <f ca="1">IF(Table2[[#This Row],[Country]]="South Africa",Table2[[#This Row],[Income]],0)</f>
        <v>0</v>
      </c>
      <c r="CD434" s="3"/>
      <c r="CE434" s="3">
        <f ca="1">IF(Table2[[#This Row],[Country]]="Canada",Table2[[#This Row],[Income]],0)</f>
        <v>0</v>
      </c>
      <c r="CF434" s="4"/>
      <c r="CG434" s="2"/>
      <c r="CH434" s="3"/>
      <c r="CI434" s="3">
        <f ca="1">IF(Table2[[#This Row],[occupation]]="clerk",Table2[[#This Row],[Income]],0)</f>
        <v>0</v>
      </c>
      <c r="CJ434" s="3">
        <f ca="1">IF(Table2[[#This Row],[occupation]]="Doctor",Table2[[#This Row],[Income]],0)</f>
        <v>0</v>
      </c>
      <c r="CK434" s="3">
        <f ca="1">IF(Table2[[#This Row],[occupation]]="Data scientist",Table2[[#This Row],[Income]],0)</f>
        <v>0</v>
      </c>
      <c r="CL434" s="3">
        <f ca="1">IF(Table2[[#This Row],[occupation]]="Driver",Table2[[#This Row],[Income]],0)</f>
        <v>0</v>
      </c>
      <c r="CM434" s="3">
        <f ca="1">IF(Table2[[#This Row],[occupation]]="mechanical",Table2[[#This Row],[Income]],0)</f>
        <v>0</v>
      </c>
      <c r="CN434" s="3">
        <f ca="1">IF(Table2[[#This Row],[occupation]]="Field worker",Table2[[#This Row],[Income]],0)</f>
        <v>0</v>
      </c>
      <c r="CO434" s="3">
        <f ca="1">IF(Table2[[#This Row],[occupation]]="Scientist",Table2[[#This Row],[Income]],0)</f>
        <v>0</v>
      </c>
      <c r="CP434" s="4">
        <f ca="1">IF(Table2[[#This Row],[occupation]]="IT",Table2[[#This Row],[Income]],0)</f>
        <v>52886</v>
      </c>
      <c r="CQ434" s="2">
        <f ca="1">IF(Table2[[#This Row],[Investment]]&gt;Table2[[#This Row],[Income]],1,0)</f>
        <v>1</v>
      </c>
      <c r="CR434" s="3"/>
      <c r="CS434" s="3"/>
      <c r="CT434" s="3"/>
      <c r="CU434" s="4"/>
      <c r="CV434" s="2">
        <f ca="1">IF(Table2[[#This Row],[Net Worth]]&gt;5500000,Table2[[#This Row],[Age]],0)</f>
        <v>0</v>
      </c>
      <c r="CW434" s="3">
        <f t="shared" ca="1" si="141"/>
        <v>0</v>
      </c>
      <c r="CX434" s="3"/>
      <c r="CY434" s="3"/>
      <c r="CZ434" s="3"/>
      <c r="DA434" s="4"/>
    </row>
    <row r="435" spans="1:105" x14ac:dyDescent="0.25">
      <c r="A435">
        <f t="shared" ca="1" si="126"/>
        <v>1</v>
      </c>
      <c r="B435" s="1" t="str">
        <f t="shared" ca="1" si="127"/>
        <v>Men</v>
      </c>
      <c r="C435">
        <f t="shared" ca="1" si="128"/>
        <v>36</v>
      </c>
      <c r="D435">
        <f t="shared" ca="1" si="129"/>
        <v>4</v>
      </c>
      <c r="E435" s="1" t="str">
        <f t="shared" ca="1" si="130"/>
        <v>Doctor</v>
      </c>
      <c r="F435">
        <f t="shared" ca="1" si="131"/>
        <v>2</v>
      </c>
      <c r="G435" s="1" t="str">
        <f t="shared" ca="1" si="132"/>
        <v>12th</v>
      </c>
      <c r="H435">
        <f t="shared" ca="1" si="145"/>
        <v>2</v>
      </c>
      <c r="I435">
        <f t="shared" ca="1" si="145"/>
        <v>2</v>
      </c>
      <c r="J435">
        <f t="shared" ca="1" si="133"/>
        <v>498444</v>
      </c>
      <c r="K435">
        <f t="shared" ca="1" si="134"/>
        <v>84245</v>
      </c>
      <c r="L435">
        <f t="shared" ca="1" si="135"/>
        <v>1</v>
      </c>
      <c r="M435" s="1" t="str">
        <f t="shared" ca="1" si="136"/>
        <v>Owned</v>
      </c>
      <c r="N435">
        <f t="shared" ca="1" si="142"/>
        <v>7834785</v>
      </c>
      <c r="O435">
        <f t="shared" ca="1" si="137"/>
        <v>1063044.9218190226</v>
      </c>
      <c r="P435">
        <f t="shared" ca="1" si="143"/>
        <v>141836.8959407876</v>
      </c>
      <c r="Q435">
        <f t="shared" ca="1" si="144"/>
        <v>43244.394705008148</v>
      </c>
      <c r="R435" s="25">
        <f t="shared" ca="1" si="138"/>
        <v>7878029.3947050078</v>
      </c>
      <c r="S435">
        <f t="shared" ca="1" si="139"/>
        <v>10</v>
      </c>
      <c r="T435" s="1" t="str">
        <f t="shared" ca="1" si="140"/>
        <v>New Zealand</v>
      </c>
      <c r="AF435" s="2">
        <f ca="1">IF(Table2[[#This Row],[Gender]]="men",1,0)</f>
        <v>1</v>
      </c>
      <c r="AG435" s="3">
        <f ca="1">IF(Table2[[#This Row],[Gender]]="Men",0,1)</f>
        <v>0</v>
      </c>
      <c r="AH435" s="3"/>
      <c r="AI435" s="3"/>
      <c r="AJ435" s="4"/>
      <c r="AL435" s="2">
        <f ca="1">IF(Table2[[#This Row],[occupation]]="Clerk",1,0)</f>
        <v>0</v>
      </c>
      <c r="AM435" s="3">
        <f ca="1">IF(Table2[[#This Row],[occupation]]="Doctor",1,0)</f>
        <v>1</v>
      </c>
      <c r="AN435" s="3">
        <f ca="1">IF(Table2[[#This Row],[occupation]]="Data scientist",1,0)</f>
        <v>0</v>
      </c>
      <c r="AO435" s="3">
        <f ca="1">IF(Table2[[#This Row],[occupation]]="Driver",1,0)</f>
        <v>0</v>
      </c>
      <c r="AP435" s="3">
        <f ca="1">IF(Table2[[#This Row],[occupation]]="mechanical",1,0)</f>
        <v>0</v>
      </c>
      <c r="AQ435" s="3">
        <f ca="1">IF(Table2[[#This Row],[occupation]]="Field worker",1,0)</f>
        <v>0</v>
      </c>
      <c r="AR435" s="3">
        <f ca="1">IF(Table2[[#This Row],[occupation]]="Scientist",1,0)</f>
        <v>0</v>
      </c>
      <c r="AS435" s="3">
        <f ca="1">IF(Table2[[#This Row],[occupation]]="IT",1,0)</f>
        <v>0</v>
      </c>
      <c r="AT435" s="3"/>
      <c r="AU435" s="3"/>
      <c r="AV435" s="3"/>
      <c r="AW435" s="3"/>
      <c r="AX435" s="3"/>
      <c r="AY435" s="3"/>
      <c r="AZ435" s="3"/>
      <c r="BA435" s="4"/>
      <c r="BC435" s="18">
        <f ca="1">Table2[[#This Row],[Vehicles cost]]/Table2[[#This Row],[Vehicles]]</f>
        <v>249222</v>
      </c>
      <c r="BD435" s="4"/>
      <c r="BE435" s="2">
        <f ca="1">IF(Table2[[#This Row],[Depts]]&gt;20000,1,0)</f>
        <v>1</v>
      </c>
      <c r="BF435" s="3"/>
      <c r="BG435" s="4"/>
      <c r="BH435" s="2">
        <f ca="1">IF(Table2[[#This Row],[House]]="Owned",1,0)</f>
        <v>1</v>
      </c>
      <c r="BI435" s="4"/>
      <c r="BK435" s="2">
        <f ca="1">IF(Table2[[#This Row],[Country]]="Korea",Table2[[#This Row],[Income]],0)</f>
        <v>0</v>
      </c>
      <c r="BL435" s="3"/>
      <c r="BM435" s="3">
        <f ca="1">IF(Table2[[#This Row],[Country]]="India",Table2[[#This Row],[Income]],0)</f>
        <v>0</v>
      </c>
      <c r="BN435" s="3"/>
      <c r="BO435" s="3">
        <f ca="1">IF(Table2[[#This Row],[Country]]="Russia",Table2[[#This Row],[Income]],0)</f>
        <v>0</v>
      </c>
      <c r="BP435" s="3"/>
      <c r="BQ435" s="3">
        <f ca="1">IF(Table2[[#This Row],[Country]]="Maldives",Table2[[#This Row],[Income]],0)</f>
        <v>0</v>
      </c>
      <c r="BR435" s="3"/>
      <c r="BS435" s="3">
        <f ca="1">IF(Table2[[#This Row],[Country]]="England",Table2[[#This Row],[Income]],0)</f>
        <v>0</v>
      </c>
      <c r="BT435" s="3"/>
      <c r="BU435" s="3">
        <f ca="1">IF(Table2[[#This Row],[Country]]="Pakistan",Table2[[#This Row],[Income]],0)</f>
        <v>0</v>
      </c>
      <c r="BV435" s="3"/>
      <c r="BW435" s="3">
        <f ca="1">IF(Table2[[#This Row],[Country]]="USA",Table2[[#This Row],[Income]],0)</f>
        <v>0</v>
      </c>
      <c r="BX435" s="3"/>
      <c r="BY435" s="3">
        <f ca="1">IF(Table2[[#This Row],[Country]]="New Zealand",Table2[[#This Row],[Income]],0)</f>
        <v>84245</v>
      </c>
      <c r="BZ435" s="3"/>
      <c r="CA435" s="3">
        <f ca="1">IF(Table2[[#This Row],[Country]]="AUstralia",Table2[[#This Row],[Income]],0)</f>
        <v>0</v>
      </c>
      <c r="CB435" s="3"/>
      <c r="CC435" s="3">
        <f ca="1">IF(Table2[[#This Row],[Country]]="South Africa",Table2[[#This Row],[Income]],0)</f>
        <v>0</v>
      </c>
      <c r="CD435" s="3"/>
      <c r="CE435" s="3">
        <f ca="1">IF(Table2[[#This Row],[Country]]="Canada",Table2[[#This Row],[Income]],0)</f>
        <v>0</v>
      </c>
      <c r="CF435" s="4"/>
      <c r="CG435" s="2"/>
      <c r="CH435" s="3"/>
      <c r="CI435" s="3">
        <f ca="1">IF(Table2[[#This Row],[occupation]]="clerk",Table2[[#This Row],[Income]],0)</f>
        <v>0</v>
      </c>
      <c r="CJ435" s="3">
        <f ca="1">IF(Table2[[#This Row],[occupation]]="Doctor",Table2[[#This Row],[Income]],0)</f>
        <v>84245</v>
      </c>
      <c r="CK435" s="3">
        <f ca="1">IF(Table2[[#This Row],[occupation]]="Data scientist",Table2[[#This Row],[Income]],0)</f>
        <v>0</v>
      </c>
      <c r="CL435" s="3">
        <f ca="1">IF(Table2[[#This Row],[occupation]]="Driver",Table2[[#This Row],[Income]],0)</f>
        <v>0</v>
      </c>
      <c r="CM435" s="3">
        <f ca="1">IF(Table2[[#This Row],[occupation]]="mechanical",Table2[[#This Row],[Income]],0)</f>
        <v>0</v>
      </c>
      <c r="CN435" s="3">
        <f ca="1">IF(Table2[[#This Row],[occupation]]="Field worker",Table2[[#This Row],[Income]],0)</f>
        <v>0</v>
      </c>
      <c r="CO435" s="3">
        <f ca="1">IF(Table2[[#This Row],[occupation]]="Scientist",Table2[[#This Row],[Income]],0)</f>
        <v>0</v>
      </c>
      <c r="CP435" s="4">
        <f ca="1">IF(Table2[[#This Row],[occupation]]="IT",Table2[[#This Row],[Income]],0)</f>
        <v>0</v>
      </c>
      <c r="CQ435" s="2">
        <f ca="1">IF(Table2[[#This Row],[Investment]]&gt;Table2[[#This Row],[Income]],1,0)</f>
        <v>0</v>
      </c>
      <c r="CR435" s="3"/>
      <c r="CS435" s="3"/>
      <c r="CT435" s="3"/>
      <c r="CU435" s="4"/>
      <c r="CV435" s="2">
        <f ca="1">IF(Table2[[#This Row],[Net Worth]]&gt;5500000,Table2[[#This Row],[Age]],0)</f>
        <v>36</v>
      </c>
      <c r="CW435" s="3">
        <f t="shared" ca="1" si="141"/>
        <v>0</v>
      </c>
      <c r="CX435" s="3"/>
      <c r="CY435" s="3"/>
      <c r="CZ435" s="3"/>
      <c r="DA435" s="4"/>
    </row>
    <row r="436" spans="1:105" x14ac:dyDescent="0.25">
      <c r="A436">
        <f t="shared" ca="1" si="126"/>
        <v>2</v>
      </c>
      <c r="B436" s="1" t="str">
        <f t="shared" ca="1" si="127"/>
        <v>Women</v>
      </c>
      <c r="C436">
        <f t="shared" ca="1" si="128"/>
        <v>27</v>
      </c>
      <c r="D436">
        <f t="shared" ca="1" si="129"/>
        <v>5</v>
      </c>
      <c r="E436" s="1" t="str">
        <f t="shared" ca="1" si="130"/>
        <v>Scientist</v>
      </c>
      <c r="F436">
        <f t="shared" ca="1" si="131"/>
        <v>4</v>
      </c>
      <c r="G436" s="1" t="str">
        <f t="shared" ca="1" si="132"/>
        <v>Mba</v>
      </c>
      <c r="H436">
        <f t="shared" ca="1" si="145"/>
        <v>1</v>
      </c>
      <c r="I436">
        <f t="shared" ca="1" si="145"/>
        <v>3</v>
      </c>
      <c r="J436">
        <f t="shared" ca="1" si="133"/>
        <v>2947689</v>
      </c>
      <c r="K436">
        <f t="shared" ca="1" si="134"/>
        <v>96153</v>
      </c>
      <c r="L436">
        <f t="shared" ca="1" si="135"/>
        <v>2</v>
      </c>
      <c r="M436" s="1" t="str">
        <f t="shared" ca="1" si="136"/>
        <v>Rent</v>
      </c>
      <c r="N436">
        <f t="shared" ca="1" si="142"/>
        <v>9615300</v>
      </c>
      <c r="O436">
        <f t="shared" ca="1" si="137"/>
        <v>5108092.6742411023</v>
      </c>
      <c r="P436">
        <f t="shared" ca="1" si="143"/>
        <v>55111.982793275063</v>
      </c>
      <c r="Q436">
        <f t="shared" ca="1" si="144"/>
        <v>59316.156729344046</v>
      </c>
      <c r="R436" s="25">
        <f t="shared" ca="1" si="138"/>
        <v>9674616.1567293443</v>
      </c>
      <c r="S436">
        <f t="shared" ca="1" si="139"/>
        <v>9</v>
      </c>
      <c r="T436" s="1" t="str">
        <f t="shared" ca="1" si="140"/>
        <v>South Africa</v>
      </c>
      <c r="AF436" s="2">
        <f ca="1">IF(Table2[[#This Row],[Gender]]="men",1,0)</f>
        <v>0</v>
      </c>
      <c r="AG436" s="3">
        <f ca="1">IF(Table2[[#This Row],[Gender]]="Men",0,1)</f>
        <v>1</v>
      </c>
      <c r="AH436" s="3"/>
      <c r="AI436" s="3"/>
      <c r="AJ436" s="4"/>
      <c r="AL436" s="2">
        <f ca="1">IF(Table2[[#This Row],[occupation]]="Clerk",1,0)</f>
        <v>0</v>
      </c>
      <c r="AM436" s="3">
        <f ca="1">IF(Table2[[#This Row],[occupation]]="Doctor",1,0)</f>
        <v>0</v>
      </c>
      <c r="AN436" s="3">
        <f ca="1">IF(Table2[[#This Row],[occupation]]="Data scientist",1,0)</f>
        <v>0</v>
      </c>
      <c r="AO436" s="3">
        <f ca="1">IF(Table2[[#This Row],[occupation]]="Driver",1,0)</f>
        <v>0</v>
      </c>
      <c r="AP436" s="3">
        <f ca="1">IF(Table2[[#This Row],[occupation]]="mechanical",1,0)</f>
        <v>0</v>
      </c>
      <c r="AQ436" s="3">
        <f ca="1">IF(Table2[[#This Row],[occupation]]="Field worker",1,0)</f>
        <v>0</v>
      </c>
      <c r="AR436" s="3">
        <f ca="1">IF(Table2[[#This Row],[occupation]]="Scientist",1,0)</f>
        <v>1</v>
      </c>
      <c r="AS436" s="3">
        <f ca="1">IF(Table2[[#This Row],[occupation]]="IT",1,0)</f>
        <v>0</v>
      </c>
      <c r="AT436" s="3"/>
      <c r="AU436" s="3"/>
      <c r="AV436" s="3"/>
      <c r="AW436" s="3"/>
      <c r="AX436" s="3"/>
      <c r="AY436" s="3"/>
      <c r="AZ436" s="3"/>
      <c r="BA436" s="4"/>
      <c r="BC436" s="18">
        <f ca="1">Table2[[#This Row],[Vehicles cost]]/Table2[[#This Row],[Vehicles]]</f>
        <v>982563</v>
      </c>
      <c r="BD436" s="4"/>
      <c r="BE436" s="2">
        <f ca="1">IF(Table2[[#This Row],[Depts]]&gt;20000,1,0)</f>
        <v>1</v>
      </c>
      <c r="BF436" s="3"/>
      <c r="BG436" s="4"/>
      <c r="BH436" s="2">
        <f ca="1">IF(Table2[[#This Row],[House]]="Owned",1,0)</f>
        <v>0</v>
      </c>
      <c r="BI436" s="4"/>
      <c r="BK436" s="2">
        <f ca="1">IF(Table2[[#This Row],[Country]]="Korea",Table2[[#This Row],[Income]],0)</f>
        <v>0</v>
      </c>
      <c r="BL436" s="3"/>
      <c r="BM436" s="3">
        <f ca="1">IF(Table2[[#This Row],[Country]]="India",Table2[[#This Row],[Income]],0)</f>
        <v>0</v>
      </c>
      <c r="BN436" s="3"/>
      <c r="BO436" s="3">
        <f ca="1">IF(Table2[[#This Row],[Country]]="Russia",Table2[[#This Row],[Income]],0)</f>
        <v>0</v>
      </c>
      <c r="BP436" s="3"/>
      <c r="BQ436" s="3">
        <f ca="1">IF(Table2[[#This Row],[Country]]="Maldives",Table2[[#This Row],[Income]],0)</f>
        <v>0</v>
      </c>
      <c r="BR436" s="3"/>
      <c r="BS436" s="3">
        <f ca="1">IF(Table2[[#This Row],[Country]]="England",Table2[[#This Row],[Income]],0)</f>
        <v>0</v>
      </c>
      <c r="BT436" s="3"/>
      <c r="BU436" s="3">
        <f ca="1">IF(Table2[[#This Row],[Country]]="Pakistan",Table2[[#This Row],[Income]],0)</f>
        <v>0</v>
      </c>
      <c r="BV436" s="3"/>
      <c r="BW436" s="3">
        <f ca="1">IF(Table2[[#This Row],[Country]]="USA",Table2[[#This Row],[Income]],0)</f>
        <v>0</v>
      </c>
      <c r="BX436" s="3"/>
      <c r="BY436" s="3">
        <f ca="1">IF(Table2[[#This Row],[Country]]="New Zealand",Table2[[#This Row],[Income]],0)</f>
        <v>0</v>
      </c>
      <c r="BZ436" s="3"/>
      <c r="CA436" s="3">
        <f ca="1">IF(Table2[[#This Row],[Country]]="AUstralia",Table2[[#This Row],[Income]],0)</f>
        <v>0</v>
      </c>
      <c r="CB436" s="3"/>
      <c r="CC436" s="3">
        <f ca="1">IF(Table2[[#This Row],[Country]]="South Africa",Table2[[#This Row],[Income]],0)</f>
        <v>96153</v>
      </c>
      <c r="CD436" s="3"/>
      <c r="CE436" s="3">
        <f ca="1">IF(Table2[[#This Row],[Country]]="Canada",Table2[[#This Row],[Income]],0)</f>
        <v>0</v>
      </c>
      <c r="CF436" s="4"/>
      <c r="CG436" s="2"/>
      <c r="CH436" s="3"/>
      <c r="CI436" s="3">
        <f ca="1">IF(Table2[[#This Row],[occupation]]="clerk",Table2[[#This Row],[Income]],0)</f>
        <v>0</v>
      </c>
      <c r="CJ436" s="3">
        <f ca="1">IF(Table2[[#This Row],[occupation]]="Doctor",Table2[[#This Row],[Income]],0)</f>
        <v>0</v>
      </c>
      <c r="CK436" s="3">
        <f ca="1">IF(Table2[[#This Row],[occupation]]="Data scientist",Table2[[#This Row],[Income]],0)</f>
        <v>0</v>
      </c>
      <c r="CL436" s="3">
        <f ca="1">IF(Table2[[#This Row],[occupation]]="Driver",Table2[[#This Row],[Income]],0)</f>
        <v>0</v>
      </c>
      <c r="CM436" s="3">
        <f ca="1">IF(Table2[[#This Row],[occupation]]="mechanical",Table2[[#This Row],[Income]],0)</f>
        <v>0</v>
      </c>
      <c r="CN436" s="3">
        <f ca="1">IF(Table2[[#This Row],[occupation]]="Field worker",Table2[[#This Row],[Income]],0)</f>
        <v>0</v>
      </c>
      <c r="CO436" s="3">
        <f ca="1">IF(Table2[[#This Row],[occupation]]="Scientist",Table2[[#This Row],[Income]],0)</f>
        <v>96153</v>
      </c>
      <c r="CP436" s="4">
        <f ca="1">IF(Table2[[#This Row],[occupation]]="IT",Table2[[#This Row],[Income]],0)</f>
        <v>0</v>
      </c>
      <c r="CQ436" s="2">
        <f ca="1">IF(Table2[[#This Row],[Investment]]&gt;Table2[[#This Row],[Income]],1,0)</f>
        <v>0</v>
      </c>
      <c r="CR436" s="3"/>
      <c r="CS436" s="3"/>
      <c r="CT436" s="3"/>
      <c r="CU436" s="4"/>
      <c r="CV436" s="2">
        <f ca="1">IF(Table2[[#This Row],[Net Worth]]&gt;5500000,Table2[[#This Row],[Age]],0)</f>
        <v>27</v>
      </c>
      <c r="CW436" s="3">
        <f t="shared" ca="1" si="141"/>
        <v>27</v>
      </c>
      <c r="CX436" s="3"/>
      <c r="CY436" s="3"/>
      <c r="CZ436" s="3"/>
      <c r="DA436" s="4"/>
    </row>
    <row r="437" spans="1:105" x14ac:dyDescent="0.25">
      <c r="A437">
        <f t="shared" ca="1" si="126"/>
        <v>2</v>
      </c>
      <c r="B437" s="1" t="str">
        <f t="shared" ca="1" si="127"/>
        <v>Women</v>
      </c>
      <c r="C437">
        <f t="shared" ca="1" si="128"/>
        <v>34</v>
      </c>
      <c r="D437">
        <f t="shared" ca="1" si="129"/>
        <v>7</v>
      </c>
      <c r="E437" s="1" t="str">
        <f t="shared" ca="1" si="130"/>
        <v>Driver</v>
      </c>
      <c r="F437">
        <f t="shared" ca="1" si="131"/>
        <v>9</v>
      </c>
      <c r="G437" s="1" t="str">
        <f t="shared" ca="1" si="132"/>
        <v>Soldier</v>
      </c>
      <c r="H437">
        <f t="shared" ca="1" si="145"/>
        <v>3</v>
      </c>
      <c r="I437">
        <f t="shared" ca="1" si="145"/>
        <v>3</v>
      </c>
      <c r="J437">
        <f t="shared" ca="1" si="133"/>
        <v>961155</v>
      </c>
      <c r="K437">
        <f t="shared" ca="1" si="134"/>
        <v>80869</v>
      </c>
      <c r="L437">
        <f t="shared" ca="1" si="135"/>
        <v>2</v>
      </c>
      <c r="M437" s="1" t="str">
        <f t="shared" ca="1" si="136"/>
        <v>Rent</v>
      </c>
      <c r="N437">
        <f t="shared" ca="1" si="142"/>
        <v>7116472</v>
      </c>
      <c r="O437">
        <f t="shared" ca="1" si="137"/>
        <v>4433449.5580288908</v>
      </c>
      <c r="P437">
        <f t="shared" ca="1" si="143"/>
        <v>49290.93412133681</v>
      </c>
      <c r="Q437">
        <f t="shared" ca="1" si="144"/>
        <v>121830.91203454074</v>
      </c>
      <c r="R437" s="25">
        <f t="shared" ca="1" si="138"/>
        <v>7238302.9120345404</v>
      </c>
      <c r="S437">
        <f t="shared" ca="1" si="139"/>
        <v>1</v>
      </c>
      <c r="T437" s="1" t="str">
        <f t="shared" ca="1" si="140"/>
        <v>India</v>
      </c>
      <c r="AF437" s="2">
        <f ca="1">IF(Table2[[#This Row],[Gender]]="men",1,0)</f>
        <v>0</v>
      </c>
      <c r="AG437" s="3">
        <f ca="1">IF(Table2[[#This Row],[Gender]]="Men",0,1)</f>
        <v>1</v>
      </c>
      <c r="AH437" s="3"/>
      <c r="AI437" s="3"/>
      <c r="AJ437" s="4"/>
      <c r="AL437" s="2">
        <f ca="1">IF(Table2[[#This Row],[occupation]]="Clerk",1,0)</f>
        <v>0</v>
      </c>
      <c r="AM437" s="3">
        <f ca="1">IF(Table2[[#This Row],[occupation]]="Doctor",1,0)</f>
        <v>0</v>
      </c>
      <c r="AN437" s="3">
        <f ca="1">IF(Table2[[#This Row],[occupation]]="Data scientist",1,0)</f>
        <v>0</v>
      </c>
      <c r="AO437" s="3">
        <f ca="1">IF(Table2[[#This Row],[occupation]]="Driver",1,0)</f>
        <v>1</v>
      </c>
      <c r="AP437" s="3">
        <f ca="1">IF(Table2[[#This Row],[occupation]]="mechanical",1,0)</f>
        <v>0</v>
      </c>
      <c r="AQ437" s="3">
        <f ca="1">IF(Table2[[#This Row],[occupation]]="Field worker",1,0)</f>
        <v>0</v>
      </c>
      <c r="AR437" s="3">
        <f ca="1">IF(Table2[[#This Row],[occupation]]="Scientist",1,0)</f>
        <v>0</v>
      </c>
      <c r="AS437" s="3">
        <f ca="1">IF(Table2[[#This Row],[occupation]]="IT",1,0)</f>
        <v>0</v>
      </c>
      <c r="AT437" s="3"/>
      <c r="AU437" s="3"/>
      <c r="AV437" s="3"/>
      <c r="AW437" s="3"/>
      <c r="AX437" s="3"/>
      <c r="AY437" s="3"/>
      <c r="AZ437" s="3"/>
      <c r="BA437" s="4"/>
      <c r="BC437" s="18">
        <f ca="1">Table2[[#This Row],[Vehicles cost]]/Table2[[#This Row],[Vehicles]]</f>
        <v>320385</v>
      </c>
      <c r="BD437" s="4"/>
      <c r="BE437" s="2">
        <f ca="1">IF(Table2[[#This Row],[Depts]]&gt;20000,1,0)</f>
        <v>1</v>
      </c>
      <c r="BF437" s="3"/>
      <c r="BG437" s="4"/>
      <c r="BH437" s="2">
        <f ca="1">IF(Table2[[#This Row],[House]]="Owned",1,0)</f>
        <v>0</v>
      </c>
      <c r="BI437" s="4"/>
      <c r="BK437" s="2">
        <f ca="1">IF(Table2[[#This Row],[Country]]="Korea",Table2[[#This Row],[Income]],0)</f>
        <v>0</v>
      </c>
      <c r="BL437" s="3"/>
      <c r="BM437" s="3">
        <f ca="1">IF(Table2[[#This Row],[Country]]="India",Table2[[#This Row],[Income]],0)</f>
        <v>80869</v>
      </c>
      <c r="BN437" s="3"/>
      <c r="BO437" s="3">
        <f ca="1">IF(Table2[[#This Row],[Country]]="Russia",Table2[[#This Row],[Income]],0)</f>
        <v>0</v>
      </c>
      <c r="BP437" s="3"/>
      <c r="BQ437" s="3">
        <f ca="1">IF(Table2[[#This Row],[Country]]="Maldives",Table2[[#This Row],[Income]],0)</f>
        <v>0</v>
      </c>
      <c r="BR437" s="3"/>
      <c r="BS437" s="3">
        <f ca="1">IF(Table2[[#This Row],[Country]]="England",Table2[[#This Row],[Income]],0)</f>
        <v>0</v>
      </c>
      <c r="BT437" s="3"/>
      <c r="BU437" s="3">
        <f ca="1">IF(Table2[[#This Row],[Country]]="Pakistan",Table2[[#This Row],[Income]],0)</f>
        <v>0</v>
      </c>
      <c r="BV437" s="3"/>
      <c r="BW437" s="3">
        <f ca="1">IF(Table2[[#This Row],[Country]]="USA",Table2[[#This Row],[Income]],0)</f>
        <v>0</v>
      </c>
      <c r="BX437" s="3"/>
      <c r="BY437" s="3">
        <f ca="1">IF(Table2[[#This Row],[Country]]="New Zealand",Table2[[#This Row],[Income]],0)</f>
        <v>0</v>
      </c>
      <c r="BZ437" s="3"/>
      <c r="CA437" s="3">
        <f ca="1">IF(Table2[[#This Row],[Country]]="AUstralia",Table2[[#This Row],[Income]],0)</f>
        <v>0</v>
      </c>
      <c r="CB437" s="3"/>
      <c r="CC437" s="3">
        <f ca="1">IF(Table2[[#This Row],[Country]]="South Africa",Table2[[#This Row],[Income]],0)</f>
        <v>0</v>
      </c>
      <c r="CD437" s="3"/>
      <c r="CE437" s="3">
        <f ca="1">IF(Table2[[#This Row],[Country]]="Canada",Table2[[#This Row],[Income]],0)</f>
        <v>0</v>
      </c>
      <c r="CF437" s="4"/>
      <c r="CG437" s="2"/>
      <c r="CH437" s="3"/>
      <c r="CI437" s="3">
        <f ca="1">IF(Table2[[#This Row],[occupation]]="clerk",Table2[[#This Row],[Income]],0)</f>
        <v>0</v>
      </c>
      <c r="CJ437" s="3">
        <f ca="1">IF(Table2[[#This Row],[occupation]]="Doctor",Table2[[#This Row],[Income]],0)</f>
        <v>0</v>
      </c>
      <c r="CK437" s="3">
        <f ca="1">IF(Table2[[#This Row],[occupation]]="Data scientist",Table2[[#This Row],[Income]],0)</f>
        <v>0</v>
      </c>
      <c r="CL437" s="3">
        <f ca="1">IF(Table2[[#This Row],[occupation]]="Driver",Table2[[#This Row],[Income]],0)</f>
        <v>80869</v>
      </c>
      <c r="CM437" s="3">
        <f ca="1">IF(Table2[[#This Row],[occupation]]="mechanical",Table2[[#This Row],[Income]],0)</f>
        <v>0</v>
      </c>
      <c r="CN437" s="3">
        <f ca="1">IF(Table2[[#This Row],[occupation]]="Field worker",Table2[[#This Row],[Income]],0)</f>
        <v>0</v>
      </c>
      <c r="CO437" s="3">
        <f ca="1">IF(Table2[[#This Row],[occupation]]="Scientist",Table2[[#This Row],[Income]],0)</f>
        <v>0</v>
      </c>
      <c r="CP437" s="4">
        <f ca="1">IF(Table2[[#This Row],[occupation]]="IT",Table2[[#This Row],[Income]],0)</f>
        <v>0</v>
      </c>
      <c r="CQ437" s="2">
        <f ca="1">IF(Table2[[#This Row],[Investment]]&gt;Table2[[#This Row],[Income]],1,0)</f>
        <v>1</v>
      </c>
      <c r="CR437" s="3"/>
      <c r="CS437" s="3"/>
      <c r="CT437" s="3"/>
      <c r="CU437" s="4"/>
      <c r="CV437" s="2">
        <f ca="1">IF(Table2[[#This Row],[Net Worth]]&gt;5500000,Table2[[#This Row],[Age]],0)</f>
        <v>34</v>
      </c>
      <c r="CW437" s="3">
        <f t="shared" ca="1" si="141"/>
        <v>0</v>
      </c>
      <c r="CX437" s="3"/>
      <c r="CY437" s="3"/>
      <c r="CZ437" s="3"/>
      <c r="DA437" s="4"/>
    </row>
    <row r="438" spans="1:105" x14ac:dyDescent="0.25">
      <c r="A438">
        <f t="shared" ca="1" si="126"/>
        <v>2</v>
      </c>
      <c r="B438" s="1" t="str">
        <f t="shared" ca="1" si="127"/>
        <v>Women</v>
      </c>
      <c r="C438">
        <f t="shared" ca="1" si="128"/>
        <v>47</v>
      </c>
      <c r="D438">
        <f t="shared" ca="1" si="129"/>
        <v>2</v>
      </c>
      <c r="E438" s="1" t="str">
        <f t="shared" ca="1" si="130"/>
        <v>IT</v>
      </c>
      <c r="F438">
        <f t="shared" ca="1" si="131"/>
        <v>3</v>
      </c>
      <c r="G438" s="1" t="str">
        <f t="shared" ca="1" si="132"/>
        <v>Btech</v>
      </c>
      <c r="H438">
        <f t="shared" ca="1" si="145"/>
        <v>1</v>
      </c>
      <c r="I438">
        <f t="shared" ca="1" si="145"/>
        <v>2</v>
      </c>
      <c r="J438">
        <f t="shared" ca="1" si="133"/>
        <v>448338</v>
      </c>
      <c r="K438">
        <f t="shared" ca="1" si="134"/>
        <v>57053</v>
      </c>
      <c r="L438">
        <f t="shared" ca="1" si="135"/>
        <v>1</v>
      </c>
      <c r="M438" s="1" t="str">
        <f t="shared" ca="1" si="136"/>
        <v>Owned</v>
      </c>
      <c r="N438">
        <f t="shared" ca="1" si="142"/>
        <v>3765498</v>
      </c>
      <c r="O438">
        <f t="shared" ca="1" si="137"/>
        <v>1058026.7574926538</v>
      </c>
      <c r="P438">
        <f t="shared" ca="1" si="143"/>
        <v>108112.38564570642</v>
      </c>
      <c r="Q438">
        <f t="shared" ca="1" si="144"/>
        <v>11895.496675217066</v>
      </c>
      <c r="R438" s="25">
        <f t="shared" ca="1" si="138"/>
        <v>3777393.4966752171</v>
      </c>
      <c r="S438">
        <f t="shared" ca="1" si="139"/>
        <v>10</v>
      </c>
      <c r="T438" s="1" t="str">
        <f t="shared" ca="1" si="140"/>
        <v>New Zealand</v>
      </c>
      <c r="AF438" s="2">
        <f ca="1">IF(Table2[[#This Row],[Gender]]="men",1,0)</f>
        <v>0</v>
      </c>
      <c r="AG438" s="3">
        <f ca="1">IF(Table2[[#This Row],[Gender]]="Men",0,1)</f>
        <v>1</v>
      </c>
      <c r="AH438" s="3"/>
      <c r="AI438" s="3"/>
      <c r="AJ438" s="4"/>
      <c r="AL438" s="2">
        <f ca="1">IF(Table2[[#This Row],[occupation]]="Clerk",1,0)</f>
        <v>0</v>
      </c>
      <c r="AM438" s="3">
        <f ca="1">IF(Table2[[#This Row],[occupation]]="Doctor",1,0)</f>
        <v>0</v>
      </c>
      <c r="AN438" s="3">
        <f ca="1">IF(Table2[[#This Row],[occupation]]="Data scientist",1,0)</f>
        <v>0</v>
      </c>
      <c r="AO438" s="3">
        <f ca="1">IF(Table2[[#This Row],[occupation]]="Driver",1,0)</f>
        <v>0</v>
      </c>
      <c r="AP438" s="3">
        <f ca="1">IF(Table2[[#This Row],[occupation]]="mechanical",1,0)</f>
        <v>0</v>
      </c>
      <c r="AQ438" s="3">
        <f ca="1">IF(Table2[[#This Row],[occupation]]="Field worker",1,0)</f>
        <v>0</v>
      </c>
      <c r="AR438" s="3">
        <f ca="1">IF(Table2[[#This Row],[occupation]]="Scientist",1,0)</f>
        <v>0</v>
      </c>
      <c r="AS438" s="3">
        <f ca="1">IF(Table2[[#This Row],[occupation]]="IT",1,0)</f>
        <v>1</v>
      </c>
      <c r="AT438" s="3"/>
      <c r="AU438" s="3"/>
      <c r="AV438" s="3"/>
      <c r="AW438" s="3"/>
      <c r="AX438" s="3"/>
      <c r="AY438" s="3"/>
      <c r="AZ438" s="3"/>
      <c r="BA438" s="4"/>
      <c r="BC438" s="18">
        <f ca="1">Table2[[#This Row],[Vehicles cost]]/Table2[[#This Row],[Vehicles]]</f>
        <v>224169</v>
      </c>
      <c r="BD438" s="4"/>
      <c r="BE438" s="2">
        <f ca="1">IF(Table2[[#This Row],[Depts]]&gt;20000,1,0)</f>
        <v>1</v>
      </c>
      <c r="BF438" s="3"/>
      <c r="BG438" s="4"/>
      <c r="BH438" s="2">
        <f ca="1">IF(Table2[[#This Row],[House]]="Owned",1,0)</f>
        <v>1</v>
      </c>
      <c r="BI438" s="4"/>
      <c r="BK438" s="2">
        <f ca="1">IF(Table2[[#This Row],[Country]]="Korea",Table2[[#This Row],[Income]],0)</f>
        <v>0</v>
      </c>
      <c r="BL438" s="3"/>
      <c r="BM438" s="3">
        <f ca="1">IF(Table2[[#This Row],[Country]]="India",Table2[[#This Row],[Income]],0)</f>
        <v>0</v>
      </c>
      <c r="BN438" s="3"/>
      <c r="BO438" s="3">
        <f ca="1">IF(Table2[[#This Row],[Country]]="Russia",Table2[[#This Row],[Income]],0)</f>
        <v>0</v>
      </c>
      <c r="BP438" s="3"/>
      <c r="BQ438" s="3">
        <f ca="1">IF(Table2[[#This Row],[Country]]="Maldives",Table2[[#This Row],[Income]],0)</f>
        <v>0</v>
      </c>
      <c r="BR438" s="3"/>
      <c r="BS438" s="3">
        <f ca="1">IF(Table2[[#This Row],[Country]]="England",Table2[[#This Row],[Income]],0)</f>
        <v>0</v>
      </c>
      <c r="BT438" s="3"/>
      <c r="BU438" s="3">
        <f ca="1">IF(Table2[[#This Row],[Country]]="Pakistan",Table2[[#This Row],[Income]],0)</f>
        <v>0</v>
      </c>
      <c r="BV438" s="3"/>
      <c r="BW438" s="3">
        <f ca="1">IF(Table2[[#This Row],[Country]]="USA",Table2[[#This Row],[Income]],0)</f>
        <v>0</v>
      </c>
      <c r="BX438" s="3"/>
      <c r="BY438" s="3">
        <f ca="1">IF(Table2[[#This Row],[Country]]="New Zealand",Table2[[#This Row],[Income]],0)</f>
        <v>57053</v>
      </c>
      <c r="BZ438" s="3"/>
      <c r="CA438" s="3">
        <f ca="1">IF(Table2[[#This Row],[Country]]="AUstralia",Table2[[#This Row],[Income]],0)</f>
        <v>0</v>
      </c>
      <c r="CB438" s="3"/>
      <c r="CC438" s="3">
        <f ca="1">IF(Table2[[#This Row],[Country]]="South Africa",Table2[[#This Row],[Income]],0)</f>
        <v>0</v>
      </c>
      <c r="CD438" s="3"/>
      <c r="CE438" s="3">
        <f ca="1">IF(Table2[[#This Row],[Country]]="Canada",Table2[[#This Row],[Income]],0)</f>
        <v>0</v>
      </c>
      <c r="CF438" s="4"/>
      <c r="CG438" s="2"/>
      <c r="CH438" s="3"/>
      <c r="CI438" s="3">
        <f ca="1">IF(Table2[[#This Row],[occupation]]="clerk",Table2[[#This Row],[Income]],0)</f>
        <v>0</v>
      </c>
      <c r="CJ438" s="3">
        <f ca="1">IF(Table2[[#This Row],[occupation]]="Doctor",Table2[[#This Row],[Income]],0)</f>
        <v>0</v>
      </c>
      <c r="CK438" s="3">
        <f ca="1">IF(Table2[[#This Row],[occupation]]="Data scientist",Table2[[#This Row],[Income]],0)</f>
        <v>0</v>
      </c>
      <c r="CL438" s="3">
        <f ca="1">IF(Table2[[#This Row],[occupation]]="Driver",Table2[[#This Row],[Income]],0)</f>
        <v>0</v>
      </c>
      <c r="CM438" s="3">
        <f ca="1">IF(Table2[[#This Row],[occupation]]="mechanical",Table2[[#This Row],[Income]],0)</f>
        <v>0</v>
      </c>
      <c r="CN438" s="3">
        <f ca="1">IF(Table2[[#This Row],[occupation]]="Field worker",Table2[[#This Row],[Income]],0)</f>
        <v>0</v>
      </c>
      <c r="CO438" s="3">
        <f ca="1">IF(Table2[[#This Row],[occupation]]="Scientist",Table2[[#This Row],[Income]],0)</f>
        <v>0</v>
      </c>
      <c r="CP438" s="4">
        <f ca="1">IF(Table2[[#This Row],[occupation]]="IT",Table2[[#This Row],[Income]],0)</f>
        <v>57053</v>
      </c>
      <c r="CQ438" s="2">
        <f ca="1">IF(Table2[[#This Row],[Investment]]&gt;Table2[[#This Row],[Income]],1,0)</f>
        <v>0</v>
      </c>
      <c r="CR438" s="3"/>
      <c r="CS438" s="3"/>
      <c r="CT438" s="3"/>
      <c r="CU438" s="4"/>
      <c r="CV438" s="2">
        <f ca="1">IF(Table2[[#This Row],[Net Worth]]&gt;5500000,Table2[[#This Row],[Age]],0)</f>
        <v>0</v>
      </c>
      <c r="CW438" s="3">
        <f t="shared" ca="1" si="141"/>
        <v>0</v>
      </c>
      <c r="CX438" s="3"/>
      <c r="CY438" s="3"/>
      <c r="CZ438" s="3"/>
      <c r="DA438" s="4"/>
    </row>
    <row r="439" spans="1:105" x14ac:dyDescent="0.25">
      <c r="A439">
        <f t="shared" ca="1" si="126"/>
        <v>2</v>
      </c>
      <c r="B439" s="1" t="str">
        <f t="shared" ca="1" si="127"/>
        <v>Women</v>
      </c>
      <c r="C439">
        <f t="shared" ca="1" si="128"/>
        <v>24</v>
      </c>
      <c r="D439">
        <f t="shared" ca="1" si="129"/>
        <v>6</v>
      </c>
      <c r="E439" s="1" t="str">
        <f t="shared" ca="1" si="130"/>
        <v>Field worker</v>
      </c>
      <c r="F439">
        <f t="shared" ca="1" si="131"/>
        <v>7</v>
      </c>
      <c r="G439" s="1" t="str">
        <f t="shared" ca="1" si="132"/>
        <v>Mbbs</v>
      </c>
      <c r="H439">
        <f t="shared" ca="1" si="145"/>
        <v>1</v>
      </c>
      <c r="I439">
        <f t="shared" ca="1" si="145"/>
        <v>2</v>
      </c>
      <c r="J439">
        <f t="shared" ca="1" si="133"/>
        <v>182320</v>
      </c>
      <c r="K439">
        <f t="shared" ca="1" si="134"/>
        <v>89594</v>
      </c>
      <c r="L439">
        <f t="shared" ca="1" si="135"/>
        <v>1</v>
      </c>
      <c r="M439" s="1" t="str">
        <f t="shared" ca="1" si="136"/>
        <v>Owned</v>
      </c>
      <c r="N439">
        <f t="shared" ca="1" si="142"/>
        <v>7705084</v>
      </c>
      <c r="O439">
        <f t="shared" ca="1" si="137"/>
        <v>1492006.3996714149</v>
      </c>
      <c r="P439">
        <f t="shared" ca="1" si="143"/>
        <v>3199.5815985598761</v>
      </c>
      <c r="Q439">
        <f t="shared" ca="1" si="144"/>
        <v>22399.221950043757</v>
      </c>
      <c r="R439" s="25">
        <f t="shared" ca="1" si="138"/>
        <v>7727483.2219500439</v>
      </c>
      <c r="S439">
        <f t="shared" ca="1" si="139"/>
        <v>7</v>
      </c>
      <c r="T439" s="1" t="str">
        <f t="shared" ca="1" si="140"/>
        <v>China</v>
      </c>
      <c r="AF439" s="2">
        <f ca="1">IF(Table2[[#This Row],[Gender]]="men",1,0)</f>
        <v>0</v>
      </c>
      <c r="AG439" s="3">
        <f ca="1">IF(Table2[[#This Row],[Gender]]="Men",0,1)</f>
        <v>1</v>
      </c>
      <c r="AH439" s="3"/>
      <c r="AI439" s="3"/>
      <c r="AJ439" s="4"/>
      <c r="AL439" s="2">
        <f ca="1">IF(Table2[[#This Row],[occupation]]="Clerk",1,0)</f>
        <v>0</v>
      </c>
      <c r="AM439" s="3">
        <f ca="1">IF(Table2[[#This Row],[occupation]]="Doctor",1,0)</f>
        <v>0</v>
      </c>
      <c r="AN439" s="3">
        <f ca="1">IF(Table2[[#This Row],[occupation]]="Data scientist",1,0)</f>
        <v>0</v>
      </c>
      <c r="AO439" s="3">
        <f ca="1">IF(Table2[[#This Row],[occupation]]="Driver",1,0)</f>
        <v>0</v>
      </c>
      <c r="AP439" s="3">
        <f ca="1">IF(Table2[[#This Row],[occupation]]="mechanical",1,0)</f>
        <v>0</v>
      </c>
      <c r="AQ439" s="3">
        <f ca="1">IF(Table2[[#This Row],[occupation]]="Field worker",1,0)</f>
        <v>1</v>
      </c>
      <c r="AR439" s="3">
        <f ca="1">IF(Table2[[#This Row],[occupation]]="Scientist",1,0)</f>
        <v>0</v>
      </c>
      <c r="AS439" s="3">
        <f ca="1">IF(Table2[[#This Row],[occupation]]="IT",1,0)</f>
        <v>0</v>
      </c>
      <c r="AT439" s="3"/>
      <c r="AU439" s="3"/>
      <c r="AV439" s="3"/>
      <c r="AW439" s="3"/>
      <c r="AX439" s="3"/>
      <c r="AY439" s="3"/>
      <c r="AZ439" s="3"/>
      <c r="BA439" s="4"/>
      <c r="BC439" s="18">
        <f ca="1">Table2[[#This Row],[Vehicles cost]]/Table2[[#This Row],[Vehicles]]</f>
        <v>91160</v>
      </c>
      <c r="BD439" s="4"/>
      <c r="BE439" s="2">
        <f ca="1">IF(Table2[[#This Row],[Depts]]&gt;20000,1,0)</f>
        <v>0</v>
      </c>
      <c r="BF439" s="3"/>
      <c r="BG439" s="4"/>
      <c r="BH439" s="2">
        <f ca="1">IF(Table2[[#This Row],[House]]="Owned",1,0)</f>
        <v>1</v>
      </c>
      <c r="BI439" s="4"/>
      <c r="BK439" s="2">
        <f ca="1">IF(Table2[[#This Row],[Country]]="Korea",Table2[[#This Row],[Income]],0)</f>
        <v>0</v>
      </c>
      <c r="BL439" s="3"/>
      <c r="BM439" s="3">
        <f ca="1">IF(Table2[[#This Row],[Country]]="India",Table2[[#This Row],[Income]],0)</f>
        <v>0</v>
      </c>
      <c r="BN439" s="3"/>
      <c r="BO439" s="3">
        <f ca="1">IF(Table2[[#This Row],[Country]]="Russia",Table2[[#This Row],[Income]],0)</f>
        <v>0</v>
      </c>
      <c r="BP439" s="3"/>
      <c r="BQ439" s="3">
        <f ca="1">IF(Table2[[#This Row],[Country]]="Maldives",Table2[[#This Row],[Income]],0)</f>
        <v>0</v>
      </c>
      <c r="BR439" s="3"/>
      <c r="BS439" s="3">
        <f ca="1">IF(Table2[[#This Row],[Country]]="England",Table2[[#This Row],[Income]],0)</f>
        <v>0</v>
      </c>
      <c r="BT439" s="3"/>
      <c r="BU439" s="3">
        <f ca="1">IF(Table2[[#This Row],[Country]]="Pakistan",Table2[[#This Row],[Income]],0)</f>
        <v>0</v>
      </c>
      <c r="BV439" s="3"/>
      <c r="BW439" s="3">
        <f ca="1">IF(Table2[[#This Row],[Country]]="USA",Table2[[#This Row],[Income]],0)</f>
        <v>0</v>
      </c>
      <c r="BX439" s="3"/>
      <c r="BY439" s="3">
        <f ca="1">IF(Table2[[#This Row],[Country]]="New Zealand",Table2[[#This Row],[Income]],0)</f>
        <v>0</v>
      </c>
      <c r="BZ439" s="3"/>
      <c r="CA439" s="3">
        <f ca="1">IF(Table2[[#This Row],[Country]]="AUstralia",Table2[[#This Row],[Income]],0)</f>
        <v>0</v>
      </c>
      <c r="CB439" s="3"/>
      <c r="CC439" s="3">
        <f ca="1">IF(Table2[[#This Row],[Country]]="South Africa",Table2[[#This Row],[Income]],0)</f>
        <v>0</v>
      </c>
      <c r="CD439" s="3"/>
      <c r="CE439" s="3">
        <f ca="1">IF(Table2[[#This Row],[Country]]="Canada",Table2[[#This Row],[Income]],0)</f>
        <v>0</v>
      </c>
      <c r="CF439" s="4"/>
      <c r="CG439" s="2"/>
      <c r="CH439" s="3"/>
      <c r="CI439" s="3">
        <f ca="1">IF(Table2[[#This Row],[occupation]]="clerk",Table2[[#This Row],[Income]],0)</f>
        <v>0</v>
      </c>
      <c r="CJ439" s="3">
        <f ca="1">IF(Table2[[#This Row],[occupation]]="Doctor",Table2[[#This Row],[Income]],0)</f>
        <v>0</v>
      </c>
      <c r="CK439" s="3">
        <f ca="1">IF(Table2[[#This Row],[occupation]]="Data scientist",Table2[[#This Row],[Income]],0)</f>
        <v>0</v>
      </c>
      <c r="CL439" s="3">
        <f ca="1">IF(Table2[[#This Row],[occupation]]="Driver",Table2[[#This Row],[Income]],0)</f>
        <v>0</v>
      </c>
      <c r="CM439" s="3">
        <f ca="1">IF(Table2[[#This Row],[occupation]]="mechanical",Table2[[#This Row],[Income]],0)</f>
        <v>0</v>
      </c>
      <c r="CN439" s="3">
        <f ca="1">IF(Table2[[#This Row],[occupation]]="Field worker",Table2[[#This Row],[Income]],0)</f>
        <v>89594</v>
      </c>
      <c r="CO439" s="3">
        <f ca="1">IF(Table2[[#This Row],[occupation]]="Scientist",Table2[[#This Row],[Income]],0)</f>
        <v>0</v>
      </c>
      <c r="CP439" s="4">
        <f ca="1">IF(Table2[[#This Row],[occupation]]="IT",Table2[[#This Row],[Income]],0)</f>
        <v>0</v>
      </c>
      <c r="CQ439" s="2">
        <f ca="1">IF(Table2[[#This Row],[Investment]]&gt;Table2[[#This Row],[Income]],1,0)</f>
        <v>0</v>
      </c>
      <c r="CR439" s="3"/>
      <c r="CS439" s="3"/>
      <c r="CT439" s="3"/>
      <c r="CU439" s="4"/>
      <c r="CV439" s="2">
        <f ca="1">IF(Table2[[#This Row],[Net Worth]]&gt;5500000,Table2[[#This Row],[Age]],0)</f>
        <v>24</v>
      </c>
      <c r="CW439" s="3">
        <f t="shared" ca="1" si="141"/>
        <v>24</v>
      </c>
      <c r="CX439" s="3"/>
      <c r="CY439" s="3"/>
      <c r="CZ439" s="3"/>
      <c r="DA439" s="4"/>
    </row>
    <row r="440" spans="1:105" x14ac:dyDescent="0.25">
      <c r="A440">
        <f t="shared" ca="1" si="126"/>
        <v>1</v>
      </c>
      <c r="B440" s="1" t="str">
        <f t="shared" ca="1" si="127"/>
        <v>Men</v>
      </c>
      <c r="C440">
        <f t="shared" ca="1" si="128"/>
        <v>20</v>
      </c>
      <c r="D440">
        <f t="shared" ca="1" si="129"/>
        <v>1</v>
      </c>
      <c r="E440" s="1" t="str">
        <f t="shared" ca="1" si="130"/>
        <v>clerk</v>
      </c>
      <c r="F440">
        <f t="shared" ca="1" si="131"/>
        <v>4</v>
      </c>
      <c r="G440" s="1" t="str">
        <f t="shared" ca="1" si="132"/>
        <v>Mba</v>
      </c>
      <c r="H440">
        <f t="shared" ca="1" si="145"/>
        <v>2</v>
      </c>
      <c r="I440">
        <f t="shared" ca="1" si="145"/>
        <v>2</v>
      </c>
      <c r="J440">
        <f t="shared" ca="1" si="133"/>
        <v>1525958</v>
      </c>
      <c r="K440">
        <f t="shared" ca="1" si="134"/>
        <v>98448</v>
      </c>
      <c r="L440">
        <f t="shared" ca="1" si="135"/>
        <v>2</v>
      </c>
      <c r="M440" s="1" t="str">
        <f t="shared" ca="1" si="136"/>
        <v>Rent</v>
      </c>
      <c r="N440">
        <f t="shared" ca="1" si="142"/>
        <v>7777392</v>
      </c>
      <c r="O440">
        <f t="shared" ca="1" si="137"/>
        <v>2687624.1671041125</v>
      </c>
      <c r="P440">
        <f t="shared" ca="1" si="143"/>
        <v>85564.461157146303</v>
      </c>
      <c r="Q440">
        <f t="shared" ca="1" si="144"/>
        <v>13610.799983847804</v>
      </c>
      <c r="R440" s="25">
        <f t="shared" ca="1" si="138"/>
        <v>7791002.7999838479</v>
      </c>
      <c r="S440">
        <f t="shared" ca="1" si="139"/>
        <v>7</v>
      </c>
      <c r="T440" s="1" t="str">
        <f t="shared" ca="1" si="140"/>
        <v>China</v>
      </c>
      <c r="AF440" s="2">
        <f ca="1">IF(Table2[[#This Row],[Gender]]="men",1,0)</f>
        <v>1</v>
      </c>
      <c r="AG440" s="3">
        <f ca="1">IF(Table2[[#This Row],[Gender]]="Men",0,1)</f>
        <v>0</v>
      </c>
      <c r="AH440" s="3"/>
      <c r="AI440" s="3"/>
      <c r="AJ440" s="4"/>
      <c r="AL440" s="2">
        <f ca="1">IF(Table2[[#This Row],[occupation]]="Clerk",1,0)</f>
        <v>1</v>
      </c>
      <c r="AM440" s="3">
        <f ca="1">IF(Table2[[#This Row],[occupation]]="Doctor",1,0)</f>
        <v>0</v>
      </c>
      <c r="AN440" s="3">
        <f ca="1">IF(Table2[[#This Row],[occupation]]="Data scientist",1,0)</f>
        <v>0</v>
      </c>
      <c r="AO440" s="3">
        <f ca="1">IF(Table2[[#This Row],[occupation]]="Driver",1,0)</f>
        <v>0</v>
      </c>
      <c r="AP440" s="3">
        <f ca="1">IF(Table2[[#This Row],[occupation]]="mechanical",1,0)</f>
        <v>0</v>
      </c>
      <c r="AQ440" s="3">
        <f ca="1">IF(Table2[[#This Row],[occupation]]="Field worker",1,0)</f>
        <v>0</v>
      </c>
      <c r="AR440" s="3">
        <f ca="1">IF(Table2[[#This Row],[occupation]]="Scientist",1,0)</f>
        <v>0</v>
      </c>
      <c r="AS440" s="3">
        <f ca="1">IF(Table2[[#This Row],[occupation]]="IT",1,0)</f>
        <v>0</v>
      </c>
      <c r="AT440" s="3"/>
      <c r="AU440" s="3"/>
      <c r="AV440" s="3"/>
      <c r="AW440" s="3"/>
      <c r="AX440" s="3"/>
      <c r="AY440" s="3"/>
      <c r="AZ440" s="3"/>
      <c r="BA440" s="4"/>
      <c r="BC440" s="18">
        <f ca="1">Table2[[#This Row],[Vehicles cost]]/Table2[[#This Row],[Vehicles]]</f>
        <v>762979</v>
      </c>
      <c r="BD440" s="4"/>
      <c r="BE440" s="2">
        <f ca="1">IF(Table2[[#This Row],[Depts]]&gt;20000,1,0)</f>
        <v>1</v>
      </c>
      <c r="BF440" s="3"/>
      <c r="BG440" s="4"/>
      <c r="BH440" s="2">
        <f ca="1">IF(Table2[[#This Row],[House]]="Owned",1,0)</f>
        <v>0</v>
      </c>
      <c r="BI440" s="4"/>
      <c r="BK440" s="2">
        <f ca="1">IF(Table2[[#This Row],[Country]]="Korea",Table2[[#This Row],[Income]],0)</f>
        <v>0</v>
      </c>
      <c r="BL440" s="3"/>
      <c r="BM440" s="3">
        <f ca="1">IF(Table2[[#This Row],[Country]]="India",Table2[[#This Row],[Income]],0)</f>
        <v>0</v>
      </c>
      <c r="BN440" s="3"/>
      <c r="BO440" s="3">
        <f ca="1">IF(Table2[[#This Row],[Country]]="Russia",Table2[[#This Row],[Income]],0)</f>
        <v>0</v>
      </c>
      <c r="BP440" s="3"/>
      <c r="BQ440" s="3">
        <f ca="1">IF(Table2[[#This Row],[Country]]="Maldives",Table2[[#This Row],[Income]],0)</f>
        <v>0</v>
      </c>
      <c r="BR440" s="3"/>
      <c r="BS440" s="3">
        <f ca="1">IF(Table2[[#This Row],[Country]]="England",Table2[[#This Row],[Income]],0)</f>
        <v>0</v>
      </c>
      <c r="BT440" s="3"/>
      <c r="BU440" s="3">
        <f ca="1">IF(Table2[[#This Row],[Country]]="Pakistan",Table2[[#This Row],[Income]],0)</f>
        <v>0</v>
      </c>
      <c r="BV440" s="3"/>
      <c r="BW440" s="3">
        <f ca="1">IF(Table2[[#This Row],[Country]]="USA",Table2[[#This Row],[Income]],0)</f>
        <v>0</v>
      </c>
      <c r="BX440" s="3"/>
      <c r="BY440" s="3">
        <f ca="1">IF(Table2[[#This Row],[Country]]="New Zealand",Table2[[#This Row],[Income]],0)</f>
        <v>0</v>
      </c>
      <c r="BZ440" s="3"/>
      <c r="CA440" s="3">
        <f ca="1">IF(Table2[[#This Row],[Country]]="AUstralia",Table2[[#This Row],[Income]],0)</f>
        <v>0</v>
      </c>
      <c r="CB440" s="3"/>
      <c r="CC440" s="3">
        <f ca="1">IF(Table2[[#This Row],[Country]]="South Africa",Table2[[#This Row],[Income]],0)</f>
        <v>0</v>
      </c>
      <c r="CD440" s="3"/>
      <c r="CE440" s="3">
        <f ca="1">IF(Table2[[#This Row],[Country]]="Canada",Table2[[#This Row],[Income]],0)</f>
        <v>0</v>
      </c>
      <c r="CF440" s="4"/>
      <c r="CG440" s="2"/>
      <c r="CH440" s="3"/>
      <c r="CI440" s="3">
        <f ca="1">IF(Table2[[#This Row],[occupation]]="clerk",Table2[[#This Row],[Income]],0)</f>
        <v>98448</v>
      </c>
      <c r="CJ440" s="3">
        <f ca="1">IF(Table2[[#This Row],[occupation]]="Doctor",Table2[[#This Row],[Income]],0)</f>
        <v>0</v>
      </c>
      <c r="CK440" s="3">
        <f ca="1">IF(Table2[[#This Row],[occupation]]="Data scientist",Table2[[#This Row],[Income]],0)</f>
        <v>0</v>
      </c>
      <c r="CL440" s="3">
        <f ca="1">IF(Table2[[#This Row],[occupation]]="Driver",Table2[[#This Row],[Income]],0)</f>
        <v>0</v>
      </c>
      <c r="CM440" s="3">
        <f ca="1">IF(Table2[[#This Row],[occupation]]="mechanical",Table2[[#This Row],[Income]],0)</f>
        <v>0</v>
      </c>
      <c r="CN440" s="3">
        <f ca="1">IF(Table2[[#This Row],[occupation]]="Field worker",Table2[[#This Row],[Income]],0)</f>
        <v>0</v>
      </c>
      <c r="CO440" s="3">
        <f ca="1">IF(Table2[[#This Row],[occupation]]="Scientist",Table2[[#This Row],[Income]],0)</f>
        <v>0</v>
      </c>
      <c r="CP440" s="4">
        <f ca="1">IF(Table2[[#This Row],[occupation]]="IT",Table2[[#This Row],[Income]],0)</f>
        <v>0</v>
      </c>
      <c r="CQ440" s="2">
        <f ca="1">IF(Table2[[#This Row],[Investment]]&gt;Table2[[#This Row],[Income]],1,0)</f>
        <v>0</v>
      </c>
      <c r="CR440" s="3"/>
      <c r="CS440" s="3"/>
      <c r="CT440" s="3"/>
      <c r="CU440" s="4"/>
      <c r="CV440" s="2">
        <f ca="1">IF(Table2[[#This Row],[Net Worth]]&gt;5500000,Table2[[#This Row],[Age]],0)</f>
        <v>20</v>
      </c>
      <c r="CW440" s="3">
        <f t="shared" ca="1" si="141"/>
        <v>20</v>
      </c>
      <c r="CX440" s="3"/>
      <c r="CY440" s="3"/>
      <c r="CZ440" s="3"/>
      <c r="DA440" s="4"/>
    </row>
    <row r="441" spans="1:105" x14ac:dyDescent="0.25">
      <c r="A441">
        <f t="shared" ca="1" si="126"/>
        <v>2</v>
      </c>
      <c r="B441" s="1" t="str">
        <f t="shared" ca="1" si="127"/>
        <v>Women</v>
      </c>
      <c r="C441">
        <f t="shared" ca="1" si="128"/>
        <v>21</v>
      </c>
      <c r="D441">
        <f t="shared" ca="1" si="129"/>
        <v>3</v>
      </c>
      <c r="E441" s="1" t="str">
        <f t="shared" ca="1" si="130"/>
        <v>mechanical</v>
      </c>
      <c r="F441">
        <f t="shared" ca="1" si="131"/>
        <v>4</v>
      </c>
      <c r="G441" s="1" t="str">
        <f t="shared" ca="1" si="132"/>
        <v>Mba</v>
      </c>
      <c r="H441">
        <f t="shared" ca="1" si="145"/>
        <v>1</v>
      </c>
      <c r="I441">
        <f t="shared" ca="1" si="145"/>
        <v>2</v>
      </c>
      <c r="J441">
        <f t="shared" ca="1" si="133"/>
        <v>791740</v>
      </c>
      <c r="K441">
        <f t="shared" ca="1" si="134"/>
        <v>77704</v>
      </c>
      <c r="L441">
        <f t="shared" ca="1" si="135"/>
        <v>2</v>
      </c>
      <c r="M441" s="1" t="str">
        <f t="shared" ca="1" si="136"/>
        <v>Rent</v>
      </c>
      <c r="N441">
        <f t="shared" ca="1" si="142"/>
        <v>7459584</v>
      </c>
      <c r="O441">
        <f t="shared" ca="1" si="137"/>
        <v>4683809.8226142898</v>
      </c>
      <c r="P441">
        <f t="shared" ca="1" si="143"/>
        <v>117185.52217492825</v>
      </c>
      <c r="Q441">
        <f t="shared" ca="1" si="144"/>
        <v>82761.273851350794</v>
      </c>
      <c r="R441" s="25">
        <f t="shared" ca="1" si="138"/>
        <v>7542345.2738513509</v>
      </c>
      <c r="S441">
        <f t="shared" ca="1" si="139"/>
        <v>10</v>
      </c>
      <c r="T441" s="1" t="str">
        <f t="shared" ca="1" si="140"/>
        <v>New Zealand</v>
      </c>
      <c r="AF441" s="2">
        <f ca="1">IF(Table2[[#This Row],[Gender]]="men",1,0)</f>
        <v>0</v>
      </c>
      <c r="AG441" s="3">
        <f ca="1">IF(Table2[[#This Row],[Gender]]="Men",0,1)</f>
        <v>1</v>
      </c>
      <c r="AH441" s="3"/>
      <c r="AI441" s="3"/>
      <c r="AJ441" s="4"/>
      <c r="AL441" s="2">
        <f ca="1">IF(Table2[[#This Row],[occupation]]="Clerk",1,0)</f>
        <v>0</v>
      </c>
      <c r="AM441" s="3">
        <f ca="1">IF(Table2[[#This Row],[occupation]]="Doctor",1,0)</f>
        <v>0</v>
      </c>
      <c r="AN441" s="3">
        <f ca="1">IF(Table2[[#This Row],[occupation]]="Data scientist",1,0)</f>
        <v>0</v>
      </c>
      <c r="AO441" s="3">
        <f ca="1">IF(Table2[[#This Row],[occupation]]="Driver",1,0)</f>
        <v>0</v>
      </c>
      <c r="AP441" s="3">
        <f ca="1">IF(Table2[[#This Row],[occupation]]="mechanical",1,0)</f>
        <v>1</v>
      </c>
      <c r="AQ441" s="3">
        <f ca="1">IF(Table2[[#This Row],[occupation]]="Field worker",1,0)</f>
        <v>0</v>
      </c>
      <c r="AR441" s="3">
        <f ca="1">IF(Table2[[#This Row],[occupation]]="Scientist",1,0)</f>
        <v>0</v>
      </c>
      <c r="AS441" s="3">
        <f ca="1">IF(Table2[[#This Row],[occupation]]="IT",1,0)</f>
        <v>0</v>
      </c>
      <c r="AT441" s="3"/>
      <c r="AU441" s="3"/>
      <c r="AV441" s="3"/>
      <c r="AW441" s="3"/>
      <c r="AX441" s="3"/>
      <c r="AY441" s="3"/>
      <c r="AZ441" s="3"/>
      <c r="BA441" s="4"/>
      <c r="BC441" s="18">
        <f ca="1">Table2[[#This Row],[Vehicles cost]]/Table2[[#This Row],[Vehicles]]</f>
        <v>395870</v>
      </c>
      <c r="BD441" s="4"/>
      <c r="BE441" s="2">
        <f ca="1">IF(Table2[[#This Row],[Depts]]&gt;20000,1,0)</f>
        <v>1</v>
      </c>
      <c r="BF441" s="3"/>
      <c r="BG441" s="4"/>
      <c r="BH441" s="2">
        <f ca="1">IF(Table2[[#This Row],[House]]="Owned",1,0)</f>
        <v>0</v>
      </c>
      <c r="BI441" s="4"/>
      <c r="BK441" s="2">
        <f ca="1">IF(Table2[[#This Row],[Country]]="Korea",Table2[[#This Row],[Income]],0)</f>
        <v>0</v>
      </c>
      <c r="BL441" s="3"/>
      <c r="BM441" s="3">
        <f ca="1">IF(Table2[[#This Row],[Country]]="India",Table2[[#This Row],[Income]],0)</f>
        <v>0</v>
      </c>
      <c r="BN441" s="3"/>
      <c r="BO441" s="3">
        <f ca="1">IF(Table2[[#This Row],[Country]]="Russia",Table2[[#This Row],[Income]],0)</f>
        <v>0</v>
      </c>
      <c r="BP441" s="3"/>
      <c r="BQ441" s="3">
        <f ca="1">IF(Table2[[#This Row],[Country]]="Maldives",Table2[[#This Row],[Income]],0)</f>
        <v>0</v>
      </c>
      <c r="BR441" s="3"/>
      <c r="BS441" s="3">
        <f ca="1">IF(Table2[[#This Row],[Country]]="England",Table2[[#This Row],[Income]],0)</f>
        <v>0</v>
      </c>
      <c r="BT441" s="3"/>
      <c r="BU441" s="3">
        <f ca="1">IF(Table2[[#This Row],[Country]]="Pakistan",Table2[[#This Row],[Income]],0)</f>
        <v>0</v>
      </c>
      <c r="BV441" s="3"/>
      <c r="BW441" s="3">
        <f ca="1">IF(Table2[[#This Row],[Country]]="USA",Table2[[#This Row],[Income]],0)</f>
        <v>0</v>
      </c>
      <c r="BX441" s="3"/>
      <c r="BY441" s="3">
        <f ca="1">IF(Table2[[#This Row],[Country]]="New Zealand",Table2[[#This Row],[Income]],0)</f>
        <v>77704</v>
      </c>
      <c r="BZ441" s="3"/>
      <c r="CA441" s="3">
        <f ca="1">IF(Table2[[#This Row],[Country]]="AUstralia",Table2[[#This Row],[Income]],0)</f>
        <v>0</v>
      </c>
      <c r="CB441" s="3"/>
      <c r="CC441" s="3">
        <f ca="1">IF(Table2[[#This Row],[Country]]="South Africa",Table2[[#This Row],[Income]],0)</f>
        <v>0</v>
      </c>
      <c r="CD441" s="3"/>
      <c r="CE441" s="3">
        <f ca="1">IF(Table2[[#This Row],[Country]]="Canada",Table2[[#This Row],[Income]],0)</f>
        <v>0</v>
      </c>
      <c r="CF441" s="4"/>
      <c r="CG441" s="2"/>
      <c r="CH441" s="3"/>
      <c r="CI441" s="3">
        <f ca="1">IF(Table2[[#This Row],[occupation]]="clerk",Table2[[#This Row],[Income]],0)</f>
        <v>0</v>
      </c>
      <c r="CJ441" s="3">
        <f ca="1">IF(Table2[[#This Row],[occupation]]="Doctor",Table2[[#This Row],[Income]],0)</f>
        <v>0</v>
      </c>
      <c r="CK441" s="3">
        <f ca="1">IF(Table2[[#This Row],[occupation]]="Data scientist",Table2[[#This Row],[Income]],0)</f>
        <v>0</v>
      </c>
      <c r="CL441" s="3">
        <f ca="1">IF(Table2[[#This Row],[occupation]]="Driver",Table2[[#This Row],[Income]],0)</f>
        <v>0</v>
      </c>
      <c r="CM441" s="3">
        <f ca="1">IF(Table2[[#This Row],[occupation]]="mechanical",Table2[[#This Row],[Income]],0)</f>
        <v>77704</v>
      </c>
      <c r="CN441" s="3">
        <f ca="1">IF(Table2[[#This Row],[occupation]]="Field worker",Table2[[#This Row],[Income]],0)</f>
        <v>0</v>
      </c>
      <c r="CO441" s="3">
        <f ca="1">IF(Table2[[#This Row],[occupation]]="Scientist",Table2[[#This Row],[Income]],0)</f>
        <v>0</v>
      </c>
      <c r="CP441" s="4">
        <f ca="1">IF(Table2[[#This Row],[occupation]]="IT",Table2[[#This Row],[Income]],0)</f>
        <v>0</v>
      </c>
      <c r="CQ441" s="2">
        <f ca="1">IF(Table2[[#This Row],[Investment]]&gt;Table2[[#This Row],[Income]],1,0)</f>
        <v>1</v>
      </c>
      <c r="CR441" s="3"/>
      <c r="CS441" s="3"/>
      <c r="CT441" s="3"/>
      <c r="CU441" s="4"/>
      <c r="CV441" s="2">
        <f ca="1">IF(Table2[[#This Row],[Net Worth]]&gt;5500000,Table2[[#This Row],[Age]],0)</f>
        <v>21</v>
      </c>
      <c r="CW441" s="3">
        <f t="shared" ca="1" si="141"/>
        <v>21</v>
      </c>
      <c r="CX441" s="3"/>
      <c r="CY441" s="3"/>
      <c r="CZ441" s="3"/>
      <c r="DA441" s="4"/>
    </row>
    <row r="442" spans="1:105" x14ac:dyDescent="0.25">
      <c r="A442">
        <f t="shared" ca="1" si="126"/>
        <v>1</v>
      </c>
      <c r="B442" s="1" t="str">
        <f t="shared" ca="1" si="127"/>
        <v>Men</v>
      </c>
      <c r="C442">
        <f t="shared" ca="1" si="128"/>
        <v>21</v>
      </c>
      <c r="D442">
        <f t="shared" ca="1" si="129"/>
        <v>3</v>
      </c>
      <c r="E442" s="1" t="str">
        <f t="shared" ca="1" si="130"/>
        <v>mechanical</v>
      </c>
      <c r="F442">
        <f t="shared" ca="1" si="131"/>
        <v>2</v>
      </c>
      <c r="G442" s="1" t="str">
        <f t="shared" ca="1" si="132"/>
        <v>12th</v>
      </c>
      <c r="H442">
        <f t="shared" ca="1" si="145"/>
        <v>1</v>
      </c>
      <c r="I442">
        <f t="shared" ca="1" si="145"/>
        <v>2</v>
      </c>
      <c r="J442">
        <f t="shared" ca="1" si="133"/>
        <v>1061000</v>
      </c>
      <c r="K442">
        <f t="shared" ca="1" si="134"/>
        <v>66209</v>
      </c>
      <c r="L442">
        <f t="shared" ca="1" si="135"/>
        <v>1</v>
      </c>
      <c r="M442" s="1" t="str">
        <f t="shared" ca="1" si="136"/>
        <v>Owned</v>
      </c>
      <c r="N442">
        <f t="shared" ca="1" si="142"/>
        <v>5098093</v>
      </c>
      <c r="O442">
        <f t="shared" ca="1" si="137"/>
        <v>2538697.6906433501</v>
      </c>
      <c r="P442">
        <f t="shared" ca="1" si="143"/>
        <v>68753.777680776751</v>
      </c>
      <c r="Q442">
        <f t="shared" ca="1" si="144"/>
        <v>109809.9854423137</v>
      </c>
      <c r="R442" s="25">
        <f t="shared" ca="1" si="138"/>
        <v>5207902.9854423134</v>
      </c>
      <c r="S442">
        <f t="shared" ca="1" si="139"/>
        <v>3</v>
      </c>
      <c r="T442" s="1" t="str">
        <f t="shared" ca="1" si="140"/>
        <v>Australia</v>
      </c>
      <c r="AF442" s="2">
        <f ca="1">IF(Table2[[#This Row],[Gender]]="men",1,0)</f>
        <v>1</v>
      </c>
      <c r="AG442" s="3">
        <f ca="1">IF(Table2[[#This Row],[Gender]]="Men",0,1)</f>
        <v>0</v>
      </c>
      <c r="AH442" s="3"/>
      <c r="AI442" s="3"/>
      <c r="AJ442" s="4"/>
      <c r="AL442" s="2">
        <f ca="1">IF(Table2[[#This Row],[occupation]]="Clerk",1,0)</f>
        <v>0</v>
      </c>
      <c r="AM442" s="3">
        <f ca="1">IF(Table2[[#This Row],[occupation]]="Doctor",1,0)</f>
        <v>0</v>
      </c>
      <c r="AN442" s="3">
        <f ca="1">IF(Table2[[#This Row],[occupation]]="Data scientist",1,0)</f>
        <v>0</v>
      </c>
      <c r="AO442" s="3">
        <f ca="1">IF(Table2[[#This Row],[occupation]]="Driver",1,0)</f>
        <v>0</v>
      </c>
      <c r="AP442" s="3">
        <f ca="1">IF(Table2[[#This Row],[occupation]]="mechanical",1,0)</f>
        <v>1</v>
      </c>
      <c r="AQ442" s="3">
        <f ca="1">IF(Table2[[#This Row],[occupation]]="Field worker",1,0)</f>
        <v>0</v>
      </c>
      <c r="AR442" s="3">
        <f ca="1">IF(Table2[[#This Row],[occupation]]="Scientist",1,0)</f>
        <v>0</v>
      </c>
      <c r="AS442" s="3">
        <f ca="1">IF(Table2[[#This Row],[occupation]]="IT",1,0)</f>
        <v>0</v>
      </c>
      <c r="AT442" s="3"/>
      <c r="AU442" s="3"/>
      <c r="AV442" s="3"/>
      <c r="AW442" s="3"/>
      <c r="AX442" s="3"/>
      <c r="AY442" s="3"/>
      <c r="AZ442" s="3"/>
      <c r="BA442" s="4"/>
      <c r="BC442" s="18">
        <f ca="1">Table2[[#This Row],[Vehicles cost]]/Table2[[#This Row],[Vehicles]]</f>
        <v>530500</v>
      </c>
      <c r="BD442" s="4"/>
      <c r="BE442" s="2">
        <f ca="1">IF(Table2[[#This Row],[Depts]]&gt;20000,1,0)</f>
        <v>1</v>
      </c>
      <c r="BF442" s="3"/>
      <c r="BG442" s="4"/>
      <c r="BH442" s="2">
        <f ca="1">IF(Table2[[#This Row],[House]]="Owned",1,0)</f>
        <v>1</v>
      </c>
      <c r="BI442" s="4"/>
      <c r="BK442" s="2">
        <f ca="1">IF(Table2[[#This Row],[Country]]="Korea",Table2[[#This Row],[Income]],0)</f>
        <v>0</v>
      </c>
      <c r="BL442" s="3"/>
      <c r="BM442" s="3">
        <f ca="1">IF(Table2[[#This Row],[Country]]="India",Table2[[#This Row],[Income]],0)</f>
        <v>0</v>
      </c>
      <c r="BN442" s="3"/>
      <c r="BO442" s="3">
        <f ca="1">IF(Table2[[#This Row],[Country]]="Russia",Table2[[#This Row],[Income]],0)</f>
        <v>0</v>
      </c>
      <c r="BP442" s="3"/>
      <c r="BQ442" s="3">
        <f ca="1">IF(Table2[[#This Row],[Country]]="Maldives",Table2[[#This Row],[Income]],0)</f>
        <v>0</v>
      </c>
      <c r="BR442" s="3"/>
      <c r="BS442" s="3">
        <f ca="1">IF(Table2[[#This Row],[Country]]="England",Table2[[#This Row],[Income]],0)</f>
        <v>0</v>
      </c>
      <c r="BT442" s="3"/>
      <c r="BU442" s="3">
        <f ca="1">IF(Table2[[#This Row],[Country]]="Pakistan",Table2[[#This Row],[Income]],0)</f>
        <v>0</v>
      </c>
      <c r="BV442" s="3"/>
      <c r="BW442" s="3">
        <f ca="1">IF(Table2[[#This Row],[Country]]="USA",Table2[[#This Row],[Income]],0)</f>
        <v>0</v>
      </c>
      <c r="BX442" s="3"/>
      <c r="BY442" s="3">
        <f ca="1">IF(Table2[[#This Row],[Country]]="New Zealand",Table2[[#This Row],[Income]],0)</f>
        <v>0</v>
      </c>
      <c r="BZ442" s="3"/>
      <c r="CA442" s="3">
        <f ca="1">IF(Table2[[#This Row],[Country]]="AUstralia",Table2[[#This Row],[Income]],0)</f>
        <v>66209</v>
      </c>
      <c r="CB442" s="3"/>
      <c r="CC442" s="3">
        <f ca="1">IF(Table2[[#This Row],[Country]]="South Africa",Table2[[#This Row],[Income]],0)</f>
        <v>0</v>
      </c>
      <c r="CD442" s="3"/>
      <c r="CE442" s="3">
        <f ca="1">IF(Table2[[#This Row],[Country]]="Canada",Table2[[#This Row],[Income]],0)</f>
        <v>0</v>
      </c>
      <c r="CF442" s="4"/>
      <c r="CG442" s="2"/>
      <c r="CH442" s="3"/>
      <c r="CI442" s="3">
        <f ca="1">IF(Table2[[#This Row],[occupation]]="clerk",Table2[[#This Row],[Income]],0)</f>
        <v>0</v>
      </c>
      <c r="CJ442" s="3">
        <f ca="1">IF(Table2[[#This Row],[occupation]]="Doctor",Table2[[#This Row],[Income]],0)</f>
        <v>0</v>
      </c>
      <c r="CK442" s="3">
        <f ca="1">IF(Table2[[#This Row],[occupation]]="Data scientist",Table2[[#This Row],[Income]],0)</f>
        <v>0</v>
      </c>
      <c r="CL442" s="3">
        <f ca="1">IF(Table2[[#This Row],[occupation]]="Driver",Table2[[#This Row],[Income]],0)</f>
        <v>0</v>
      </c>
      <c r="CM442" s="3">
        <f ca="1">IF(Table2[[#This Row],[occupation]]="mechanical",Table2[[#This Row],[Income]],0)</f>
        <v>66209</v>
      </c>
      <c r="CN442" s="3">
        <f ca="1">IF(Table2[[#This Row],[occupation]]="Field worker",Table2[[#This Row],[Income]],0)</f>
        <v>0</v>
      </c>
      <c r="CO442" s="3">
        <f ca="1">IF(Table2[[#This Row],[occupation]]="Scientist",Table2[[#This Row],[Income]],0)</f>
        <v>0</v>
      </c>
      <c r="CP442" s="4">
        <f ca="1">IF(Table2[[#This Row],[occupation]]="IT",Table2[[#This Row],[Income]],0)</f>
        <v>0</v>
      </c>
      <c r="CQ442" s="2">
        <f ca="1">IF(Table2[[#This Row],[Investment]]&gt;Table2[[#This Row],[Income]],1,0)</f>
        <v>1</v>
      </c>
      <c r="CR442" s="3"/>
      <c r="CS442" s="3"/>
      <c r="CT442" s="3"/>
      <c r="CU442" s="4"/>
      <c r="CV442" s="2">
        <f ca="1">IF(Table2[[#This Row],[Net Worth]]&gt;5500000,Table2[[#This Row],[Age]],0)</f>
        <v>0</v>
      </c>
      <c r="CW442" s="3">
        <f t="shared" ca="1" si="141"/>
        <v>0</v>
      </c>
      <c r="CX442" s="3"/>
      <c r="CY442" s="3"/>
      <c r="CZ442" s="3"/>
      <c r="DA442" s="4"/>
    </row>
    <row r="443" spans="1:105" x14ac:dyDescent="0.25">
      <c r="A443">
        <f t="shared" ca="1" si="126"/>
        <v>2</v>
      </c>
      <c r="B443" s="1" t="str">
        <f t="shared" ca="1" si="127"/>
        <v>Women</v>
      </c>
      <c r="C443">
        <f t="shared" ca="1" si="128"/>
        <v>43</v>
      </c>
      <c r="D443">
        <f t="shared" ca="1" si="129"/>
        <v>7</v>
      </c>
      <c r="E443" s="1" t="str">
        <f t="shared" ca="1" si="130"/>
        <v>Driver</v>
      </c>
      <c r="F443">
        <f t="shared" ca="1" si="131"/>
        <v>5</v>
      </c>
      <c r="G443" s="1" t="str">
        <f t="shared" ca="1" si="132"/>
        <v>M.tech</v>
      </c>
      <c r="H443">
        <f t="shared" ca="1" si="145"/>
        <v>2</v>
      </c>
      <c r="I443">
        <f t="shared" ca="1" si="145"/>
        <v>1</v>
      </c>
      <c r="J443">
        <f t="shared" ca="1" si="133"/>
        <v>509564</v>
      </c>
      <c r="K443">
        <f t="shared" ca="1" si="134"/>
        <v>75502</v>
      </c>
      <c r="L443">
        <f t="shared" ca="1" si="135"/>
        <v>1</v>
      </c>
      <c r="M443" s="1" t="str">
        <f t="shared" ca="1" si="136"/>
        <v>Owned</v>
      </c>
      <c r="N443">
        <f t="shared" ca="1" si="142"/>
        <v>5662650</v>
      </c>
      <c r="O443">
        <f t="shared" ca="1" si="137"/>
        <v>411077.00710182218</v>
      </c>
      <c r="P443">
        <f t="shared" ca="1" si="143"/>
        <v>18404.130681298186</v>
      </c>
      <c r="Q443">
        <f t="shared" ca="1" si="144"/>
        <v>17773.572040723499</v>
      </c>
      <c r="R443" s="25">
        <f t="shared" ca="1" si="138"/>
        <v>5680423.5720407236</v>
      </c>
      <c r="S443">
        <f t="shared" ca="1" si="139"/>
        <v>2</v>
      </c>
      <c r="T443" s="1" t="str">
        <f t="shared" ca="1" si="140"/>
        <v>Usa</v>
      </c>
      <c r="AF443" s="2">
        <f ca="1">IF(Table2[[#This Row],[Gender]]="men",1,0)</f>
        <v>0</v>
      </c>
      <c r="AG443" s="3">
        <f ca="1">IF(Table2[[#This Row],[Gender]]="Men",0,1)</f>
        <v>1</v>
      </c>
      <c r="AH443" s="3"/>
      <c r="AI443" s="3"/>
      <c r="AJ443" s="4"/>
      <c r="AL443" s="2">
        <f ca="1">IF(Table2[[#This Row],[occupation]]="Clerk",1,0)</f>
        <v>0</v>
      </c>
      <c r="AM443" s="3">
        <f ca="1">IF(Table2[[#This Row],[occupation]]="Doctor",1,0)</f>
        <v>0</v>
      </c>
      <c r="AN443" s="3">
        <f ca="1">IF(Table2[[#This Row],[occupation]]="Data scientist",1,0)</f>
        <v>0</v>
      </c>
      <c r="AO443" s="3">
        <f ca="1">IF(Table2[[#This Row],[occupation]]="Driver",1,0)</f>
        <v>1</v>
      </c>
      <c r="AP443" s="3">
        <f ca="1">IF(Table2[[#This Row],[occupation]]="mechanical",1,0)</f>
        <v>0</v>
      </c>
      <c r="AQ443" s="3">
        <f ca="1">IF(Table2[[#This Row],[occupation]]="Field worker",1,0)</f>
        <v>0</v>
      </c>
      <c r="AR443" s="3">
        <f ca="1">IF(Table2[[#This Row],[occupation]]="Scientist",1,0)</f>
        <v>0</v>
      </c>
      <c r="AS443" s="3">
        <f ca="1">IF(Table2[[#This Row],[occupation]]="IT",1,0)</f>
        <v>0</v>
      </c>
      <c r="AT443" s="3"/>
      <c r="AU443" s="3"/>
      <c r="AV443" s="3"/>
      <c r="AW443" s="3"/>
      <c r="AX443" s="3"/>
      <c r="AY443" s="3"/>
      <c r="AZ443" s="3"/>
      <c r="BA443" s="4"/>
      <c r="BC443" s="18">
        <f ca="1">Table2[[#This Row],[Vehicles cost]]/Table2[[#This Row],[Vehicles]]</f>
        <v>509564</v>
      </c>
      <c r="BD443" s="4"/>
      <c r="BE443" s="2">
        <f ca="1">IF(Table2[[#This Row],[Depts]]&gt;20000,1,0)</f>
        <v>0</v>
      </c>
      <c r="BF443" s="3"/>
      <c r="BG443" s="4"/>
      <c r="BH443" s="2">
        <f ca="1">IF(Table2[[#This Row],[House]]="Owned",1,0)</f>
        <v>1</v>
      </c>
      <c r="BI443" s="4"/>
      <c r="BK443" s="2">
        <f ca="1">IF(Table2[[#This Row],[Country]]="Korea",Table2[[#This Row],[Income]],0)</f>
        <v>0</v>
      </c>
      <c r="BL443" s="3"/>
      <c r="BM443" s="3">
        <f ca="1">IF(Table2[[#This Row],[Country]]="India",Table2[[#This Row],[Income]],0)</f>
        <v>0</v>
      </c>
      <c r="BN443" s="3"/>
      <c r="BO443" s="3">
        <f ca="1">IF(Table2[[#This Row],[Country]]="Russia",Table2[[#This Row],[Income]],0)</f>
        <v>0</v>
      </c>
      <c r="BP443" s="3"/>
      <c r="BQ443" s="3">
        <f ca="1">IF(Table2[[#This Row],[Country]]="Maldives",Table2[[#This Row],[Income]],0)</f>
        <v>0</v>
      </c>
      <c r="BR443" s="3"/>
      <c r="BS443" s="3">
        <f ca="1">IF(Table2[[#This Row],[Country]]="England",Table2[[#This Row],[Income]],0)</f>
        <v>0</v>
      </c>
      <c r="BT443" s="3"/>
      <c r="BU443" s="3">
        <f ca="1">IF(Table2[[#This Row],[Country]]="Pakistan",Table2[[#This Row],[Income]],0)</f>
        <v>0</v>
      </c>
      <c r="BV443" s="3"/>
      <c r="BW443" s="3">
        <f ca="1">IF(Table2[[#This Row],[Country]]="USA",Table2[[#This Row],[Income]],0)</f>
        <v>75502</v>
      </c>
      <c r="BX443" s="3"/>
      <c r="BY443" s="3">
        <f ca="1">IF(Table2[[#This Row],[Country]]="New Zealand",Table2[[#This Row],[Income]],0)</f>
        <v>0</v>
      </c>
      <c r="BZ443" s="3"/>
      <c r="CA443" s="3">
        <f ca="1">IF(Table2[[#This Row],[Country]]="AUstralia",Table2[[#This Row],[Income]],0)</f>
        <v>0</v>
      </c>
      <c r="CB443" s="3"/>
      <c r="CC443" s="3">
        <f ca="1">IF(Table2[[#This Row],[Country]]="South Africa",Table2[[#This Row],[Income]],0)</f>
        <v>0</v>
      </c>
      <c r="CD443" s="3"/>
      <c r="CE443" s="3">
        <f ca="1">IF(Table2[[#This Row],[Country]]="Canada",Table2[[#This Row],[Income]],0)</f>
        <v>0</v>
      </c>
      <c r="CF443" s="4"/>
      <c r="CG443" s="2"/>
      <c r="CH443" s="3"/>
      <c r="CI443" s="3">
        <f ca="1">IF(Table2[[#This Row],[occupation]]="clerk",Table2[[#This Row],[Income]],0)</f>
        <v>0</v>
      </c>
      <c r="CJ443" s="3">
        <f ca="1">IF(Table2[[#This Row],[occupation]]="Doctor",Table2[[#This Row],[Income]],0)</f>
        <v>0</v>
      </c>
      <c r="CK443" s="3">
        <f ca="1">IF(Table2[[#This Row],[occupation]]="Data scientist",Table2[[#This Row],[Income]],0)</f>
        <v>0</v>
      </c>
      <c r="CL443" s="3">
        <f ca="1">IF(Table2[[#This Row],[occupation]]="Driver",Table2[[#This Row],[Income]],0)</f>
        <v>75502</v>
      </c>
      <c r="CM443" s="3">
        <f ca="1">IF(Table2[[#This Row],[occupation]]="mechanical",Table2[[#This Row],[Income]],0)</f>
        <v>0</v>
      </c>
      <c r="CN443" s="3">
        <f ca="1">IF(Table2[[#This Row],[occupation]]="Field worker",Table2[[#This Row],[Income]],0)</f>
        <v>0</v>
      </c>
      <c r="CO443" s="3">
        <f ca="1">IF(Table2[[#This Row],[occupation]]="Scientist",Table2[[#This Row],[Income]],0)</f>
        <v>0</v>
      </c>
      <c r="CP443" s="4">
        <f ca="1">IF(Table2[[#This Row],[occupation]]="IT",Table2[[#This Row],[Income]],0)</f>
        <v>0</v>
      </c>
      <c r="CQ443" s="2">
        <f ca="1">IF(Table2[[#This Row],[Investment]]&gt;Table2[[#This Row],[Income]],1,0)</f>
        <v>0</v>
      </c>
      <c r="CR443" s="3"/>
      <c r="CS443" s="3"/>
      <c r="CT443" s="3"/>
      <c r="CU443" s="4"/>
      <c r="CV443" s="2">
        <f ca="1">IF(Table2[[#This Row],[Net Worth]]&gt;5500000,Table2[[#This Row],[Age]],0)</f>
        <v>43</v>
      </c>
      <c r="CW443" s="3">
        <f t="shared" ca="1" si="141"/>
        <v>0</v>
      </c>
      <c r="CX443" s="3"/>
      <c r="CY443" s="3"/>
      <c r="CZ443" s="3"/>
      <c r="DA443" s="4"/>
    </row>
    <row r="444" spans="1:105" x14ac:dyDescent="0.25">
      <c r="A444">
        <f t="shared" ca="1" si="126"/>
        <v>2</v>
      </c>
      <c r="B444" s="1" t="str">
        <f t="shared" ca="1" si="127"/>
        <v>Women</v>
      </c>
      <c r="C444">
        <f t="shared" ca="1" si="128"/>
        <v>23</v>
      </c>
      <c r="D444">
        <f t="shared" ca="1" si="129"/>
        <v>8</v>
      </c>
      <c r="E444" s="1" t="str">
        <f t="shared" ca="1" si="130"/>
        <v>Data scientist</v>
      </c>
      <c r="F444">
        <f t="shared" ca="1" si="131"/>
        <v>3</v>
      </c>
      <c r="G444" s="1" t="str">
        <f t="shared" ca="1" si="132"/>
        <v>Btech</v>
      </c>
      <c r="H444">
        <f t="shared" ca="1" si="145"/>
        <v>1</v>
      </c>
      <c r="I444">
        <f t="shared" ca="1" si="145"/>
        <v>3</v>
      </c>
      <c r="J444">
        <f t="shared" ca="1" si="133"/>
        <v>2988990</v>
      </c>
      <c r="K444">
        <f t="shared" ca="1" si="134"/>
        <v>69313</v>
      </c>
      <c r="L444">
        <f t="shared" ca="1" si="135"/>
        <v>1</v>
      </c>
      <c r="M444" s="1" t="str">
        <f t="shared" ca="1" si="136"/>
        <v>Owned</v>
      </c>
      <c r="N444">
        <f t="shared" ca="1" si="142"/>
        <v>6515422</v>
      </c>
      <c r="O444">
        <f t="shared" ca="1" si="137"/>
        <v>2901041.0942225996</v>
      </c>
      <c r="P444">
        <f t="shared" ca="1" si="143"/>
        <v>136806.5890060112</v>
      </c>
      <c r="Q444">
        <f t="shared" ca="1" si="144"/>
        <v>78684.309790905594</v>
      </c>
      <c r="R444" s="25">
        <f t="shared" ca="1" si="138"/>
        <v>6594106.3097909056</v>
      </c>
      <c r="S444">
        <f t="shared" ca="1" si="139"/>
        <v>11</v>
      </c>
      <c r="T444" s="1" t="str">
        <f t="shared" ca="1" si="140"/>
        <v>Pakistan</v>
      </c>
      <c r="AF444" s="2">
        <f ca="1">IF(Table2[[#This Row],[Gender]]="men",1,0)</f>
        <v>0</v>
      </c>
      <c r="AG444" s="3">
        <f ca="1">IF(Table2[[#This Row],[Gender]]="Men",0,1)</f>
        <v>1</v>
      </c>
      <c r="AH444" s="3"/>
      <c r="AI444" s="3"/>
      <c r="AJ444" s="4"/>
      <c r="AL444" s="2">
        <f ca="1">IF(Table2[[#This Row],[occupation]]="Clerk",1,0)</f>
        <v>0</v>
      </c>
      <c r="AM444" s="3">
        <f ca="1">IF(Table2[[#This Row],[occupation]]="Doctor",1,0)</f>
        <v>0</v>
      </c>
      <c r="AN444" s="3">
        <f ca="1">IF(Table2[[#This Row],[occupation]]="Data scientist",1,0)</f>
        <v>1</v>
      </c>
      <c r="AO444" s="3">
        <f ca="1">IF(Table2[[#This Row],[occupation]]="Driver",1,0)</f>
        <v>0</v>
      </c>
      <c r="AP444" s="3">
        <f ca="1">IF(Table2[[#This Row],[occupation]]="mechanical",1,0)</f>
        <v>0</v>
      </c>
      <c r="AQ444" s="3">
        <f ca="1">IF(Table2[[#This Row],[occupation]]="Field worker",1,0)</f>
        <v>0</v>
      </c>
      <c r="AR444" s="3">
        <f ca="1">IF(Table2[[#This Row],[occupation]]="Scientist",1,0)</f>
        <v>0</v>
      </c>
      <c r="AS444" s="3">
        <f ca="1">IF(Table2[[#This Row],[occupation]]="IT",1,0)</f>
        <v>0</v>
      </c>
      <c r="AT444" s="3"/>
      <c r="AU444" s="3"/>
      <c r="AV444" s="3"/>
      <c r="AW444" s="3"/>
      <c r="AX444" s="3"/>
      <c r="AY444" s="3"/>
      <c r="AZ444" s="3"/>
      <c r="BA444" s="4"/>
      <c r="BC444" s="18">
        <f ca="1">Table2[[#This Row],[Vehicles cost]]/Table2[[#This Row],[Vehicles]]</f>
        <v>996330</v>
      </c>
      <c r="BD444" s="4"/>
      <c r="BE444" s="2">
        <f ca="1">IF(Table2[[#This Row],[Depts]]&gt;20000,1,0)</f>
        <v>1</v>
      </c>
      <c r="BF444" s="3"/>
      <c r="BG444" s="4"/>
      <c r="BH444" s="2">
        <f ca="1">IF(Table2[[#This Row],[House]]="Owned",1,0)</f>
        <v>1</v>
      </c>
      <c r="BI444" s="4"/>
      <c r="BK444" s="2">
        <f ca="1">IF(Table2[[#This Row],[Country]]="Korea",Table2[[#This Row],[Income]],0)</f>
        <v>0</v>
      </c>
      <c r="BL444" s="3"/>
      <c r="BM444" s="3">
        <f ca="1">IF(Table2[[#This Row],[Country]]="India",Table2[[#This Row],[Income]],0)</f>
        <v>0</v>
      </c>
      <c r="BN444" s="3"/>
      <c r="BO444" s="3">
        <f ca="1">IF(Table2[[#This Row],[Country]]="Russia",Table2[[#This Row],[Income]],0)</f>
        <v>0</v>
      </c>
      <c r="BP444" s="3"/>
      <c r="BQ444" s="3">
        <f ca="1">IF(Table2[[#This Row],[Country]]="Maldives",Table2[[#This Row],[Income]],0)</f>
        <v>0</v>
      </c>
      <c r="BR444" s="3"/>
      <c r="BS444" s="3">
        <f ca="1">IF(Table2[[#This Row],[Country]]="England",Table2[[#This Row],[Income]],0)</f>
        <v>0</v>
      </c>
      <c r="BT444" s="3"/>
      <c r="BU444" s="3">
        <f ca="1">IF(Table2[[#This Row],[Country]]="Pakistan",Table2[[#This Row],[Income]],0)</f>
        <v>69313</v>
      </c>
      <c r="BV444" s="3"/>
      <c r="BW444" s="3">
        <f ca="1">IF(Table2[[#This Row],[Country]]="USA",Table2[[#This Row],[Income]],0)</f>
        <v>0</v>
      </c>
      <c r="BX444" s="3"/>
      <c r="BY444" s="3">
        <f ca="1">IF(Table2[[#This Row],[Country]]="New Zealand",Table2[[#This Row],[Income]],0)</f>
        <v>0</v>
      </c>
      <c r="BZ444" s="3"/>
      <c r="CA444" s="3">
        <f ca="1">IF(Table2[[#This Row],[Country]]="AUstralia",Table2[[#This Row],[Income]],0)</f>
        <v>0</v>
      </c>
      <c r="CB444" s="3"/>
      <c r="CC444" s="3">
        <f ca="1">IF(Table2[[#This Row],[Country]]="South Africa",Table2[[#This Row],[Income]],0)</f>
        <v>0</v>
      </c>
      <c r="CD444" s="3"/>
      <c r="CE444" s="3">
        <f ca="1">IF(Table2[[#This Row],[Country]]="Canada",Table2[[#This Row],[Income]],0)</f>
        <v>0</v>
      </c>
      <c r="CF444" s="4"/>
      <c r="CG444" s="2"/>
      <c r="CH444" s="3"/>
      <c r="CI444" s="3">
        <f ca="1">IF(Table2[[#This Row],[occupation]]="clerk",Table2[[#This Row],[Income]],0)</f>
        <v>0</v>
      </c>
      <c r="CJ444" s="3">
        <f ca="1">IF(Table2[[#This Row],[occupation]]="Doctor",Table2[[#This Row],[Income]],0)</f>
        <v>0</v>
      </c>
      <c r="CK444" s="3">
        <f ca="1">IF(Table2[[#This Row],[occupation]]="Data scientist",Table2[[#This Row],[Income]],0)</f>
        <v>69313</v>
      </c>
      <c r="CL444" s="3">
        <f ca="1">IF(Table2[[#This Row],[occupation]]="Driver",Table2[[#This Row],[Income]],0)</f>
        <v>0</v>
      </c>
      <c r="CM444" s="3">
        <f ca="1">IF(Table2[[#This Row],[occupation]]="mechanical",Table2[[#This Row],[Income]],0)</f>
        <v>0</v>
      </c>
      <c r="CN444" s="3">
        <f ca="1">IF(Table2[[#This Row],[occupation]]="Field worker",Table2[[#This Row],[Income]],0)</f>
        <v>0</v>
      </c>
      <c r="CO444" s="3">
        <f ca="1">IF(Table2[[#This Row],[occupation]]="Scientist",Table2[[#This Row],[Income]],0)</f>
        <v>0</v>
      </c>
      <c r="CP444" s="4">
        <f ca="1">IF(Table2[[#This Row],[occupation]]="IT",Table2[[#This Row],[Income]],0)</f>
        <v>0</v>
      </c>
      <c r="CQ444" s="2">
        <f ca="1">IF(Table2[[#This Row],[Investment]]&gt;Table2[[#This Row],[Income]],1,0)</f>
        <v>1</v>
      </c>
      <c r="CR444" s="3"/>
      <c r="CS444" s="3"/>
      <c r="CT444" s="3"/>
      <c r="CU444" s="4"/>
      <c r="CV444" s="2">
        <f ca="1">IF(Table2[[#This Row],[Net Worth]]&gt;5500000,Table2[[#This Row],[Age]],0)</f>
        <v>23</v>
      </c>
      <c r="CW444" s="3">
        <f t="shared" ca="1" si="141"/>
        <v>23</v>
      </c>
      <c r="CX444" s="3"/>
      <c r="CY444" s="3"/>
      <c r="CZ444" s="3"/>
      <c r="DA444" s="4"/>
    </row>
    <row r="445" spans="1:105" x14ac:dyDescent="0.25">
      <c r="A445">
        <f t="shared" ca="1" si="126"/>
        <v>2</v>
      </c>
      <c r="B445" s="1" t="str">
        <f t="shared" ca="1" si="127"/>
        <v>Women</v>
      </c>
      <c r="C445">
        <f t="shared" ca="1" si="128"/>
        <v>30</v>
      </c>
      <c r="D445">
        <f t="shared" ca="1" si="129"/>
        <v>7</v>
      </c>
      <c r="E445" s="1" t="str">
        <f t="shared" ca="1" si="130"/>
        <v>Driver</v>
      </c>
      <c r="F445">
        <f t="shared" ca="1" si="131"/>
        <v>9</v>
      </c>
      <c r="G445" s="1" t="str">
        <f t="shared" ca="1" si="132"/>
        <v>Soldier</v>
      </c>
      <c r="H445">
        <f t="shared" ca="1" si="145"/>
        <v>1</v>
      </c>
      <c r="I445">
        <f t="shared" ca="1" si="145"/>
        <v>3</v>
      </c>
      <c r="J445">
        <f t="shared" ca="1" si="133"/>
        <v>969531</v>
      </c>
      <c r="K445">
        <f t="shared" ca="1" si="134"/>
        <v>64300</v>
      </c>
      <c r="L445">
        <f t="shared" ca="1" si="135"/>
        <v>1</v>
      </c>
      <c r="M445" s="1" t="str">
        <f t="shared" ca="1" si="136"/>
        <v>Owned</v>
      </c>
      <c r="N445">
        <f t="shared" ca="1" si="142"/>
        <v>4050900</v>
      </c>
      <c r="O445">
        <f t="shared" ca="1" si="137"/>
        <v>2204904.0539450566</v>
      </c>
      <c r="P445">
        <f t="shared" ca="1" si="143"/>
        <v>12870.842824279665</v>
      </c>
      <c r="Q445">
        <f t="shared" ca="1" si="144"/>
        <v>63465.78333153217</v>
      </c>
      <c r="R445" s="25">
        <f t="shared" ca="1" si="138"/>
        <v>4114365.783331532</v>
      </c>
      <c r="S445">
        <f t="shared" ca="1" si="139"/>
        <v>3</v>
      </c>
      <c r="T445" s="1" t="str">
        <f t="shared" ca="1" si="140"/>
        <v>Australia</v>
      </c>
      <c r="AF445" s="2">
        <f ca="1">IF(Table2[[#This Row],[Gender]]="men",1,0)</f>
        <v>0</v>
      </c>
      <c r="AG445" s="3">
        <f ca="1">IF(Table2[[#This Row],[Gender]]="Men",0,1)</f>
        <v>1</v>
      </c>
      <c r="AH445" s="3"/>
      <c r="AI445" s="3"/>
      <c r="AJ445" s="4"/>
      <c r="AL445" s="2">
        <f ca="1">IF(Table2[[#This Row],[occupation]]="Clerk",1,0)</f>
        <v>0</v>
      </c>
      <c r="AM445" s="3">
        <f ca="1">IF(Table2[[#This Row],[occupation]]="Doctor",1,0)</f>
        <v>0</v>
      </c>
      <c r="AN445" s="3">
        <f ca="1">IF(Table2[[#This Row],[occupation]]="Data scientist",1,0)</f>
        <v>0</v>
      </c>
      <c r="AO445" s="3">
        <f ca="1">IF(Table2[[#This Row],[occupation]]="Driver",1,0)</f>
        <v>1</v>
      </c>
      <c r="AP445" s="3">
        <f ca="1">IF(Table2[[#This Row],[occupation]]="mechanical",1,0)</f>
        <v>0</v>
      </c>
      <c r="AQ445" s="3">
        <f ca="1">IF(Table2[[#This Row],[occupation]]="Field worker",1,0)</f>
        <v>0</v>
      </c>
      <c r="AR445" s="3">
        <f ca="1">IF(Table2[[#This Row],[occupation]]="Scientist",1,0)</f>
        <v>0</v>
      </c>
      <c r="AS445" s="3">
        <f ca="1">IF(Table2[[#This Row],[occupation]]="IT",1,0)</f>
        <v>0</v>
      </c>
      <c r="AT445" s="3"/>
      <c r="AU445" s="3"/>
      <c r="AV445" s="3"/>
      <c r="AW445" s="3"/>
      <c r="AX445" s="3"/>
      <c r="AY445" s="3"/>
      <c r="AZ445" s="3"/>
      <c r="BA445" s="4"/>
      <c r="BC445" s="18">
        <f ca="1">Table2[[#This Row],[Vehicles cost]]/Table2[[#This Row],[Vehicles]]</f>
        <v>323177</v>
      </c>
      <c r="BD445" s="4"/>
      <c r="BE445" s="2">
        <f ca="1">IF(Table2[[#This Row],[Depts]]&gt;20000,1,0)</f>
        <v>0</v>
      </c>
      <c r="BF445" s="3"/>
      <c r="BG445" s="4"/>
      <c r="BH445" s="2">
        <f ca="1">IF(Table2[[#This Row],[House]]="Owned",1,0)</f>
        <v>1</v>
      </c>
      <c r="BI445" s="4"/>
      <c r="BK445" s="2">
        <f ca="1">IF(Table2[[#This Row],[Country]]="Korea",Table2[[#This Row],[Income]],0)</f>
        <v>0</v>
      </c>
      <c r="BL445" s="3"/>
      <c r="BM445" s="3">
        <f ca="1">IF(Table2[[#This Row],[Country]]="India",Table2[[#This Row],[Income]],0)</f>
        <v>0</v>
      </c>
      <c r="BN445" s="3"/>
      <c r="BO445" s="3">
        <f ca="1">IF(Table2[[#This Row],[Country]]="Russia",Table2[[#This Row],[Income]],0)</f>
        <v>0</v>
      </c>
      <c r="BP445" s="3"/>
      <c r="BQ445" s="3">
        <f ca="1">IF(Table2[[#This Row],[Country]]="Maldives",Table2[[#This Row],[Income]],0)</f>
        <v>0</v>
      </c>
      <c r="BR445" s="3"/>
      <c r="BS445" s="3">
        <f ca="1">IF(Table2[[#This Row],[Country]]="England",Table2[[#This Row],[Income]],0)</f>
        <v>0</v>
      </c>
      <c r="BT445" s="3"/>
      <c r="BU445" s="3">
        <f ca="1">IF(Table2[[#This Row],[Country]]="Pakistan",Table2[[#This Row],[Income]],0)</f>
        <v>0</v>
      </c>
      <c r="BV445" s="3"/>
      <c r="BW445" s="3">
        <f ca="1">IF(Table2[[#This Row],[Country]]="USA",Table2[[#This Row],[Income]],0)</f>
        <v>0</v>
      </c>
      <c r="BX445" s="3"/>
      <c r="BY445" s="3">
        <f ca="1">IF(Table2[[#This Row],[Country]]="New Zealand",Table2[[#This Row],[Income]],0)</f>
        <v>0</v>
      </c>
      <c r="BZ445" s="3"/>
      <c r="CA445" s="3">
        <f ca="1">IF(Table2[[#This Row],[Country]]="AUstralia",Table2[[#This Row],[Income]],0)</f>
        <v>64300</v>
      </c>
      <c r="CB445" s="3"/>
      <c r="CC445" s="3">
        <f ca="1">IF(Table2[[#This Row],[Country]]="South Africa",Table2[[#This Row],[Income]],0)</f>
        <v>0</v>
      </c>
      <c r="CD445" s="3"/>
      <c r="CE445" s="3">
        <f ca="1">IF(Table2[[#This Row],[Country]]="Canada",Table2[[#This Row],[Income]],0)</f>
        <v>0</v>
      </c>
      <c r="CF445" s="4"/>
      <c r="CG445" s="2"/>
      <c r="CH445" s="3"/>
      <c r="CI445" s="3">
        <f ca="1">IF(Table2[[#This Row],[occupation]]="clerk",Table2[[#This Row],[Income]],0)</f>
        <v>0</v>
      </c>
      <c r="CJ445" s="3">
        <f ca="1">IF(Table2[[#This Row],[occupation]]="Doctor",Table2[[#This Row],[Income]],0)</f>
        <v>0</v>
      </c>
      <c r="CK445" s="3">
        <f ca="1">IF(Table2[[#This Row],[occupation]]="Data scientist",Table2[[#This Row],[Income]],0)</f>
        <v>0</v>
      </c>
      <c r="CL445" s="3">
        <f ca="1">IF(Table2[[#This Row],[occupation]]="Driver",Table2[[#This Row],[Income]],0)</f>
        <v>64300</v>
      </c>
      <c r="CM445" s="3">
        <f ca="1">IF(Table2[[#This Row],[occupation]]="mechanical",Table2[[#This Row],[Income]],0)</f>
        <v>0</v>
      </c>
      <c r="CN445" s="3">
        <f ca="1">IF(Table2[[#This Row],[occupation]]="Field worker",Table2[[#This Row],[Income]],0)</f>
        <v>0</v>
      </c>
      <c r="CO445" s="3">
        <f ca="1">IF(Table2[[#This Row],[occupation]]="Scientist",Table2[[#This Row],[Income]],0)</f>
        <v>0</v>
      </c>
      <c r="CP445" s="4">
        <f ca="1">IF(Table2[[#This Row],[occupation]]="IT",Table2[[#This Row],[Income]],0)</f>
        <v>0</v>
      </c>
      <c r="CQ445" s="2">
        <f ca="1">IF(Table2[[#This Row],[Investment]]&gt;Table2[[#This Row],[Income]],1,0)</f>
        <v>0</v>
      </c>
      <c r="CR445" s="3"/>
      <c r="CS445" s="3"/>
      <c r="CT445" s="3"/>
      <c r="CU445" s="4"/>
      <c r="CV445" s="2">
        <f ca="1">IF(Table2[[#This Row],[Net Worth]]&gt;5500000,Table2[[#This Row],[Age]],0)</f>
        <v>0</v>
      </c>
      <c r="CW445" s="3">
        <f t="shared" ca="1" si="141"/>
        <v>0</v>
      </c>
      <c r="CX445" s="3"/>
      <c r="CY445" s="3"/>
      <c r="CZ445" s="3"/>
      <c r="DA445" s="4"/>
    </row>
    <row r="446" spans="1:105" x14ac:dyDescent="0.25">
      <c r="A446">
        <f t="shared" ca="1" si="126"/>
        <v>2</v>
      </c>
      <c r="B446" s="1" t="str">
        <f t="shared" ca="1" si="127"/>
        <v>Women</v>
      </c>
      <c r="C446">
        <f t="shared" ca="1" si="128"/>
        <v>26</v>
      </c>
      <c r="D446">
        <f t="shared" ca="1" si="129"/>
        <v>4</v>
      </c>
      <c r="E446" s="1" t="str">
        <f t="shared" ca="1" si="130"/>
        <v>Doctor</v>
      </c>
      <c r="F446">
        <f t="shared" ca="1" si="131"/>
        <v>1</v>
      </c>
      <c r="G446" s="1" t="str">
        <f t="shared" ca="1" si="132"/>
        <v>10th</v>
      </c>
      <c r="H446">
        <f t="shared" ca="1" si="145"/>
        <v>1</v>
      </c>
      <c r="I446">
        <f t="shared" ca="1" si="145"/>
        <v>1</v>
      </c>
      <c r="J446">
        <f t="shared" ca="1" si="133"/>
        <v>269628</v>
      </c>
      <c r="K446">
        <f t="shared" ca="1" si="134"/>
        <v>92483</v>
      </c>
      <c r="L446">
        <f t="shared" ca="1" si="135"/>
        <v>2</v>
      </c>
      <c r="M446" s="1" t="str">
        <f t="shared" ca="1" si="136"/>
        <v>Rent</v>
      </c>
      <c r="N446">
        <f t="shared" ca="1" si="142"/>
        <v>6936225</v>
      </c>
      <c r="O446">
        <f t="shared" ca="1" si="137"/>
        <v>3319678.0610452667</v>
      </c>
      <c r="P446">
        <f t="shared" ca="1" si="143"/>
        <v>123789.92331067068</v>
      </c>
      <c r="Q446">
        <f t="shared" ca="1" si="144"/>
        <v>16735.475368825122</v>
      </c>
      <c r="R446" s="25">
        <f t="shared" ca="1" si="138"/>
        <v>6952960.4753688248</v>
      </c>
      <c r="S446">
        <f t="shared" ca="1" si="139"/>
        <v>1</v>
      </c>
      <c r="T446" s="1" t="str">
        <f t="shared" ca="1" si="140"/>
        <v>India</v>
      </c>
      <c r="AF446" s="2">
        <f ca="1">IF(Table2[[#This Row],[Gender]]="men",1,0)</f>
        <v>0</v>
      </c>
      <c r="AG446" s="3">
        <f ca="1">IF(Table2[[#This Row],[Gender]]="Men",0,1)</f>
        <v>1</v>
      </c>
      <c r="AH446" s="3"/>
      <c r="AI446" s="3"/>
      <c r="AJ446" s="4"/>
      <c r="AL446" s="2">
        <f ca="1">IF(Table2[[#This Row],[occupation]]="Clerk",1,0)</f>
        <v>0</v>
      </c>
      <c r="AM446" s="3">
        <f ca="1">IF(Table2[[#This Row],[occupation]]="Doctor",1,0)</f>
        <v>1</v>
      </c>
      <c r="AN446" s="3">
        <f ca="1">IF(Table2[[#This Row],[occupation]]="Data scientist",1,0)</f>
        <v>0</v>
      </c>
      <c r="AO446" s="3">
        <f ca="1">IF(Table2[[#This Row],[occupation]]="Driver",1,0)</f>
        <v>0</v>
      </c>
      <c r="AP446" s="3">
        <f ca="1">IF(Table2[[#This Row],[occupation]]="mechanical",1,0)</f>
        <v>0</v>
      </c>
      <c r="AQ446" s="3">
        <f ca="1">IF(Table2[[#This Row],[occupation]]="Field worker",1,0)</f>
        <v>0</v>
      </c>
      <c r="AR446" s="3">
        <f ca="1">IF(Table2[[#This Row],[occupation]]="Scientist",1,0)</f>
        <v>0</v>
      </c>
      <c r="AS446" s="3">
        <f ca="1">IF(Table2[[#This Row],[occupation]]="IT",1,0)</f>
        <v>0</v>
      </c>
      <c r="AT446" s="3"/>
      <c r="AU446" s="3"/>
      <c r="AV446" s="3"/>
      <c r="AW446" s="3"/>
      <c r="AX446" s="3"/>
      <c r="AY446" s="3"/>
      <c r="AZ446" s="3"/>
      <c r="BA446" s="4"/>
      <c r="BC446" s="18">
        <f ca="1">Table2[[#This Row],[Vehicles cost]]/Table2[[#This Row],[Vehicles]]</f>
        <v>269628</v>
      </c>
      <c r="BD446" s="4"/>
      <c r="BE446" s="2">
        <f ca="1">IF(Table2[[#This Row],[Depts]]&gt;20000,1,0)</f>
        <v>1</v>
      </c>
      <c r="BF446" s="3"/>
      <c r="BG446" s="4"/>
      <c r="BH446" s="2">
        <f ca="1">IF(Table2[[#This Row],[House]]="Owned",1,0)</f>
        <v>0</v>
      </c>
      <c r="BI446" s="4"/>
      <c r="BK446" s="2">
        <f ca="1">IF(Table2[[#This Row],[Country]]="Korea",Table2[[#This Row],[Income]],0)</f>
        <v>0</v>
      </c>
      <c r="BL446" s="3"/>
      <c r="BM446" s="3">
        <f ca="1">IF(Table2[[#This Row],[Country]]="India",Table2[[#This Row],[Income]],0)</f>
        <v>92483</v>
      </c>
      <c r="BN446" s="3"/>
      <c r="BO446" s="3">
        <f ca="1">IF(Table2[[#This Row],[Country]]="Russia",Table2[[#This Row],[Income]],0)</f>
        <v>0</v>
      </c>
      <c r="BP446" s="3"/>
      <c r="BQ446" s="3">
        <f ca="1">IF(Table2[[#This Row],[Country]]="Maldives",Table2[[#This Row],[Income]],0)</f>
        <v>0</v>
      </c>
      <c r="BR446" s="3"/>
      <c r="BS446" s="3">
        <f ca="1">IF(Table2[[#This Row],[Country]]="England",Table2[[#This Row],[Income]],0)</f>
        <v>0</v>
      </c>
      <c r="BT446" s="3"/>
      <c r="BU446" s="3">
        <f ca="1">IF(Table2[[#This Row],[Country]]="Pakistan",Table2[[#This Row],[Income]],0)</f>
        <v>0</v>
      </c>
      <c r="BV446" s="3"/>
      <c r="BW446" s="3">
        <f ca="1">IF(Table2[[#This Row],[Country]]="USA",Table2[[#This Row],[Income]],0)</f>
        <v>0</v>
      </c>
      <c r="BX446" s="3"/>
      <c r="BY446" s="3">
        <f ca="1">IF(Table2[[#This Row],[Country]]="New Zealand",Table2[[#This Row],[Income]],0)</f>
        <v>0</v>
      </c>
      <c r="BZ446" s="3"/>
      <c r="CA446" s="3">
        <f ca="1">IF(Table2[[#This Row],[Country]]="AUstralia",Table2[[#This Row],[Income]],0)</f>
        <v>0</v>
      </c>
      <c r="CB446" s="3"/>
      <c r="CC446" s="3">
        <f ca="1">IF(Table2[[#This Row],[Country]]="South Africa",Table2[[#This Row],[Income]],0)</f>
        <v>0</v>
      </c>
      <c r="CD446" s="3"/>
      <c r="CE446" s="3">
        <f ca="1">IF(Table2[[#This Row],[Country]]="Canada",Table2[[#This Row],[Income]],0)</f>
        <v>0</v>
      </c>
      <c r="CF446" s="4"/>
      <c r="CG446" s="2"/>
      <c r="CH446" s="3"/>
      <c r="CI446" s="3">
        <f ca="1">IF(Table2[[#This Row],[occupation]]="clerk",Table2[[#This Row],[Income]],0)</f>
        <v>0</v>
      </c>
      <c r="CJ446" s="3">
        <f ca="1">IF(Table2[[#This Row],[occupation]]="Doctor",Table2[[#This Row],[Income]],0)</f>
        <v>92483</v>
      </c>
      <c r="CK446" s="3">
        <f ca="1">IF(Table2[[#This Row],[occupation]]="Data scientist",Table2[[#This Row],[Income]],0)</f>
        <v>0</v>
      </c>
      <c r="CL446" s="3">
        <f ca="1">IF(Table2[[#This Row],[occupation]]="Driver",Table2[[#This Row],[Income]],0)</f>
        <v>0</v>
      </c>
      <c r="CM446" s="3">
        <f ca="1">IF(Table2[[#This Row],[occupation]]="mechanical",Table2[[#This Row],[Income]],0)</f>
        <v>0</v>
      </c>
      <c r="CN446" s="3">
        <f ca="1">IF(Table2[[#This Row],[occupation]]="Field worker",Table2[[#This Row],[Income]],0)</f>
        <v>0</v>
      </c>
      <c r="CO446" s="3">
        <f ca="1">IF(Table2[[#This Row],[occupation]]="Scientist",Table2[[#This Row],[Income]],0)</f>
        <v>0</v>
      </c>
      <c r="CP446" s="4">
        <f ca="1">IF(Table2[[#This Row],[occupation]]="IT",Table2[[#This Row],[Income]],0)</f>
        <v>0</v>
      </c>
      <c r="CQ446" s="2">
        <f ca="1">IF(Table2[[#This Row],[Investment]]&gt;Table2[[#This Row],[Income]],1,0)</f>
        <v>0</v>
      </c>
      <c r="CR446" s="3"/>
      <c r="CS446" s="3"/>
      <c r="CT446" s="3"/>
      <c r="CU446" s="4"/>
      <c r="CV446" s="2">
        <f ca="1">IF(Table2[[#This Row],[Net Worth]]&gt;5500000,Table2[[#This Row],[Age]],0)</f>
        <v>26</v>
      </c>
      <c r="CW446" s="3">
        <f t="shared" ca="1" si="141"/>
        <v>26</v>
      </c>
      <c r="CX446" s="3"/>
      <c r="CY446" s="3"/>
      <c r="CZ446" s="3"/>
      <c r="DA446" s="4"/>
    </row>
    <row r="447" spans="1:105" x14ac:dyDescent="0.25">
      <c r="A447">
        <f t="shared" ca="1" si="126"/>
        <v>1</v>
      </c>
      <c r="B447" s="1" t="str">
        <f t="shared" ca="1" si="127"/>
        <v>Men</v>
      </c>
      <c r="C447">
        <f t="shared" ca="1" si="128"/>
        <v>27</v>
      </c>
      <c r="D447">
        <f t="shared" ca="1" si="129"/>
        <v>4</v>
      </c>
      <c r="E447" s="1" t="str">
        <f t="shared" ca="1" si="130"/>
        <v>Doctor</v>
      </c>
      <c r="F447">
        <f t="shared" ca="1" si="131"/>
        <v>1</v>
      </c>
      <c r="G447" s="1" t="str">
        <f t="shared" ca="1" si="132"/>
        <v>10th</v>
      </c>
      <c r="H447">
        <f t="shared" ca="1" si="145"/>
        <v>1</v>
      </c>
      <c r="I447">
        <f t="shared" ca="1" si="145"/>
        <v>2</v>
      </c>
      <c r="J447">
        <f t="shared" ca="1" si="133"/>
        <v>467686</v>
      </c>
      <c r="K447">
        <f t="shared" ca="1" si="134"/>
        <v>57194</v>
      </c>
      <c r="L447">
        <f t="shared" ca="1" si="135"/>
        <v>2</v>
      </c>
      <c r="M447" s="1" t="str">
        <f t="shared" ca="1" si="136"/>
        <v>Rent</v>
      </c>
      <c r="N447">
        <f t="shared" ca="1" si="142"/>
        <v>5376236</v>
      </c>
      <c r="O447">
        <f t="shared" ca="1" si="137"/>
        <v>3496742.7743060985</v>
      </c>
      <c r="P447">
        <f t="shared" ca="1" si="143"/>
        <v>107761.60310861039</v>
      </c>
      <c r="Q447">
        <f t="shared" ca="1" si="144"/>
        <v>63870.595367680755</v>
      </c>
      <c r="R447" s="25">
        <f t="shared" ca="1" si="138"/>
        <v>5440106.5953676803</v>
      </c>
      <c r="S447">
        <f t="shared" ca="1" si="139"/>
        <v>6</v>
      </c>
      <c r="T447" s="1" t="str">
        <f t="shared" ca="1" si="140"/>
        <v>Russia</v>
      </c>
      <c r="AF447" s="2">
        <f ca="1">IF(Table2[[#This Row],[Gender]]="men",1,0)</f>
        <v>1</v>
      </c>
      <c r="AG447" s="3">
        <f ca="1">IF(Table2[[#This Row],[Gender]]="Men",0,1)</f>
        <v>0</v>
      </c>
      <c r="AH447" s="3"/>
      <c r="AI447" s="3"/>
      <c r="AJ447" s="4"/>
      <c r="AL447" s="2">
        <f ca="1">IF(Table2[[#This Row],[occupation]]="Clerk",1,0)</f>
        <v>0</v>
      </c>
      <c r="AM447" s="3">
        <f ca="1">IF(Table2[[#This Row],[occupation]]="Doctor",1,0)</f>
        <v>1</v>
      </c>
      <c r="AN447" s="3">
        <f ca="1">IF(Table2[[#This Row],[occupation]]="Data scientist",1,0)</f>
        <v>0</v>
      </c>
      <c r="AO447" s="3">
        <f ca="1">IF(Table2[[#This Row],[occupation]]="Driver",1,0)</f>
        <v>0</v>
      </c>
      <c r="AP447" s="3">
        <f ca="1">IF(Table2[[#This Row],[occupation]]="mechanical",1,0)</f>
        <v>0</v>
      </c>
      <c r="AQ447" s="3">
        <f ca="1">IF(Table2[[#This Row],[occupation]]="Field worker",1,0)</f>
        <v>0</v>
      </c>
      <c r="AR447" s="3">
        <f ca="1">IF(Table2[[#This Row],[occupation]]="Scientist",1,0)</f>
        <v>0</v>
      </c>
      <c r="AS447" s="3">
        <f ca="1">IF(Table2[[#This Row],[occupation]]="IT",1,0)</f>
        <v>0</v>
      </c>
      <c r="AT447" s="3"/>
      <c r="AU447" s="3"/>
      <c r="AV447" s="3"/>
      <c r="AW447" s="3"/>
      <c r="AX447" s="3"/>
      <c r="AY447" s="3"/>
      <c r="AZ447" s="3"/>
      <c r="BA447" s="4"/>
      <c r="BC447" s="18">
        <f ca="1">Table2[[#This Row],[Vehicles cost]]/Table2[[#This Row],[Vehicles]]</f>
        <v>233843</v>
      </c>
      <c r="BD447" s="4"/>
      <c r="BE447" s="2">
        <f ca="1">IF(Table2[[#This Row],[Depts]]&gt;20000,1,0)</f>
        <v>1</v>
      </c>
      <c r="BF447" s="3"/>
      <c r="BG447" s="4"/>
      <c r="BH447" s="2">
        <f ca="1">IF(Table2[[#This Row],[House]]="Owned",1,0)</f>
        <v>0</v>
      </c>
      <c r="BI447" s="4"/>
      <c r="BK447" s="2">
        <f ca="1">IF(Table2[[#This Row],[Country]]="Korea",Table2[[#This Row],[Income]],0)</f>
        <v>0</v>
      </c>
      <c r="BL447" s="3"/>
      <c r="BM447" s="3">
        <f ca="1">IF(Table2[[#This Row],[Country]]="India",Table2[[#This Row],[Income]],0)</f>
        <v>0</v>
      </c>
      <c r="BN447" s="3"/>
      <c r="BO447" s="3">
        <f ca="1">IF(Table2[[#This Row],[Country]]="Russia",Table2[[#This Row],[Income]],0)</f>
        <v>57194</v>
      </c>
      <c r="BP447" s="3"/>
      <c r="BQ447" s="3">
        <f ca="1">IF(Table2[[#This Row],[Country]]="Maldives",Table2[[#This Row],[Income]],0)</f>
        <v>0</v>
      </c>
      <c r="BR447" s="3"/>
      <c r="BS447" s="3">
        <f ca="1">IF(Table2[[#This Row],[Country]]="England",Table2[[#This Row],[Income]],0)</f>
        <v>0</v>
      </c>
      <c r="BT447" s="3"/>
      <c r="BU447" s="3">
        <f ca="1">IF(Table2[[#This Row],[Country]]="Pakistan",Table2[[#This Row],[Income]],0)</f>
        <v>0</v>
      </c>
      <c r="BV447" s="3"/>
      <c r="BW447" s="3">
        <f ca="1">IF(Table2[[#This Row],[Country]]="USA",Table2[[#This Row],[Income]],0)</f>
        <v>0</v>
      </c>
      <c r="BX447" s="3"/>
      <c r="BY447" s="3">
        <f ca="1">IF(Table2[[#This Row],[Country]]="New Zealand",Table2[[#This Row],[Income]],0)</f>
        <v>0</v>
      </c>
      <c r="BZ447" s="3"/>
      <c r="CA447" s="3">
        <f ca="1">IF(Table2[[#This Row],[Country]]="AUstralia",Table2[[#This Row],[Income]],0)</f>
        <v>0</v>
      </c>
      <c r="CB447" s="3"/>
      <c r="CC447" s="3">
        <f ca="1">IF(Table2[[#This Row],[Country]]="South Africa",Table2[[#This Row],[Income]],0)</f>
        <v>0</v>
      </c>
      <c r="CD447" s="3"/>
      <c r="CE447" s="3">
        <f ca="1">IF(Table2[[#This Row],[Country]]="Canada",Table2[[#This Row],[Income]],0)</f>
        <v>0</v>
      </c>
      <c r="CF447" s="4"/>
      <c r="CG447" s="2"/>
      <c r="CH447" s="3"/>
      <c r="CI447" s="3">
        <f ca="1">IF(Table2[[#This Row],[occupation]]="clerk",Table2[[#This Row],[Income]],0)</f>
        <v>0</v>
      </c>
      <c r="CJ447" s="3">
        <f ca="1">IF(Table2[[#This Row],[occupation]]="Doctor",Table2[[#This Row],[Income]],0)</f>
        <v>57194</v>
      </c>
      <c r="CK447" s="3">
        <f ca="1">IF(Table2[[#This Row],[occupation]]="Data scientist",Table2[[#This Row],[Income]],0)</f>
        <v>0</v>
      </c>
      <c r="CL447" s="3">
        <f ca="1">IF(Table2[[#This Row],[occupation]]="Driver",Table2[[#This Row],[Income]],0)</f>
        <v>0</v>
      </c>
      <c r="CM447" s="3">
        <f ca="1">IF(Table2[[#This Row],[occupation]]="mechanical",Table2[[#This Row],[Income]],0)</f>
        <v>0</v>
      </c>
      <c r="CN447" s="3">
        <f ca="1">IF(Table2[[#This Row],[occupation]]="Field worker",Table2[[#This Row],[Income]],0)</f>
        <v>0</v>
      </c>
      <c r="CO447" s="3">
        <f ca="1">IF(Table2[[#This Row],[occupation]]="Scientist",Table2[[#This Row],[Income]],0)</f>
        <v>0</v>
      </c>
      <c r="CP447" s="4">
        <f ca="1">IF(Table2[[#This Row],[occupation]]="IT",Table2[[#This Row],[Income]],0)</f>
        <v>0</v>
      </c>
      <c r="CQ447" s="2">
        <f ca="1">IF(Table2[[#This Row],[Investment]]&gt;Table2[[#This Row],[Income]],1,0)</f>
        <v>1</v>
      </c>
      <c r="CR447" s="3"/>
      <c r="CS447" s="3"/>
      <c r="CT447" s="3"/>
      <c r="CU447" s="4"/>
      <c r="CV447" s="2">
        <f ca="1">IF(Table2[[#This Row],[Net Worth]]&gt;5500000,Table2[[#This Row],[Age]],0)</f>
        <v>0</v>
      </c>
      <c r="CW447" s="3">
        <f t="shared" ca="1" si="141"/>
        <v>0</v>
      </c>
      <c r="CX447" s="3"/>
      <c r="CY447" s="3"/>
      <c r="CZ447" s="3"/>
      <c r="DA447" s="4"/>
    </row>
    <row r="448" spans="1:105" x14ac:dyDescent="0.25">
      <c r="A448">
        <f t="shared" ca="1" si="126"/>
        <v>2</v>
      </c>
      <c r="B448" s="1" t="str">
        <f t="shared" ca="1" si="127"/>
        <v>Women</v>
      </c>
      <c r="C448">
        <f t="shared" ca="1" si="128"/>
        <v>40</v>
      </c>
      <c r="D448">
        <f t="shared" ca="1" si="129"/>
        <v>5</v>
      </c>
      <c r="E448" s="1" t="str">
        <f t="shared" ca="1" si="130"/>
        <v>Scientist</v>
      </c>
      <c r="F448">
        <f t="shared" ca="1" si="131"/>
        <v>8</v>
      </c>
      <c r="G448" s="1" t="str">
        <f t="shared" ca="1" si="132"/>
        <v>dropout</v>
      </c>
      <c r="H448">
        <f t="shared" ca="1" si="145"/>
        <v>3</v>
      </c>
      <c r="I448">
        <f t="shared" ca="1" si="145"/>
        <v>1</v>
      </c>
      <c r="J448">
        <f t="shared" ca="1" si="133"/>
        <v>334555</v>
      </c>
      <c r="K448">
        <f t="shared" ca="1" si="134"/>
        <v>65001</v>
      </c>
      <c r="L448">
        <f t="shared" ca="1" si="135"/>
        <v>1</v>
      </c>
      <c r="M448" s="1" t="str">
        <f t="shared" ca="1" si="136"/>
        <v>Owned</v>
      </c>
      <c r="N448">
        <f t="shared" ca="1" si="142"/>
        <v>5655087</v>
      </c>
      <c r="O448">
        <f t="shared" ca="1" si="137"/>
        <v>1382469.1871045462</v>
      </c>
      <c r="P448">
        <f t="shared" ca="1" si="143"/>
        <v>62704.073624686986</v>
      </c>
      <c r="Q448">
        <f t="shared" ca="1" si="144"/>
        <v>79701.213050049744</v>
      </c>
      <c r="R448" s="25">
        <f t="shared" ca="1" si="138"/>
        <v>5734788.2130500497</v>
      </c>
      <c r="S448">
        <f t="shared" ca="1" si="139"/>
        <v>9</v>
      </c>
      <c r="T448" s="1" t="str">
        <f t="shared" ca="1" si="140"/>
        <v>South Africa</v>
      </c>
      <c r="AF448" s="2">
        <f ca="1">IF(Table2[[#This Row],[Gender]]="men",1,0)</f>
        <v>0</v>
      </c>
      <c r="AG448" s="3">
        <f ca="1">IF(Table2[[#This Row],[Gender]]="Men",0,1)</f>
        <v>1</v>
      </c>
      <c r="AH448" s="3"/>
      <c r="AI448" s="3"/>
      <c r="AJ448" s="4"/>
      <c r="AL448" s="2">
        <f ca="1">IF(Table2[[#This Row],[occupation]]="Clerk",1,0)</f>
        <v>0</v>
      </c>
      <c r="AM448" s="3">
        <f ca="1">IF(Table2[[#This Row],[occupation]]="Doctor",1,0)</f>
        <v>0</v>
      </c>
      <c r="AN448" s="3">
        <f ca="1">IF(Table2[[#This Row],[occupation]]="Data scientist",1,0)</f>
        <v>0</v>
      </c>
      <c r="AO448" s="3">
        <f ca="1">IF(Table2[[#This Row],[occupation]]="Driver",1,0)</f>
        <v>0</v>
      </c>
      <c r="AP448" s="3">
        <f ca="1">IF(Table2[[#This Row],[occupation]]="mechanical",1,0)</f>
        <v>0</v>
      </c>
      <c r="AQ448" s="3">
        <f ca="1">IF(Table2[[#This Row],[occupation]]="Field worker",1,0)</f>
        <v>0</v>
      </c>
      <c r="AR448" s="3">
        <f ca="1">IF(Table2[[#This Row],[occupation]]="Scientist",1,0)</f>
        <v>1</v>
      </c>
      <c r="AS448" s="3">
        <f ca="1">IF(Table2[[#This Row],[occupation]]="IT",1,0)</f>
        <v>0</v>
      </c>
      <c r="AT448" s="3"/>
      <c r="AU448" s="3"/>
      <c r="AV448" s="3"/>
      <c r="AW448" s="3"/>
      <c r="AX448" s="3"/>
      <c r="AY448" s="3"/>
      <c r="AZ448" s="3"/>
      <c r="BA448" s="4"/>
      <c r="BC448" s="18">
        <f ca="1">Table2[[#This Row],[Vehicles cost]]/Table2[[#This Row],[Vehicles]]</f>
        <v>334555</v>
      </c>
      <c r="BD448" s="4"/>
      <c r="BE448" s="2">
        <f ca="1">IF(Table2[[#This Row],[Depts]]&gt;20000,1,0)</f>
        <v>1</v>
      </c>
      <c r="BF448" s="3"/>
      <c r="BG448" s="4"/>
      <c r="BH448" s="2">
        <f ca="1">IF(Table2[[#This Row],[House]]="Owned",1,0)</f>
        <v>1</v>
      </c>
      <c r="BI448" s="4"/>
      <c r="BK448" s="2">
        <f ca="1">IF(Table2[[#This Row],[Country]]="Korea",Table2[[#This Row],[Income]],0)</f>
        <v>0</v>
      </c>
      <c r="BL448" s="3"/>
      <c r="BM448" s="3">
        <f ca="1">IF(Table2[[#This Row],[Country]]="India",Table2[[#This Row],[Income]],0)</f>
        <v>0</v>
      </c>
      <c r="BN448" s="3"/>
      <c r="BO448" s="3">
        <f ca="1">IF(Table2[[#This Row],[Country]]="Russia",Table2[[#This Row],[Income]],0)</f>
        <v>0</v>
      </c>
      <c r="BP448" s="3"/>
      <c r="BQ448" s="3">
        <f ca="1">IF(Table2[[#This Row],[Country]]="Maldives",Table2[[#This Row],[Income]],0)</f>
        <v>0</v>
      </c>
      <c r="BR448" s="3"/>
      <c r="BS448" s="3">
        <f ca="1">IF(Table2[[#This Row],[Country]]="England",Table2[[#This Row],[Income]],0)</f>
        <v>0</v>
      </c>
      <c r="BT448" s="3"/>
      <c r="BU448" s="3">
        <f ca="1">IF(Table2[[#This Row],[Country]]="Pakistan",Table2[[#This Row],[Income]],0)</f>
        <v>0</v>
      </c>
      <c r="BV448" s="3"/>
      <c r="BW448" s="3">
        <f ca="1">IF(Table2[[#This Row],[Country]]="USA",Table2[[#This Row],[Income]],0)</f>
        <v>0</v>
      </c>
      <c r="BX448" s="3"/>
      <c r="BY448" s="3">
        <f ca="1">IF(Table2[[#This Row],[Country]]="New Zealand",Table2[[#This Row],[Income]],0)</f>
        <v>0</v>
      </c>
      <c r="BZ448" s="3"/>
      <c r="CA448" s="3">
        <f ca="1">IF(Table2[[#This Row],[Country]]="AUstralia",Table2[[#This Row],[Income]],0)</f>
        <v>0</v>
      </c>
      <c r="CB448" s="3"/>
      <c r="CC448" s="3">
        <f ca="1">IF(Table2[[#This Row],[Country]]="South Africa",Table2[[#This Row],[Income]],0)</f>
        <v>65001</v>
      </c>
      <c r="CD448" s="3"/>
      <c r="CE448" s="3">
        <f ca="1">IF(Table2[[#This Row],[Country]]="Canada",Table2[[#This Row],[Income]],0)</f>
        <v>0</v>
      </c>
      <c r="CF448" s="4"/>
      <c r="CG448" s="2"/>
      <c r="CH448" s="3"/>
      <c r="CI448" s="3">
        <f ca="1">IF(Table2[[#This Row],[occupation]]="clerk",Table2[[#This Row],[Income]],0)</f>
        <v>0</v>
      </c>
      <c r="CJ448" s="3">
        <f ca="1">IF(Table2[[#This Row],[occupation]]="Doctor",Table2[[#This Row],[Income]],0)</f>
        <v>0</v>
      </c>
      <c r="CK448" s="3">
        <f ca="1">IF(Table2[[#This Row],[occupation]]="Data scientist",Table2[[#This Row],[Income]],0)</f>
        <v>0</v>
      </c>
      <c r="CL448" s="3">
        <f ca="1">IF(Table2[[#This Row],[occupation]]="Driver",Table2[[#This Row],[Income]],0)</f>
        <v>0</v>
      </c>
      <c r="CM448" s="3">
        <f ca="1">IF(Table2[[#This Row],[occupation]]="mechanical",Table2[[#This Row],[Income]],0)</f>
        <v>0</v>
      </c>
      <c r="CN448" s="3">
        <f ca="1">IF(Table2[[#This Row],[occupation]]="Field worker",Table2[[#This Row],[Income]],0)</f>
        <v>0</v>
      </c>
      <c r="CO448" s="3">
        <f ca="1">IF(Table2[[#This Row],[occupation]]="Scientist",Table2[[#This Row],[Income]],0)</f>
        <v>65001</v>
      </c>
      <c r="CP448" s="4">
        <f ca="1">IF(Table2[[#This Row],[occupation]]="IT",Table2[[#This Row],[Income]],0)</f>
        <v>0</v>
      </c>
      <c r="CQ448" s="2">
        <f ca="1">IF(Table2[[#This Row],[Investment]]&gt;Table2[[#This Row],[Income]],1,0)</f>
        <v>1</v>
      </c>
      <c r="CR448" s="3"/>
      <c r="CS448" s="3"/>
      <c r="CT448" s="3"/>
      <c r="CU448" s="4"/>
      <c r="CV448" s="2">
        <f ca="1">IF(Table2[[#This Row],[Net Worth]]&gt;5500000,Table2[[#This Row],[Age]],0)</f>
        <v>40</v>
      </c>
      <c r="CW448" s="3">
        <f t="shared" ca="1" si="141"/>
        <v>0</v>
      </c>
      <c r="CX448" s="3"/>
      <c r="CY448" s="3"/>
      <c r="CZ448" s="3"/>
      <c r="DA448" s="4"/>
    </row>
    <row r="449" spans="1:105" x14ac:dyDescent="0.25">
      <c r="A449">
        <f t="shared" ca="1" si="126"/>
        <v>2</v>
      </c>
      <c r="B449" s="1" t="str">
        <f t="shared" ca="1" si="127"/>
        <v>Women</v>
      </c>
      <c r="C449">
        <f t="shared" ca="1" si="128"/>
        <v>24</v>
      </c>
      <c r="D449">
        <f t="shared" ca="1" si="129"/>
        <v>6</v>
      </c>
      <c r="E449" s="1" t="str">
        <f t="shared" ca="1" si="130"/>
        <v>Field worker</v>
      </c>
      <c r="F449">
        <f t="shared" ca="1" si="131"/>
        <v>4</v>
      </c>
      <c r="G449" s="1" t="str">
        <f t="shared" ca="1" si="132"/>
        <v>Mba</v>
      </c>
      <c r="H449">
        <f t="shared" ca="1" si="145"/>
        <v>2</v>
      </c>
      <c r="I449">
        <f t="shared" ca="1" si="145"/>
        <v>2</v>
      </c>
      <c r="J449">
        <f t="shared" ca="1" si="133"/>
        <v>1857016</v>
      </c>
      <c r="K449">
        <f t="shared" ca="1" si="134"/>
        <v>51112</v>
      </c>
      <c r="L449">
        <f t="shared" ca="1" si="135"/>
        <v>1</v>
      </c>
      <c r="M449" s="1" t="str">
        <f t="shared" ca="1" si="136"/>
        <v>Owned</v>
      </c>
      <c r="N449">
        <f t="shared" ca="1" si="142"/>
        <v>4293408</v>
      </c>
      <c r="O449">
        <f t="shared" ca="1" si="137"/>
        <v>949094.01309461799</v>
      </c>
      <c r="P449">
        <f t="shared" ca="1" si="143"/>
        <v>66738.007536097182</v>
      </c>
      <c r="Q449">
        <f t="shared" ca="1" si="144"/>
        <v>48733.484264600447</v>
      </c>
      <c r="R449" s="25">
        <f t="shared" ca="1" si="138"/>
        <v>4342141.4842646001</v>
      </c>
      <c r="S449">
        <f t="shared" ca="1" si="139"/>
        <v>2</v>
      </c>
      <c r="T449" s="1" t="str">
        <f t="shared" ca="1" si="140"/>
        <v>Usa</v>
      </c>
      <c r="AF449" s="2">
        <f ca="1">IF(Table2[[#This Row],[Gender]]="men",1,0)</f>
        <v>0</v>
      </c>
      <c r="AG449" s="3">
        <f ca="1">IF(Table2[[#This Row],[Gender]]="Men",0,1)</f>
        <v>1</v>
      </c>
      <c r="AH449" s="3"/>
      <c r="AI449" s="3"/>
      <c r="AJ449" s="4"/>
      <c r="AL449" s="2">
        <f ca="1">IF(Table2[[#This Row],[occupation]]="Clerk",1,0)</f>
        <v>0</v>
      </c>
      <c r="AM449" s="3">
        <f ca="1">IF(Table2[[#This Row],[occupation]]="Doctor",1,0)</f>
        <v>0</v>
      </c>
      <c r="AN449" s="3">
        <f ca="1">IF(Table2[[#This Row],[occupation]]="Data scientist",1,0)</f>
        <v>0</v>
      </c>
      <c r="AO449" s="3">
        <f ca="1">IF(Table2[[#This Row],[occupation]]="Driver",1,0)</f>
        <v>0</v>
      </c>
      <c r="AP449" s="3">
        <f ca="1">IF(Table2[[#This Row],[occupation]]="mechanical",1,0)</f>
        <v>0</v>
      </c>
      <c r="AQ449" s="3">
        <f ca="1">IF(Table2[[#This Row],[occupation]]="Field worker",1,0)</f>
        <v>1</v>
      </c>
      <c r="AR449" s="3">
        <f ca="1">IF(Table2[[#This Row],[occupation]]="Scientist",1,0)</f>
        <v>0</v>
      </c>
      <c r="AS449" s="3">
        <f ca="1">IF(Table2[[#This Row],[occupation]]="IT",1,0)</f>
        <v>0</v>
      </c>
      <c r="AT449" s="3"/>
      <c r="AU449" s="3"/>
      <c r="AV449" s="3"/>
      <c r="AW449" s="3"/>
      <c r="AX449" s="3"/>
      <c r="AY449" s="3"/>
      <c r="AZ449" s="3"/>
      <c r="BA449" s="4"/>
      <c r="BC449" s="18">
        <f ca="1">Table2[[#This Row],[Vehicles cost]]/Table2[[#This Row],[Vehicles]]</f>
        <v>928508</v>
      </c>
      <c r="BD449" s="4"/>
      <c r="BE449" s="2">
        <f ca="1">IF(Table2[[#This Row],[Depts]]&gt;20000,1,0)</f>
        <v>1</v>
      </c>
      <c r="BF449" s="3"/>
      <c r="BG449" s="4"/>
      <c r="BH449" s="2">
        <f ca="1">IF(Table2[[#This Row],[House]]="Owned",1,0)</f>
        <v>1</v>
      </c>
      <c r="BI449" s="4"/>
      <c r="BK449" s="2">
        <f ca="1">IF(Table2[[#This Row],[Country]]="Korea",Table2[[#This Row],[Income]],0)</f>
        <v>0</v>
      </c>
      <c r="BL449" s="3"/>
      <c r="BM449" s="3">
        <f ca="1">IF(Table2[[#This Row],[Country]]="India",Table2[[#This Row],[Income]],0)</f>
        <v>0</v>
      </c>
      <c r="BN449" s="3"/>
      <c r="BO449" s="3">
        <f ca="1">IF(Table2[[#This Row],[Country]]="Russia",Table2[[#This Row],[Income]],0)</f>
        <v>0</v>
      </c>
      <c r="BP449" s="3"/>
      <c r="BQ449" s="3">
        <f ca="1">IF(Table2[[#This Row],[Country]]="Maldives",Table2[[#This Row],[Income]],0)</f>
        <v>0</v>
      </c>
      <c r="BR449" s="3"/>
      <c r="BS449" s="3">
        <f ca="1">IF(Table2[[#This Row],[Country]]="England",Table2[[#This Row],[Income]],0)</f>
        <v>0</v>
      </c>
      <c r="BT449" s="3"/>
      <c r="BU449" s="3">
        <f ca="1">IF(Table2[[#This Row],[Country]]="Pakistan",Table2[[#This Row],[Income]],0)</f>
        <v>0</v>
      </c>
      <c r="BV449" s="3"/>
      <c r="BW449" s="3">
        <f ca="1">IF(Table2[[#This Row],[Country]]="USA",Table2[[#This Row],[Income]],0)</f>
        <v>51112</v>
      </c>
      <c r="BX449" s="3"/>
      <c r="BY449" s="3">
        <f ca="1">IF(Table2[[#This Row],[Country]]="New Zealand",Table2[[#This Row],[Income]],0)</f>
        <v>0</v>
      </c>
      <c r="BZ449" s="3"/>
      <c r="CA449" s="3">
        <f ca="1">IF(Table2[[#This Row],[Country]]="AUstralia",Table2[[#This Row],[Income]],0)</f>
        <v>0</v>
      </c>
      <c r="CB449" s="3"/>
      <c r="CC449" s="3">
        <f ca="1">IF(Table2[[#This Row],[Country]]="South Africa",Table2[[#This Row],[Income]],0)</f>
        <v>0</v>
      </c>
      <c r="CD449" s="3"/>
      <c r="CE449" s="3">
        <f ca="1">IF(Table2[[#This Row],[Country]]="Canada",Table2[[#This Row],[Income]],0)</f>
        <v>0</v>
      </c>
      <c r="CF449" s="4"/>
      <c r="CG449" s="2"/>
      <c r="CH449" s="3"/>
      <c r="CI449" s="3">
        <f ca="1">IF(Table2[[#This Row],[occupation]]="clerk",Table2[[#This Row],[Income]],0)</f>
        <v>0</v>
      </c>
      <c r="CJ449" s="3">
        <f ca="1">IF(Table2[[#This Row],[occupation]]="Doctor",Table2[[#This Row],[Income]],0)</f>
        <v>0</v>
      </c>
      <c r="CK449" s="3">
        <f ca="1">IF(Table2[[#This Row],[occupation]]="Data scientist",Table2[[#This Row],[Income]],0)</f>
        <v>0</v>
      </c>
      <c r="CL449" s="3">
        <f ca="1">IF(Table2[[#This Row],[occupation]]="Driver",Table2[[#This Row],[Income]],0)</f>
        <v>0</v>
      </c>
      <c r="CM449" s="3">
        <f ca="1">IF(Table2[[#This Row],[occupation]]="mechanical",Table2[[#This Row],[Income]],0)</f>
        <v>0</v>
      </c>
      <c r="CN449" s="3">
        <f ca="1">IF(Table2[[#This Row],[occupation]]="Field worker",Table2[[#This Row],[Income]],0)</f>
        <v>51112</v>
      </c>
      <c r="CO449" s="3">
        <f ca="1">IF(Table2[[#This Row],[occupation]]="Scientist",Table2[[#This Row],[Income]],0)</f>
        <v>0</v>
      </c>
      <c r="CP449" s="4">
        <f ca="1">IF(Table2[[#This Row],[occupation]]="IT",Table2[[#This Row],[Income]],0)</f>
        <v>0</v>
      </c>
      <c r="CQ449" s="2">
        <f ca="1">IF(Table2[[#This Row],[Investment]]&gt;Table2[[#This Row],[Income]],1,0)</f>
        <v>0</v>
      </c>
      <c r="CR449" s="3"/>
      <c r="CS449" s="3"/>
      <c r="CT449" s="3"/>
      <c r="CU449" s="4"/>
      <c r="CV449" s="2">
        <f ca="1">IF(Table2[[#This Row],[Net Worth]]&gt;5500000,Table2[[#This Row],[Age]],0)</f>
        <v>0</v>
      </c>
      <c r="CW449" s="3">
        <f t="shared" ca="1" si="141"/>
        <v>0</v>
      </c>
      <c r="CX449" s="3"/>
      <c r="CY449" s="3"/>
      <c r="CZ449" s="3"/>
      <c r="DA449" s="4"/>
    </row>
    <row r="450" spans="1:105" x14ac:dyDescent="0.25">
      <c r="A450">
        <f t="shared" ca="1" si="126"/>
        <v>1</v>
      </c>
      <c r="B450" s="1" t="str">
        <f t="shared" ca="1" si="127"/>
        <v>Men</v>
      </c>
      <c r="C450">
        <f t="shared" ca="1" si="128"/>
        <v>43</v>
      </c>
      <c r="D450">
        <f t="shared" ca="1" si="129"/>
        <v>2</v>
      </c>
      <c r="E450" s="1" t="str">
        <f t="shared" ca="1" si="130"/>
        <v>IT</v>
      </c>
      <c r="F450">
        <f t="shared" ca="1" si="131"/>
        <v>6</v>
      </c>
      <c r="G450" s="1" t="str">
        <f t="shared" ca="1" si="132"/>
        <v>Masters</v>
      </c>
      <c r="H450">
        <f t="shared" ca="1" si="145"/>
        <v>1</v>
      </c>
      <c r="I450">
        <f t="shared" ca="1" si="145"/>
        <v>1</v>
      </c>
      <c r="J450">
        <f t="shared" ca="1" si="133"/>
        <v>525151</v>
      </c>
      <c r="K450">
        <f t="shared" ca="1" si="134"/>
        <v>82674</v>
      </c>
      <c r="L450">
        <f t="shared" ca="1" si="135"/>
        <v>1</v>
      </c>
      <c r="M450" s="1" t="str">
        <f t="shared" ca="1" si="136"/>
        <v>Owned</v>
      </c>
      <c r="N450">
        <f t="shared" ca="1" si="142"/>
        <v>5125788</v>
      </c>
      <c r="O450">
        <f t="shared" ca="1" si="137"/>
        <v>94490.590531295747</v>
      </c>
      <c r="P450">
        <f t="shared" ca="1" si="143"/>
        <v>159706.55731406764</v>
      </c>
      <c r="Q450">
        <f t="shared" ca="1" si="144"/>
        <v>24817.237519093807</v>
      </c>
      <c r="R450" s="25">
        <f t="shared" ca="1" si="138"/>
        <v>5150605.2375190938</v>
      </c>
      <c r="S450">
        <f t="shared" ca="1" si="139"/>
        <v>6</v>
      </c>
      <c r="T450" s="1" t="str">
        <f t="shared" ca="1" si="140"/>
        <v>Russia</v>
      </c>
      <c r="AF450" s="2">
        <f ca="1">IF(Table2[[#This Row],[Gender]]="men",1,0)</f>
        <v>1</v>
      </c>
      <c r="AG450" s="3">
        <f ca="1">IF(Table2[[#This Row],[Gender]]="Men",0,1)</f>
        <v>0</v>
      </c>
      <c r="AH450" s="3"/>
      <c r="AI450" s="3"/>
      <c r="AJ450" s="4"/>
      <c r="AL450" s="2">
        <f ca="1">IF(Table2[[#This Row],[occupation]]="Clerk",1,0)</f>
        <v>0</v>
      </c>
      <c r="AM450" s="3">
        <f ca="1">IF(Table2[[#This Row],[occupation]]="Doctor",1,0)</f>
        <v>0</v>
      </c>
      <c r="AN450" s="3">
        <f ca="1">IF(Table2[[#This Row],[occupation]]="Data scientist",1,0)</f>
        <v>0</v>
      </c>
      <c r="AO450" s="3">
        <f ca="1">IF(Table2[[#This Row],[occupation]]="Driver",1,0)</f>
        <v>0</v>
      </c>
      <c r="AP450" s="3">
        <f ca="1">IF(Table2[[#This Row],[occupation]]="mechanical",1,0)</f>
        <v>0</v>
      </c>
      <c r="AQ450" s="3">
        <f ca="1">IF(Table2[[#This Row],[occupation]]="Field worker",1,0)</f>
        <v>0</v>
      </c>
      <c r="AR450" s="3">
        <f ca="1">IF(Table2[[#This Row],[occupation]]="Scientist",1,0)</f>
        <v>0</v>
      </c>
      <c r="AS450" s="3">
        <f ca="1">IF(Table2[[#This Row],[occupation]]="IT",1,0)</f>
        <v>1</v>
      </c>
      <c r="AT450" s="3"/>
      <c r="AU450" s="3"/>
      <c r="AV450" s="3"/>
      <c r="AW450" s="3"/>
      <c r="AX450" s="3"/>
      <c r="AY450" s="3"/>
      <c r="AZ450" s="3"/>
      <c r="BA450" s="4"/>
      <c r="BC450" s="18">
        <f ca="1">Table2[[#This Row],[Vehicles cost]]/Table2[[#This Row],[Vehicles]]</f>
        <v>525151</v>
      </c>
      <c r="BD450" s="4"/>
      <c r="BE450" s="2">
        <f ca="1">IF(Table2[[#This Row],[Depts]]&gt;20000,1,0)</f>
        <v>1</v>
      </c>
      <c r="BF450" s="3"/>
      <c r="BG450" s="4"/>
      <c r="BH450" s="2">
        <f ca="1">IF(Table2[[#This Row],[House]]="Owned",1,0)</f>
        <v>1</v>
      </c>
      <c r="BI450" s="4"/>
      <c r="BK450" s="2">
        <f ca="1">IF(Table2[[#This Row],[Country]]="Korea",Table2[[#This Row],[Income]],0)</f>
        <v>0</v>
      </c>
      <c r="BL450" s="3"/>
      <c r="BM450" s="3">
        <f ca="1">IF(Table2[[#This Row],[Country]]="India",Table2[[#This Row],[Income]],0)</f>
        <v>0</v>
      </c>
      <c r="BN450" s="3"/>
      <c r="BO450" s="3">
        <f ca="1">IF(Table2[[#This Row],[Country]]="Russia",Table2[[#This Row],[Income]],0)</f>
        <v>82674</v>
      </c>
      <c r="BP450" s="3"/>
      <c r="BQ450" s="3">
        <f ca="1">IF(Table2[[#This Row],[Country]]="Maldives",Table2[[#This Row],[Income]],0)</f>
        <v>0</v>
      </c>
      <c r="BR450" s="3"/>
      <c r="BS450" s="3">
        <f ca="1">IF(Table2[[#This Row],[Country]]="England",Table2[[#This Row],[Income]],0)</f>
        <v>0</v>
      </c>
      <c r="BT450" s="3"/>
      <c r="BU450" s="3">
        <f ca="1">IF(Table2[[#This Row],[Country]]="Pakistan",Table2[[#This Row],[Income]],0)</f>
        <v>0</v>
      </c>
      <c r="BV450" s="3"/>
      <c r="BW450" s="3">
        <f ca="1">IF(Table2[[#This Row],[Country]]="USA",Table2[[#This Row],[Income]],0)</f>
        <v>0</v>
      </c>
      <c r="BX450" s="3"/>
      <c r="BY450" s="3">
        <f ca="1">IF(Table2[[#This Row],[Country]]="New Zealand",Table2[[#This Row],[Income]],0)</f>
        <v>0</v>
      </c>
      <c r="BZ450" s="3"/>
      <c r="CA450" s="3">
        <f ca="1">IF(Table2[[#This Row],[Country]]="AUstralia",Table2[[#This Row],[Income]],0)</f>
        <v>0</v>
      </c>
      <c r="CB450" s="3"/>
      <c r="CC450" s="3">
        <f ca="1">IF(Table2[[#This Row],[Country]]="South Africa",Table2[[#This Row],[Income]],0)</f>
        <v>0</v>
      </c>
      <c r="CD450" s="3"/>
      <c r="CE450" s="3">
        <f ca="1">IF(Table2[[#This Row],[Country]]="Canada",Table2[[#This Row],[Income]],0)</f>
        <v>0</v>
      </c>
      <c r="CF450" s="4"/>
      <c r="CG450" s="2"/>
      <c r="CH450" s="3"/>
      <c r="CI450" s="3">
        <f ca="1">IF(Table2[[#This Row],[occupation]]="clerk",Table2[[#This Row],[Income]],0)</f>
        <v>0</v>
      </c>
      <c r="CJ450" s="3">
        <f ca="1">IF(Table2[[#This Row],[occupation]]="Doctor",Table2[[#This Row],[Income]],0)</f>
        <v>0</v>
      </c>
      <c r="CK450" s="3">
        <f ca="1">IF(Table2[[#This Row],[occupation]]="Data scientist",Table2[[#This Row],[Income]],0)</f>
        <v>0</v>
      </c>
      <c r="CL450" s="3">
        <f ca="1">IF(Table2[[#This Row],[occupation]]="Driver",Table2[[#This Row],[Income]],0)</f>
        <v>0</v>
      </c>
      <c r="CM450" s="3">
        <f ca="1">IF(Table2[[#This Row],[occupation]]="mechanical",Table2[[#This Row],[Income]],0)</f>
        <v>0</v>
      </c>
      <c r="CN450" s="3">
        <f ca="1">IF(Table2[[#This Row],[occupation]]="Field worker",Table2[[#This Row],[Income]],0)</f>
        <v>0</v>
      </c>
      <c r="CO450" s="3">
        <f ca="1">IF(Table2[[#This Row],[occupation]]="Scientist",Table2[[#This Row],[Income]],0)</f>
        <v>0</v>
      </c>
      <c r="CP450" s="4">
        <f ca="1">IF(Table2[[#This Row],[occupation]]="IT",Table2[[#This Row],[Income]],0)</f>
        <v>82674</v>
      </c>
      <c r="CQ450" s="2">
        <f ca="1">IF(Table2[[#This Row],[Investment]]&gt;Table2[[#This Row],[Income]],1,0)</f>
        <v>0</v>
      </c>
      <c r="CR450" s="3"/>
      <c r="CS450" s="3"/>
      <c r="CT450" s="3"/>
      <c r="CU450" s="4"/>
      <c r="CV450" s="2">
        <f ca="1">IF(Table2[[#This Row],[Net Worth]]&gt;5500000,Table2[[#This Row],[Age]],0)</f>
        <v>0</v>
      </c>
      <c r="CW450" s="3">
        <f t="shared" ca="1" si="141"/>
        <v>0</v>
      </c>
      <c r="CX450" s="3"/>
      <c r="CY450" s="3"/>
      <c r="CZ450" s="3"/>
      <c r="DA450" s="4"/>
    </row>
    <row r="451" spans="1:105" x14ac:dyDescent="0.25">
      <c r="A451">
        <f t="shared" ca="1" si="126"/>
        <v>2</v>
      </c>
      <c r="B451" s="1" t="str">
        <f t="shared" ca="1" si="127"/>
        <v>Women</v>
      </c>
      <c r="C451">
        <f t="shared" ca="1" si="128"/>
        <v>33</v>
      </c>
      <c r="D451">
        <f t="shared" ca="1" si="129"/>
        <v>8</v>
      </c>
      <c r="E451" s="1" t="str">
        <f t="shared" ca="1" si="130"/>
        <v>Data scientist</v>
      </c>
      <c r="F451">
        <f t="shared" ca="1" si="131"/>
        <v>4</v>
      </c>
      <c r="G451" s="1" t="str">
        <f t="shared" ca="1" si="132"/>
        <v>Mba</v>
      </c>
      <c r="H451">
        <f t="shared" ca="1" si="145"/>
        <v>1</v>
      </c>
      <c r="I451">
        <f t="shared" ca="1" si="145"/>
        <v>3</v>
      </c>
      <c r="J451">
        <f t="shared" ca="1" si="133"/>
        <v>2580822</v>
      </c>
      <c r="K451">
        <f t="shared" ca="1" si="134"/>
        <v>52269</v>
      </c>
      <c r="L451">
        <f t="shared" ca="1" si="135"/>
        <v>2</v>
      </c>
      <c r="M451" s="1" t="str">
        <f t="shared" ca="1" si="136"/>
        <v>Rent</v>
      </c>
      <c r="N451">
        <f t="shared" ca="1" si="142"/>
        <v>4024713</v>
      </c>
      <c r="O451">
        <f t="shared" ca="1" si="137"/>
        <v>1695403.822542469</v>
      </c>
      <c r="P451">
        <f t="shared" ca="1" si="143"/>
        <v>96132.082608779921</v>
      </c>
      <c r="Q451">
        <f t="shared" ca="1" si="144"/>
        <v>35031.985510485538</v>
      </c>
      <c r="R451" s="25">
        <f t="shared" ca="1" si="138"/>
        <v>4059744.9855104857</v>
      </c>
      <c r="S451">
        <f t="shared" ca="1" si="139"/>
        <v>5</v>
      </c>
      <c r="T451" s="1" t="str">
        <f t="shared" ca="1" si="140"/>
        <v>Canada</v>
      </c>
      <c r="AF451" s="2">
        <f ca="1">IF(Table2[[#This Row],[Gender]]="men",1,0)</f>
        <v>0</v>
      </c>
      <c r="AG451" s="3">
        <f ca="1">IF(Table2[[#This Row],[Gender]]="Men",0,1)</f>
        <v>1</v>
      </c>
      <c r="AH451" s="3"/>
      <c r="AI451" s="3"/>
      <c r="AJ451" s="4"/>
      <c r="AL451" s="2">
        <f ca="1">IF(Table2[[#This Row],[occupation]]="Clerk",1,0)</f>
        <v>0</v>
      </c>
      <c r="AM451" s="3">
        <f ca="1">IF(Table2[[#This Row],[occupation]]="Doctor",1,0)</f>
        <v>0</v>
      </c>
      <c r="AN451" s="3">
        <f ca="1">IF(Table2[[#This Row],[occupation]]="Data scientist",1,0)</f>
        <v>1</v>
      </c>
      <c r="AO451" s="3">
        <f ca="1">IF(Table2[[#This Row],[occupation]]="Driver",1,0)</f>
        <v>0</v>
      </c>
      <c r="AP451" s="3">
        <f ca="1">IF(Table2[[#This Row],[occupation]]="mechanical",1,0)</f>
        <v>0</v>
      </c>
      <c r="AQ451" s="3">
        <f ca="1">IF(Table2[[#This Row],[occupation]]="Field worker",1,0)</f>
        <v>0</v>
      </c>
      <c r="AR451" s="3">
        <f ca="1">IF(Table2[[#This Row],[occupation]]="Scientist",1,0)</f>
        <v>0</v>
      </c>
      <c r="AS451" s="3">
        <f ca="1">IF(Table2[[#This Row],[occupation]]="IT",1,0)</f>
        <v>0</v>
      </c>
      <c r="AT451" s="3"/>
      <c r="AU451" s="3"/>
      <c r="AV451" s="3"/>
      <c r="AW451" s="3"/>
      <c r="AX451" s="3"/>
      <c r="AY451" s="3"/>
      <c r="AZ451" s="3"/>
      <c r="BA451" s="4"/>
      <c r="BC451" s="18">
        <f ca="1">Table2[[#This Row],[Vehicles cost]]/Table2[[#This Row],[Vehicles]]</f>
        <v>860274</v>
      </c>
      <c r="BD451" s="4"/>
      <c r="BE451" s="2">
        <f ca="1">IF(Table2[[#This Row],[Depts]]&gt;20000,1,0)</f>
        <v>1</v>
      </c>
      <c r="BF451" s="3"/>
      <c r="BG451" s="4"/>
      <c r="BH451" s="2">
        <f ca="1">IF(Table2[[#This Row],[House]]="Owned",1,0)</f>
        <v>0</v>
      </c>
      <c r="BI451" s="4"/>
      <c r="BK451" s="2">
        <f ca="1">IF(Table2[[#This Row],[Country]]="Korea",Table2[[#This Row],[Income]],0)</f>
        <v>0</v>
      </c>
      <c r="BL451" s="3"/>
      <c r="BM451" s="3">
        <f ca="1">IF(Table2[[#This Row],[Country]]="India",Table2[[#This Row],[Income]],0)</f>
        <v>0</v>
      </c>
      <c r="BN451" s="3"/>
      <c r="BO451" s="3">
        <f ca="1">IF(Table2[[#This Row],[Country]]="Russia",Table2[[#This Row],[Income]],0)</f>
        <v>0</v>
      </c>
      <c r="BP451" s="3"/>
      <c r="BQ451" s="3">
        <f ca="1">IF(Table2[[#This Row],[Country]]="Maldives",Table2[[#This Row],[Income]],0)</f>
        <v>0</v>
      </c>
      <c r="BR451" s="3"/>
      <c r="BS451" s="3">
        <f ca="1">IF(Table2[[#This Row],[Country]]="England",Table2[[#This Row],[Income]],0)</f>
        <v>0</v>
      </c>
      <c r="BT451" s="3"/>
      <c r="BU451" s="3">
        <f ca="1">IF(Table2[[#This Row],[Country]]="Pakistan",Table2[[#This Row],[Income]],0)</f>
        <v>0</v>
      </c>
      <c r="BV451" s="3"/>
      <c r="BW451" s="3">
        <f ca="1">IF(Table2[[#This Row],[Country]]="USA",Table2[[#This Row],[Income]],0)</f>
        <v>0</v>
      </c>
      <c r="BX451" s="3"/>
      <c r="BY451" s="3">
        <f ca="1">IF(Table2[[#This Row],[Country]]="New Zealand",Table2[[#This Row],[Income]],0)</f>
        <v>0</v>
      </c>
      <c r="BZ451" s="3"/>
      <c r="CA451" s="3">
        <f ca="1">IF(Table2[[#This Row],[Country]]="AUstralia",Table2[[#This Row],[Income]],0)</f>
        <v>0</v>
      </c>
      <c r="CB451" s="3"/>
      <c r="CC451" s="3">
        <f ca="1">IF(Table2[[#This Row],[Country]]="South Africa",Table2[[#This Row],[Income]],0)</f>
        <v>0</v>
      </c>
      <c r="CD451" s="3"/>
      <c r="CE451" s="3">
        <f ca="1">IF(Table2[[#This Row],[Country]]="Canada",Table2[[#This Row],[Income]],0)</f>
        <v>52269</v>
      </c>
      <c r="CF451" s="4"/>
      <c r="CG451" s="2"/>
      <c r="CH451" s="3"/>
      <c r="CI451" s="3">
        <f ca="1">IF(Table2[[#This Row],[occupation]]="clerk",Table2[[#This Row],[Income]],0)</f>
        <v>0</v>
      </c>
      <c r="CJ451" s="3">
        <f ca="1">IF(Table2[[#This Row],[occupation]]="Doctor",Table2[[#This Row],[Income]],0)</f>
        <v>0</v>
      </c>
      <c r="CK451" s="3">
        <f ca="1">IF(Table2[[#This Row],[occupation]]="Data scientist",Table2[[#This Row],[Income]],0)</f>
        <v>52269</v>
      </c>
      <c r="CL451" s="3">
        <f ca="1">IF(Table2[[#This Row],[occupation]]="Driver",Table2[[#This Row],[Income]],0)</f>
        <v>0</v>
      </c>
      <c r="CM451" s="3">
        <f ca="1">IF(Table2[[#This Row],[occupation]]="mechanical",Table2[[#This Row],[Income]],0)</f>
        <v>0</v>
      </c>
      <c r="CN451" s="3">
        <f ca="1">IF(Table2[[#This Row],[occupation]]="Field worker",Table2[[#This Row],[Income]],0)</f>
        <v>0</v>
      </c>
      <c r="CO451" s="3">
        <f ca="1">IF(Table2[[#This Row],[occupation]]="Scientist",Table2[[#This Row],[Income]],0)</f>
        <v>0</v>
      </c>
      <c r="CP451" s="4">
        <f ca="1">IF(Table2[[#This Row],[occupation]]="IT",Table2[[#This Row],[Income]],0)</f>
        <v>0</v>
      </c>
      <c r="CQ451" s="2">
        <f ca="1">IF(Table2[[#This Row],[Investment]]&gt;Table2[[#This Row],[Income]],1,0)</f>
        <v>0</v>
      </c>
      <c r="CR451" s="3"/>
      <c r="CS451" s="3"/>
      <c r="CT451" s="3"/>
      <c r="CU451" s="4"/>
      <c r="CV451" s="2">
        <f ca="1">IF(Table2[[#This Row],[Net Worth]]&gt;5500000,Table2[[#This Row],[Age]],0)</f>
        <v>0</v>
      </c>
      <c r="CW451" s="3">
        <f t="shared" ca="1" si="141"/>
        <v>0</v>
      </c>
      <c r="CX451" s="3"/>
      <c r="CY451" s="3"/>
      <c r="CZ451" s="3"/>
      <c r="DA451" s="4"/>
    </row>
    <row r="452" spans="1:105" x14ac:dyDescent="0.25">
      <c r="A452">
        <f t="shared" ca="1" si="126"/>
        <v>2</v>
      </c>
      <c r="B452" s="1" t="str">
        <f t="shared" ca="1" si="127"/>
        <v>Women</v>
      </c>
      <c r="C452">
        <f t="shared" ca="1" si="128"/>
        <v>39</v>
      </c>
      <c r="D452">
        <f t="shared" ca="1" si="129"/>
        <v>2</v>
      </c>
      <c r="E452" s="1" t="str">
        <f t="shared" ca="1" si="130"/>
        <v>IT</v>
      </c>
      <c r="F452">
        <f t="shared" ca="1" si="131"/>
        <v>8</v>
      </c>
      <c r="G452" s="1" t="str">
        <f t="shared" ca="1" si="132"/>
        <v>dropout</v>
      </c>
      <c r="H452">
        <f t="shared" ca="1" si="145"/>
        <v>1</v>
      </c>
      <c r="I452">
        <f t="shared" ca="1" si="145"/>
        <v>1</v>
      </c>
      <c r="J452">
        <f t="shared" ca="1" si="133"/>
        <v>325857</v>
      </c>
      <c r="K452">
        <f t="shared" ca="1" si="134"/>
        <v>56303</v>
      </c>
      <c r="L452">
        <f t="shared" ca="1" si="135"/>
        <v>1</v>
      </c>
      <c r="M452" s="1" t="str">
        <f t="shared" ca="1" si="136"/>
        <v>Owned</v>
      </c>
      <c r="N452">
        <f t="shared" ca="1" si="142"/>
        <v>5236179</v>
      </c>
      <c r="O452">
        <f t="shared" ca="1" si="137"/>
        <v>1861519.3984003733</v>
      </c>
      <c r="P452">
        <f t="shared" ca="1" si="143"/>
        <v>31776.57482210848</v>
      </c>
      <c r="Q452">
        <f t="shared" ca="1" si="144"/>
        <v>97893.764545173428</v>
      </c>
      <c r="R452" s="25">
        <f t="shared" ca="1" si="138"/>
        <v>5334072.7645451734</v>
      </c>
      <c r="S452">
        <f t="shared" ca="1" si="139"/>
        <v>10</v>
      </c>
      <c r="T452" s="1" t="str">
        <f t="shared" ca="1" si="140"/>
        <v>New Zealand</v>
      </c>
      <c r="AF452" s="2">
        <f ca="1">IF(Table2[[#This Row],[Gender]]="men",1,0)</f>
        <v>0</v>
      </c>
      <c r="AG452" s="3">
        <f ca="1">IF(Table2[[#This Row],[Gender]]="Men",0,1)</f>
        <v>1</v>
      </c>
      <c r="AH452" s="3"/>
      <c r="AI452" s="3"/>
      <c r="AJ452" s="4"/>
      <c r="AL452" s="2">
        <f ca="1">IF(Table2[[#This Row],[occupation]]="Clerk",1,0)</f>
        <v>0</v>
      </c>
      <c r="AM452" s="3">
        <f ca="1">IF(Table2[[#This Row],[occupation]]="Doctor",1,0)</f>
        <v>0</v>
      </c>
      <c r="AN452" s="3">
        <f ca="1">IF(Table2[[#This Row],[occupation]]="Data scientist",1,0)</f>
        <v>0</v>
      </c>
      <c r="AO452" s="3">
        <f ca="1">IF(Table2[[#This Row],[occupation]]="Driver",1,0)</f>
        <v>0</v>
      </c>
      <c r="AP452" s="3">
        <f ca="1">IF(Table2[[#This Row],[occupation]]="mechanical",1,0)</f>
        <v>0</v>
      </c>
      <c r="AQ452" s="3">
        <f ca="1">IF(Table2[[#This Row],[occupation]]="Field worker",1,0)</f>
        <v>0</v>
      </c>
      <c r="AR452" s="3">
        <f ca="1">IF(Table2[[#This Row],[occupation]]="Scientist",1,0)</f>
        <v>0</v>
      </c>
      <c r="AS452" s="3">
        <f ca="1">IF(Table2[[#This Row],[occupation]]="IT",1,0)</f>
        <v>1</v>
      </c>
      <c r="AT452" s="3"/>
      <c r="AU452" s="3"/>
      <c r="AV452" s="3"/>
      <c r="AW452" s="3"/>
      <c r="AX452" s="3"/>
      <c r="AY452" s="3"/>
      <c r="AZ452" s="3"/>
      <c r="BA452" s="4"/>
      <c r="BC452" s="18">
        <f ca="1">Table2[[#This Row],[Vehicles cost]]/Table2[[#This Row],[Vehicles]]</f>
        <v>325857</v>
      </c>
      <c r="BD452" s="4"/>
      <c r="BE452" s="2">
        <f ca="1">IF(Table2[[#This Row],[Depts]]&gt;20000,1,0)</f>
        <v>1</v>
      </c>
      <c r="BF452" s="3"/>
      <c r="BG452" s="4"/>
      <c r="BH452" s="2">
        <f ca="1">IF(Table2[[#This Row],[House]]="Owned",1,0)</f>
        <v>1</v>
      </c>
      <c r="BI452" s="4"/>
      <c r="BK452" s="2">
        <f ca="1">IF(Table2[[#This Row],[Country]]="Korea",Table2[[#This Row],[Income]],0)</f>
        <v>0</v>
      </c>
      <c r="BL452" s="3"/>
      <c r="BM452" s="3">
        <f ca="1">IF(Table2[[#This Row],[Country]]="India",Table2[[#This Row],[Income]],0)</f>
        <v>0</v>
      </c>
      <c r="BN452" s="3"/>
      <c r="BO452" s="3">
        <f ca="1">IF(Table2[[#This Row],[Country]]="Russia",Table2[[#This Row],[Income]],0)</f>
        <v>0</v>
      </c>
      <c r="BP452" s="3"/>
      <c r="BQ452" s="3">
        <f ca="1">IF(Table2[[#This Row],[Country]]="Maldives",Table2[[#This Row],[Income]],0)</f>
        <v>0</v>
      </c>
      <c r="BR452" s="3"/>
      <c r="BS452" s="3">
        <f ca="1">IF(Table2[[#This Row],[Country]]="England",Table2[[#This Row],[Income]],0)</f>
        <v>0</v>
      </c>
      <c r="BT452" s="3"/>
      <c r="BU452" s="3">
        <f ca="1">IF(Table2[[#This Row],[Country]]="Pakistan",Table2[[#This Row],[Income]],0)</f>
        <v>0</v>
      </c>
      <c r="BV452" s="3"/>
      <c r="BW452" s="3">
        <f ca="1">IF(Table2[[#This Row],[Country]]="USA",Table2[[#This Row],[Income]],0)</f>
        <v>0</v>
      </c>
      <c r="BX452" s="3"/>
      <c r="BY452" s="3">
        <f ca="1">IF(Table2[[#This Row],[Country]]="New Zealand",Table2[[#This Row],[Income]],0)</f>
        <v>56303</v>
      </c>
      <c r="BZ452" s="3"/>
      <c r="CA452" s="3">
        <f ca="1">IF(Table2[[#This Row],[Country]]="AUstralia",Table2[[#This Row],[Income]],0)</f>
        <v>0</v>
      </c>
      <c r="CB452" s="3"/>
      <c r="CC452" s="3">
        <f ca="1">IF(Table2[[#This Row],[Country]]="South Africa",Table2[[#This Row],[Income]],0)</f>
        <v>0</v>
      </c>
      <c r="CD452" s="3"/>
      <c r="CE452" s="3">
        <f ca="1">IF(Table2[[#This Row],[Country]]="Canada",Table2[[#This Row],[Income]],0)</f>
        <v>0</v>
      </c>
      <c r="CF452" s="4"/>
      <c r="CG452" s="2"/>
      <c r="CH452" s="3"/>
      <c r="CI452" s="3">
        <f ca="1">IF(Table2[[#This Row],[occupation]]="clerk",Table2[[#This Row],[Income]],0)</f>
        <v>0</v>
      </c>
      <c r="CJ452" s="3">
        <f ca="1">IF(Table2[[#This Row],[occupation]]="Doctor",Table2[[#This Row],[Income]],0)</f>
        <v>0</v>
      </c>
      <c r="CK452" s="3">
        <f ca="1">IF(Table2[[#This Row],[occupation]]="Data scientist",Table2[[#This Row],[Income]],0)</f>
        <v>0</v>
      </c>
      <c r="CL452" s="3">
        <f ca="1">IF(Table2[[#This Row],[occupation]]="Driver",Table2[[#This Row],[Income]],0)</f>
        <v>0</v>
      </c>
      <c r="CM452" s="3">
        <f ca="1">IF(Table2[[#This Row],[occupation]]="mechanical",Table2[[#This Row],[Income]],0)</f>
        <v>0</v>
      </c>
      <c r="CN452" s="3">
        <f ca="1">IF(Table2[[#This Row],[occupation]]="Field worker",Table2[[#This Row],[Income]],0)</f>
        <v>0</v>
      </c>
      <c r="CO452" s="3">
        <f ca="1">IF(Table2[[#This Row],[occupation]]="Scientist",Table2[[#This Row],[Income]],0)</f>
        <v>0</v>
      </c>
      <c r="CP452" s="4">
        <f ca="1">IF(Table2[[#This Row],[occupation]]="IT",Table2[[#This Row],[Income]],0)</f>
        <v>56303</v>
      </c>
      <c r="CQ452" s="2">
        <f ca="1">IF(Table2[[#This Row],[Investment]]&gt;Table2[[#This Row],[Income]],1,0)</f>
        <v>1</v>
      </c>
      <c r="CR452" s="3"/>
      <c r="CS452" s="3"/>
      <c r="CT452" s="3"/>
      <c r="CU452" s="4"/>
      <c r="CV452" s="2">
        <f ca="1">IF(Table2[[#This Row],[Net Worth]]&gt;5500000,Table2[[#This Row],[Age]],0)</f>
        <v>0</v>
      </c>
      <c r="CW452" s="3">
        <f t="shared" ca="1" si="141"/>
        <v>0</v>
      </c>
      <c r="CX452" s="3"/>
      <c r="CY452" s="3"/>
      <c r="CZ452" s="3"/>
      <c r="DA452" s="4"/>
    </row>
    <row r="453" spans="1:105" x14ac:dyDescent="0.25">
      <c r="A453">
        <f t="shared" ref="A453:A500" ca="1" si="146">RANDBETWEEN(1,2)</f>
        <v>1</v>
      </c>
      <c r="B453" s="1" t="str">
        <f t="shared" ref="B453:B500" ca="1" si="147">IF(A453=1,"Men","Women")</f>
        <v>Men</v>
      </c>
      <c r="C453">
        <f t="shared" ref="C453:C500" ca="1" si="148">RANDBETWEEN(20,48)</f>
        <v>47</v>
      </c>
      <c r="D453">
        <f t="shared" ref="D453:D500" ca="1" si="149">RANDBETWEEN(1,8)</f>
        <v>4</v>
      </c>
      <c r="E453" s="1" t="str">
        <f t="shared" ref="E453:E500" ca="1" si="150">VLOOKUP(D453,$U$5:$V$12,2)</f>
        <v>Doctor</v>
      </c>
      <c r="F453">
        <f t="shared" ref="F453:F500" ca="1" si="151">RANDBETWEEN(1,9)</f>
        <v>3</v>
      </c>
      <c r="G453" s="1" t="str">
        <f t="shared" ref="G453:G500" ca="1" si="152">VLOOKUP(F453,$Y$5:$Z$13,2)</f>
        <v>Btech</v>
      </c>
      <c r="H453">
        <f t="shared" ca="1" si="145"/>
        <v>1</v>
      </c>
      <c r="I453">
        <f t="shared" ca="1" si="145"/>
        <v>3</v>
      </c>
      <c r="J453">
        <f t="shared" ref="J453:J500" ca="1" si="153">I453*RANDBETWEEN(90000,1000000)</f>
        <v>1855476</v>
      </c>
      <c r="K453">
        <f t="shared" ref="K453:K500" ca="1" si="154">RANDBETWEEN(50000,100000)</f>
        <v>74687</v>
      </c>
      <c r="L453">
        <f t="shared" ref="L453:L500" ca="1" si="155">RANDBETWEEN(1,2)</f>
        <v>1</v>
      </c>
      <c r="M453" s="1" t="str">
        <f t="shared" ref="M453:M500" ca="1" si="156">VLOOKUP(L453,$W$5:$X$6,2)</f>
        <v>Owned</v>
      </c>
      <c r="N453">
        <f t="shared" ca="1" si="142"/>
        <v>6572456</v>
      </c>
      <c r="O453">
        <f t="shared" ref="O453:O500" ca="1" si="157">RAND()*N453</f>
        <v>4518630.8941393197</v>
      </c>
      <c r="P453">
        <f t="shared" ca="1" si="143"/>
        <v>107539.81198866786</v>
      </c>
      <c r="Q453">
        <f t="shared" ca="1" si="144"/>
        <v>98528.161554488339</v>
      </c>
      <c r="R453" s="25">
        <f t="shared" ref="R453:R500" ca="1" si="158">(N453+Q453)</f>
        <v>6670984.1615544884</v>
      </c>
      <c r="S453">
        <f t="shared" ref="S453:S500" ca="1" si="159">RANDBETWEEN(1,12)</f>
        <v>7</v>
      </c>
      <c r="T453" s="1" t="str">
        <f t="shared" ref="T453:T500" ca="1" si="160">VLOOKUP(S453,$AA$5:$AB$16,2)</f>
        <v>China</v>
      </c>
      <c r="AF453" s="2">
        <f ca="1">IF(Table2[[#This Row],[Gender]]="men",1,0)</f>
        <v>1</v>
      </c>
      <c r="AG453" s="3">
        <f ca="1">IF(Table2[[#This Row],[Gender]]="Men",0,1)</f>
        <v>0</v>
      </c>
      <c r="AH453" s="3"/>
      <c r="AI453" s="3"/>
      <c r="AJ453" s="4"/>
      <c r="AL453" s="2">
        <f ca="1">IF(Table2[[#This Row],[occupation]]="Clerk",1,0)</f>
        <v>0</v>
      </c>
      <c r="AM453" s="3">
        <f ca="1">IF(Table2[[#This Row],[occupation]]="Doctor",1,0)</f>
        <v>1</v>
      </c>
      <c r="AN453" s="3">
        <f ca="1">IF(Table2[[#This Row],[occupation]]="Data scientist",1,0)</f>
        <v>0</v>
      </c>
      <c r="AO453" s="3">
        <f ca="1">IF(Table2[[#This Row],[occupation]]="Driver",1,0)</f>
        <v>0</v>
      </c>
      <c r="AP453" s="3">
        <f ca="1">IF(Table2[[#This Row],[occupation]]="mechanical",1,0)</f>
        <v>0</v>
      </c>
      <c r="AQ453" s="3">
        <f ca="1">IF(Table2[[#This Row],[occupation]]="Field worker",1,0)</f>
        <v>0</v>
      </c>
      <c r="AR453" s="3">
        <f ca="1">IF(Table2[[#This Row],[occupation]]="Scientist",1,0)</f>
        <v>0</v>
      </c>
      <c r="AS453" s="3">
        <f ca="1">IF(Table2[[#This Row],[occupation]]="IT",1,0)</f>
        <v>0</v>
      </c>
      <c r="AT453" s="3"/>
      <c r="AU453" s="3"/>
      <c r="AV453" s="3"/>
      <c r="AW453" s="3"/>
      <c r="AX453" s="3"/>
      <c r="AY453" s="3"/>
      <c r="AZ453" s="3"/>
      <c r="BA453" s="4"/>
      <c r="BC453" s="18">
        <f ca="1">Table2[[#This Row],[Vehicles cost]]/Table2[[#This Row],[Vehicles]]</f>
        <v>618492</v>
      </c>
      <c r="BD453" s="4"/>
      <c r="BE453" s="2">
        <f ca="1">IF(Table2[[#This Row],[Depts]]&gt;20000,1,0)</f>
        <v>1</v>
      </c>
      <c r="BF453" s="3"/>
      <c r="BG453" s="4"/>
      <c r="BH453" s="2">
        <f ca="1">IF(Table2[[#This Row],[House]]="Owned",1,0)</f>
        <v>1</v>
      </c>
      <c r="BI453" s="4"/>
      <c r="BK453" s="2">
        <f ca="1">IF(Table2[[#This Row],[Country]]="Korea",Table2[[#This Row],[Income]],0)</f>
        <v>0</v>
      </c>
      <c r="BL453" s="3"/>
      <c r="BM453" s="3">
        <f ca="1">IF(Table2[[#This Row],[Country]]="India",Table2[[#This Row],[Income]],0)</f>
        <v>0</v>
      </c>
      <c r="BN453" s="3"/>
      <c r="BO453" s="3">
        <f ca="1">IF(Table2[[#This Row],[Country]]="Russia",Table2[[#This Row],[Income]],0)</f>
        <v>0</v>
      </c>
      <c r="BP453" s="3"/>
      <c r="BQ453" s="3">
        <f ca="1">IF(Table2[[#This Row],[Country]]="Maldives",Table2[[#This Row],[Income]],0)</f>
        <v>0</v>
      </c>
      <c r="BR453" s="3"/>
      <c r="BS453" s="3">
        <f ca="1">IF(Table2[[#This Row],[Country]]="England",Table2[[#This Row],[Income]],0)</f>
        <v>0</v>
      </c>
      <c r="BT453" s="3"/>
      <c r="BU453" s="3">
        <f ca="1">IF(Table2[[#This Row],[Country]]="Pakistan",Table2[[#This Row],[Income]],0)</f>
        <v>0</v>
      </c>
      <c r="BV453" s="3"/>
      <c r="BW453" s="3">
        <f ca="1">IF(Table2[[#This Row],[Country]]="USA",Table2[[#This Row],[Income]],0)</f>
        <v>0</v>
      </c>
      <c r="BX453" s="3"/>
      <c r="BY453" s="3">
        <f ca="1">IF(Table2[[#This Row],[Country]]="New Zealand",Table2[[#This Row],[Income]],0)</f>
        <v>0</v>
      </c>
      <c r="BZ453" s="3"/>
      <c r="CA453" s="3">
        <f ca="1">IF(Table2[[#This Row],[Country]]="AUstralia",Table2[[#This Row],[Income]],0)</f>
        <v>0</v>
      </c>
      <c r="CB453" s="3"/>
      <c r="CC453" s="3">
        <f ca="1">IF(Table2[[#This Row],[Country]]="South Africa",Table2[[#This Row],[Income]],0)</f>
        <v>0</v>
      </c>
      <c r="CD453" s="3"/>
      <c r="CE453" s="3">
        <f ca="1">IF(Table2[[#This Row],[Country]]="Canada",Table2[[#This Row],[Income]],0)</f>
        <v>0</v>
      </c>
      <c r="CF453" s="4"/>
      <c r="CG453" s="2"/>
      <c r="CH453" s="3"/>
      <c r="CI453" s="3">
        <f ca="1">IF(Table2[[#This Row],[occupation]]="clerk",Table2[[#This Row],[Income]],0)</f>
        <v>0</v>
      </c>
      <c r="CJ453" s="3">
        <f ca="1">IF(Table2[[#This Row],[occupation]]="Doctor",Table2[[#This Row],[Income]],0)</f>
        <v>74687</v>
      </c>
      <c r="CK453" s="3">
        <f ca="1">IF(Table2[[#This Row],[occupation]]="Data scientist",Table2[[#This Row],[Income]],0)</f>
        <v>0</v>
      </c>
      <c r="CL453" s="3">
        <f ca="1">IF(Table2[[#This Row],[occupation]]="Driver",Table2[[#This Row],[Income]],0)</f>
        <v>0</v>
      </c>
      <c r="CM453" s="3">
        <f ca="1">IF(Table2[[#This Row],[occupation]]="mechanical",Table2[[#This Row],[Income]],0)</f>
        <v>0</v>
      </c>
      <c r="CN453" s="3">
        <f ca="1">IF(Table2[[#This Row],[occupation]]="Field worker",Table2[[#This Row],[Income]],0)</f>
        <v>0</v>
      </c>
      <c r="CO453" s="3">
        <f ca="1">IF(Table2[[#This Row],[occupation]]="Scientist",Table2[[#This Row],[Income]],0)</f>
        <v>0</v>
      </c>
      <c r="CP453" s="4">
        <f ca="1">IF(Table2[[#This Row],[occupation]]="IT",Table2[[#This Row],[Income]],0)</f>
        <v>0</v>
      </c>
      <c r="CQ453" s="2">
        <f ca="1">IF(Table2[[#This Row],[Investment]]&gt;Table2[[#This Row],[Income]],1,0)</f>
        <v>1</v>
      </c>
      <c r="CR453" s="3"/>
      <c r="CS453" s="3"/>
      <c r="CT453" s="3"/>
      <c r="CU453" s="4"/>
      <c r="CV453" s="2">
        <f ca="1">IF(Table2[[#This Row],[Net Worth]]&gt;5500000,Table2[[#This Row],[Age]],0)</f>
        <v>47</v>
      </c>
      <c r="CW453" s="3">
        <f t="shared" ref="CW453:CW500" ca="1" si="161">IF(CV453:CV949&lt;28,CV453:CV949,0)</f>
        <v>0</v>
      </c>
      <c r="CX453" s="3"/>
      <c r="CY453" s="3"/>
      <c r="CZ453" s="3"/>
      <c r="DA453" s="4"/>
    </row>
    <row r="454" spans="1:105" x14ac:dyDescent="0.25">
      <c r="A454">
        <f t="shared" ca="1" si="146"/>
        <v>2</v>
      </c>
      <c r="B454" s="1" t="str">
        <f t="shared" ca="1" si="147"/>
        <v>Women</v>
      </c>
      <c r="C454">
        <f t="shared" ca="1" si="148"/>
        <v>44</v>
      </c>
      <c r="D454">
        <f t="shared" ca="1" si="149"/>
        <v>4</v>
      </c>
      <c r="E454" s="1" t="str">
        <f t="shared" ca="1" si="150"/>
        <v>Doctor</v>
      </c>
      <c r="F454">
        <f t="shared" ca="1" si="151"/>
        <v>9</v>
      </c>
      <c r="G454" s="1" t="str">
        <f t="shared" ca="1" si="152"/>
        <v>Soldier</v>
      </c>
      <c r="H454">
        <f t="shared" ca="1" si="145"/>
        <v>2</v>
      </c>
      <c r="I454">
        <f t="shared" ca="1" si="145"/>
        <v>2</v>
      </c>
      <c r="J454">
        <f t="shared" ca="1" si="153"/>
        <v>1224800</v>
      </c>
      <c r="K454">
        <f t="shared" ca="1" si="154"/>
        <v>91193</v>
      </c>
      <c r="L454">
        <f t="shared" ca="1" si="155"/>
        <v>2</v>
      </c>
      <c r="M454" s="1" t="str">
        <f t="shared" ca="1" si="156"/>
        <v>Rent</v>
      </c>
      <c r="N454">
        <f t="shared" ca="1" si="142"/>
        <v>6018738</v>
      </c>
      <c r="O454">
        <f t="shared" ca="1" si="157"/>
        <v>1171200.3130416167</v>
      </c>
      <c r="P454">
        <f t="shared" ca="1" si="143"/>
        <v>137960.69127359145</v>
      </c>
      <c r="Q454">
        <f t="shared" ca="1" si="144"/>
        <v>151766.16984678328</v>
      </c>
      <c r="R454" s="25">
        <f t="shared" ca="1" si="158"/>
        <v>6170504.1698467834</v>
      </c>
      <c r="S454">
        <f t="shared" ca="1" si="159"/>
        <v>1</v>
      </c>
      <c r="T454" s="1" t="str">
        <f t="shared" ca="1" si="160"/>
        <v>India</v>
      </c>
      <c r="AF454" s="2">
        <f ca="1">IF(Table2[[#This Row],[Gender]]="men",1,0)</f>
        <v>0</v>
      </c>
      <c r="AG454" s="3">
        <f ca="1">IF(Table2[[#This Row],[Gender]]="Men",0,1)</f>
        <v>1</v>
      </c>
      <c r="AH454" s="3"/>
      <c r="AI454" s="3"/>
      <c r="AJ454" s="4"/>
      <c r="AL454" s="2">
        <f ca="1">IF(Table2[[#This Row],[occupation]]="Clerk",1,0)</f>
        <v>0</v>
      </c>
      <c r="AM454" s="3">
        <f ca="1">IF(Table2[[#This Row],[occupation]]="Doctor",1,0)</f>
        <v>1</v>
      </c>
      <c r="AN454" s="3">
        <f ca="1">IF(Table2[[#This Row],[occupation]]="Data scientist",1,0)</f>
        <v>0</v>
      </c>
      <c r="AO454" s="3">
        <f ca="1">IF(Table2[[#This Row],[occupation]]="Driver",1,0)</f>
        <v>0</v>
      </c>
      <c r="AP454" s="3">
        <f ca="1">IF(Table2[[#This Row],[occupation]]="mechanical",1,0)</f>
        <v>0</v>
      </c>
      <c r="AQ454" s="3">
        <f ca="1">IF(Table2[[#This Row],[occupation]]="Field worker",1,0)</f>
        <v>0</v>
      </c>
      <c r="AR454" s="3">
        <f ca="1">IF(Table2[[#This Row],[occupation]]="Scientist",1,0)</f>
        <v>0</v>
      </c>
      <c r="AS454" s="3">
        <f ca="1">IF(Table2[[#This Row],[occupation]]="IT",1,0)</f>
        <v>0</v>
      </c>
      <c r="AT454" s="3"/>
      <c r="AU454" s="3"/>
      <c r="AV454" s="3"/>
      <c r="AW454" s="3"/>
      <c r="AX454" s="3"/>
      <c r="AY454" s="3"/>
      <c r="AZ454" s="3"/>
      <c r="BA454" s="4"/>
      <c r="BC454" s="18">
        <f ca="1">Table2[[#This Row],[Vehicles cost]]/Table2[[#This Row],[Vehicles]]</f>
        <v>612400</v>
      </c>
      <c r="BD454" s="4"/>
      <c r="BE454" s="2">
        <f ca="1">IF(Table2[[#This Row],[Depts]]&gt;20000,1,0)</f>
        <v>1</v>
      </c>
      <c r="BF454" s="3"/>
      <c r="BG454" s="4"/>
      <c r="BH454" s="2">
        <f ca="1">IF(Table2[[#This Row],[House]]="Owned",1,0)</f>
        <v>0</v>
      </c>
      <c r="BI454" s="4"/>
      <c r="BK454" s="2">
        <f ca="1">IF(Table2[[#This Row],[Country]]="Korea",Table2[[#This Row],[Income]],0)</f>
        <v>0</v>
      </c>
      <c r="BL454" s="3"/>
      <c r="BM454" s="3">
        <f ca="1">IF(Table2[[#This Row],[Country]]="India",Table2[[#This Row],[Income]],0)</f>
        <v>91193</v>
      </c>
      <c r="BN454" s="3"/>
      <c r="BO454" s="3">
        <f ca="1">IF(Table2[[#This Row],[Country]]="Russia",Table2[[#This Row],[Income]],0)</f>
        <v>0</v>
      </c>
      <c r="BP454" s="3"/>
      <c r="BQ454" s="3">
        <f ca="1">IF(Table2[[#This Row],[Country]]="Maldives",Table2[[#This Row],[Income]],0)</f>
        <v>0</v>
      </c>
      <c r="BR454" s="3"/>
      <c r="BS454" s="3">
        <f ca="1">IF(Table2[[#This Row],[Country]]="England",Table2[[#This Row],[Income]],0)</f>
        <v>0</v>
      </c>
      <c r="BT454" s="3"/>
      <c r="BU454" s="3">
        <f ca="1">IF(Table2[[#This Row],[Country]]="Pakistan",Table2[[#This Row],[Income]],0)</f>
        <v>0</v>
      </c>
      <c r="BV454" s="3"/>
      <c r="BW454" s="3">
        <f ca="1">IF(Table2[[#This Row],[Country]]="USA",Table2[[#This Row],[Income]],0)</f>
        <v>0</v>
      </c>
      <c r="BX454" s="3"/>
      <c r="BY454" s="3">
        <f ca="1">IF(Table2[[#This Row],[Country]]="New Zealand",Table2[[#This Row],[Income]],0)</f>
        <v>0</v>
      </c>
      <c r="BZ454" s="3"/>
      <c r="CA454" s="3">
        <f ca="1">IF(Table2[[#This Row],[Country]]="AUstralia",Table2[[#This Row],[Income]],0)</f>
        <v>0</v>
      </c>
      <c r="CB454" s="3"/>
      <c r="CC454" s="3">
        <f ca="1">IF(Table2[[#This Row],[Country]]="South Africa",Table2[[#This Row],[Income]],0)</f>
        <v>0</v>
      </c>
      <c r="CD454" s="3"/>
      <c r="CE454" s="3">
        <f ca="1">IF(Table2[[#This Row],[Country]]="Canada",Table2[[#This Row],[Income]],0)</f>
        <v>0</v>
      </c>
      <c r="CF454" s="4"/>
      <c r="CG454" s="2"/>
      <c r="CH454" s="3"/>
      <c r="CI454" s="3">
        <f ca="1">IF(Table2[[#This Row],[occupation]]="clerk",Table2[[#This Row],[Income]],0)</f>
        <v>0</v>
      </c>
      <c r="CJ454" s="3">
        <f ca="1">IF(Table2[[#This Row],[occupation]]="Doctor",Table2[[#This Row],[Income]],0)</f>
        <v>91193</v>
      </c>
      <c r="CK454" s="3">
        <f ca="1">IF(Table2[[#This Row],[occupation]]="Data scientist",Table2[[#This Row],[Income]],0)</f>
        <v>0</v>
      </c>
      <c r="CL454" s="3">
        <f ca="1">IF(Table2[[#This Row],[occupation]]="Driver",Table2[[#This Row],[Income]],0)</f>
        <v>0</v>
      </c>
      <c r="CM454" s="3">
        <f ca="1">IF(Table2[[#This Row],[occupation]]="mechanical",Table2[[#This Row],[Income]],0)</f>
        <v>0</v>
      </c>
      <c r="CN454" s="3">
        <f ca="1">IF(Table2[[#This Row],[occupation]]="Field worker",Table2[[#This Row],[Income]],0)</f>
        <v>0</v>
      </c>
      <c r="CO454" s="3">
        <f ca="1">IF(Table2[[#This Row],[occupation]]="Scientist",Table2[[#This Row],[Income]],0)</f>
        <v>0</v>
      </c>
      <c r="CP454" s="4">
        <f ca="1">IF(Table2[[#This Row],[occupation]]="IT",Table2[[#This Row],[Income]],0)</f>
        <v>0</v>
      </c>
      <c r="CQ454" s="2">
        <f ca="1">IF(Table2[[#This Row],[Investment]]&gt;Table2[[#This Row],[Income]],1,0)</f>
        <v>1</v>
      </c>
      <c r="CR454" s="3"/>
      <c r="CS454" s="3"/>
      <c r="CT454" s="3"/>
      <c r="CU454" s="4"/>
      <c r="CV454" s="2">
        <f ca="1">IF(Table2[[#This Row],[Net Worth]]&gt;5500000,Table2[[#This Row],[Age]],0)</f>
        <v>44</v>
      </c>
      <c r="CW454" s="3">
        <f t="shared" ca="1" si="161"/>
        <v>0</v>
      </c>
      <c r="CX454" s="3"/>
      <c r="CY454" s="3"/>
      <c r="CZ454" s="3"/>
      <c r="DA454" s="4"/>
    </row>
    <row r="455" spans="1:105" x14ac:dyDescent="0.25">
      <c r="A455">
        <f t="shared" ca="1" si="146"/>
        <v>2</v>
      </c>
      <c r="B455" s="1" t="str">
        <f t="shared" ca="1" si="147"/>
        <v>Women</v>
      </c>
      <c r="C455">
        <f t="shared" ca="1" si="148"/>
        <v>46</v>
      </c>
      <c r="D455">
        <f t="shared" ca="1" si="149"/>
        <v>3</v>
      </c>
      <c r="E455" s="1" t="str">
        <f t="shared" ca="1" si="150"/>
        <v>mechanical</v>
      </c>
      <c r="F455">
        <f t="shared" ca="1" si="151"/>
        <v>8</v>
      </c>
      <c r="G455" s="1" t="str">
        <f t="shared" ca="1" si="152"/>
        <v>dropout</v>
      </c>
      <c r="H455">
        <f t="shared" ca="1" si="145"/>
        <v>1</v>
      </c>
      <c r="I455">
        <f t="shared" ca="1" si="145"/>
        <v>2</v>
      </c>
      <c r="J455">
        <f t="shared" ca="1" si="153"/>
        <v>1320870</v>
      </c>
      <c r="K455">
        <f t="shared" ca="1" si="154"/>
        <v>71075</v>
      </c>
      <c r="L455">
        <f t="shared" ca="1" si="155"/>
        <v>2</v>
      </c>
      <c r="M455" s="1" t="str">
        <f t="shared" ca="1" si="156"/>
        <v>Rent</v>
      </c>
      <c r="N455">
        <f t="shared" ca="1" si="142"/>
        <v>5472775</v>
      </c>
      <c r="O455">
        <f t="shared" ca="1" si="157"/>
        <v>1698767.2028831509</v>
      </c>
      <c r="P455">
        <f t="shared" ca="1" si="143"/>
        <v>87045.499097450142</v>
      </c>
      <c r="Q455">
        <f t="shared" ca="1" si="144"/>
        <v>16043.691025568251</v>
      </c>
      <c r="R455" s="25">
        <f t="shared" ca="1" si="158"/>
        <v>5488818.6910255682</v>
      </c>
      <c r="S455">
        <f t="shared" ca="1" si="159"/>
        <v>3</v>
      </c>
      <c r="T455" s="1" t="str">
        <f t="shared" ca="1" si="160"/>
        <v>Australia</v>
      </c>
      <c r="AF455" s="2">
        <f ca="1">IF(Table2[[#This Row],[Gender]]="men",1,0)</f>
        <v>0</v>
      </c>
      <c r="AG455" s="3">
        <f ca="1">IF(Table2[[#This Row],[Gender]]="Men",0,1)</f>
        <v>1</v>
      </c>
      <c r="AH455" s="3"/>
      <c r="AI455" s="3"/>
      <c r="AJ455" s="4"/>
      <c r="AL455" s="2">
        <f ca="1">IF(Table2[[#This Row],[occupation]]="Clerk",1,0)</f>
        <v>0</v>
      </c>
      <c r="AM455" s="3">
        <f ca="1">IF(Table2[[#This Row],[occupation]]="Doctor",1,0)</f>
        <v>0</v>
      </c>
      <c r="AN455" s="3">
        <f ca="1">IF(Table2[[#This Row],[occupation]]="Data scientist",1,0)</f>
        <v>0</v>
      </c>
      <c r="AO455" s="3">
        <f ca="1">IF(Table2[[#This Row],[occupation]]="Driver",1,0)</f>
        <v>0</v>
      </c>
      <c r="AP455" s="3">
        <f ca="1">IF(Table2[[#This Row],[occupation]]="mechanical",1,0)</f>
        <v>1</v>
      </c>
      <c r="AQ455" s="3">
        <f ca="1">IF(Table2[[#This Row],[occupation]]="Field worker",1,0)</f>
        <v>0</v>
      </c>
      <c r="AR455" s="3">
        <f ca="1">IF(Table2[[#This Row],[occupation]]="Scientist",1,0)</f>
        <v>0</v>
      </c>
      <c r="AS455" s="3">
        <f ca="1">IF(Table2[[#This Row],[occupation]]="IT",1,0)</f>
        <v>0</v>
      </c>
      <c r="AT455" s="3"/>
      <c r="AU455" s="3"/>
      <c r="AV455" s="3"/>
      <c r="AW455" s="3"/>
      <c r="AX455" s="3"/>
      <c r="AY455" s="3"/>
      <c r="AZ455" s="3"/>
      <c r="BA455" s="4"/>
      <c r="BC455" s="18">
        <f ca="1">Table2[[#This Row],[Vehicles cost]]/Table2[[#This Row],[Vehicles]]</f>
        <v>660435</v>
      </c>
      <c r="BD455" s="4"/>
      <c r="BE455" s="2">
        <f ca="1">IF(Table2[[#This Row],[Depts]]&gt;20000,1,0)</f>
        <v>1</v>
      </c>
      <c r="BF455" s="3"/>
      <c r="BG455" s="4"/>
      <c r="BH455" s="2">
        <f ca="1">IF(Table2[[#This Row],[House]]="Owned",1,0)</f>
        <v>0</v>
      </c>
      <c r="BI455" s="4"/>
      <c r="BK455" s="2">
        <f ca="1">IF(Table2[[#This Row],[Country]]="Korea",Table2[[#This Row],[Income]],0)</f>
        <v>0</v>
      </c>
      <c r="BL455" s="3"/>
      <c r="BM455" s="3">
        <f ca="1">IF(Table2[[#This Row],[Country]]="India",Table2[[#This Row],[Income]],0)</f>
        <v>0</v>
      </c>
      <c r="BN455" s="3"/>
      <c r="BO455" s="3">
        <f ca="1">IF(Table2[[#This Row],[Country]]="Russia",Table2[[#This Row],[Income]],0)</f>
        <v>0</v>
      </c>
      <c r="BP455" s="3"/>
      <c r="BQ455" s="3">
        <f ca="1">IF(Table2[[#This Row],[Country]]="Maldives",Table2[[#This Row],[Income]],0)</f>
        <v>0</v>
      </c>
      <c r="BR455" s="3"/>
      <c r="BS455" s="3">
        <f ca="1">IF(Table2[[#This Row],[Country]]="England",Table2[[#This Row],[Income]],0)</f>
        <v>0</v>
      </c>
      <c r="BT455" s="3"/>
      <c r="BU455" s="3">
        <f ca="1">IF(Table2[[#This Row],[Country]]="Pakistan",Table2[[#This Row],[Income]],0)</f>
        <v>0</v>
      </c>
      <c r="BV455" s="3"/>
      <c r="BW455" s="3">
        <f ca="1">IF(Table2[[#This Row],[Country]]="USA",Table2[[#This Row],[Income]],0)</f>
        <v>0</v>
      </c>
      <c r="BX455" s="3"/>
      <c r="BY455" s="3">
        <f ca="1">IF(Table2[[#This Row],[Country]]="New Zealand",Table2[[#This Row],[Income]],0)</f>
        <v>0</v>
      </c>
      <c r="BZ455" s="3"/>
      <c r="CA455" s="3">
        <f ca="1">IF(Table2[[#This Row],[Country]]="AUstralia",Table2[[#This Row],[Income]],0)</f>
        <v>71075</v>
      </c>
      <c r="CB455" s="3"/>
      <c r="CC455" s="3">
        <f ca="1">IF(Table2[[#This Row],[Country]]="South Africa",Table2[[#This Row],[Income]],0)</f>
        <v>0</v>
      </c>
      <c r="CD455" s="3"/>
      <c r="CE455" s="3">
        <f ca="1">IF(Table2[[#This Row],[Country]]="Canada",Table2[[#This Row],[Income]],0)</f>
        <v>0</v>
      </c>
      <c r="CF455" s="4"/>
      <c r="CG455" s="2"/>
      <c r="CH455" s="3"/>
      <c r="CI455" s="3">
        <f ca="1">IF(Table2[[#This Row],[occupation]]="clerk",Table2[[#This Row],[Income]],0)</f>
        <v>0</v>
      </c>
      <c r="CJ455" s="3">
        <f ca="1">IF(Table2[[#This Row],[occupation]]="Doctor",Table2[[#This Row],[Income]],0)</f>
        <v>0</v>
      </c>
      <c r="CK455" s="3">
        <f ca="1">IF(Table2[[#This Row],[occupation]]="Data scientist",Table2[[#This Row],[Income]],0)</f>
        <v>0</v>
      </c>
      <c r="CL455" s="3">
        <f ca="1">IF(Table2[[#This Row],[occupation]]="Driver",Table2[[#This Row],[Income]],0)</f>
        <v>0</v>
      </c>
      <c r="CM455" s="3">
        <f ca="1">IF(Table2[[#This Row],[occupation]]="mechanical",Table2[[#This Row],[Income]],0)</f>
        <v>71075</v>
      </c>
      <c r="CN455" s="3">
        <f ca="1">IF(Table2[[#This Row],[occupation]]="Field worker",Table2[[#This Row],[Income]],0)</f>
        <v>0</v>
      </c>
      <c r="CO455" s="3">
        <f ca="1">IF(Table2[[#This Row],[occupation]]="Scientist",Table2[[#This Row],[Income]],0)</f>
        <v>0</v>
      </c>
      <c r="CP455" s="4">
        <f ca="1">IF(Table2[[#This Row],[occupation]]="IT",Table2[[#This Row],[Income]],0)</f>
        <v>0</v>
      </c>
      <c r="CQ455" s="2">
        <f ca="1">IF(Table2[[#This Row],[Investment]]&gt;Table2[[#This Row],[Income]],1,0)</f>
        <v>0</v>
      </c>
      <c r="CR455" s="3"/>
      <c r="CS455" s="3"/>
      <c r="CT455" s="3"/>
      <c r="CU455" s="4"/>
      <c r="CV455" s="2">
        <f ca="1">IF(Table2[[#This Row],[Net Worth]]&gt;5500000,Table2[[#This Row],[Age]],0)</f>
        <v>0</v>
      </c>
      <c r="CW455" s="3">
        <f t="shared" ca="1" si="161"/>
        <v>0</v>
      </c>
      <c r="CX455" s="3"/>
      <c r="CY455" s="3"/>
      <c r="CZ455" s="3"/>
      <c r="DA455" s="4"/>
    </row>
    <row r="456" spans="1:105" x14ac:dyDescent="0.25">
      <c r="A456">
        <f t="shared" ca="1" si="146"/>
        <v>1</v>
      </c>
      <c r="B456" s="1" t="str">
        <f t="shared" ca="1" si="147"/>
        <v>Men</v>
      </c>
      <c r="C456">
        <f t="shared" ca="1" si="148"/>
        <v>43</v>
      </c>
      <c r="D456">
        <f t="shared" ca="1" si="149"/>
        <v>5</v>
      </c>
      <c r="E456" s="1" t="str">
        <f t="shared" ca="1" si="150"/>
        <v>Scientist</v>
      </c>
      <c r="F456">
        <f t="shared" ca="1" si="151"/>
        <v>5</v>
      </c>
      <c r="G456" s="1" t="str">
        <f t="shared" ca="1" si="152"/>
        <v>M.tech</v>
      </c>
      <c r="H456">
        <f t="shared" ca="1" si="145"/>
        <v>2</v>
      </c>
      <c r="I456">
        <f t="shared" ca="1" si="145"/>
        <v>3</v>
      </c>
      <c r="J456">
        <f t="shared" ca="1" si="153"/>
        <v>494988</v>
      </c>
      <c r="K456">
        <f t="shared" ca="1" si="154"/>
        <v>59829</v>
      </c>
      <c r="L456">
        <f t="shared" ca="1" si="155"/>
        <v>2</v>
      </c>
      <c r="M456" s="1" t="str">
        <f t="shared" ca="1" si="156"/>
        <v>Rent</v>
      </c>
      <c r="N456">
        <f t="shared" ca="1" si="142"/>
        <v>4307688</v>
      </c>
      <c r="O456">
        <f t="shared" ca="1" si="157"/>
        <v>2798127.9199350644</v>
      </c>
      <c r="P456">
        <f t="shared" ca="1" si="143"/>
        <v>5996.0928101909403</v>
      </c>
      <c r="Q456">
        <f t="shared" ca="1" si="144"/>
        <v>98320.472020826724</v>
      </c>
      <c r="R456" s="25">
        <f t="shared" ca="1" si="158"/>
        <v>4406008.4720208263</v>
      </c>
      <c r="S456">
        <f t="shared" ca="1" si="159"/>
        <v>7</v>
      </c>
      <c r="T456" s="1" t="str">
        <f t="shared" ca="1" si="160"/>
        <v>China</v>
      </c>
      <c r="AF456" s="2">
        <f ca="1">IF(Table2[[#This Row],[Gender]]="men",1,0)</f>
        <v>1</v>
      </c>
      <c r="AG456" s="3">
        <f ca="1">IF(Table2[[#This Row],[Gender]]="Men",0,1)</f>
        <v>0</v>
      </c>
      <c r="AH456" s="3"/>
      <c r="AI456" s="3"/>
      <c r="AJ456" s="4"/>
      <c r="AL456" s="2">
        <f ca="1">IF(Table2[[#This Row],[occupation]]="Clerk",1,0)</f>
        <v>0</v>
      </c>
      <c r="AM456" s="3">
        <f ca="1">IF(Table2[[#This Row],[occupation]]="Doctor",1,0)</f>
        <v>0</v>
      </c>
      <c r="AN456" s="3">
        <f ca="1">IF(Table2[[#This Row],[occupation]]="Data scientist",1,0)</f>
        <v>0</v>
      </c>
      <c r="AO456" s="3">
        <f ca="1">IF(Table2[[#This Row],[occupation]]="Driver",1,0)</f>
        <v>0</v>
      </c>
      <c r="AP456" s="3">
        <f ca="1">IF(Table2[[#This Row],[occupation]]="mechanical",1,0)</f>
        <v>0</v>
      </c>
      <c r="AQ456" s="3">
        <f ca="1">IF(Table2[[#This Row],[occupation]]="Field worker",1,0)</f>
        <v>0</v>
      </c>
      <c r="AR456" s="3">
        <f ca="1">IF(Table2[[#This Row],[occupation]]="Scientist",1,0)</f>
        <v>1</v>
      </c>
      <c r="AS456" s="3">
        <f ca="1">IF(Table2[[#This Row],[occupation]]="IT",1,0)</f>
        <v>0</v>
      </c>
      <c r="AT456" s="3"/>
      <c r="AU456" s="3"/>
      <c r="AV456" s="3"/>
      <c r="AW456" s="3"/>
      <c r="AX456" s="3"/>
      <c r="AY456" s="3"/>
      <c r="AZ456" s="3"/>
      <c r="BA456" s="4"/>
      <c r="BC456" s="18">
        <f ca="1">Table2[[#This Row],[Vehicles cost]]/Table2[[#This Row],[Vehicles]]</f>
        <v>164996</v>
      </c>
      <c r="BD456" s="4"/>
      <c r="BE456" s="2">
        <f ca="1">IF(Table2[[#This Row],[Depts]]&gt;20000,1,0)</f>
        <v>0</v>
      </c>
      <c r="BF456" s="3"/>
      <c r="BG456" s="4"/>
      <c r="BH456" s="2">
        <f ca="1">IF(Table2[[#This Row],[House]]="Owned",1,0)</f>
        <v>0</v>
      </c>
      <c r="BI456" s="4"/>
      <c r="BK456" s="2">
        <f ca="1">IF(Table2[[#This Row],[Country]]="Korea",Table2[[#This Row],[Income]],0)</f>
        <v>0</v>
      </c>
      <c r="BL456" s="3"/>
      <c r="BM456" s="3">
        <f ca="1">IF(Table2[[#This Row],[Country]]="India",Table2[[#This Row],[Income]],0)</f>
        <v>0</v>
      </c>
      <c r="BN456" s="3"/>
      <c r="BO456" s="3">
        <f ca="1">IF(Table2[[#This Row],[Country]]="Russia",Table2[[#This Row],[Income]],0)</f>
        <v>0</v>
      </c>
      <c r="BP456" s="3"/>
      <c r="BQ456" s="3">
        <f ca="1">IF(Table2[[#This Row],[Country]]="Maldives",Table2[[#This Row],[Income]],0)</f>
        <v>0</v>
      </c>
      <c r="BR456" s="3"/>
      <c r="BS456" s="3">
        <f ca="1">IF(Table2[[#This Row],[Country]]="England",Table2[[#This Row],[Income]],0)</f>
        <v>0</v>
      </c>
      <c r="BT456" s="3"/>
      <c r="BU456" s="3">
        <f ca="1">IF(Table2[[#This Row],[Country]]="Pakistan",Table2[[#This Row],[Income]],0)</f>
        <v>0</v>
      </c>
      <c r="BV456" s="3"/>
      <c r="BW456" s="3">
        <f ca="1">IF(Table2[[#This Row],[Country]]="USA",Table2[[#This Row],[Income]],0)</f>
        <v>0</v>
      </c>
      <c r="BX456" s="3"/>
      <c r="BY456" s="3">
        <f ca="1">IF(Table2[[#This Row],[Country]]="New Zealand",Table2[[#This Row],[Income]],0)</f>
        <v>0</v>
      </c>
      <c r="BZ456" s="3"/>
      <c r="CA456" s="3">
        <f ca="1">IF(Table2[[#This Row],[Country]]="AUstralia",Table2[[#This Row],[Income]],0)</f>
        <v>0</v>
      </c>
      <c r="CB456" s="3"/>
      <c r="CC456" s="3">
        <f ca="1">IF(Table2[[#This Row],[Country]]="South Africa",Table2[[#This Row],[Income]],0)</f>
        <v>0</v>
      </c>
      <c r="CD456" s="3"/>
      <c r="CE456" s="3">
        <f ca="1">IF(Table2[[#This Row],[Country]]="Canada",Table2[[#This Row],[Income]],0)</f>
        <v>0</v>
      </c>
      <c r="CF456" s="4"/>
      <c r="CG456" s="2"/>
      <c r="CH456" s="3"/>
      <c r="CI456" s="3">
        <f ca="1">IF(Table2[[#This Row],[occupation]]="clerk",Table2[[#This Row],[Income]],0)</f>
        <v>0</v>
      </c>
      <c r="CJ456" s="3">
        <f ca="1">IF(Table2[[#This Row],[occupation]]="Doctor",Table2[[#This Row],[Income]],0)</f>
        <v>0</v>
      </c>
      <c r="CK456" s="3">
        <f ca="1">IF(Table2[[#This Row],[occupation]]="Data scientist",Table2[[#This Row],[Income]],0)</f>
        <v>0</v>
      </c>
      <c r="CL456" s="3">
        <f ca="1">IF(Table2[[#This Row],[occupation]]="Driver",Table2[[#This Row],[Income]],0)</f>
        <v>0</v>
      </c>
      <c r="CM456" s="3">
        <f ca="1">IF(Table2[[#This Row],[occupation]]="mechanical",Table2[[#This Row],[Income]],0)</f>
        <v>0</v>
      </c>
      <c r="CN456" s="3">
        <f ca="1">IF(Table2[[#This Row],[occupation]]="Field worker",Table2[[#This Row],[Income]],0)</f>
        <v>0</v>
      </c>
      <c r="CO456" s="3">
        <f ca="1">IF(Table2[[#This Row],[occupation]]="Scientist",Table2[[#This Row],[Income]],0)</f>
        <v>59829</v>
      </c>
      <c r="CP456" s="4">
        <f ca="1">IF(Table2[[#This Row],[occupation]]="IT",Table2[[#This Row],[Income]],0)</f>
        <v>0</v>
      </c>
      <c r="CQ456" s="2">
        <f ca="1">IF(Table2[[#This Row],[Investment]]&gt;Table2[[#This Row],[Income]],1,0)</f>
        <v>1</v>
      </c>
      <c r="CR456" s="3"/>
      <c r="CS456" s="3"/>
      <c r="CT456" s="3"/>
      <c r="CU456" s="4"/>
      <c r="CV456" s="2">
        <f ca="1">IF(Table2[[#This Row],[Net Worth]]&gt;5500000,Table2[[#This Row],[Age]],0)</f>
        <v>0</v>
      </c>
      <c r="CW456" s="3">
        <f t="shared" ca="1" si="161"/>
        <v>0</v>
      </c>
      <c r="CX456" s="3"/>
      <c r="CY456" s="3"/>
      <c r="CZ456" s="3"/>
      <c r="DA456" s="4"/>
    </row>
    <row r="457" spans="1:105" x14ac:dyDescent="0.25">
      <c r="A457">
        <f t="shared" ca="1" si="146"/>
        <v>2</v>
      </c>
      <c r="B457" s="1" t="str">
        <f t="shared" ca="1" si="147"/>
        <v>Women</v>
      </c>
      <c r="C457">
        <f t="shared" ca="1" si="148"/>
        <v>28</v>
      </c>
      <c r="D457">
        <f t="shared" ca="1" si="149"/>
        <v>4</v>
      </c>
      <c r="E457" s="1" t="str">
        <f t="shared" ca="1" si="150"/>
        <v>Doctor</v>
      </c>
      <c r="F457">
        <f t="shared" ca="1" si="151"/>
        <v>3</v>
      </c>
      <c r="G457" s="1" t="str">
        <f t="shared" ca="1" si="152"/>
        <v>Btech</v>
      </c>
      <c r="H457">
        <f t="shared" ca="1" si="145"/>
        <v>2</v>
      </c>
      <c r="I457">
        <f t="shared" ca="1" si="145"/>
        <v>1</v>
      </c>
      <c r="J457">
        <f t="shared" ca="1" si="153"/>
        <v>757814</v>
      </c>
      <c r="K457">
        <f t="shared" ca="1" si="154"/>
        <v>54233</v>
      </c>
      <c r="L457">
        <f t="shared" ca="1" si="155"/>
        <v>2</v>
      </c>
      <c r="M457" s="1" t="str">
        <f t="shared" ca="1" si="156"/>
        <v>Rent</v>
      </c>
      <c r="N457">
        <f t="shared" ca="1" si="142"/>
        <v>3742077</v>
      </c>
      <c r="O457">
        <f t="shared" ca="1" si="157"/>
        <v>2724909.6131380135</v>
      </c>
      <c r="P457">
        <f t="shared" ca="1" si="143"/>
        <v>82709.497499949735</v>
      </c>
      <c r="Q457">
        <f t="shared" ca="1" si="144"/>
        <v>17313.708518994819</v>
      </c>
      <c r="R457" s="25">
        <f t="shared" ca="1" si="158"/>
        <v>3759390.708518995</v>
      </c>
      <c r="S457">
        <f t="shared" ca="1" si="159"/>
        <v>6</v>
      </c>
      <c r="T457" s="1" t="str">
        <f t="shared" ca="1" si="160"/>
        <v>Russia</v>
      </c>
      <c r="AF457" s="2">
        <f ca="1">IF(Table2[[#This Row],[Gender]]="men",1,0)</f>
        <v>0</v>
      </c>
      <c r="AG457" s="3">
        <f ca="1">IF(Table2[[#This Row],[Gender]]="Men",0,1)</f>
        <v>1</v>
      </c>
      <c r="AH457" s="3"/>
      <c r="AI457" s="3"/>
      <c r="AJ457" s="4"/>
      <c r="AL457" s="2">
        <f ca="1">IF(Table2[[#This Row],[occupation]]="Clerk",1,0)</f>
        <v>0</v>
      </c>
      <c r="AM457" s="3">
        <f ca="1">IF(Table2[[#This Row],[occupation]]="Doctor",1,0)</f>
        <v>1</v>
      </c>
      <c r="AN457" s="3">
        <f ca="1">IF(Table2[[#This Row],[occupation]]="Data scientist",1,0)</f>
        <v>0</v>
      </c>
      <c r="AO457" s="3">
        <f ca="1">IF(Table2[[#This Row],[occupation]]="Driver",1,0)</f>
        <v>0</v>
      </c>
      <c r="AP457" s="3">
        <f ca="1">IF(Table2[[#This Row],[occupation]]="mechanical",1,0)</f>
        <v>0</v>
      </c>
      <c r="AQ457" s="3">
        <f ca="1">IF(Table2[[#This Row],[occupation]]="Field worker",1,0)</f>
        <v>0</v>
      </c>
      <c r="AR457" s="3">
        <f ca="1">IF(Table2[[#This Row],[occupation]]="Scientist",1,0)</f>
        <v>0</v>
      </c>
      <c r="AS457" s="3">
        <f ca="1">IF(Table2[[#This Row],[occupation]]="IT",1,0)</f>
        <v>0</v>
      </c>
      <c r="AT457" s="3"/>
      <c r="AU457" s="3"/>
      <c r="AV457" s="3"/>
      <c r="AW457" s="3"/>
      <c r="AX457" s="3"/>
      <c r="AY457" s="3"/>
      <c r="AZ457" s="3"/>
      <c r="BA457" s="4"/>
      <c r="BC457" s="18">
        <f ca="1">Table2[[#This Row],[Vehicles cost]]/Table2[[#This Row],[Vehicles]]</f>
        <v>757814</v>
      </c>
      <c r="BD457" s="4"/>
      <c r="BE457" s="2">
        <f ca="1">IF(Table2[[#This Row],[Depts]]&gt;20000,1,0)</f>
        <v>1</v>
      </c>
      <c r="BF457" s="3"/>
      <c r="BG457" s="4"/>
      <c r="BH457" s="2">
        <f ca="1">IF(Table2[[#This Row],[House]]="Owned",1,0)</f>
        <v>0</v>
      </c>
      <c r="BI457" s="4"/>
      <c r="BK457" s="2">
        <f ca="1">IF(Table2[[#This Row],[Country]]="Korea",Table2[[#This Row],[Income]],0)</f>
        <v>0</v>
      </c>
      <c r="BL457" s="3"/>
      <c r="BM457" s="3">
        <f ca="1">IF(Table2[[#This Row],[Country]]="India",Table2[[#This Row],[Income]],0)</f>
        <v>0</v>
      </c>
      <c r="BN457" s="3"/>
      <c r="BO457" s="3">
        <f ca="1">IF(Table2[[#This Row],[Country]]="Russia",Table2[[#This Row],[Income]],0)</f>
        <v>54233</v>
      </c>
      <c r="BP457" s="3"/>
      <c r="BQ457" s="3">
        <f ca="1">IF(Table2[[#This Row],[Country]]="Maldives",Table2[[#This Row],[Income]],0)</f>
        <v>0</v>
      </c>
      <c r="BR457" s="3"/>
      <c r="BS457" s="3">
        <f ca="1">IF(Table2[[#This Row],[Country]]="England",Table2[[#This Row],[Income]],0)</f>
        <v>0</v>
      </c>
      <c r="BT457" s="3"/>
      <c r="BU457" s="3">
        <f ca="1">IF(Table2[[#This Row],[Country]]="Pakistan",Table2[[#This Row],[Income]],0)</f>
        <v>0</v>
      </c>
      <c r="BV457" s="3"/>
      <c r="BW457" s="3">
        <f ca="1">IF(Table2[[#This Row],[Country]]="USA",Table2[[#This Row],[Income]],0)</f>
        <v>0</v>
      </c>
      <c r="BX457" s="3"/>
      <c r="BY457" s="3">
        <f ca="1">IF(Table2[[#This Row],[Country]]="New Zealand",Table2[[#This Row],[Income]],0)</f>
        <v>0</v>
      </c>
      <c r="BZ457" s="3"/>
      <c r="CA457" s="3">
        <f ca="1">IF(Table2[[#This Row],[Country]]="AUstralia",Table2[[#This Row],[Income]],0)</f>
        <v>0</v>
      </c>
      <c r="CB457" s="3"/>
      <c r="CC457" s="3">
        <f ca="1">IF(Table2[[#This Row],[Country]]="South Africa",Table2[[#This Row],[Income]],0)</f>
        <v>0</v>
      </c>
      <c r="CD457" s="3"/>
      <c r="CE457" s="3">
        <f ca="1">IF(Table2[[#This Row],[Country]]="Canada",Table2[[#This Row],[Income]],0)</f>
        <v>0</v>
      </c>
      <c r="CF457" s="4"/>
      <c r="CG457" s="2"/>
      <c r="CH457" s="3"/>
      <c r="CI457" s="3">
        <f ca="1">IF(Table2[[#This Row],[occupation]]="clerk",Table2[[#This Row],[Income]],0)</f>
        <v>0</v>
      </c>
      <c r="CJ457" s="3">
        <f ca="1">IF(Table2[[#This Row],[occupation]]="Doctor",Table2[[#This Row],[Income]],0)</f>
        <v>54233</v>
      </c>
      <c r="CK457" s="3">
        <f ca="1">IF(Table2[[#This Row],[occupation]]="Data scientist",Table2[[#This Row],[Income]],0)</f>
        <v>0</v>
      </c>
      <c r="CL457" s="3">
        <f ca="1">IF(Table2[[#This Row],[occupation]]="Driver",Table2[[#This Row],[Income]],0)</f>
        <v>0</v>
      </c>
      <c r="CM457" s="3">
        <f ca="1">IF(Table2[[#This Row],[occupation]]="mechanical",Table2[[#This Row],[Income]],0)</f>
        <v>0</v>
      </c>
      <c r="CN457" s="3">
        <f ca="1">IF(Table2[[#This Row],[occupation]]="Field worker",Table2[[#This Row],[Income]],0)</f>
        <v>0</v>
      </c>
      <c r="CO457" s="3">
        <f ca="1">IF(Table2[[#This Row],[occupation]]="Scientist",Table2[[#This Row],[Income]],0)</f>
        <v>0</v>
      </c>
      <c r="CP457" s="4">
        <f ca="1">IF(Table2[[#This Row],[occupation]]="IT",Table2[[#This Row],[Income]],0)</f>
        <v>0</v>
      </c>
      <c r="CQ457" s="2">
        <f ca="1">IF(Table2[[#This Row],[Investment]]&gt;Table2[[#This Row],[Income]],1,0)</f>
        <v>0</v>
      </c>
      <c r="CR457" s="3"/>
      <c r="CS457" s="3"/>
      <c r="CT457" s="3"/>
      <c r="CU457" s="4"/>
      <c r="CV457" s="2">
        <f ca="1">IF(Table2[[#This Row],[Net Worth]]&gt;5500000,Table2[[#This Row],[Age]],0)</f>
        <v>0</v>
      </c>
      <c r="CW457" s="3">
        <f t="shared" ca="1" si="161"/>
        <v>0</v>
      </c>
      <c r="CX457" s="3"/>
      <c r="CY457" s="3"/>
      <c r="CZ457" s="3"/>
      <c r="DA457" s="4"/>
    </row>
    <row r="458" spans="1:105" x14ac:dyDescent="0.25">
      <c r="A458">
        <f t="shared" ca="1" si="146"/>
        <v>1</v>
      </c>
      <c r="B458" s="1" t="str">
        <f t="shared" ca="1" si="147"/>
        <v>Men</v>
      </c>
      <c r="C458">
        <f t="shared" ca="1" si="148"/>
        <v>26</v>
      </c>
      <c r="D458">
        <f t="shared" ca="1" si="149"/>
        <v>6</v>
      </c>
      <c r="E458" s="1" t="str">
        <f t="shared" ca="1" si="150"/>
        <v>Field worker</v>
      </c>
      <c r="F458">
        <f t="shared" ca="1" si="151"/>
        <v>3</v>
      </c>
      <c r="G458" s="1" t="str">
        <f t="shared" ca="1" si="152"/>
        <v>Btech</v>
      </c>
      <c r="H458">
        <f t="shared" ca="1" si="145"/>
        <v>2</v>
      </c>
      <c r="I458">
        <f t="shared" ca="1" si="145"/>
        <v>1</v>
      </c>
      <c r="J458">
        <f t="shared" ca="1" si="153"/>
        <v>794922</v>
      </c>
      <c r="K458">
        <f t="shared" ca="1" si="154"/>
        <v>98138</v>
      </c>
      <c r="L458">
        <f t="shared" ca="1" si="155"/>
        <v>2</v>
      </c>
      <c r="M458" s="1" t="str">
        <f t="shared" ca="1" si="156"/>
        <v>Rent</v>
      </c>
      <c r="N458">
        <f t="shared" ca="1" si="142"/>
        <v>6084556</v>
      </c>
      <c r="O458">
        <f t="shared" ca="1" si="157"/>
        <v>4215106.772212293</v>
      </c>
      <c r="P458">
        <f t="shared" ca="1" si="143"/>
        <v>32572.328281858601</v>
      </c>
      <c r="Q458">
        <f t="shared" ca="1" si="144"/>
        <v>156166.72683546465</v>
      </c>
      <c r="R458" s="25">
        <f t="shared" ca="1" si="158"/>
        <v>6240722.7268354651</v>
      </c>
      <c r="S458">
        <f t="shared" ca="1" si="159"/>
        <v>12</v>
      </c>
      <c r="T458" s="1" t="str">
        <f t="shared" ca="1" si="160"/>
        <v>Maldives</v>
      </c>
      <c r="AF458" s="2">
        <f ca="1">IF(Table2[[#This Row],[Gender]]="men",1,0)</f>
        <v>1</v>
      </c>
      <c r="AG458" s="3">
        <f ca="1">IF(Table2[[#This Row],[Gender]]="Men",0,1)</f>
        <v>0</v>
      </c>
      <c r="AH458" s="3"/>
      <c r="AI458" s="3"/>
      <c r="AJ458" s="4"/>
      <c r="AL458" s="2">
        <f ca="1">IF(Table2[[#This Row],[occupation]]="Clerk",1,0)</f>
        <v>0</v>
      </c>
      <c r="AM458" s="3">
        <f ca="1">IF(Table2[[#This Row],[occupation]]="Doctor",1,0)</f>
        <v>0</v>
      </c>
      <c r="AN458" s="3">
        <f ca="1">IF(Table2[[#This Row],[occupation]]="Data scientist",1,0)</f>
        <v>0</v>
      </c>
      <c r="AO458" s="3">
        <f ca="1">IF(Table2[[#This Row],[occupation]]="Driver",1,0)</f>
        <v>0</v>
      </c>
      <c r="AP458" s="3">
        <f ca="1">IF(Table2[[#This Row],[occupation]]="mechanical",1,0)</f>
        <v>0</v>
      </c>
      <c r="AQ458" s="3">
        <f ca="1">IF(Table2[[#This Row],[occupation]]="Field worker",1,0)</f>
        <v>1</v>
      </c>
      <c r="AR458" s="3">
        <f ca="1">IF(Table2[[#This Row],[occupation]]="Scientist",1,0)</f>
        <v>0</v>
      </c>
      <c r="AS458" s="3">
        <f ca="1">IF(Table2[[#This Row],[occupation]]="IT",1,0)</f>
        <v>0</v>
      </c>
      <c r="AT458" s="3"/>
      <c r="AU458" s="3"/>
      <c r="AV458" s="3"/>
      <c r="AW458" s="3"/>
      <c r="AX458" s="3"/>
      <c r="AY458" s="3"/>
      <c r="AZ458" s="3"/>
      <c r="BA458" s="4"/>
      <c r="BC458" s="18">
        <f ca="1">Table2[[#This Row],[Vehicles cost]]/Table2[[#This Row],[Vehicles]]</f>
        <v>794922</v>
      </c>
      <c r="BD458" s="4"/>
      <c r="BE458" s="2">
        <f ca="1">IF(Table2[[#This Row],[Depts]]&gt;20000,1,0)</f>
        <v>1</v>
      </c>
      <c r="BF458" s="3"/>
      <c r="BG458" s="4"/>
      <c r="BH458" s="2">
        <f ca="1">IF(Table2[[#This Row],[House]]="Owned",1,0)</f>
        <v>0</v>
      </c>
      <c r="BI458" s="4"/>
      <c r="BK458" s="2">
        <f ca="1">IF(Table2[[#This Row],[Country]]="Korea",Table2[[#This Row],[Income]],0)</f>
        <v>0</v>
      </c>
      <c r="BL458" s="3"/>
      <c r="BM458" s="3">
        <f ca="1">IF(Table2[[#This Row],[Country]]="India",Table2[[#This Row],[Income]],0)</f>
        <v>0</v>
      </c>
      <c r="BN458" s="3"/>
      <c r="BO458" s="3">
        <f ca="1">IF(Table2[[#This Row],[Country]]="Russia",Table2[[#This Row],[Income]],0)</f>
        <v>0</v>
      </c>
      <c r="BP458" s="3"/>
      <c r="BQ458" s="3">
        <f ca="1">IF(Table2[[#This Row],[Country]]="Maldives",Table2[[#This Row],[Income]],0)</f>
        <v>98138</v>
      </c>
      <c r="BR458" s="3"/>
      <c r="BS458" s="3">
        <f ca="1">IF(Table2[[#This Row],[Country]]="England",Table2[[#This Row],[Income]],0)</f>
        <v>0</v>
      </c>
      <c r="BT458" s="3"/>
      <c r="BU458" s="3">
        <f ca="1">IF(Table2[[#This Row],[Country]]="Pakistan",Table2[[#This Row],[Income]],0)</f>
        <v>0</v>
      </c>
      <c r="BV458" s="3"/>
      <c r="BW458" s="3">
        <f ca="1">IF(Table2[[#This Row],[Country]]="USA",Table2[[#This Row],[Income]],0)</f>
        <v>0</v>
      </c>
      <c r="BX458" s="3"/>
      <c r="BY458" s="3">
        <f ca="1">IF(Table2[[#This Row],[Country]]="New Zealand",Table2[[#This Row],[Income]],0)</f>
        <v>0</v>
      </c>
      <c r="BZ458" s="3"/>
      <c r="CA458" s="3">
        <f ca="1">IF(Table2[[#This Row],[Country]]="AUstralia",Table2[[#This Row],[Income]],0)</f>
        <v>0</v>
      </c>
      <c r="CB458" s="3"/>
      <c r="CC458" s="3">
        <f ca="1">IF(Table2[[#This Row],[Country]]="South Africa",Table2[[#This Row],[Income]],0)</f>
        <v>0</v>
      </c>
      <c r="CD458" s="3"/>
      <c r="CE458" s="3">
        <f ca="1">IF(Table2[[#This Row],[Country]]="Canada",Table2[[#This Row],[Income]],0)</f>
        <v>0</v>
      </c>
      <c r="CF458" s="4"/>
      <c r="CG458" s="2"/>
      <c r="CH458" s="3"/>
      <c r="CI458" s="3">
        <f ca="1">IF(Table2[[#This Row],[occupation]]="clerk",Table2[[#This Row],[Income]],0)</f>
        <v>0</v>
      </c>
      <c r="CJ458" s="3">
        <f ca="1">IF(Table2[[#This Row],[occupation]]="Doctor",Table2[[#This Row],[Income]],0)</f>
        <v>0</v>
      </c>
      <c r="CK458" s="3">
        <f ca="1">IF(Table2[[#This Row],[occupation]]="Data scientist",Table2[[#This Row],[Income]],0)</f>
        <v>0</v>
      </c>
      <c r="CL458" s="3">
        <f ca="1">IF(Table2[[#This Row],[occupation]]="Driver",Table2[[#This Row],[Income]],0)</f>
        <v>0</v>
      </c>
      <c r="CM458" s="3">
        <f ca="1">IF(Table2[[#This Row],[occupation]]="mechanical",Table2[[#This Row],[Income]],0)</f>
        <v>0</v>
      </c>
      <c r="CN458" s="3">
        <f ca="1">IF(Table2[[#This Row],[occupation]]="Field worker",Table2[[#This Row],[Income]],0)</f>
        <v>98138</v>
      </c>
      <c r="CO458" s="3">
        <f ca="1">IF(Table2[[#This Row],[occupation]]="Scientist",Table2[[#This Row],[Income]],0)</f>
        <v>0</v>
      </c>
      <c r="CP458" s="4">
        <f ca="1">IF(Table2[[#This Row],[occupation]]="IT",Table2[[#This Row],[Income]],0)</f>
        <v>0</v>
      </c>
      <c r="CQ458" s="2">
        <f ca="1">IF(Table2[[#This Row],[Investment]]&gt;Table2[[#This Row],[Income]],1,0)</f>
        <v>1</v>
      </c>
      <c r="CR458" s="3"/>
      <c r="CS458" s="3"/>
      <c r="CT458" s="3"/>
      <c r="CU458" s="4"/>
      <c r="CV458" s="2">
        <f ca="1">IF(Table2[[#This Row],[Net Worth]]&gt;5500000,Table2[[#This Row],[Age]],0)</f>
        <v>26</v>
      </c>
      <c r="CW458" s="3">
        <f t="shared" ca="1" si="161"/>
        <v>26</v>
      </c>
      <c r="CX458" s="3"/>
      <c r="CY458" s="3"/>
      <c r="CZ458" s="3"/>
      <c r="DA458" s="4"/>
    </row>
    <row r="459" spans="1:105" x14ac:dyDescent="0.25">
      <c r="A459">
        <f t="shared" ca="1" si="146"/>
        <v>1</v>
      </c>
      <c r="B459" s="1" t="str">
        <f t="shared" ca="1" si="147"/>
        <v>Men</v>
      </c>
      <c r="C459">
        <f t="shared" ca="1" si="148"/>
        <v>32</v>
      </c>
      <c r="D459">
        <f t="shared" ca="1" si="149"/>
        <v>3</v>
      </c>
      <c r="E459" s="1" t="str">
        <f t="shared" ca="1" si="150"/>
        <v>mechanical</v>
      </c>
      <c r="F459">
        <f t="shared" ca="1" si="151"/>
        <v>6</v>
      </c>
      <c r="G459" s="1" t="str">
        <f t="shared" ca="1" si="152"/>
        <v>Masters</v>
      </c>
      <c r="H459">
        <f t="shared" ca="1" si="145"/>
        <v>2</v>
      </c>
      <c r="I459">
        <f t="shared" ca="1" si="145"/>
        <v>2</v>
      </c>
      <c r="J459">
        <f t="shared" ca="1" si="153"/>
        <v>1695250</v>
      </c>
      <c r="K459">
        <f t="shared" ca="1" si="154"/>
        <v>78598</v>
      </c>
      <c r="L459">
        <f t="shared" ca="1" si="155"/>
        <v>2</v>
      </c>
      <c r="M459" s="1" t="str">
        <f t="shared" ca="1" si="156"/>
        <v>Rent</v>
      </c>
      <c r="N459">
        <f t="shared" ca="1" si="142"/>
        <v>6759428</v>
      </c>
      <c r="O459">
        <f t="shared" ca="1" si="157"/>
        <v>2388239.5622249129</v>
      </c>
      <c r="P459">
        <f t="shared" ca="1" si="143"/>
        <v>147118.69580070692</v>
      </c>
      <c r="Q459">
        <f t="shared" ca="1" si="144"/>
        <v>48651.450773832556</v>
      </c>
      <c r="R459" s="25">
        <f t="shared" ca="1" si="158"/>
        <v>6808079.4507738324</v>
      </c>
      <c r="S459">
        <f t="shared" ca="1" si="159"/>
        <v>8</v>
      </c>
      <c r="T459" s="1" t="str">
        <f t="shared" ca="1" si="160"/>
        <v>Korea</v>
      </c>
      <c r="AF459" s="2">
        <f ca="1">IF(Table2[[#This Row],[Gender]]="men",1,0)</f>
        <v>1</v>
      </c>
      <c r="AG459" s="3">
        <f ca="1">IF(Table2[[#This Row],[Gender]]="Men",0,1)</f>
        <v>0</v>
      </c>
      <c r="AH459" s="3"/>
      <c r="AI459" s="3"/>
      <c r="AJ459" s="4"/>
      <c r="AL459" s="2">
        <f ca="1">IF(Table2[[#This Row],[occupation]]="Clerk",1,0)</f>
        <v>0</v>
      </c>
      <c r="AM459" s="3">
        <f ca="1">IF(Table2[[#This Row],[occupation]]="Doctor",1,0)</f>
        <v>0</v>
      </c>
      <c r="AN459" s="3">
        <f ca="1">IF(Table2[[#This Row],[occupation]]="Data scientist",1,0)</f>
        <v>0</v>
      </c>
      <c r="AO459" s="3">
        <f ca="1">IF(Table2[[#This Row],[occupation]]="Driver",1,0)</f>
        <v>0</v>
      </c>
      <c r="AP459" s="3">
        <f ca="1">IF(Table2[[#This Row],[occupation]]="mechanical",1,0)</f>
        <v>1</v>
      </c>
      <c r="AQ459" s="3">
        <f ca="1">IF(Table2[[#This Row],[occupation]]="Field worker",1,0)</f>
        <v>0</v>
      </c>
      <c r="AR459" s="3">
        <f ca="1">IF(Table2[[#This Row],[occupation]]="Scientist",1,0)</f>
        <v>0</v>
      </c>
      <c r="AS459" s="3">
        <f ca="1">IF(Table2[[#This Row],[occupation]]="IT",1,0)</f>
        <v>0</v>
      </c>
      <c r="AT459" s="3"/>
      <c r="AU459" s="3"/>
      <c r="AV459" s="3"/>
      <c r="AW459" s="3"/>
      <c r="AX459" s="3"/>
      <c r="AY459" s="3"/>
      <c r="AZ459" s="3"/>
      <c r="BA459" s="4"/>
      <c r="BC459" s="18">
        <f ca="1">Table2[[#This Row],[Vehicles cost]]/Table2[[#This Row],[Vehicles]]</f>
        <v>847625</v>
      </c>
      <c r="BD459" s="4"/>
      <c r="BE459" s="2">
        <f ca="1">IF(Table2[[#This Row],[Depts]]&gt;20000,1,0)</f>
        <v>1</v>
      </c>
      <c r="BF459" s="3"/>
      <c r="BG459" s="4"/>
      <c r="BH459" s="2">
        <f ca="1">IF(Table2[[#This Row],[House]]="Owned",1,0)</f>
        <v>0</v>
      </c>
      <c r="BI459" s="4"/>
      <c r="BK459" s="2">
        <f ca="1">IF(Table2[[#This Row],[Country]]="Korea",Table2[[#This Row],[Income]],0)</f>
        <v>78598</v>
      </c>
      <c r="BL459" s="3"/>
      <c r="BM459" s="3">
        <f ca="1">IF(Table2[[#This Row],[Country]]="India",Table2[[#This Row],[Income]],0)</f>
        <v>0</v>
      </c>
      <c r="BN459" s="3"/>
      <c r="BO459" s="3">
        <f ca="1">IF(Table2[[#This Row],[Country]]="Russia",Table2[[#This Row],[Income]],0)</f>
        <v>0</v>
      </c>
      <c r="BP459" s="3"/>
      <c r="BQ459" s="3">
        <f ca="1">IF(Table2[[#This Row],[Country]]="Maldives",Table2[[#This Row],[Income]],0)</f>
        <v>0</v>
      </c>
      <c r="BR459" s="3"/>
      <c r="BS459" s="3">
        <f ca="1">IF(Table2[[#This Row],[Country]]="England",Table2[[#This Row],[Income]],0)</f>
        <v>0</v>
      </c>
      <c r="BT459" s="3"/>
      <c r="BU459" s="3">
        <f ca="1">IF(Table2[[#This Row],[Country]]="Pakistan",Table2[[#This Row],[Income]],0)</f>
        <v>0</v>
      </c>
      <c r="BV459" s="3"/>
      <c r="BW459" s="3">
        <f ca="1">IF(Table2[[#This Row],[Country]]="USA",Table2[[#This Row],[Income]],0)</f>
        <v>0</v>
      </c>
      <c r="BX459" s="3"/>
      <c r="BY459" s="3">
        <f ca="1">IF(Table2[[#This Row],[Country]]="New Zealand",Table2[[#This Row],[Income]],0)</f>
        <v>0</v>
      </c>
      <c r="BZ459" s="3"/>
      <c r="CA459" s="3">
        <f ca="1">IF(Table2[[#This Row],[Country]]="AUstralia",Table2[[#This Row],[Income]],0)</f>
        <v>0</v>
      </c>
      <c r="CB459" s="3"/>
      <c r="CC459" s="3">
        <f ca="1">IF(Table2[[#This Row],[Country]]="South Africa",Table2[[#This Row],[Income]],0)</f>
        <v>0</v>
      </c>
      <c r="CD459" s="3"/>
      <c r="CE459" s="3">
        <f ca="1">IF(Table2[[#This Row],[Country]]="Canada",Table2[[#This Row],[Income]],0)</f>
        <v>0</v>
      </c>
      <c r="CF459" s="4"/>
      <c r="CG459" s="2"/>
      <c r="CH459" s="3"/>
      <c r="CI459" s="3">
        <f ca="1">IF(Table2[[#This Row],[occupation]]="clerk",Table2[[#This Row],[Income]],0)</f>
        <v>0</v>
      </c>
      <c r="CJ459" s="3">
        <f ca="1">IF(Table2[[#This Row],[occupation]]="Doctor",Table2[[#This Row],[Income]],0)</f>
        <v>0</v>
      </c>
      <c r="CK459" s="3">
        <f ca="1">IF(Table2[[#This Row],[occupation]]="Data scientist",Table2[[#This Row],[Income]],0)</f>
        <v>0</v>
      </c>
      <c r="CL459" s="3">
        <f ca="1">IF(Table2[[#This Row],[occupation]]="Driver",Table2[[#This Row],[Income]],0)</f>
        <v>0</v>
      </c>
      <c r="CM459" s="3">
        <f ca="1">IF(Table2[[#This Row],[occupation]]="mechanical",Table2[[#This Row],[Income]],0)</f>
        <v>78598</v>
      </c>
      <c r="CN459" s="3">
        <f ca="1">IF(Table2[[#This Row],[occupation]]="Field worker",Table2[[#This Row],[Income]],0)</f>
        <v>0</v>
      </c>
      <c r="CO459" s="3">
        <f ca="1">IF(Table2[[#This Row],[occupation]]="Scientist",Table2[[#This Row],[Income]],0)</f>
        <v>0</v>
      </c>
      <c r="CP459" s="4">
        <f ca="1">IF(Table2[[#This Row],[occupation]]="IT",Table2[[#This Row],[Income]],0)</f>
        <v>0</v>
      </c>
      <c r="CQ459" s="2">
        <f ca="1">IF(Table2[[#This Row],[Investment]]&gt;Table2[[#This Row],[Income]],1,0)</f>
        <v>0</v>
      </c>
      <c r="CR459" s="3"/>
      <c r="CS459" s="3"/>
      <c r="CT459" s="3"/>
      <c r="CU459" s="4"/>
      <c r="CV459" s="2">
        <f ca="1">IF(Table2[[#This Row],[Net Worth]]&gt;5500000,Table2[[#This Row],[Age]],0)</f>
        <v>32</v>
      </c>
      <c r="CW459" s="3">
        <f t="shared" ca="1" si="161"/>
        <v>0</v>
      </c>
      <c r="CX459" s="3"/>
      <c r="CY459" s="3"/>
      <c r="CZ459" s="3"/>
      <c r="DA459" s="4"/>
    </row>
    <row r="460" spans="1:105" x14ac:dyDescent="0.25">
      <c r="A460">
        <f t="shared" ca="1" si="146"/>
        <v>2</v>
      </c>
      <c r="B460" s="1" t="str">
        <f t="shared" ca="1" si="147"/>
        <v>Women</v>
      </c>
      <c r="C460">
        <f t="shared" ca="1" si="148"/>
        <v>24</v>
      </c>
      <c r="D460">
        <f t="shared" ca="1" si="149"/>
        <v>4</v>
      </c>
      <c r="E460" s="1" t="str">
        <f t="shared" ca="1" si="150"/>
        <v>Doctor</v>
      </c>
      <c r="F460">
        <f t="shared" ca="1" si="151"/>
        <v>9</v>
      </c>
      <c r="G460" s="1" t="str">
        <f t="shared" ca="1" si="152"/>
        <v>Soldier</v>
      </c>
      <c r="H460">
        <f t="shared" ca="1" si="145"/>
        <v>3</v>
      </c>
      <c r="I460">
        <f t="shared" ca="1" si="145"/>
        <v>2</v>
      </c>
      <c r="J460">
        <f t="shared" ca="1" si="153"/>
        <v>703852</v>
      </c>
      <c r="K460">
        <f t="shared" ca="1" si="154"/>
        <v>77491</v>
      </c>
      <c r="L460">
        <f t="shared" ca="1" si="155"/>
        <v>2</v>
      </c>
      <c r="M460" s="1" t="str">
        <f t="shared" ca="1" si="156"/>
        <v>Rent</v>
      </c>
      <c r="N460">
        <f t="shared" ca="1" si="142"/>
        <v>6276771</v>
      </c>
      <c r="O460">
        <f t="shared" ca="1" si="157"/>
        <v>4621588.064249957</v>
      </c>
      <c r="P460">
        <f t="shared" ca="1" si="143"/>
        <v>115588.1408445837</v>
      </c>
      <c r="Q460">
        <f t="shared" ca="1" si="144"/>
        <v>96059.329506008798</v>
      </c>
      <c r="R460" s="25">
        <f t="shared" ca="1" si="158"/>
        <v>6372830.3295060089</v>
      </c>
      <c r="S460">
        <f t="shared" ca="1" si="159"/>
        <v>2</v>
      </c>
      <c r="T460" s="1" t="str">
        <f t="shared" ca="1" si="160"/>
        <v>Usa</v>
      </c>
      <c r="AF460" s="2">
        <f ca="1">IF(Table2[[#This Row],[Gender]]="men",1,0)</f>
        <v>0</v>
      </c>
      <c r="AG460" s="3">
        <f ca="1">IF(Table2[[#This Row],[Gender]]="Men",0,1)</f>
        <v>1</v>
      </c>
      <c r="AH460" s="3"/>
      <c r="AI460" s="3"/>
      <c r="AJ460" s="4"/>
      <c r="AL460" s="2">
        <f ca="1">IF(Table2[[#This Row],[occupation]]="Clerk",1,0)</f>
        <v>0</v>
      </c>
      <c r="AM460" s="3">
        <f ca="1">IF(Table2[[#This Row],[occupation]]="Doctor",1,0)</f>
        <v>1</v>
      </c>
      <c r="AN460" s="3">
        <f ca="1">IF(Table2[[#This Row],[occupation]]="Data scientist",1,0)</f>
        <v>0</v>
      </c>
      <c r="AO460" s="3">
        <f ca="1">IF(Table2[[#This Row],[occupation]]="Driver",1,0)</f>
        <v>0</v>
      </c>
      <c r="AP460" s="3">
        <f ca="1">IF(Table2[[#This Row],[occupation]]="mechanical",1,0)</f>
        <v>0</v>
      </c>
      <c r="AQ460" s="3">
        <f ca="1">IF(Table2[[#This Row],[occupation]]="Field worker",1,0)</f>
        <v>0</v>
      </c>
      <c r="AR460" s="3">
        <f ca="1">IF(Table2[[#This Row],[occupation]]="Scientist",1,0)</f>
        <v>0</v>
      </c>
      <c r="AS460" s="3">
        <f ca="1">IF(Table2[[#This Row],[occupation]]="IT",1,0)</f>
        <v>0</v>
      </c>
      <c r="AT460" s="3"/>
      <c r="AU460" s="3"/>
      <c r="AV460" s="3"/>
      <c r="AW460" s="3"/>
      <c r="AX460" s="3"/>
      <c r="AY460" s="3"/>
      <c r="AZ460" s="3"/>
      <c r="BA460" s="4"/>
      <c r="BC460" s="18">
        <f ca="1">Table2[[#This Row],[Vehicles cost]]/Table2[[#This Row],[Vehicles]]</f>
        <v>351926</v>
      </c>
      <c r="BD460" s="4"/>
      <c r="BE460" s="2">
        <f ca="1">IF(Table2[[#This Row],[Depts]]&gt;20000,1,0)</f>
        <v>1</v>
      </c>
      <c r="BF460" s="3"/>
      <c r="BG460" s="4"/>
      <c r="BH460" s="2">
        <f ca="1">IF(Table2[[#This Row],[House]]="Owned",1,0)</f>
        <v>0</v>
      </c>
      <c r="BI460" s="4"/>
      <c r="BK460" s="2">
        <f ca="1">IF(Table2[[#This Row],[Country]]="Korea",Table2[[#This Row],[Income]],0)</f>
        <v>0</v>
      </c>
      <c r="BL460" s="3"/>
      <c r="BM460" s="3">
        <f ca="1">IF(Table2[[#This Row],[Country]]="India",Table2[[#This Row],[Income]],0)</f>
        <v>0</v>
      </c>
      <c r="BN460" s="3"/>
      <c r="BO460" s="3">
        <f ca="1">IF(Table2[[#This Row],[Country]]="Russia",Table2[[#This Row],[Income]],0)</f>
        <v>0</v>
      </c>
      <c r="BP460" s="3"/>
      <c r="BQ460" s="3">
        <f ca="1">IF(Table2[[#This Row],[Country]]="Maldives",Table2[[#This Row],[Income]],0)</f>
        <v>0</v>
      </c>
      <c r="BR460" s="3"/>
      <c r="BS460" s="3">
        <f ca="1">IF(Table2[[#This Row],[Country]]="England",Table2[[#This Row],[Income]],0)</f>
        <v>0</v>
      </c>
      <c r="BT460" s="3"/>
      <c r="BU460" s="3">
        <f ca="1">IF(Table2[[#This Row],[Country]]="Pakistan",Table2[[#This Row],[Income]],0)</f>
        <v>0</v>
      </c>
      <c r="BV460" s="3"/>
      <c r="BW460" s="3">
        <f ca="1">IF(Table2[[#This Row],[Country]]="USA",Table2[[#This Row],[Income]],0)</f>
        <v>77491</v>
      </c>
      <c r="BX460" s="3"/>
      <c r="BY460" s="3">
        <f ca="1">IF(Table2[[#This Row],[Country]]="New Zealand",Table2[[#This Row],[Income]],0)</f>
        <v>0</v>
      </c>
      <c r="BZ460" s="3"/>
      <c r="CA460" s="3">
        <f ca="1">IF(Table2[[#This Row],[Country]]="AUstralia",Table2[[#This Row],[Income]],0)</f>
        <v>0</v>
      </c>
      <c r="CB460" s="3"/>
      <c r="CC460" s="3">
        <f ca="1">IF(Table2[[#This Row],[Country]]="South Africa",Table2[[#This Row],[Income]],0)</f>
        <v>0</v>
      </c>
      <c r="CD460" s="3"/>
      <c r="CE460" s="3">
        <f ca="1">IF(Table2[[#This Row],[Country]]="Canada",Table2[[#This Row],[Income]],0)</f>
        <v>0</v>
      </c>
      <c r="CF460" s="4"/>
      <c r="CG460" s="2"/>
      <c r="CH460" s="3"/>
      <c r="CI460" s="3">
        <f ca="1">IF(Table2[[#This Row],[occupation]]="clerk",Table2[[#This Row],[Income]],0)</f>
        <v>0</v>
      </c>
      <c r="CJ460" s="3">
        <f ca="1">IF(Table2[[#This Row],[occupation]]="Doctor",Table2[[#This Row],[Income]],0)</f>
        <v>77491</v>
      </c>
      <c r="CK460" s="3">
        <f ca="1">IF(Table2[[#This Row],[occupation]]="Data scientist",Table2[[#This Row],[Income]],0)</f>
        <v>0</v>
      </c>
      <c r="CL460" s="3">
        <f ca="1">IF(Table2[[#This Row],[occupation]]="Driver",Table2[[#This Row],[Income]],0)</f>
        <v>0</v>
      </c>
      <c r="CM460" s="3">
        <f ca="1">IF(Table2[[#This Row],[occupation]]="mechanical",Table2[[#This Row],[Income]],0)</f>
        <v>0</v>
      </c>
      <c r="CN460" s="3">
        <f ca="1">IF(Table2[[#This Row],[occupation]]="Field worker",Table2[[#This Row],[Income]],0)</f>
        <v>0</v>
      </c>
      <c r="CO460" s="3">
        <f ca="1">IF(Table2[[#This Row],[occupation]]="Scientist",Table2[[#This Row],[Income]],0)</f>
        <v>0</v>
      </c>
      <c r="CP460" s="4">
        <f ca="1">IF(Table2[[#This Row],[occupation]]="IT",Table2[[#This Row],[Income]],0)</f>
        <v>0</v>
      </c>
      <c r="CQ460" s="2">
        <f ca="1">IF(Table2[[#This Row],[Investment]]&gt;Table2[[#This Row],[Income]],1,0)</f>
        <v>1</v>
      </c>
      <c r="CR460" s="3"/>
      <c r="CS460" s="3"/>
      <c r="CT460" s="3"/>
      <c r="CU460" s="4"/>
      <c r="CV460" s="2">
        <f ca="1">IF(Table2[[#This Row],[Net Worth]]&gt;5500000,Table2[[#This Row],[Age]],0)</f>
        <v>24</v>
      </c>
      <c r="CW460" s="3">
        <f t="shared" ca="1" si="161"/>
        <v>24</v>
      </c>
      <c r="CX460" s="3"/>
      <c r="CY460" s="3"/>
      <c r="CZ460" s="3"/>
      <c r="DA460" s="4"/>
    </row>
    <row r="461" spans="1:105" x14ac:dyDescent="0.25">
      <c r="A461">
        <f t="shared" ca="1" si="146"/>
        <v>1</v>
      </c>
      <c r="B461" s="1" t="str">
        <f t="shared" ca="1" si="147"/>
        <v>Men</v>
      </c>
      <c r="C461">
        <f t="shared" ca="1" si="148"/>
        <v>31</v>
      </c>
      <c r="D461">
        <f t="shared" ca="1" si="149"/>
        <v>3</v>
      </c>
      <c r="E461" s="1" t="str">
        <f t="shared" ca="1" si="150"/>
        <v>mechanical</v>
      </c>
      <c r="F461">
        <f t="shared" ca="1" si="151"/>
        <v>2</v>
      </c>
      <c r="G461" s="1" t="str">
        <f t="shared" ca="1" si="152"/>
        <v>12th</v>
      </c>
      <c r="H461">
        <f t="shared" ca="1" si="145"/>
        <v>1</v>
      </c>
      <c r="I461">
        <f t="shared" ca="1" si="145"/>
        <v>3</v>
      </c>
      <c r="J461">
        <f t="shared" ca="1" si="153"/>
        <v>1361091</v>
      </c>
      <c r="K461">
        <f t="shared" ca="1" si="154"/>
        <v>74774</v>
      </c>
      <c r="L461">
        <f t="shared" ca="1" si="155"/>
        <v>2</v>
      </c>
      <c r="M461" s="1" t="str">
        <f t="shared" ca="1" si="156"/>
        <v>Rent</v>
      </c>
      <c r="N461">
        <f t="shared" ca="1" si="142"/>
        <v>5159406</v>
      </c>
      <c r="O461">
        <f t="shared" ca="1" si="157"/>
        <v>4022956.1539570191</v>
      </c>
      <c r="P461">
        <f t="shared" ca="1" si="143"/>
        <v>40670.869586929788</v>
      </c>
      <c r="Q461">
        <f t="shared" ca="1" si="144"/>
        <v>45203.978595666202</v>
      </c>
      <c r="R461" s="25">
        <f t="shared" ca="1" si="158"/>
        <v>5204609.9785956666</v>
      </c>
      <c r="S461">
        <f t="shared" ca="1" si="159"/>
        <v>7</v>
      </c>
      <c r="T461" s="1" t="str">
        <f t="shared" ca="1" si="160"/>
        <v>China</v>
      </c>
      <c r="AF461" s="2">
        <f ca="1">IF(Table2[[#This Row],[Gender]]="men",1,0)</f>
        <v>1</v>
      </c>
      <c r="AG461" s="3">
        <f ca="1">IF(Table2[[#This Row],[Gender]]="Men",0,1)</f>
        <v>0</v>
      </c>
      <c r="AH461" s="3"/>
      <c r="AI461" s="3"/>
      <c r="AJ461" s="4"/>
      <c r="AL461" s="2">
        <f ca="1">IF(Table2[[#This Row],[occupation]]="Clerk",1,0)</f>
        <v>0</v>
      </c>
      <c r="AM461" s="3">
        <f ca="1">IF(Table2[[#This Row],[occupation]]="Doctor",1,0)</f>
        <v>0</v>
      </c>
      <c r="AN461" s="3">
        <f ca="1">IF(Table2[[#This Row],[occupation]]="Data scientist",1,0)</f>
        <v>0</v>
      </c>
      <c r="AO461" s="3">
        <f ca="1">IF(Table2[[#This Row],[occupation]]="Driver",1,0)</f>
        <v>0</v>
      </c>
      <c r="AP461" s="3">
        <f ca="1">IF(Table2[[#This Row],[occupation]]="mechanical",1,0)</f>
        <v>1</v>
      </c>
      <c r="AQ461" s="3">
        <f ca="1">IF(Table2[[#This Row],[occupation]]="Field worker",1,0)</f>
        <v>0</v>
      </c>
      <c r="AR461" s="3">
        <f ca="1">IF(Table2[[#This Row],[occupation]]="Scientist",1,0)</f>
        <v>0</v>
      </c>
      <c r="AS461" s="3">
        <f ca="1">IF(Table2[[#This Row],[occupation]]="IT",1,0)</f>
        <v>0</v>
      </c>
      <c r="AT461" s="3"/>
      <c r="AU461" s="3"/>
      <c r="AV461" s="3"/>
      <c r="AW461" s="3"/>
      <c r="AX461" s="3"/>
      <c r="AY461" s="3"/>
      <c r="AZ461" s="3"/>
      <c r="BA461" s="4"/>
      <c r="BC461" s="18">
        <f ca="1">Table2[[#This Row],[Vehicles cost]]/Table2[[#This Row],[Vehicles]]</f>
        <v>453697</v>
      </c>
      <c r="BD461" s="4"/>
      <c r="BE461" s="2">
        <f ca="1">IF(Table2[[#This Row],[Depts]]&gt;20000,1,0)</f>
        <v>1</v>
      </c>
      <c r="BF461" s="3"/>
      <c r="BG461" s="4"/>
      <c r="BH461" s="2">
        <f ca="1">IF(Table2[[#This Row],[House]]="Owned",1,0)</f>
        <v>0</v>
      </c>
      <c r="BI461" s="4"/>
      <c r="BK461" s="2">
        <f ca="1">IF(Table2[[#This Row],[Country]]="Korea",Table2[[#This Row],[Income]],0)</f>
        <v>0</v>
      </c>
      <c r="BL461" s="3"/>
      <c r="BM461" s="3">
        <f ca="1">IF(Table2[[#This Row],[Country]]="India",Table2[[#This Row],[Income]],0)</f>
        <v>0</v>
      </c>
      <c r="BN461" s="3"/>
      <c r="BO461" s="3">
        <f ca="1">IF(Table2[[#This Row],[Country]]="Russia",Table2[[#This Row],[Income]],0)</f>
        <v>0</v>
      </c>
      <c r="BP461" s="3"/>
      <c r="BQ461" s="3">
        <f ca="1">IF(Table2[[#This Row],[Country]]="Maldives",Table2[[#This Row],[Income]],0)</f>
        <v>0</v>
      </c>
      <c r="BR461" s="3"/>
      <c r="BS461" s="3">
        <f ca="1">IF(Table2[[#This Row],[Country]]="England",Table2[[#This Row],[Income]],0)</f>
        <v>0</v>
      </c>
      <c r="BT461" s="3"/>
      <c r="BU461" s="3">
        <f ca="1">IF(Table2[[#This Row],[Country]]="Pakistan",Table2[[#This Row],[Income]],0)</f>
        <v>0</v>
      </c>
      <c r="BV461" s="3"/>
      <c r="BW461" s="3">
        <f ca="1">IF(Table2[[#This Row],[Country]]="USA",Table2[[#This Row],[Income]],0)</f>
        <v>0</v>
      </c>
      <c r="BX461" s="3"/>
      <c r="BY461" s="3">
        <f ca="1">IF(Table2[[#This Row],[Country]]="New Zealand",Table2[[#This Row],[Income]],0)</f>
        <v>0</v>
      </c>
      <c r="BZ461" s="3"/>
      <c r="CA461" s="3">
        <f ca="1">IF(Table2[[#This Row],[Country]]="AUstralia",Table2[[#This Row],[Income]],0)</f>
        <v>0</v>
      </c>
      <c r="CB461" s="3"/>
      <c r="CC461" s="3">
        <f ca="1">IF(Table2[[#This Row],[Country]]="South Africa",Table2[[#This Row],[Income]],0)</f>
        <v>0</v>
      </c>
      <c r="CD461" s="3"/>
      <c r="CE461" s="3">
        <f ca="1">IF(Table2[[#This Row],[Country]]="Canada",Table2[[#This Row],[Income]],0)</f>
        <v>0</v>
      </c>
      <c r="CF461" s="4"/>
      <c r="CG461" s="2"/>
      <c r="CH461" s="3"/>
      <c r="CI461" s="3">
        <f ca="1">IF(Table2[[#This Row],[occupation]]="clerk",Table2[[#This Row],[Income]],0)</f>
        <v>0</v>
      </c>
      <c r="CJ461" s="3">
        <f ca="1">IF(Table2[[#This Row],[occupation]]="Doctor",Table2[[#This Row],[Income]],0)</f>
        <v>0</v>
      </c>
      <c r="CK461" s="3">
        <f ca="1">IF(Table2[[#This Row],[occupation]]="Data scientist",Table2[[#This Row],[Income]],0)</f>
        <v>0</v>
      </c>
      <c r="CL461" s="3">
        <f ca="1">IF(Table2[[#This Row],[occupation]]="Driver",Table2[[#This Row],[Income]],0)</f>
        <v>0</v>
      </c>
      <c r="CM461" s="3">
        <f ca="1">IF(Table2[[#This Row],[occupation]]="mechanical",Table2[[#This Row],[Income]],0)</f>
        <v>74774</v>
      </c>
      <c r="CN461" s="3">
        <f ca="1">IF(Table2[[#This Row],[occupation]]="Field worker",Table2[[#This Row],[Income]],0)</f>
        <v>0</v>
      </c>
      <c r="CO461" s="3">
        <f ca="1">IF(Table2[[#This Row],[occupation]]="Scientist",Table2[[#This Row],[Income]],0)</f>
        <v>0</v>
      </c>
      <c r="CP461" s="4">
        <f ca="1">IF(Table2[[#This Row],[occupation]]="IT",Table2[[#This Row],[Income]],0)</f>
        <v>0</v>
      </c>
      <c r="CQ461" s="2">
        <f ca="1">IF(Table2[[#This Row],[Investment]]&gt;Table2[[#This Row],[Income]],1,0)</f>
        <v>0</v>
      </c>
      <c r="CR461" s="3"/>
      <c r="CS461" s="3"/>
      <c r="CT461" s="3"/>
      <c r="CU461" s="4"/>
      <c r="CV461" s="2">
        <f ca="1">IF(Table2[[#This Row],[Net Worth]]&gt;5500000,Table2[[#This Row],[Age]],0)</f>
        <v>0</v>
      </c>
      <c r="CW461" s="3">
        <f t="shared" ca="1" si="161"/>
        <v>0</v>
      </c>
      <c r="CX461" s="3"/>
      <c r="CY461" s="3"/>
      <c r="CZ461" s="3"/>
      <c r="DA461" s="4"/>
    </row>
    <row r="462" spans="1:105" x14ac:dyDescent="0.25">
      <c r="A462">
        <f t="shared" ca="1" si="146"/>
        <v>1</v>
      </c>
      <c r="B462" s="1" t="str">
        <f t="shared" ca="1" si="147"/>
        <v>Men</v>
      </c>
      <c r="C462">
        <f t="shared" ca="1" si="148"/>
        <v>27</v>
      </c>
      <c r="D462">
        <f t="shared" ca="1" si="149"/>
        <v>8</v>
      </c>
      <c r="E462" s="1" t="str">
        <f t="shared" ca="1" si="150"/>
        <v>Data scientist</v>
      </c>
      <c r="F462">
        <f t="shared" ca="1" si="151"/>
        <v>7</v>
      </c>
      <c r="G462" s="1" t="str">
        <f t="shared" ca="1" si="152"/>
        <v>Mbbs</v>
      </c>
      <c r="H462">
        <f t="shared" ca="1" si="145"/>
        <v>3</v>
      </c>
      <c r="I462">
        <f t="shared" ca="1" si="145"/>
        <v>3</v>
      </c>
      <c r="J462">
        <f t="shared" ca="1" si="153"/>
        <v>342297</v>
      </c>
      <c r="K462">
        <f t="shared" ca="1" si="154"/>
        <v>61538</v>
      </c>
      <c r="L462">
        <f t="shared" ca="1" si="155"/>
        <v>1</v>
      </c>
      <c r="M462" s="1" t="str">
        <f t="shared" ca="1" si="156"/>
        <v>Owned</v>
      </c>
      <c r="N462">
        <f t="shared" ca="1" si="142"/>
        <v>5907648</v>
      </c>
      <c r="O462">
        <f t="shared" ca="1" si="157"/>
        <v>2843392.7990333936</v>
      </c>
      <c r="P462">
        <f t="shared" ca="1" si="143"/>
        <v>74637.922033207244</v>
      </c>
      <c r="Q462">
        <f t="shared" ca="1" si="144"/>
        <v>64118.517694518363</v>
      </c>
      <c r="R462" s="25">
        <f t="shared" ca="1" si="158"/>
        <v>5971766.517694518</v>
      </c>
      <c r="S462">
        <f t="shared" ca="1" si="159"/>
        <v>4</v>
      </c>
      <c r="T462" s="1" t="str">
        <f t="shared" ca="1" si="160"/>
        <v>England</v>
      </c>
      <c r="AF462" s="2">
        <f ca="1">IF(Table2[[#This Row],[Gender]]="men",1,0)</f>
        <v>1</v>
      </c>
      <c r="AG462" s="3">
        <f ca="1">IF(Table2[[#This Row],[Gender]]="Men",0,1)</f>
        <v>0</v>
      </c>
      <c r="AH462" s="3"/>
      <c r="AI462" s="3"/>
      <c r="AJ462" s="4"/>
      <c r="AL462" s="2">
        <f ca="1">IF(Table2[[#This Row],[occupation]]="Clerk",1,0)</f>
        <v>0</v>
      </c>
      <c r="AM462" s="3">
        <f ca="1">IF(Table2[[#This Row],[occupation]]="Doctor",1,0)</f>
        <v>0</v>
      </c>
      <c r="AN462" s="3">
        <f ca="1">IF(Table2[[#This Row],[occupation]]="Data scientist",1,0)</f>
        <v>1</v>
      </c>
      <c r="AO462" s="3">
        <f ca="1">IF(Table2[[#This Row],[occupation]]="Driver",1,0)</f>
        <v>0</v>
      </c>
      <c r="AP462" s="3">
        <f ca="1">IF(Table2[[#This Row],[occupation]]="mechanical",1,0)</f>
        <v>0</v>
      </c>
      <c r="AQ462" s="3">
        <f ca="1">IF(Table2[[#This Row],[occupation]]="Field worker",1,0)</f>
        <v>0</v>
      </c>
      <c r="AR462" s="3">
        <f ca="1">IF(Table2[[#This Row],[occupation]]="Scientist",1,0)</f>
        <v>0</v>
      </c>
      <c r="AS462" s="3">
        <f ca="1">IF(Table2[[#This Row],[occupation]]="IT",1,0)</f>
        <v>0</v>
      </c>
      <c r="AT462" s="3"/>
      <c r="AU462" s="3"/>
      <c r="AV462" s="3"/>
      <c r="AW462" s="3"/>
      <c r="AX462" s="3"/>
      <c r="AY462" s="3"/>
      <c r="AZ462" s="3"/>
      <c r="BA462" s="4"/>
      <c r="BC462" s="18">
        <f ca="1">Table2[[#This Row],[Vehicles cost]]/Table2[[#This Row],[Vehicles]]</f>
        <v>114099</v>
      </c>
      <c r="BD462" s="4"/>
      <c r="BE462" s="2">
        <f ca="1">IF(Table2[[#This Row],[Depts]]&gt;20000,1,0)</f>
        <v>1</v>
      </c>
      <c r="BF462" s="3"/>
      <c r="BG462" s="4"/>
      <c r="BH462" s="2">
        <f ca="1">IF(Table2[[#This Row],[House]]="Owned",1,0)</f>
        <v>1</v>
      </c>
      <c r="BI462" s="4"/>
      <c r="BK462" s="2">
        <f ca="1">IF(Table2[[#This Row],[Country]]="Korea",Table2[[#This Row],[Income]],0)</f>
        <v>0</v>
      </c>
      <c r="BL462" s="3"/>
      <c r="BM462" s="3">
        <f ca="1">IF(Table2[[#This Row],[Country]]="India",Table2[[#This Row],[Income]],0)</f>
        <v>0</v>
      </c>
      <c r="BN462" s="3"/>
      <c r="BO462" s="3">
        <f ca="1">IF(Table2[[#This Row],[Country]]="Russia",Table2[[#This Row],[Income]],0)</f>
        <v>0</v>
      </c>
      <c r="BP462" s="3"/>
      <c r="BQ462" s="3">
        <f ca="1">IF(Table2[[#This Row],[Country]]="Maldives",Table2[[#This Row],[Income]],0)</f>
        <v>0</v>
      </c>
      <c r="BR462" s="3"/>
      <c r="BS462" s="3">
        <f ca="1">IF(Table2[[#This Row],[Country]]="England",Table2[[#This Row],[Income]],0)</f>
        <v>61538</v>
      </c>
      <c r="BT462" s="3"/>
      <c r="BU462" s="3">
        <f ca="1">IF(Table2[[#This Row],[Country]]="Pakistan",Table2[[#This Row],[Income]],0)</f>
        <v>0</v>
      </c>
      <c r="BV462" s="3"/>
      <c r="BW462" s="3">
        <f ca="1">IF(Table2[[#This Row],[Country]]="USA",Table2[[#This Row],[Income]],0)</f>
        <v>0</v>
      </c>
      <c r="BX462" s="3"/>
      <c r="BY462" s="3">
        <f ca="1">IF(Table2[[#This Row],[Country]]="New Zealand",Table2[[#This Row],[Income]],0)</f>
        <v>0</v>
      </c>
      <c r="BZ462" s="3"/>
      <c r="CA462" s="3">
        <f ca="1">IF(Table2[[#This Row],[Country]]="AUstralia",Table2[[#This Row],[Income]],0)</f>
        <v>0</v>
      </c>
      <c r="CB462" s="3"/>
      <c r="CC462" s="3">
        <f ca="1">IF(Table2[[#This Row],[Country]]="South Africa",Table2[[#This Row],[Income]],0)</f>
        <v>0</v>
      </c>
      <c r="CD462" s="3"/>
      <c r="CE462" s="3">
        <f ca="1">IF(Table2[[#This Row],[Country]]="Canada",Table2[[#This Row],[Income]],0)</f>
        <v>0</v>
      </c>
      <c r="CF462" s="4"/>
      <c r="CG462" s="2"/>
      <c r="CH462" s="3"/>
      <c r="CI462" s="3">
        <f ca="1">IF(Table2[[#This Row],[occupation]]="clerk",Table2[[#This Row],[Income]],0)</f>
        <v>0</v>
      </c>
      <c r="CJ462" s="3">
        <f ca="1">IF(Table2[[#This Row],[occupation]]="Doctor",Table2[[#This Row],[Income]],0)</f>
        <v>0</v>
      </c>
      <c r="CK462" s="3">
        <f ca="1">IF(Table2[[#This Row],[occupation]]="Data scientist",Table2[[#This Row],[Income]],0)</f>
        <v>61538</v>
      </c>
      <c r="CL462" s="3">
        <f ca="1">IF(Table2[[#This Row],[occupation]]="Driver",Table2[[#This Row],[Income]],0)</f>
        <v>0</v>
      </c>
      <c r="CM462" s="3">
        <f ca="1">IF(Table2[[#This Row],[occupation]]="mechanical",Table2[[#This Row],[Income]],0)</f>
        <v>0</v>
      </c>
      <c r="CN462" s="3">
        <f ca="1">IF(Table2[[#This Row],[occupation]]="Field worker",Table2[[#This Row],[Income]],0)</f>
        <v>0</v>
      </c>
      <c r="CO462" s="3">
        <f ca="1">IF(Table2[[#This Row],[occupation]]="Scientist",Table2[[#This Row],[Income]],0)</f>
        <v>0</v>
      </c>
      <c r="CP462" s="4">
        <f ca="1">IF(Table2[[#This Row],[occupation]]="IT",Table2[[#This Row],[Income]],0)</f>
        <v>0</v>
      </c>
      <c r="CQ462" s="2">
        <f ca="1">IF(Table2[[#This Row],[Investment]]&gt;Table2[[#This Row],[Income]],1,0)</f>
        <v>1</v>
      </c>
      <c r="CR462" s="3"/>
      <c r="CS462" s="3"/>
      <c r="CT462" s="3"/>
      <c r="CU462" s="4"/>
      <c r="CV462" s="2">
        <f ca="1">IF(Table2[[#This Row],[Net Worth]]&gt;5500000,Table2[[#This Row],[Age]],0)</f>
        <v>27</v>
      </c>
      <c r="CW462" s="3">
        <f t="shared" ca="1" si="161"/>
        <v>27</v>
      </c>
      <c r="CX462" s="3"/>
      <c r="CY462" s="3"/>
      <c r="CZ462" s="3"/>
      <c r="DA462" s="4"/>
    </row>
    <row r="463" spans="1:105" x14ac:dyDescent="0.25">
      <c r="A463">
        <f t="shared" ca="1" si="146"/>
        <v>2</v>
      </c>
      <c r="B463" s="1" t="str">
        <f t="shared" ca="1" si="147"/>
        <v>Women</v>
      </c>
      <c r="C463">
        <f t="shared" ca="1" si="148"/>
        <v>30</v>
      </c>
      <c r="D463">
        <f t="shared" ca="1" si="149"/>
        <v>8</v>
      </c>
      <c r="E463" s="1" t="str">
        <f t="shared" ca="1" si="150"/>
        <v>Data scientist</v>
      </c>
      <c r="F463">
        <f t="shared" ca="1" si="151"/>
        <v>6</v>
      </c>
      <c r="G463" s="1" t="str">
        <f t="shared" ca="1" si="152"/>
        <v>Masters</v>
      </c>
      <c r="H463">
        <f t="shared" ca="1" si="145"/>
        <v>2</v>
      </c>
      <c r="I463">
        <f t="shared" ca="1" si="145"/>
        <v>2</v>
      </c>
      <c r="J463">
        <f t="shared" ca="1" si="153"/>
        <v>1696412</v>
      </c>
      <c r="K463">
        <f t="shared" ca="1" si="154"/>
        <v>53092</v>
      </c>
      <c r="L463">
        <f t="shared" ca="1" si="155"/>
        <v>1</v>
      </c>
      <c r="M463" s="1" t="str">
        <f t="shared" ca="1" si="156"/>
        <v>Owned</v>
      </c>
      <c r="N463">
        <f t="shared" ca="1" si="142"/>
        <v>3822624</v>
      </c>
      <c r="O463">
        <f t="shared" ca="1" si="157"/>
        <v>2599966.6735085198</v>
      </c>
      <c r="P463">
        <f t="shared" ca="1" si="143"/>
        <v>39581.304080583584</v>
      </c>
      <c r="Q463">
        <f t="shared" ca="1" si="144"/>
        <v>67090.157942607577</v>
      </c>
      <c r="R463" s="25">
        <f t="shared" ca="1" si="158"/>
        <v>3889714.1579426075</v>
      </c>
      <c r="S463">
        <f t="shared" ca="1" si="159"/>
        <v>11</v>
      </c>
      <c r="T463" s="1" t="str">
        <f t="shared" ca="1" si="160"/>
        <v>Pakistan</v>
      </c>
      <c r="AF463" s="2">
        <f ca="1">IF(Table2[[#This Row],[Gender]]="men",1,0)</f>
        <v>0</v>
      </c>
      <c r="AG463" s="3">
        <f ca="1">IF(Table2[[#This Row],[Gender]]="Men",0,1)</f>
        <v>1</v>
      </c>
      <c r="AH463" s="3"/>
      <c r="AI463" s="3"/>
      <c r="AJ463" s="4"/>
      <c r="AL463" s="2">
        <f ca="1">IF(Table2[[#This Row],[occupation]]="Clerk",1,0)</f>
        <v>0</v>
      </c>
      <c r="AM463" s="3">
        <f ca="1">IF(Table2[[#This Row],[occupation]]="Doctor",1,0)</f>
        <v>0</v>
      </c>
      <c r="AN463" s="3">
        <f ca="1">IF(Table2[[#This Row],[occupation]]="Data scientist",1,0)</f>
        <v>1</v>
      </c>
      <c r="AO463" s="3">
        <f ca="1">IF(Table2[[#This Row],[occupation]]="Driver",1,0)</f>
        <v>0</v>
      </c>
      <c r="AP463" s="3">
        <f ca="1">IF(Table2[[#This Row],[occupation]]="mechanical",1,0)</f>
        <v>0</v>
      </c>
      <c r="AQ463" s="3">
        <f ca="1">IF(Table2[[#This Row],[occupation]]="Field worker",1,0)</f>
        <v>0</v>
      </c>
      <c r="AR463" s="3">
        <f ca="1">IF(Table2[[#This Row],[occupation]]="Scientist",1,0)</f>
        <v>0</v>
      </c>
      <c r="AS463" s="3">
        <f ca="1">IF(Table2[[#This Row],[occupation]]="IT",1,0)</f>
        <v>0</v>
      </c>
      <c r="AT463" s="3"/>
      <c r="AU463" s="3"/>
      <c r="AV463" s="3"/>
      <c r="AW463" s="3"/>
      <c r="AX463" s="3"/>
      <c r="AY463" s="3"/>
      <c r="AZ463" s="3"/>
      <c r="BA463" s="4"/>
      <c r="BC463" s="18">
        <f ca="1">Table2[[#This Row],[Vehicles cost]]/Table2[[#This Row],[Vehicles]]</f>
        <v>848206</v>
      </c>
      <c r="BD463" s="4"/>
      <c r="BE463" s="2">
        <f ca="1">IF(Table2[[#This Row],[Depts]]&gt;20000,1,0)</f>
        <v>1</v>
      </c>
      <c r="BF463" s="3"/>
      <c r="BG463" s="4"/>
      <c r="BH463" s="2">
        <f ca="1">IF(Table2[[#This Row],[House]]="Owned",1,0)</f>
        <v>1</v>
      </c>
      <c r="BI463" s="4"/>
      <c r="BK463" s="2">
        <f ca="1">IF(Table2[[#This Row],[Country]]="Korea",Table2[[#This Row],[Income]],0)</f>
        <v>0</v>
      </c>
      <c r="BL463" s="3"/>
      <c r="BM463" s="3">
        <f ca="1">IF(Table2[[#This Row],[Country]]="India",Table2[[#This Row],[Income]],0)</f>
        <v>0</v>
      </c>
      <c r="BN463" s="3"/>
      <c r="BO463" s="3">
        <f ca="1">IF(Table2[[#This Row],[Country]]="Russia",Table2[[#This Row],[Income]],0)</f>
        <v>0</v>
      </c>
      <c r="BP463" s="3"/>
      <c r="BQ463" s="3">
        <f ca="1">IF(Table2[[#This Row],[Country]]="Maldives",Table2[[#This Row],[Income]],0)</f>
        <v>0</v>
      </c>
      <c r="BR463" s="3"/>
      <c r="BS463" s="3">
        <f ca="1">IF(Table2[[#This Row],[Country]]="England",Table2[[#This Row],[Income]],0)</f>
        <v>0</v>
      </c>
      <c r="BT463" s="3"/>
      <c r="BU463" s="3">
        <f ca="1">IF(Table2[[#This Row],[Country]]="Pakistan",Table2[[#This Row],[Income]],0)</f>
        <v>53092</v>
      </c>
      <c r="BV463" s="3"/>
      <c r="BW463" s="3">
        <f ca="1">IF(Table2[[#This Row],[Country]]="USA",Table2[[#This Row],[Income]],0)</f>
        <v>0</v>
      </c>
      <c r="BX463" s="3"/>
      <c r="BY463" s="3">
        <f ca="1">IF(Table2[[#This Row],[Country]]="New Zealand",Table2[[#This Row],[Income]],0)</f>
        <v>0</v>
      </c>
      <c r="BZ463" s="3"/>
      <c r="CA463" s="3">
        <f ca="1">IF(Table2[[#This Row],[Country]]="AUstralia",Table2[[#This Row],[Income]],0)</f>
        <v>0</v>
      </c>
      <c r="CB463" s="3"/>
      <c r="CC463" s="3">
        <f ca="1">IF(Table2[[#This Row],[Country]]="South Africa",Table2[[#This Row],[Income]],0)</f>
        <v>0</v>
      </c>
      <c r="CD463" s="3"/>
      <c r="CE463" s="3">
        <f ca="1">IF(Table2[[#This Row],[Country]]="Canada",Table2[[#This Row],[Income]],0)</f>
        <v>0</v>
      </c>
      <c r="CF463" s="4"/>
      <c r="CG463" s="2"/>
      <c r="CH463" s="3"/>
      <c r="CI463" s="3">
        <f ca="1">IF(Table2[[#This Row],[occupation]]="clerk",Table2[[#This Row],[Income]],0)</f>
        <v>0</v>
      </c>
      <c r="CJ463" s="3">
        <f ca="1">IF(Table2[[#This Row],[occupation]]="Doctor",Table2[[#This Row],[Income]],0)</f>
        <v>0</v>
      </c>
      <c r="CK463" s="3">
        <f ca="1">IF(Table2[[#This Row],[occupation]]="Data scientist",Table2[[#This Row],[Income]],0)</f>
        <v>53092</v>
      </c>
      <c r="CL463" s="3">
        <f ca="1">IF(Table2[[#This Row],[occupation]]="Driver",Table2[[#This Row],[Income]],0)</f>
        <v>0</v>
      </c>
      <c r="CM463" s="3">
        <f ca="1">IF(Table2[[#This Row],[occupation]]="mechanical",Table2[[#This Row],[Income]],0)</f>
        <v>0</v>
      </c>
      <c r="CN463" s="3">
        <f ca="1">IF(Table2[[#This Row],[occupation]]="Field worker",Table2[[#This Row],[Income]],0)</f>
        <v>0</v>
      </c>
      <c r="CO463" s="3">
        <f ca="1">IF(Table2[[#This Row],[occupation]]="Scientist",Table2[[#This Row],[Income]],0)</f>
        <v>0</v>
      </c>
      <c r="CP463" s="4">
        <f ca="1">IF(Table2[[#This Row],[occupation]]="IT",Table2[[#This Row],[Income]],0)</f>
        <v>0</v>
      </c>
      <c r="CQ463" s="2">
        <f ca="1">IF(Table2[[#This Row],[Investment]]&gt;Table2[[#This Row],[Income]],1,0)</f>
        <v>1</v>
      </c>
      <c r="CR463" s="3"/>
      <c r="CS463" s="3"/>
      <c r="CT463" s="3"/>
      <c r="CU463" s="4"/>
      <c r="CV463" s="2">
        <f ca="1">IF(Table2[[#This Row],[Net Worth]]&gt;5500000,Table2[[#This Row],[Age]],0)</f>
        <v>0</v>
      </c>
      <c r="CW463" s="3">
        <f t="shared" ca="1" si="161"/>
        <v>0</v>
      </c>
      <c r="CX463" s="3"/>
      <c r="CY463" s="3"/>
      <c r="CZ463" s="3"/>
      <c r="DA463" s="4"/>
    </row>
    <row r="464" spans="1:105" x14ac:dyDescent="0.25">
      <c r="A464">
        <f t="shared" ca="1" si="146"/>
        <v>1</v>
      </c>
      <c r="B464" s="1" t="str">
        <f t="shared" ca="1" si="147"/>
        <v>Men</v>
      </c>
      <c r="C464">
        <f t="shared" ca="1" si="148"/>
        <v>37</v>
      </c>
      <c r="D464">
        <f t="shared" ca="1" si="149"/>
        <v>6</v>
      </c>
      <c r="E464" s="1" t="str">
        <f t="shared" ca="1" si="150"/>
        <v>Field worker</v>
      </c>
      <c r="F464">
        <f t="shared" ca="1" si="151"/>
        <v>6</v>
      </c>
      <c r="G464" s="1" t="str">
        <f t="shared" ca="1" si="152"/>
        <v>Masters</v>
      </c>
      <c r="H464">
        <f t="shared" ca="1" si="145"/>
        <v>1</v>
      </c>
      <c r="I464">
        <f t="shared" ca="1" si="145"/>
        <v>1</v>
      </c>
      <c r="J464">
        <f t="shared" ca="1" si="153"/>
        <v>843382</v>
      </c>
      <c r="K464">
        <f t="shared" ca="1" si="154"/>
        <v>86271</v>
      </c>
      <c r="L464">
        <f t="shared" ca="1" si="155"/>
        <v>1</v>
      </c>
      <c r="M464" s="1" t="str">
        <f t="shared" ca="1" si="156"/>
        <v>Owned</v>
      </c>
      <c r="N464">
        <f t="shared" ca="1" si="142"/>
        <v>8195745</v>
      </c>
      <c r="O464">
        <f t="shared" ca="1" si="157"/>
        <v>7252149.6763520753</v>
      </c>
      <c r="P464">
        <f t="shared" ca="1" si="143"/>
        <v>59117.532911063703</v>
      </c>
      <c r="Q464">
        <f t="shared" ca="1" si="144"/>
        <v>19648.058906165028</v>
      </c>
      <c r="R464" s="25">
        <f t="shared" ca="1" si="158"/>
        <v>8215393.058906165</v>
      </c>
      <c r="S464">
        <f t="shared" ca="1" si="159"/>
        <v>9</v>
      </c>
      <c r="T464" s="1" t="str">
        <f t="shared" ca="1" si="160"/>
        <v>South Africa</v>
      </c>
      <c r="AF464" s="2">
        <f ca="1">IF(Table2[[#This Row],[Gender]]="men",1,0)</f>
        <v>1</v>
      </c>
      <c r="AG464" s="3">
        <f ca="1">IF(Table2[[#This Row],[Gender]]="Men",0,1)</f>
        <v>0</v>
      </c>
      <c r="AH464" s="3"/>
      <c r="AI464" s="3"/>
      <c r="AJ464" s="4"/>
      <c r="AL464" s="2">
        <f ca="1">IF(Table2[[#This Row],[occupation]]="Clerk",1,0)</f>
        <v>0</v>
      </c>
      <c r="AM464" s="3">
        <f ca="1">IF(Table2[[#This Row],[occupation]]="Doctor",1,0)</f>
        <v>0</v>
      </c>
      <c r="AN464" s="3">
        <f ca="1">IF(Table2[[#This Row],[occupation]]="Data scientist",1,0)</f>
        <v>0</v>
      </c>
      <c r="AO464" s="3">
        <f ca="1">IF(Table2[[#This Row],[occupation]]="Driver",1,0)</f>
        <v>0</v>
      </c>
      <c r="AP464" s="3">
        <f ca="1">IF(Table2[[#This Row],[occupation]]="mechanical",1,0)</f>
        <v>0</v>
      </c>
      <c r="AQ464" s="3">
        <f ca="1">IF(Table2[[#This Row],[occupation]]="Field worker",1,0)</f>
        <v>1</v>
      </c>
      <c r="AR464" s="3">
        <f ca="1">IF(Table2[[#This Row],[occupation]]="Scientist",1,0)</f>
        <v>0</v>
      </c>
      <c r="AS464" s="3">
        <f ca="1">IF(Table2[[#This Row],[occupation]]="IT",1,0)</f>
        <v>0</v>
      </c>
      <c r="AT464" s="3"/>
      <c r="AU464" s="3"/>
      <c r="AV464" s="3"/>
      <c r="AW464" s="3"/>
      <c r="AX464" s="3"/>
      <c r="AY464" s="3"/>
      <c r="AZ464" s="3"/>
      <c r="BA464" s="4"/>
      <c r="BC464" s="18">
        <f ca="1">Table2[[#This Row],[Vehicles cost]]/Table2[[#This Row],[Vehicles]]</f>
        <v>843382</v>
      </c>
      <c r="BD464" s="4"/>
      <c r="BE464" s="2">
        <f ca="1">IF(Table2[[#This Row],[Depts]]&gt;20000,1,0)</f>
        <v>1</v>
      </c>
      <c r="BF464" s="3"/>
      <c r="BG464" s="4"/>
      <c r="BH464" s="2">
        <f ca="1">IF(Table2[[#This Row],[House]]="Owned",1,0)</f>
        <v>1</v>
      </c>
      <c r="BI464" s="4"/>
      <c r="BK464" s="2">
        <f ca="1">IF(Table2[[#This Row],[Country]]="Korea",Table2[[#This Row],[Income]],0)</f>
        <v>0</v>
      </c>
      <c r="BL464" s="3"/>
      <c r="BM464" s="3">
        <f ca="1">IF(Table2[[#This Row],[Country]]="India",Table2[[#This Row],[Income]],0)</f>
        <v>0</v>
      </c>
      <c r="BN464" s="3"/>
      <c r="BO464" s="3">
        <f ca="1">IF(Table2[[#This Row],[Country]]="Russia",Table2[[#This Row],[Income]],0)</f>
        <v>0</v>
      </c>
      <c r="BP464" s="3"/>
      <c r="BQ464" s="3">
        <f ca="1">IF(Table2[[#This Row],[Country]]="Maldives",Table2[[#This Row],[Income]],0)</f>
        <v>0</v>
      </c>
      <c r="BR464" s="3"/>
      <c r="BS464" s="3">
        <f ca="1">IF(Table2[[#This Row],[Country]]="England",Table2[[#This Row],[Income]],0)</f>
        <v>0</v>
      </c>
      <c r="BT464" s="3"/>
      <c r="BU464" s="3">
        <f ca="1">IF(Table2[[#This Row],[Country]]="Pakistan",Table2[[#This Row],[Income]],0)</f>
        <v>0</v>
      </c>
      <c r="BV464" s="3"/>
      <c r="BW464" s="3">
        <f ca="1">IF(Table2[[#This Row],[Country]]="USA",Table2[[#This Row],[Income]],0)</f>
        <v>0</v>
      </c>
      <c r="BX464" s="3"/>
      <c r="BY464" s="3">
        <f ca="1">IF(Table2[[#This Row],[Country]]="New Zealand",Table2[[#This Row],[Income]],0)</f>
        <v>0</v>
      </c>
      <c r="BZ464" s="3"/>
      <c r="CA464" s="3">
        <f ca="1">IF(Table2[[#This Row],[Country]]="AUstralia",Table2[[#This Row],[Income]],0)</f>
        <v>0</v>
      </c>
      <c r="CB464" s="3"/>
      <c r="CC464" s="3">
        <f ca="1">IF(Table2[[#This Row],[Country]]="South Africa",Table2[[#This Row],[Income]],0)</f>
        <v>86271</v>
      </c>
      <c r="CD464" s="3"/>
      <c r="CE464" s="3">
        <f ca="1">IF(Table2[[#This Row],[Country]]="Canada",Table2[[#This Row],[Income]],0)</f>
        <v>0</v>
      </c>
      <c r="CF464" s="4"/>
      <c r="CG464" s="2"/>
      <c r="CH464" s="3"/>
      <c r="CI464" s="3">
        <f ca="1">IF(Table2[[#This Row],[occupation]]="clerk",Table2[[#This Row],[Income]],0)</f>
        <v>0</v>
      </c>
      <c r="CJ464" s="3">
        <f ca="1">IF(Table2[[#This Row],[occupation]]="Doctor",Table2[[#This Row],[Income]],0)</f>
        <v>0</v>
      </c>
      <c r="CK464" s="3">
        <f ca="1">IF(Table2[[#This Row],[occupation]]="Data scientist",Table2[[#This Row],[Income]],0)</f>
        <v>0</v>
      </c>
      <c r="CL464" s="3">
        <f ca="1">IF(Table2[[#This Row],[occupation]]="Driver",Table2[[#This Row],[Income]],0)</f>
        <v>0</v>
      </c>
      <c r="CM464" s="3">
        <f ca="1">IF(Table2[[#This Row],[occupation]]="mechanical",Table2[[#This Row],[Income]],0)</f>
        <v>0</v>
      </c>
      <c r="CN464" s="3">
        <f ca="1">IF(Table2[[#This Row],[occupation]]="Field worker",Table2[[#This Row],[Income]],0)</f>
        <v>86271</v>
      </c>
      <c r="CO464" s="3">
        <f ca="1">IF(Table2[[#This Row],[occupation]]="Scientist",Table2[[#This Row],[Income]],0)</f>
        <v>0</v>
      </c>
      <c r="CP464" s="4">
        <f ca="1">IF(Table2[[#This Row],[occupation]]="IT",Table2[[#This Row],[Income]],0)</f>
        <v>0</v>
      </c>
      <c r="CQ464" s="2">
        <f ca="1">IF(Table2[[#This Row],[Investment]]&gt;Table2[[#This Row],[Income]],1,0)</f>
        <v>0</v>
      </c>
      <c r="CR464" s="3"/>
      <c r="CS464" s="3"/>
      <c r="CT464" s="3"/>
      <c r="CU464" s="4"/>
      <c r="CV464" s="2">
        <f ca="1">IF(Table2[[#This Row],[Net Worth]]&gt;5500000,Table2[[#This Row],[Age]],0)</f>
        <v>37</v>
      </c>
      <c r="CW464" s="3">
        <f t="shared" ca="1" si="161"/>
        <v>0</v>
      </c>
      <c r="CX464" s="3"/>
      <c r="CY464" s="3"/>
      <c r="CZ464" s="3"/>
      <c r="DA464" s="4"/>
    </row>
    <row r="465" spans="1:105" x14ac:dyDescent="0.25">
      <c r="A465">
        <f t="shared" ca="1" si="146"/>
        <v>2</v>
      </c>
      <c r="B465" s="1" t="str">
        <f t="shared" ca="1" si="147"/>
        <v>Women</v>
      </c>
      <c r="C465">
        <f t="shared" ca="1" si="148"/>
        <v>35</v>
      </c>
      <c r="D465">
        <f t="shared" ca="1" si="149"/>
        <v>6</v>
      </c>
      <c r="E465" s="1" t="str">
        <f t="shared" ca="1" si="150"/>
        <v>Field worker</v>
      </c>
      <c r="F465">
        <f t="shared" ca="1" si="151"/>
        <v>8</v>
      </c>
      <c r="G465" s="1" t="str">
        <f t="shared" ca="1" si="152"/>
        <v>dropout</v>
      </c>
      <c r="H465">
        <f t="shared" ca="1" si="145"/>
        <v>3</v>
      </c>
      <c r="I465">
        <f t="shared" ca="1" si="145"/>
        <v>1</v>
      </c>
      <c r="J465">
        <f t="shared" ca="1" si="153"/>
        <v>177804</v>
      </c>
      <c r="K465">
        <f t="shared" ca="1" si="154"/>
        <v>79862</v>
      </c>
      <c r="L465">
        <f t="shared" ca="1" si="155"/>
        <v>2</v>
      </c>
      <c r="M465" s="1" t="str">
        <f t="shared" ca="1" si="156"/>
        <v>Rent</v>
      </c>
      <c r="N465">
        <f t="shared" ca="1" si="142"/>
        <v>5031306</v>
      </c>
      <c r="O465">
        <f t="shared" ca="1" si="157"/>
        <v>2042524.0726905861</v>
      </c>
      <c r="P465">
        <f t="shared" ca="1" si="143"/>
        <v>123723.40734288757</v>
      </c>
      <c r="Q465">
        <f t="shared" ca="1" si="144"/>
        <v>94876.37264815325</v>
      </c>
      <c r="R465" s="25">
        <f t="shared" ca="1" si="158"/>
        <v>5126182.3726481535</v>
      </c>
      <c r="S465">
        <f t="shared" ca="1" si="159"/>
        <v>2</v>
      </c>
      <c r="T465" s="1" t="str">
        <f t="shared" ca="1" si="160"/>
        <v>Usa</v>
      </c>
      <c r="AF465" s="2">
        <f ca="1">IF(Table2[[#This Row],[Gender]]="men",1,0)</f>
        <v>0</v>
      </c>
      <c r="AG465" s="3">
        <f ca="1">IF(Table2[[#This Row],[Gender]]="Men",0,1)</f>
        <v>1</v>
      </c>
      <c r="AH465" s="3"/>
      <c r="AI465" s="3"/>
      <c r="AJ465" s="4"/>
      <c r="AL465" s="2">
        <f ca="1">IF(Table2[[#This Row],[occupation]]="Clerk",1,0)</f>
        <v>0</v>
      </c>
      <c r="AM465" s="3">
        <f ca="1">IF(Table2[[#This Row],[occupation]]="Doctor",1,0)</f>
        <v>0</v>
      </c>
      <c r="AN465" s="3">
        <f ca="1">IF(Table2[[#This Row],[occupation]]="Data scientist",1,0)</f>
        <v>0</v>
      </c>
      <c r="AO465" s="3">
        <f ca="1">IF(Table2[[#This Row],[occupation]]="Driver",1,0)</f>
        <v>0</v>
      </c>
      <c r="AP465" s="3">
        <f ca="1">IF(Table2[[#This Row],[occupation]]="mechanical",1,0)</f>
        <v>0</v>
      </c>
      <c r="AQ465" s="3">
        <f ca="1">IF(Table2[[#This Row],[occupation]]="Field worker",1,0)</f>
        <v>1</v>
      </c>
      <c r="AR465" s="3">
        <f ca="1">IF(Table2[[#This Row],[occupation]]="Scientist",1,0)</f>
        <v>0</v>
      </c>
      <c r="AS465" s="3">
        <f ca="1">IF(Table2[[#This Row],[occupation]]="IT",1,0)</f>
        <v>0</v>
      </c>
      <c r="AT465" s="3"/>
      <c r="AU465" s="3"/>
      <c r="AV465" s="3"/>
      <c r="AW465" s="3"/>
      <c r="AX465" s="3"/>
      <c r="AY465" s="3"/>
      <c r="AZ465" s="3"/>
      <c r="BA465" s="4"/>
      <c r="BC465" s="18">
        <f ca="1">Table2[[#This Row],[Vehicles cost]]/Table2[[#This Row],[Vehicles]]</f>
        <v>177804</v>
      </c>
      <c r="BD465" s="4"/>
      <c r="BE465" s="2">
        <f ca="1">IF(Table2[[#This Row],[Depts]]&gt;20000,1,0)</f>
        <v>1</v>
      </c>
      <c r="BF465" s="3"/>
      <c r="BG465" s="4"/>
      <c r="BH465" s="2">
        <f ca="1">IF(Table2[[#This Row],[House]]="Owned",1,0)</f>
        <v>0</v>
      </c>
      <c r="BI465" s="4"/>
      <c r="BK465" s="2">
        <f ca="1">IF(Table2[[#This Row],[Country]]="Korea",Table2[[#This Row],[Income]],0)</f>
        <v>0</v>
      </c>
      <c r="BL465" s="3"/>
      <c r="BM465" s="3">
        <f ca="1">IF(Table2[[#This Row],[Country]]="India",Table2[[#This Row],[Income]],0)</f>
        <v>0</v>
      </c>
      <c r="BN465" s="3"/>
      <c r="BO465" s="3">
        <f ca="1">IF(Table2[[#This Row],[Country]]="Russia",Table2[[#This Row],[Income]],0)</f>
        <v>0</v>
      </c>
      <c r="BP465" s="3"/>
      <c r="BQ465" s="3">
        <f ca="1">IF(Table2[[#This Row],[Country]]="Maldives",Table2[[#This Row],[Income]],0)</f>
        <v>0</v>
      </c>
      <c r="BR465" s="3"/>
      <c r="BS465" s="3">
        <f ca="1">IF(Table2[[#This Row],[Country]]="England",Table2[[#This Row],[Income]],0)</f>
        <v>0</v>
      </c>
      <c r="BT465" s="3"/>
      <c r="BU465" s="3">
        <f ca="1">IF(Table2[[#This Row],[Country]]="Pakistan",Table2[[#This Row],[Income]],0)</f>
        <v>0</v>
      </c>
      <c r="BV465" s="3"/>
      <c r="BW465" s="3">
        <f ca="1">IF(Table2[[#This Row],[Country]]="USA",Table2[[#This Row],[Income]],0)</f>
        <v>79862</v>
      </c>
      <c r="BX465" s="3"/>
      <c r="BY465" s="3">
        <f ca="1">IF(Table2[[#This Row],[Country]]="New Zealand",Table2[[#This Row],[Income]],0)</f>
        <v>0</v>
      </c>
      <c r="BZ465" s="3"/>
      <c r="CA465" s="3">
        <f ca="1">IF(Table2[[#This Row],[Country]]="AUstralia",Table2[[#This Row],[Income]],0)</f>
        <v>0</v>
      </c>
      <c r="CB465" s="3"/>
      <c r="CC465" s="3">
        <f ca="1">IF(Table2[[#This Row],[Country]]="South Africa",Table2[[#This Row],[Income]],0)</f>
        <v>0</v>
      </c>
      <c r="CD465" s="3"/>
      <c r="CE465" s="3">
        <f ca="1">IF(Table2[[#This Row],[Country]]="Canada",Table2[[#This Row],[Income]],0)</f>
        <v>0</v>
      </c>
      <c r="CF465" s="4"/>
      <c r="CG465" s="2"/>
      <c r="CH465" s="3"/>
      <c r="CI465" s="3">
        <f ca="1">IF(Table2[[#This Row],[occupation]]="clerk",Table2[[#This Row],[Income]],0)</f>
        <v>0</v>
      </c>
      <c r="CJ465" s="3">
        <f ca="1">IF(Table2[[#This Row],[occupation]]="Doctor",Table2[[#This Row],[Income]],0)</f>
        <v>0</v>
      </c>
      <c r="CK465" s="3">
        <f ca="1">IF(Table2[[#This Row],[occupation]]="Data scientist",Table2[[#This Row],[Income]],0)</f>
        <v>0</v>
      </c>
      <c r="CL465" s="3">
        <f ca="1">IF(Table2[[#This Row],[occupation]]="Driver",Table2[[#This Row],[Income]],0)</f>
        <v>0</v>
      </c>
      <c r="CM465" s="3">
        <f ca="1">IF(Table2[[#This Row],[occupation]]="mechanical",Table2[[#This Row],[Income]],0)</f>
        <v>0</v>
      </c>
      <c r="CN465" s="3">
        <f ca="1">IF(Table2[[#This Row],[occupation]]="Field worker",Table2[[#This Row],[Income]],0)</f>
        <v>79862</v>
      </c>
      <c r="CO465" s="3">
        <f ca="1">IF(Table2[[#This Row],[occupation]]="Scientist",Table2[[#This Row],[Income]],0)</f>
        <v>0</v>
      </c>
      <c r="CP465" s="4">
        <f ca="1">IF(Table2[[#This Row],[occupation]]="IT",Table2[[#This Row],[Income]],0)</f>
        <v>0</v>
      </c>
      <c r="CQ465" s="2">
        <f ca="1">IF(Table2[[#This Row],[Investment]]&gt;Table2[[#This Row],[Income]],1,0)</f>
        <v>1</v>
      </c>
      <c r="CR465" s="3"/>
      <c r="CS465" s="3"/>
      <c r="CT465" s="3"/>
      <c r="CU465" s="4"/>
      <c r="CV465" s="2">
        <f ca="1">IF(Table2[[#This Row],[Net Worth]]&gt;5500000,Table2[[#This Row],[Age]],0)</f>
        <v>0</v>
      </c>
      <c r="CW465" s="3">
        <f t="shared" ca="1" si="161"/>
        <v>0</v>
      </c>
      <c r="CX465" s="3"/>
      <c r="CY465" s="3"/>
      <c r="CZ465" s="3"/>
      <c r="DA465" s="4"/>
    </row>
    <row r="466" spans="1:105" x14ac:dyDescent="0.25">
      <c r="A466">
        <f t="shared" ca="1" si="146"/>
        <v>1</v>
      </c>
      <c r="B466" s="1" t="str">
        <f t="shared" ca="1" si="147"/>
        <v>Men</v>
      </c>
      <c r="C466">
        <f t="shared" ca="1" si="148"/>
        <v>33</v>
      </c>
      <c r="D466">
        <f t="shared" ca="1" si="149"/>
        <v>1</v>
      </c>
      <c r="E466" s="1" t="str">
        <f t="shared" ca="1" si="150"/>
        <v>clerk</v>
      </c>
      <c r="F466">
        <f t="shared" ca="1" si="151"/>
        <v>6</v>
      </c>
      <c r="G466" s="1" t="str">
        <f t="shared" ca="1" si="152"/>
        <v>Masters</v>
      </c>
      <c r="H466">
        <f t="shared" ca="1" si="145"/>
        <v>3</v>
      </c>
      <c r="I466">
        <f t="shared" ca="1" si="145"/>
        <v>3</v>
      </c>
      <c r="J466">
        <f t="shared" ca="1" si="153"/>
        <v>2283486</v>
      </c>
      <c r="K466">
        <f t="shared" ca="1" si="154"/>
        <v>97102</v>
      </c>
      <c r="L466">
        <f t="shared" ca="1" si="155"/>
        <v>2</v>
      </c>
      <c r="M466" s="1" t="str">
        <f t="shared" ca="1" si="156"/>
        <v>Rent</v>
      </c>
      <c r="N466">
        <f t="shared" ca="1" si="142"/>
        <v>6408732</v>
      </c>
      <c r="O466">
        <f t="shared" ca="1" si="157"/>
        <v>1560435.0163962124</v>
      </c>
      <c r="P466">
        <f t="shared" ca="1" si="143"/>
        <v>100008.000907483</v>
      </c>
      <c r="Q466">
        <f t="shared" ca="1" si="144"/>
        <v>30444.627516796871</v>
      </c>
      <c r="R466" s="25">
        <f t="shared" ca="1" si="158"/>
        <v>6439176.6275167968</v>
      </c>
      <c r="S466">
        <f t="shared" ca="1" si="159"/>
        <v>11</v>
      </c>
      <c r="T466" s="1" t="str">
        <f t="shared" ca="1" si="160"/>
        <v>Pakistan</v>
      </c>
      <c r="AF466" s="2">
        <f ca="1">IF(Table2[[#This Row],[Gender]]="men",1,0)</f>
        <v>1</v>
      </c>
      <c r="AG466" s="3">
        <f ca="1">IF(Table2[[#This Row],[Gender]]="Men",0,1)</f>
        <v>0</v>
      </c>
      <c r="AH466" s="3"/>
      <c r="AI466" s="3"/>
      <c r="AJ466" s="4"/>
      <c r="AL466" s="2">
        <f ca="1">IF(Table2[[#This Row],[occupation]]="Clerk",1,0)</f>
        <v>1</v>
      </c>
      <c r="AM466" s="3">
        <f ca="1">IF(Table2[[#This Row],[occupation]]="Doctor",1,0)</f>
        <v>0</v>
      </c>
      <c r="AN466" s="3">
        <f ca="1">IF(Table2[[#This Row],[occupation]]="Data scientist",1,0)</f>
        <v>0</v>
      </c>
      <c r="AO466" s="3">
        <f ca="1">IF(Table2[[#This Row],[occupation]]="Driver",1,0)</f>
        <v>0</v>
      </c>
      <c r="AP466" s="3">
        <f ca="1">IF(Table2[[#This Row],[occupation]]="mechanical",1,0)</f>
        <v>0</v>
      </c>
      <c r="AQ466" s="3">
        <f ca="1">IF(Table2[[#This Row],[occupation]]="Field worker",1,0)</f>
        <v>0</v>
      </c>
      <c r="AR466" s="3">
        <f ca="1">IF(Table2[[#This Row],[occupation]]="Scientist",1,0)</f>
        <v>0</v>
      </c>
      <c r="AS466" s="3">
        <f ca="1">IF(Table2[[#This Row],[occupation]]="IT",1,0)</f>
        <v>0</v>
      </c>
      <c r="AT466" s="3"/>
      <c r="AU466" s="3"/>
      <c r="AV466" s="3"/>
      <c r="AW466" s="3"/>
      <c r="AX466" s="3"/>
      <c r="AY466" s="3"/>
      <c r="AZ466" s="3"/>
      <c r="BA466" s="4"/>
      <c r="BC466" s="18">
        <f ca="1">Table2[[#This Row],[Vehicles cost]]/Table2[[#This Row],[Vehicles]]</f>
        <v>761162</v>
      </c>
      <c r="BD466" s="4"/>
      <c r="BE466" s="2">
        <f ca="1">IF(Table2[[#This Row],[Depts]]&gt;20000,1,0)</f>
        <v>1</v>
      </c>
      <c r="BF466" s="3"/>
      <c r="BG466" s="4"/>
      <c r="BH466" s="2">
        <f ca="1">IF(Table2[[#This Row],[House]]="Owned",1,0)</f>
        <v>0</v>
      </c>
      <c r="BI466" s="4"/>
      <c r="BK466" s="2">
        <f ca="1">IF(Table2[[#This Row],[Country]]="Korea",Table2[[#This Row],[Income]],0)</f>
        <v>0</v>
      </c>
      <c r="BL466" s="3"/>
      <c r="BM466" s="3">
        <f ca="1">IF(Table2[[#This Row],[Country]]="India",Table2[[#This Row],[Income]],0)</f>
        <v>0</v>
      </c>
      <c r="BN466" s="3"/>
      <c r="BO466" s="3">
        <f ca="1">IF(Table2[[#This Row],[Country]]="Russia",Table2[[#This Row],[Income]],0)</f>
        <v>0</v>
      </c>
      <c r="BP466" s="3"/>
      <c r="BQ466" s="3">
        <f ca="1">IF(Table2[[#This Row],[Country]]="Maldives",Table2[[#This Row],[Income]],0)</f>
        <v>0</v>
      </c>
      <c r="BR466" s="3"/>
      <c r="BS466" s="3">
        <f ca="1">IF(Table2[[#This Row],[Country]]="England",Table2[[#This Row],[Income]],0)</f>
        <v>0</v>
      </c>
      <c r="BT466" s="3"/>
      <c r="BU466" s="3">
        <f ca="1">IF(Table2[[#This Row],[Country]]="Pakistan",Table2[[#This Row],[Income]],0)</f>
        <v>97102</v>
      </c>
      <c r="BV466" s="3"/>
      <c r="BW466" s="3">
        <f ca="1">IF(Table2[[#This Row],[Country]]="USA",Table2[[#This Row],[Income]],0)</f>
        <v>0</v>
      </c>
      <c r="BX466" s="3"/>
      <c r="BY466" s="3">
        <f ca="1">IF(Table2[[#This Row],[Country]]="New Zealand",Table2[[#This Row],[Income]],0)</f>
        <v>0</v>
      </c>
      <c r="BZ466" s="3"/>
      <c r="CA466" s="3">
        <f ca="1">IF(Table2[[#This Row],[Country]]="AUstralia",Table2[[#This Row],[Income]],0)</f>
        <v>0</v>
      </c>
      <c r="CB466" s="3"/>
      <c r="CC466" s="3">
        <f ca="1">IF(Table2[[#This Row],[Country]]="South Africa",Table2[[#This Row],[Income]],0)</f>
        <v>0</v>
      </c>
      <c r="CD466" s="3"/>
      <c r="CE466" s="3">
        <f ca="1">IF(Table2[[#This Row],[Country]]="Canada",Table2[[#This Row],[Income]],0)</f>
        <v>0</v>
      </c>
      <c r="CF466" s="4"/>
      <c r="CG466" s="2"/>
      <c r="CH466" s="3"/>
      <c r="CI466" s="3">
        <f ca="1">IF(Table2[[#This Row],[occupation]]="clerk",Table2[[#This Row],[Income]],0)</f>
        <v>97102</v>
      </c>
      <c r="CJ466" s="3">
        <f ca="1">IF(Table2[[#This Row],[occupation]]="Doctor",Table2[[#This Row],[Income]],0)</f>
        <v>0</v>
      </c>
      <c r="CK466" s="3">
        <f ca="1">IF(Table2[[#This Row],[occupation]]="Data scientist",Table2[[#This Row],[Income]],0)</f>
        <v>0</v>
      </c>
      <c r="CL466" s="3">
        <f ca="1">IF(Table2[[#This Row],[occupation]]="Driver",Table2[[#This Row],[Income]],0)</f>
        <v>0</v>
      </c>
      <c r="CM466" s="3">
        <f ca="1">IF(Table2[[#This Row],[occupation]]="mechanical",Table2[[#This Row],[Income]],0)</f>
        <v>0</v>
      </c>
      <c r="CN466" s="3">
        <f ca="1">IF(Table2[[#This Row],[occupation]]="Field worker",Table2[[#This Row],[Income]],0)</f>
        <v>0</v>
      </c>
      <c r="CO466" s="3">
        <f ca="1">IF(Table2[[#This Row],[occupation]]="Scientist",Table2[[#This Row],[Income]],0)</f>
        <v>0</v>
      </c>
      <c r="CP466" s="4">
        <f ca="1">IF(Table2[[#This Row],[occupation]]="IT",Table2[[#This Row],[Income]],0)</f>
        <v>0</v>
      </c>
      <c r="CQ466" s="2">
        <f ca="1">IF(Table2[[#This Row],[Investment]]&gt;Table2[[#This Row],[Income]],1,0)</f>
        <v>0</v>
      </c>
      <c r="CR466" s="3"/>
      <c r="CS466" s="3"/>
      <c r="CT466" s="3"/>
      <c r="CU466" s="4"/>
      <c r="CV466" s="2">
        <f ca="1">IF(Table2[[#This Row],[Net Worth]]&gt;5500000,Table2[[#This Row],[Age]],0)</f>
        <v>33</v>
      </c>
      <c r="CW466" s="3">
        <f t="shared" ca="1" si="161"/>
        <v>0</v>
      </c>
      <c r="CX466" s="3"/>
      <c r="CY466" s="3"/>
      <c r="CZ466" s="3"/>
      <c r="DA466" s="4"/>
    </row>
    <row r="467" spans="1:105" x14ac:dyDescent="0.25">
      <c r="A467">
        <f t="shared" ca="1" si="146"/>
        <v>2</v>
      </c>
      <c r="B467" s="1" t="str">
        <f t="shared" ca="1" si="147"/>
        <v>Women</v>
      </c>
      <c r="C467">
        <f t="shared" ca="1" si="148"/>
        <v>23</v>
      </c>
      <c r="D467">
        <f t="shared" ca="1" si="149"/>
        <v>1</v>
      </c>
      <c r="E467" s="1" t="str">
        <f t="shared" ca="1" si="150"/>
        <v>clerk</v>
      </c>
      <c r="F467">
        <f t="shared" ca="1" si="151"/>
        <v>6</v>
      </c>
      <c r="G467" s="1" t="str">
        <f t="shared" ca="1" si="152"/>
        <v>Masters</v>
      </c>
      <c r="H467">
        <f t="shared" ca="1" si="145"/>
        <v>3</v>
      </c>
      <c r="I467">
        <f t="shared" ca="1" si="145"/>
        <v>2</v>
      </c>
      <c r="J467">
        <f t="shared" ca="1" si="153"/>
        <v>1202076</v>
      </c>
      <c r="K467">
        <f t="shared" ca="1" si="154"/>
        <v>95670</v>
      </c>
      <c r="L467">
        <f t="shared" ca="1" si="155"/>
        <v>1</v>
      </c>
      <c r="M467" s="1" t="str">
        <f t="shared" ca="1" si="156"/>
        <v>Owned</v>
      </c>
      <c r="N467">
        <f t="shared" ca="1" si="142"/>
        <v>7175250</v>
      </c>
      <c r="O467">
        <f t="shared" ca="1" si="157"/>
        <v>2887436.5814144318</v>
      </c>
      <c r="P467">
        <f t="shared" ca="1" si="143"/>
        <v>54853.766985262955</v>
      </c>
      <c r="Q467">
        <f t="shared" ca="1" si="144"/>
        <v>67313.420858921687</v>
      </c>
      <c r="R467" s="25">
        <f t="shared" ca="1" si="158"/>
        <v>7242563.4208589215</v>
      </c>
      <c r="S467">
        <f t="shared" ca="1" si="159"/>
        <v>12</v>
      </c>
      <c r="T467" s="1" t="str">
        <f t="shared" ca="1" si="160"/>
        <v>Maldives</v>
      </c>
      <c r="AF467" s="2">
        <f ca="1">IF(Table2[[#This Row],[Gender]]="men",1,0)</f>
        <v>0</v>
      </c>
      <c r="AG467" s="3">
        <f ca="1">IF(Table2[[#This Row],[Gender]]="Men",0,1)</f>
        <v>1</v>
      </c>
      <c r="AH467" s="3"/>
      <c r="AI467" s="3"/>
      <c r="AJ467" s="4"/>
      <c r="AL467" s="2">
        <f ca="1">IF(Table2[[#This Row],[occupation]]="Clerk",1,0)</f>
        <v>1</v>
      </c>
      <c r="AM467" s="3">
        <f ca="1">IF(Table2[[#This Row],[occupation]]="Doctor",1,0)</f>
        <v>0</v>
      </c>
      <c r="AN467" s="3">
        <f ca="1">IF(Table2[[#This Row],[occupation]]="Data scientist",1,0)</f>
        <v>0</v>
      </c>
      <c r="AO467" s="3">
        <f ca="1">IF(Table2[[#This Row],[occupation]]="Driver",1,0)</f>
        <v>0</v>
      </c>
      <c r="AP467" s="3">
        <f ca="1">IF(Table2[[#This Row],[occupation]]="mechanical",1,0)</f>
        <v>0</v>
      </c>
      <c r="AQ467" s="3">
        <f ca="1">IF(Table2[[#This Row],[occupation]]="Field worker",1,0)</f>
        <v>0</v>
      </c>
      <c r="AR467" s="3">
        <f ca="1">IF(Table2[[#This Row],[occupation]]="Scientist",1,0)</f>
        <v>0</v>
      </c>
      <c r="AS467" s="3">
        <f ca="1">IF(Table2[[#This Row],[occupation]]="IT",1,0)</f>
        <v>0</v>
      </c>
      <c r="AT467" s="3"/>
      <c r="AU467" s="3"/>
      <c r="AV467" s="3"/>
      <c r="AW467" s="3"/>
      <c r="AX467" s="3"/>
      <c r="AY467" s="3"/>
      <c r="AZ467" s="3"/>
      <c r="BA467" s="4"/>
      <c r="BC467" s="18">
        <f ca="1">Table2[[#This Row],[Vehicles cost]]/Table2[[#This Row],[Vehicles]]</f>
        <v>601038</v>
      </c>
      <c r="BD467" s="4"/>
      <c r="BE467" s="2">
        <f ca="1">IF(Table2[[#This Row],[Depts]]&gt;20000,1,0)</f>
        <v>1</v>
      </c>
      <c r="BF467" s="3"/>
      <c r="BG467" s="4"/>
      <c r="BH467" s="2">
        <f ca="1">IF(Table2[[#This Row],[House]]="Owned",1,0)</f>
        <v>1</v>
      </c>
      <c r="BI467" s="4"/>
      <c r="BK467" s="2">
        <f ca="1">IF(Table2[[#This Row],[Country]]="Korea",Table2[[#This Row],[Income]],0)</f>
        <v>0</v>
      </c>
      <c r="BL467" s="3"/>
      <c r="BM467" s="3">
        <f ca="1">IF(Table2[[#This Row],[Country]]="India",Table2[[#This Row],[Income]],0)</f>
        <v>0</v>
      </c>
      <c r="BN467" s="3"/>
      <c r="BO467" s="3">
        <f ca="1">IF(Table2[[#This Row],[Country]]="Russia",Table2[[#This Row],[Income]],0)</f>
        <v>0</v>
      </c>
      <c r="BP467" s="3"/>
      <c r="BQ467" s="3">
        <f ca="1">IF(Table2[[#This Row],[Country]]="Maldives",Table2[[#This Row],[Income]],0)</f>
        <v>95670</v>
      </c>
      <c r="BR467" s="3"/>
      <c r="BS467" s="3">
        <f ca="1">IF(Table2[[#This Row],[Country]]="England",Table2[[#This Row],[Income]],0)</f>
        <v>0</v>
      </c>
      <c r="BT467" s="3"/>
      <c r="BU467" s="3">
        <f ca="1">IF(Table2[[#This Row],[Country]]="Pakistan",Table2[[#This Row],[Income]],0)</f>
        <v>0</v>
      </c>
      <c r="BV467" s="3"/>
      <c r="BW467" s="3">
        <f ca="1">IF(Table2[[#This Row],[Country]]="USA",Table2[[#This Row],[Income]],0)</f>
        <v>0</v>
      </c>
      <c r="BX467" s="3"/>
      <c r="BY467" s="3">
        <f ca="1">IF(Table2[[#This Row],[Country]]="New Zealand",Table2[[#This Row],[Income]],0)</f>
        <v>0</v>
      </c>
      <c r="BZ467" s="3"/>
      <c r="CA467" s="3">
        <f ca="1">IF(Table2[[#This Row],[Country]]="AUstralia",Table2[[#This Row],[Income]],0)</f>
        <v>0</v>
      </c>
      <c r="CB467" s="3"/>
      <c r="CC467" s="3">
        <f ca="1">IF(Table2[[#This Row],[Country]]="South Africa",Table2[[#This Row],[Income]],0)</f>
        <v>0</v>
      </c>
      <c r="CD467" s="3"/>
      <c r="CE467" s="3">
        <f ca="1">IF(Table2[[#This Row],[Country]]="Canada",Table2[[#This Row],[Income]],0)</f>
        <v>0</v>
      </c>
      <c r="CF467" s="4"/>
      <c r="CG467" s="2"/>
      <c r="CH467" s="3"/>
      <c r="CI467" s="3">
        <f ca="1">IF(Table2[[#This Row],[occupation]]="clerk",Table2[[#This Row],[Income]],0)</f>
        <v>95670</v>
      </c>
      <c r="CJ467" s="3">
        <f ca="1">IF(Table2[[#This Row],[occupation]]="Doctor",Table2[[#This Row],[Income]],0)</f>
        <v>0</v>
      </c>
      <c r="CK467" s="3">
        <f ca="1">IF(Table2[[#This Row],[occupation]]="Data scientist",Table2[[#This Row],[Income]],0)</f>
        <v>0</v>
      </c>
      <c r="CL467" s="3">
        <f ca="1">IF(Table2[[#This Row],[occupation]]="Driver",Table2[[#This Row],[Income]],0)</f>
        <v>0</v>
      </c>
      <c r="CM467" s="3">
        <f ca="1">IF(Table2[[#This Row],[occupation]]="mechanical",Table2[[#This Row],[Income]],0)</f>
        <v>0</v>
      </c>
      <c r="CN467" s="3">
        <f ca="1">IF(Table2[[#This Row],[occupation]]="Field worker",Table2[[#This Row],[Income]],0)</f>
        <v>0</v>
      </c>
      <c r="CO467" s="3">
        <f ca="1">IF(Table2[[#This Row],[occupation]]="Scientist",Table2[[#This Row],[Income]],0)</f>
        <v>0</v>
      </c>
      <c r="CP467" s="4">
        <f ca="1">IF(Table2[[#This Row],[occupation]]="IT",Table2[[#This Row],[Income]],0)</f>
        <v>0</v>
      </c>
      <c r="CQ467" s="2">
        <f ca="1">IF(Table2[[#This Row],[Investment]]&gt;Table2[[#This Row],[Income]],1,0)</f>
        <v>0</v>
      </c>
      <c r="CR467" s="3"/>
      <c r="CS467" s="3"/>
      <c r="CT467" s="3"/>
      <c r="CU467" s="4"/>
      <c r="CV467" s="2">
        <f ca="1">IF(Table2[[#This Row],[Net Worth]]&gt;5500000,Table2[[#This Row],[Age]],0)</f>
        <v>23</v>
      </c>
      <c r="CW467" s="3">
        <f t="shared" ca="1" si="161"/>
        <v>23</v>
      </c>
      <c r="CX467" s="3"/>
      <c r="CY467" s="3"/>
      <c r="CZ467" s="3"/>
      <c r="DA467" s="4"/>
    </row>
    <row r="468" spans="1:105" x14ac:dyDescent="0.25">
      <c r="A468">
        <f t="shared" ca="1" si="146"/>
        <v>1</v>
      </c>
      <c r="B468" s="1" t="str">
        <f t="shared" ca="1" si="147"/>
        <v>Men</v>
      </c>
      <c r="C468">
        <f t="shared" ca="1" si="148"/>
        <v>28</v>
      </c>
      <c r="D468">
        <f t="shared" ca="1" si="149"/>
        <v>8</v>
      </c>
      <c r="E468" s="1" t="str">
        <f t="shared" ca="1" si="150"/>
        <v>Data scientist</v>
      </c>
      <c r="F468">
        <f t="shared" ca="1" si="151"/>
        <v>8</v>
      </c>
      <c r="G468" s="1" t="str">
        <f t="shared" ca="1" si="152"/>
        <v>dropout</v>
      </c>
      <c r="H468">
        <f t="shared" ca="1" si="145"/>
        <v>3</v>
      </c>
      <c r="I468">
        <f t="shared" ca="1" si="145"/>
        <v>1</v>
      </c>
      <c r="J468">
        <f t="shared" ca="1" si="153"/>
        <v>448251</v>
      </c>
      <c r="K468">
        <f t="shared" ca="1" si="154"/>
        <v>54162</v>
      </c>
      <c r="L468">
        <f t="shared" ca="1" si="155"/>
        <v>2</v>
      </c>
      <c r="M468" s="1" t="str">
        <f t="shared" ca="1" si="156"/>
        <v>Rent</v>
      </c>
      <c r="N468">
        <f t="shared" ca="1" si="142"/>
        <v>5253714</v>
      </c>
      <c r="O468">
        <f t="shared" ca="1" si="157"/>
        <v>3869320.2656982737</v>
      </c>
      <c r="P468">
        <f t="shared" ca="1" si="143"/>
        <v>107145.46980614131</v>
      </c>
      <c r="Q468">
        <f t="shared" ca="1" si="144"/>
        <v>4637.921273150183</v>
      </c>
      <c r="R468" s="25">
        <f t="shared" ca="1" si="158"/>
        <v>5258351.9212731505</v>
      </c>
      <c r="S468">
        <f t="shared" ca="1" si="159"/>
        <v>2</v>
      </c>
      <c r="T468" s="1" t="str">
        <f t="shared" ca="1" si="160"/>
        <v>Usa</v>
      </c>
      <c r="AF468" s="2">
        <f ca="1">IF(Table2[[#This Row],[Gender]]="men",1,0)</f>
        <v>1</v>
      </c>
      <c r="AG468" s="3">
        <f ca="1">IF(Table2[[#This Row],[Gender]]="Men",0,1)</f>
        <v>0</v>
      </c>
      <c r="AH468" s="3"/>
      <c r="AI468" s="3"/>
      <c r="AJ468" s="4"/>
      <c r="AL468" s="2">
        <f ca="1">IF(Table2[[#This Row],[occupation]]="Clerk",1,0)</f>
        <v>0</v>
      </c>
      <c r="AM468" s="3">
        <f ca="1">IF(Table2[[#This Row],[occupation]]="Doctor",1,0)</f>
        <v>0</v>
      </c>
      <c r="AN468" s="3">
        <f ca="1">IF(Table2[[#This Row],[occupation]]="Data scientist",1,0)</f>
        <v>1</v>
      </c>
      <c r="AO468" s="3">
        <f ca="1">IF(Table2[[#This Row],[occupation]]="Driver",1,0)</f>
        <v>0</v>
      </c>
      <c r="AP468" s="3">
        <f ca="1">IF(Table2[[#This Row],[occupation]]="mechanical",1,0)</f>
        <v>0</v>
      </c>
      <c r="AQ468" s="3">
        <f ca="1">IF(Table2[[#This Row],[occupation]]="Field worker",1,0)</f>
        <v>0</v>
      </c>
      <c r="AR468" s="3">
        <f ca="1">IF(Table2[[#This Row],[occupation]]="Scientist",1,0)</f>
        <v>0</v>
      </c>
      <c r="AS468" s="3">
        <f ca="1">IF(Table2[[#This Row],[occupation]]="IT",1,0)</f>
        <v>0</v>
      </c>
      <c r="AT468" s="3"/>
      <c r="AU468" s="3"/>
      <c r="AV468" s="3"/>
      <c r="AW468" s="3"/>
      <c r="AX468" s="3"/>
      <c r="AY468" s="3"/>
      <c r="AZ468" s="3"/>
      <c r="BA468" s="4"/>
      <c r="BC468" s="18">
        <f ca="1">Table2[[#This Row],[Vehicles cost]]/Table2[[#This Row],[Vehicles]]</f>
        <v>448251</v>
      </c>
      <c r="BD468" s="4"/>
      <c r="BE468" s="2">
        <f ca="1">IF(Table2[[#This Row],[Depts]]&gt;20000,1,0)</f>
        <v>1</v>
      </c>
      <c r="BF468" s="3"/>
      <c r="BG468" s="4"/>
      <c r="BH468" s="2">
        <f ca="1">IF(Table2[[#This Row],[House]]="Owned",1,0)</f>
        <v>0</v>
      </c>
      <c r="BI468" s="4"/>
      <c r="BK468" s="2">
        <f ca="1">IF(Table2[[#This Row],[Country]]="Korea",Table2[[#This Row],[Income]],0)</f>
        <v>0</v>
      </c>
      <c r="BL468" s="3"/>
      <c r="BM468" s="3">
        <f ca="1">IF(Table2[[#This Row],[Country]]="India",Table2[[#This Row],[Income]],0)</f>
        <v>0</v>
      </c>
      <c r="BN468" s="3"/>
      <c r="BO468" s="3">
        <f ca="1">IF(Table2[[#This Row],[Country]]="Russia",Table2[[#This Row],[Income]],0)</f>
        <v>0</v>
      </c>
      <c r="BP468" s="3"/>
      <c r="BQ468" s="3">
        <f ca="1">IF(Table2[[#This Row],[Country]]="Maldives",Table2[[#This Row],[Income]],0)</f>
        <v>0</v>
      </c>
      <c r="BR468" s="3"/>
      <c r="BS468" s="3">
        <f ca="1">IF(Table2[[#This Row],[Country]]="England",Table2[[#This Row],[Income]],0)</f>
        <v>0</v>
      </c>
      <c r="BT468" s="3"/>
      <c r="BU468" s="3">
        <f ca="1">IF(Table2[[#This Row],[Country]]="Pakistan",Table2[[#This Row],[Income]],0)</f>
        <v>0</v>
      </c>
      <c r="BV468" s="3"/>
      <c r="BW468" s="3">
        <f ca="1">IF(Table2[[#This Row],[Country]]="USA",Table2[[#This Row],[Income]],0)</f>
        <v>54162</v>
      </c>
      <c r="BX468" s="3"/>
      <c r="BY468" s="3">
        <f ca="1">IF(Table2[[#This Row],[Country]]="New Zealand",Table2[[#This Row],[Income]],0)</f>
        <v>0</v>
      </c>
      <c r="BZ468" s="3"/>
      <c r="CA468" s="3">
        <f ca="1">IF(Table2[[#This Row],[Country]]="AUstralia",Table2[[#This Row],[Income]],0)</f>
        <v>0</v>
      </c>
      <c r="CB468" s="3"/>
      <c r="CC468" s="3">
        <f ca="1">IF(Table2[[#This Row],[Country]]="South Africa",Table2[[#This Row],[Income]],0)</f>
        <v>0</v>
      </c>
      <c r="CD468" s="3"/>
      <c r="CE468" s="3">
        <f ca="1">IF(Table2[[#This Row],[Country]]="Canada",Table2[[#This Row],[Income]],0)</f>
        <v>0</v>
      </c>
      <c r="CF468" s="4"/>
      <c r="CG468" s="2"/>
      <c r="CH468" s="3"/>
      <c r="CI468" s="3">
        <f ca="1">IF(Table2[[#This Row],[occupation]]="clerk",Table2[[#This Row],[Income]],0)</f>
        <v>0</v>
      </c>
      <c r="CJ468" s="3">
        <f ca="1">IF(Table2[[#This Row],[occupation]]="Doctor",Table2[[#This Row],[Income]],0)</f>
        <v>0</v>
      </c>
      <c r="CK468" s="3">
        <f ca="1">IF(Table2[[#This Row],[occupation]]="Data scientist",Table2[[#This Row],[Income]],0)</f>
        <v>54162</v>
      </c>
      <c r="CL468" s="3">
        <f ca="1">IF(Table2[[#This Row],[occupation]]="Driver",Table2[[#This Row],[Income]],0)</f>
        <v>0</v>
      </c>
      <c r="CM468" s="3">
        <f ca="1">IF(Table2[[#This Row],[occupation]]="mechanical",Table2[[#This Row],[Income]],0)</f>
        <v>0</v>
      </c>
      <c r="CN468" s="3">
        <f ca="1">IF(Table2[[#This Row],[occupation]]="Field worker",Table2[[#This Row],[Income]],0)</f>
        <v>0</v>
      </c>
      <c r="CO468" s="3">
        <f ca="1">IF(Table2[[#This Row],[occupation]]="Scientist",Table2[[#This Row],[Income]],0)</f>
        <v>0</v>
      </c>
      <c r="CP468" s="4">
        <f ca="1">IF(Table2[[#This Row],[occupation]]="IT",Table2[[#This Row],[Income]],0)</f>
        <v>0</v>
      </c>
      <c r="CQ468" s="2">
        <f ca="1">IF(Table2[[#This Row],[Investment]]&gt;Table2[[#This Row],[Income]],1,0)</f>
        <v>0</v>
      </c>
      <c r="CR468" s="3"/>
      <c r="CS468" s="3"/>
      <c r="CT468" s="3"/>
      <c r="CU468" s="4"/>
      <c r="CV468" s="2">
        <f ca="1">IF(Table2[[#This Row],[Net Worth]]&gt;5500000,Table2[[#This Row],[Age]],0)</f>
        <v>0</v>
      </c>
      <c r="CW468" s="3">
        <f t="shared" ca="1" si="161"/>
        <v>0</v>
      </c>
      <c r="CX468" s="3"/>
      <c r="CY468" s="3"/>
      <c r="CZ468" s="3"/>
      <c r="DA468" s="4"/>
    </row>
    <row r="469" spans="1:105" x14ac:dyDescent="0.25">
      <c r="A469">
        <f t="shared" ca="1" si="146"/>
        <v>2</v>
      </c>
      <c r="B469" s="1" t="str">
        <f t="shared" ca="1" si="147"/>
        <v>Women</v>
      </c>
      <c r="C469">
        <f t="shared" ca="1" si="148"/>
        <v>28</v>
      </c>
      <c r="D469">
        <f t="shared" ca="1" si="149"/>
        <v>5</v>
      </c>
      <c r="E469" s="1" t="str">
        <f t="shared" ca="1" si="150"/>
        <v>Scientist</v>
      </c>
      <c r="F469">
        <f t="shared" ca="1" si="151"/>
        <v>9</v>
      </c>
      <c r="G469" s="1" t="str">
        <f t="shared" ca="1" si="152"/>
        <v>Soldier</v>
      </c>
      <c r="H469">
        <f t="shared" ca="1" si="145"/>
        <v>1</v>
      </c>
      <c r="I469">
        <f t="shared" ca="1" si="145"/>
        <v>2</v>
      </c>
      <c r="J469">
        <f t="shared" ca="1" si="153"/>
        <v>1790178</v>
      </c>
      <c r="K469">
        <f t="shared" ca="1" si="154"/>
        <v>87196</v>
      </c>
      <c r="L469">
        <f t="shared" ca="1" si="155"/>
        <v>2</v>
      </c>
      <c r="M469" s="1" t="str">
        <f t="shared" ca="1" si="156"/>
        <v>Rent</v>
      </c>
      <c r="N469">
        <f t="shared" ca="1" si="142"/>
        <v>6452504</v>
      </c>
      <c r="O469">
        <f t="shared" ca="1" si="157"/>
        <v>5850017.5918287244</v>
      </c>
      <c r="P469">
        <f t="shared" ca="1" si="143"/>
        <v>147094.57168282953</v>
      </c>
      <c r="Q469">
        <f t="shared" ca="1" si="144"/>
        <v>141023.54643295918</v>
      </c>
      <c r="R469" s="25">
        <f t="shared" ca="1" si="158"/>
        <v>6593527.5464329589</v>
      </c>
      <c r="S469">
        <f t="shared" ca="1" si="159"/>
        <v>11</v>
      </c>
      <c r="T469" s="1" t="str">
        <f t="shared" ca="1" si="160"/>
        <v>Pakistan</v>
      </c>
      <c r="AF469" s="2">
        <f ca="1">IF(Table2[[#This Row],[Gender]]="men",1,0)</f>
        <v>0</v>
      </c>
      <c r="AG469" s="3">
        <f ca="1">IF(Table2[[#This Row],[Gender]]="Men",0,1)</f>
        <v>1</v>
      </c>
      <c r="AH469" s="3"/>
      <c r="AI469" s="3"/>
      <c r="AJ469" s="4"/>
      <c r="AL469" s="2">
        <f ca="1">IF(Table2[[#This Row],[occupation]]="Clerk",1,0)</f>
        <v>0</v>
      </c>
      <c r="AM469" s="3">
        <f ca="1">IF(Table2[[#This Row],[occupation]]="Doctor",1,0)</f>
        <v>0</v>
      </c>
      <c r="AN469" s="3">
        <f ca="1">IF(Table2[[#This Row],[occupation]]="Data scientist",1,0)</f>
        <v>0</v>
      </c>
      <c r="AO469" s="3">
        <f ca="1">IF(Table2[[#This Row],[occupation]]="Driver",1,0)</f>
        <v>0</v>
      </c>
      <c r="AP469" s="3">
        <f ca="1">IF(Table2[[#This Row],[occupation]]="mechanical",1,0)</f>
        <v>0</v>
      </c>
      <c r="AQ469" s="3">
        <f ca="1">IF(Table2[[#This Row],[occupation]]="Field worker",1,0)</f>
        <v>0</v>
      </c>
      <c r="AR469" s="3">
        <f ca="1">IF(Table2[[#This Row],[occupation]]="Scientist",1,0)</f>
        <v>1</v>
      </c>
      <c r="AS469" s="3">
        <f ca="1">IF(Table2[[#This Row],[occupation]]="IT",1,0)</f>
        <v>0</v>
      </c>
      <c r="AT469" s="3"/>
      <c r="AU469" s="3"/>
      <c r="AV469" s="3"/>
      <c r="AW469" s="3"/>
      <c r="AX469" s="3"/>
      <c r="AY469" s="3"/>
      <c r="AZ469" s="3"/>
      <c r="BA469" s="4"/>
      <c r="BC469" s="18">
        <f ca="1">Table2[[#This Row],[Vehicles cost]]/Table2[[#This Row],[Vehicles]]</f>
        <v>895089</v>
      </c>
      <c r="BD469" s="4"/>
      <c r="BE469" s="2">
        <f ca="1">IF(Table2[[#This Row],[Depts]]&gt;20000,1,0)</f>
        <v>1</v>
      </c>
      <c r="BF469" s="3"/>
      <c r="BG469" s="4"/>
      <c r="BH469" s="2">
        <f ca="1">IF(Table2[[#This Row],[House]]="Owned",1,0)</f>
        <v>0</v>
      </c>
      <c r="BI469" s="4"/>
      <c r="BK469" s="2">
        <f ca="1">IF(Table2[[#This Row],[Country]]="Korea",Table2[[#This Row],[Income]],0)</f>
        <v>0</v>
      </c>
      <c r="BL469" s="3"/>
      <c r="BM469" s="3">
        <f ca="1">IF(Table2[[#This Row],[Country]]="India",Table2[[#This Row],[Income]],0)</f>
        <v>0</v>
      </c>
      <c r="BN469" s="3"/>
      <c r="BO469" s="3">
        <f ca="1">IF(Table2[[#This Row],[Country]]="Russia",Table2[[#This Row],[Income]],0)</f>
        <v>0</v>
      </c>
      <c r="BP469" s="3"/>
      <c r="BQ469" s="3">
        <f ca="1">IF(Table2[[#This Row],[Country]]="Maldives",Table2[[#This Row],[Income]],0)</f>
        <v>0</v>
      </c>
      <c r="BR469" s="3"/>
      <c r="BS469" s="3">
        <f ca="1">IF(Table2[[#This Row],[Country]]="England",Table2[[#This Row],[Income]],0)</f>
        <v>0</v>
      </c>
      <c r="BT469" s="3"/>
      <c r="BU469" s="3">
        <f ca="1">IF(Table2[[#This Row],[Country]]="Pakistan",Table2[[#This Row],[Income]],0)</f>
        <v>87196</v>
      </c>
      <c r="BV469" s="3"/>
      <c r="BW469" s="3">
        <f ca="1">IF(Table2[[#This Row],[Country]]="USA",Table2[[#This Row],[Income]],0)</f>
        <v>0</v>
      </c>
      <c r="BX469" s="3"/>
      <c r="BY469" s="3">
        <f ca="1">IF(Table2[[#This Row],[Country]]="New Zealand",Table2[[#This Row],[Income]],0)</f>
        <v>0</v>
      </c>
      <c r="BZ469" s="3"/>
      <c r="CA469" s="3">
        <f ca="1">IF(Table2[[#This Row],[Country]]="AUstralia",Table2[[#This Row],[Income]],0)</f>
        <v>0</v>
      </c>
      <c r="CB469" s="3"/>
      <c r="CC469" s="3">
        <f ca="1">IF(Table2[[#This Row],[Country]]="South Africa",Table2[[#This Row],[Income]],0)</f>
        <v>0</v>
      </c>
      <c r="CD469" s="3"/>
      <c r="CE469" s="3">
        <f ca="1">IF(Table2[[#This Row],[Country]]="Canada",Table2[[#This Row],[Income]],0)</f>
        <v>0</v>
      </c>
      <c r="CF469" s="4"/>
      <c r="CG469" s="2"/>
      <c r="CH469" s="3"/>
      <c r="CI469" s="3">
        <f ca="1">IF(Table2[[#This Row],[occupation]]="clerk",Table2[[#This Row],[Income]],0)</f>
        <v>0</v>
      </c>
      <c r="CJ469" s="3">
        <f ca="1">IF(Table2[[#This Row],[occupation]]="Doctor",Table2[[#This Row],[Income]],0)</f>
        <v>0</v>
      </c>
      <c r="CK469" s="3">
        <f ca="1">IF(Table2[[#This Row],[occupation]]="Data scientist",Table2[[#This Row],[Income]],0)</f>
        <v>0</v>
      </c>
      <c r="CL469" s="3">
        <f ca="1">IF(Table2[[#This Row],[occupation]]="Driver",Table2[[#This Row],[Income]],0)</f>
        <v>0</v>
      </c>
      <c r="CM469" s="3">
        <f ca="1">IF(Table2[[#This Row],[occupation]]="mechanical",Table2[[#This Row],[Income]],0)</f>
        <v>0</v>
      </c>
      <c r="CN469" s="3">
        <f ca="1">IF(Table2[[#This Row],[occupation]]="Field worker",Table2[[#This Row],[Income]],0)</f>
        <v>0</v>
      </c>
      <c r="CO469" s="3">
        <f ca="1">IF(Table2[[#This Row],[occupation]]="Scientist",Table2[[#This Row],[Income]],0)</f>
        <v>87196</v>
      </c>
      <c r="CP469" s="4">
        <f ca="1">IF(Table2[[#This Row],[occupation]]="IT",Table2[[#This Row],[Income]],0)</f>
        <v>0</v>
      </c>
      <c r="CQ469" s="2">
        <f ca="1">IF(Table2[[#This Row],[Investment]]&gt;Table2[[#This Row],[Income]],1,0)</f>
        <v>1</v>
      </c>
      <c r="CR469" s="3"/>
      <c r="CS469" s="3"/>
      <c r="CT469" s="3"/>
      <c r="CU469" s="4"/>
      <c r="CV469" s="2">
        <f ca="1">IF(Table2[[#This Row],[Net Worth]]&gt;5500000,Table2[[#This Row],[Age]],0)</f>
        <v>28</v>
      </c>
      <c r="CW469" s="3">
        <f t="shared" ca="1" si="161"/>
        <v>0</v>
      </c>
      <c r="CX469" s="3"/>
      <c r="CY469" s="3"/>
      <c r="CZ469" s="3"/>
      <c r="DA469" s="4"/>
    </row>
    <row r="470" spans="1:105" x14ac:dyDescent="0.25">
      <c r="A470">
        <f t="shared" ca="1" si="146"/>
        <v>2</v>
      </c>
      <c r="B470" s="1" t="str">
        <f t="shared" ca="1" si="147"/>
        <v>Women</v>
      </c>
      <c r="C470">
        <f t="shared" ca="1" si="148"/>
        <v>38</v>
      </c>
      <c r="D470">
        <f t="shared" ca="1" si="149"/>
        <v>4</v>
      </c>
      <c r="E470" s="1" t="str">
        <f t="shared" ca="1" si="150"/>
        <v>Doctor</v>
      </c>
      <c r="F470">
        <f t="shared" ca="1" si="151"/>
        <v>5</v>
      </c>
      <c r="G470" s="1" t="str">
        <f t="shared" ca="1" si="152"/>
        <v>M.tech</v>
      </c>
      <c r="H470">
        <f t="shared" ca="1" si="145"/>
        <v>2</v>
      </c>
      <c r="I470">
        <f t="shared" ca="1" si="145"/>
        <v>2</v>
      </c>
      <c r="J470">
        <f t="shared" ca="1" si="153"/>
        <v>1226516</v>
      </c>
      <c r="K470">
        <f t="shared" ca="1" si="154"/>
        <v>65762</v>
      </c>
      <c r="L470">
        <f t="shared" ca="1" si="155"/>
        <v>2</v>
      </c>
      <c r="M470" s="1" t="str">
        <f t="shared" ca="1" si="156"/>
        <v>Rent</v>
      </c>
      <c r="N470">
        <f t="shared" ca="1" si="142"/>
        <v>6181628</v>
      </c>
      <c r="O470">
        <f t="shared" ca="1" si="157"/>
        <v>457285.60459183226</v>
      </c>
      <c r="P470">
        <f t="shared" ca="1" si="143"/>
        <v>29009.239303489092</v>
      </c>
      <c r="Q470">
        <f t="shared" ca="1" si="144"/>
        <v>70838.329873881958</v>
      </c>
      <c r="R470" s="25">
        <f t="shared" ca="1" si="158"/>
        <v>6252466.3298738822</v>
      </c>
      <c r="S470">
        <f t="shared" ca="1" si="159"/>
        <v>4</v>
      </c>
      <c r="T470" s="1" t="str">
        <f t="shared" ca="1" si="160"/>
        <v>England</v>
      </c>
      <c r="AF470" s="2">
        <f ca="1">IF(Table2[[#This Row],[Gender]]="men",1,0)</f>
        <v>0</v>
      </c>
      <c r="AG470" s="3">
        <f ca="1">IF(Table2[[#This Row],[Gender]]="Men",0,1)</f>
        <v>1</v>
      </c>
      <c r="AH470" s="3"/>
      <c r="AI470" s="3"/>
      <c r="AJ470" s="4"/>
      <c r="AL470" s="2">
        <f ca="1">IF(Table2[[#This Row],[occupation]]="Clerk",1,0)</f>
        <v>0</v>
      </c>
      <c r="AM470" s="3">
        <f ca="1">IF(Table2[[#This Row],[occupation]]="Doctor",1,0)</f>
        <v>1</v>
      </c>
      <c r="AN470" s="3">
        <f ca="1">IF(Table2[[#This Row],[occupation]]="Data scientist",1,0)</f>
        <v>0</v>
      </c>
      <c r="AO470" s="3">
        <f ca="1">IF(Table2[[#This Row],[occupation]]="Driver",1,0)</f>
        <v>0</v>
      </c>
      <c r="AP470" s="3">
        <f ca="1">IF(Table2[[#This Row],[occupation]]="mechanical",1,0)</f>
        <v>0</v>
      </c>
      <c r="AQ470" s="3">
        <f ca="1">IF(Table2[[#This Row],[occupation]]="Field worker",1,0)</f>
        <v>0</v>
      </c>
      <c r="AR470" s="3">
        <f ca="1">IF(Table2[[#This Row],[occupation]]="Scientist",1,0)</f>
        <v>0</v>
      </c>
      <c r="AS470" s="3">
        <f ca="1">IF(Table2[[#This Row],[occupation]]="IT",1,0)</f>
        <v>0</v>
      </c>
      <c r="AT470" s="3"/>
      <c r="AU470" s="3"/>
      <c r="AV470" s="3"/>
      <c r="AW470" s="3"/>
      <c r="AX470" s="3"/>
      <c r="AY470" s="3"/>
      <c r="AZ470" s="3"/>
      <c r="BA470" s="4"/>
      <c r="BC470" s="18">
        <f ca="1">Table2[[#This Row],[Vehicles cost]]/Table2[[#This Row],[Vehicles]]</f>
        <v>613258</v>
      </c>
      <c r="BD470" s="4"/>
      <c r="BE470" s="2">
        <f ca="1">IF(Table2[[#This Row],[Depts]]&gt;20000,1,0)</f>
        <v>1</v>
      </c>
      <c r="BF470" s="3"/>
      <c r="BG470" s="4"/>
      <c r="BH470" s="2">
        <f ca="1">IF(Table2[[#This Row],[House]]="Owned",1,0)</f>
        <v>0</v>
      </c>
      <c r="BI470" s="4"/>
      <c r="BK470" s="2">
        <f ca="1">IF(Table2[[#This Row],[Country]]="Korea",Table2[[#This Row],[Income]],0)</f>
        <v>0</v>
      </c>
      <c r="BL470" s="3"/>
      <c r="BM470" s="3">
        <f ca="1">IF(Table2[[#This Row],[Country]]="India",Table2[[#This Row],[Income]],0)</f>
        <v>0</v>
      </c>
      <c r="BN470" s="3"/>
      <c r="BO470" s="3">
        <f ca="1">IF(Table2[[#This Row],[Country]]="Russia",Table2[[#This Row],[Income]],0)</f>
        <v>0</v>
      </c>
      <c r="BP470" s="3"/>
      <c r="BQ470" s="3">
        <f ca="1">IF(Table2[[#This Row],[Country]]="Maldives",Table2[[#This Row],[Income]],0)</f>
        <v>0</v>
      </c>
      <c r="BR470" s="3"/>
      <c r="BS470" s="3">
        <f ca="1">IF(Table2[[#This Row],[Country]]="England",Table2[[#This Row],[Income]],0)</f>
        <v>65762</v>
      </c>
      <c r="BT470" s="3"/>
      <c r="BU470" s="3">
        <f ca="1">IF(Table2[[#This Row],[Country]]="Pakistan",Table2[[#This Row],[Income]],0)</f>
        <v>0</v>
      </c>
      <c r="BV470" s="3"/>
      <c r="BW470" s="3">
        <f ca="1">IF(Table2[[#This Row],[Country]]="USA",Table2[[#This Row],[Income]],0)</f>
        <v>0</v>
      </c>
      <c r="BX470" s="3"/>
      <c r="BY470" s="3">
        <f ca="1">IF(Table2[[#This Row],[Country]]="New Zealand",Table2[[#This Row],[Income]],0)</f>
        <v>0</v>
      </c>
      <c r="BZ470" s="3"/>
      <c r="CA470" s="3">
        <f ca="1">IF(Table2[[#This Row],[Country]]="AUstralia",Table2[[#This Row],[Income]],0)</f>
        <v>0</v>
      </c>
      <c r="CB470" s="3"/>
      <c r="CC470" s="3">
        <f ca="1">IF(Table2[[#This Row],[Country]]="South Africa",Table2[[#This Row],[Income]],0)</f>
        <v>0</v>
      </c>
      <c r="CD470" s="3"/>
      <c r="CE470" s="3">
        <f ca="1">IF(Table2[[#This Row],[Country]]="Canada",Table2[[#This Row],[Income]],0)</f>
        <v>0</v>
      </c>
      <c r="CF470" s="4"/>
      <c r="CG470" s="2"/>
      <c r="CH470" s="3"/>
      <c r="CI470" s="3">
        <f ca="1">IF(Table2[[#This Row],[occupation]]="clerk",Table2[[#This Row],[Income]],0)</f>
        <v>0</v>
      </c>
      <c r="CJ470" s="3">
        <f ca="1">IF(Table2[[#This Row],[occupation]]="Doctor",Table2[[#This Row],[Income]],0)</f>
        <v>65762</v>
      </c>
      <c r="CK470" s="3">
        <f ca="1">IF(Table2[[#This Row],[occupation]]="Data scientist",Table2[[#This Row],[Income]],0)</f>
        <v>0</v>
      </c>
      <c r="CL470" s="3">
        <f ca="1">IF(Table2[[#This Row],[occupation]]="Driver",Table2[[#This Row],[Income]],0)</f>
        <v>0</v>
      </c>
      <c r="CM470" s="3">
        <f ca="1">IF(Table2[[#This Row],[occupation]]="mechanical",Table2[[#This Row],[Income]],0)</f>
        <v>0</v>
      </c>
      <c r="CN470" s="3">
        <f ca="1">IF(Table2[[#This Row],[occupation]]="Field worker",Table2[[#This Row],[Income]],0)</f>
        <v>0</v>
      </c>
      <c r="CO470" s="3">
        <f ca="1">IF(Table2[[#This Row],[occupation]]="Scientist",Table2[[#This Row],[Income]],0)</f>
        <v>0</v>
      </c>
      <c r="CP470" s="4">
        <f ca="1">IF(Table2[[#This Row],[occupation]]="IT",Table2[[#This Row],[Income]],0)</f>
        <v>0</v>
      </c>
      <c r="CQ470" s="2">
        <f ca="1">IF(Table2[[#This Row],[Investment]]&gt;Table2[[#This Row],[Income]],1,0)</f>
        <v>1</v>
      </c>
      <c r="CR470" s="3"/>
      <c r="CS470" s="3"/>
      <c r="CT470" s="3"/>
      <c r="CU470" s="4"/>
      <c r="CV470" s="2">
        <f ca="1">IF(Table2[[#This Row],[Net Worth]]&gt;5500000,Table2[[#This Row],[Age]],0)</f>
        <v>38</v>
      </c>
      <c r="CW470" s="3">
        <f t="shared" ca="1" si="161"/>
        <v>0</v>
      </c>
      <c r="CX470" s="3"/>
      <c r="CY470" s="3"/>
      <c r="CZ470" s="3"/>
      <c r="DA470" s="4"/>
    </row>
    <row r="471" spans="1:105" x14ac:dyDescent="0.25">
      <c r="A471">
        <f t="shared" ca="1" si="146"/>
        <v>1</v>
      </c>
      <c r="B471" s="1" t="str">
        <f t="shared" ca="1" si="147"/>
        <v>Men</v>
      </c>
      <c r="C471">
        <f t="shared" ca="1" si="148"/>
        <v>45</v>
      </c>
      <c r="D471">
        <f t="shared" ca="1" si="149"/>
        <v>8</v>
      </c>
      <c r="E471" s="1" t="str">
        <f t="shared" ca="1" si="150"/>
        <v>Data scientist</v>
      </c>
      <c r="F471">
        <f t="shared" ca="1" si="151"/>
        <v>8</v>
      </c>
      <c r="G471" s="1" t="str">
        <f t="shared" ca="1" si="152"/>
        <v>dropout</v>
      </c>
      <c r="H471">
        <f t="shared" ca="1" si="145"/>
        <v>2</v>
      </c>
      <c r="I471">
        <f t="shared" ca="1" si="145"/>
        <v>1</v>
      </c>
      <c r="J471">
        <f t="shared" ca="1" si="153"/>
        <v>601046</v>
      </c>
      <c r="K471">
        <f t="shared" ca="1" si="154"/>
        <v>99976</v>
      </c>
      <c r="L471">
        <f t="shared" ca="1" si="155"/>
        <v>2</v>
      </c>
      <c r="M471" s="1" t="str">
        <f t="shared" ca="1" si="156"/>
        <v>Rent</v>
      </c>
      <c r="N471">
        <f t="shared" ref="N471:N500" ca="1" si="162">K471*RANDBETWEEN(60,100)</f>
        <v>9097816</v>
      </c>
      <c r="O471">
        <f t="shared" ca="1" si="157"/>
        <v>7532945.6605221285</v>
      </c>
      <c r="P471">
        <f t="shared" ref="P471:P500" ca="1" si="163">RAND()*K471*2</f>
        <v>21425.570126093116</v>
      </c>
      <c r="Q471">
        <f t="shared" ref="Q471:Q500" ca="1" si="164">RAND()*K471*1.8</f>
        <v>38230.619171261591</v>
      </c>
      <c r="R471" s="25">
        <f t="shared" ca="1" si="158"/>
        <v>9136046.6191712618</v>
      </c>
      <c r="S471">
        <f t="shared" ca="1" si="159"/>
        <v>3</v>
      </c>
      <c r="T471" s="1" t="str">
        <f t="shared" ca="1" si="160"/>
        <v>Australia</v>
      </c>
      <c r="AF471" s="2">
        <f ca="1">IF(Table2[[#This Row],[Gender]]="men",1,0)</f>
        <v>1</v>
      </c>
      <c r="AG471" s="3">
        <f ca="1">IF(Table2[[#This Row],[Gender]]="Men",0,1)</f>
        <v>0</v>
      </c>
      <c r="AH471" s="3"/>
      <c r="AI471" s="3"/>
      <c r="AJ471" s="4"/>
      <c r="AL471" s="2">
        <f ca="1">IF(Table2[[#This Row],[occupation]]="Clerk",1,0)</f>
        <v>0</v>
      </c>
      <c r="AM471" s="3">
        <f ca="1">IF(Table2[[#This Row],[occupation]]="Doctor",1,0)</f>
        <v>0</v>
      </c>
      <c r="AN471" s="3">
        <f ca="1">IF(Table2[[#This Row],[occupation]]="Data scientist",1,0)</f>
        <v>1</v>
      </c>
      <c r="AO471" s="3">
        <f ca="1">IF(Table2[[#This Row],[occupation]]="Driver",1,0)</f>
        <v>0</v>
      </c>
      <c r="AP471" s="3">
        <f ca="1">IF(Table2[[#This Row],[occupation]]="mechanical",1,0)</f>
        <v>0</v>
      </c>
      <c r="AQ471" s="3">
        <f ca="1">IF(Table2[[#This Row],[occupation]]="Field worker",1,0)</f>
        <v>0</v>
      </c>
      <c r="AR471" s="3">
        <f ca="1">IF(Table2[[#This Row],[occupation]]="Scientist",1,0)</f>
        <v>0</v>
      </c>
      <c r="AS471" s="3">
        <f ca="1">IF(Table2[[#This Row],[occupation]]="IT",1,0)</f>
        <v>0</v>
      </c>
      <c r="AT471" s="3"/>
      <c r="AU471" s="3"/>
      <c r="AV471" s="3"/>
      <c r="AW471" s="3"/>
      <c r="AX471" s="3"/>
      <c r="AY471" s="3"/>
      <c r="AZ471" s="3"/>
      <c r="BA471" s="4"/>
      <c r="BC471" s="18">
        <f ca="1">Table2[[#This Row],[Vehicles cost]]/Table2[[#This Row],[Vehicles]]</f>
        <v>601046</v>
      </c>
      <c r="BD471" s="4"/>
      <c r="BE471" s="2">
        <f ca="1">IF(Table2[[#This Row],[Depts]]&gt;20000,1,0)</f>
        <v>1</v>
      </c>
      <c r="BF471" s="3"/>
      <c r="BG471" s="4"/>
      <c r="BH471" s="2">
        <f ca="1">IF(Table2[[#This Row],[House]]="Owned",1,0)</f>
        <v>0</v>
      </c>
      <c r="BI471" s="4"/>
      <c r="BK471" s="2">
        <f ca="1">IF(Table2[[#This Row],[Country]]="Korea",Table2[[#This Row],[Income]],0)</f>
        <v>0</v>
      </c>
      <c r="BL471" s="3"/>
      <c r="BM471" s="3">
        <f ca="1">IF(Table2[[#This Row],[Country]]="India",Table2[[#This Row],[Income]],0)</f>
        <v>0</v>
      </c>
      <c r="BN471" s="3"/>
      <c r="BO471" s="3">
        <f ca="1">IF(Table2[[#This Row],[Country]]="Russia",Table2[[#This Row],[Income]],0)</f>
        <v>0</v>
      </c>
      <c r="BP471" s="3"/>
      <c r="BQ471" s="3">
        <f ca="1">IF(Table2[[#This Row],[Country]]="Maldives",Table2[[#This Row],[Income]],0)</f>
        <v>0</v>
      </c>
      <c r="BR471" s="3"/>
      <c r="BS471" s="3">
        <f ca="1">IF(Table2[[#This Row],[Country]]="England",Table2[[#This Row],[Income]],0)</f>
        <v>0</v>
      </c>
      <c r="BT471" s="3"/>
      <c r="BU471" s="3">
        <f ca="1">IF(Table2[[#This Row],[Country]]="Pakistan",Table2[[#This Row],[Income]],0)</f>
        <v>0</v>
      </c>
      <c r="BV471" s="3"/>
      <c r="BW471" s="3">
        <f ca="1">IF(Table2[[#This Row],[Country]]="USA",Table2[[#This Row],[Income]],0)</f>
        <v>0</v>
      </c>
      <c r="BX471" s="3"/>
      <c r="BY471" s="3">
        <f ca="1">IF(Table2[[#This Row],[Country]]="New Zealand",Table2[[#This Row],[Income]],0)</f>
        <v>0</v>
      </c>
      <c r="BZ471" s="3"/>
      <c r="CA471" s="3">
        <f ca="1">IF(Table2[[#This Row],[Country]]="AUstralia",Table2[[#This Row],[Income]],0)</f>
        <v>99976</v>
      </c>
      <c r="CB471" s="3"/>
      <c r="CC471" s="3">
        <f ca="1">IF(Table2[[#This Row],[Country]]="South Africa",Table2[[#This Row],[Income]],0)</f>
        <v>0</v>
      </c>
      <c r="CD471" s="3"/>
      <c r="CE471" s="3">
        <f ca="1">IF(Table2[[#This Row],[Country]]="Canada",Table2[[#This Row],[Income]],0)</f>
        <v>0</v>
      </c>
      <c r="CF471" s="4"/>
      <c r="CG471" s="2"/>
      <c r="CH471" s="3"/>
      <c r="CI471" s="3">
        <f ca="1">IF(Table2[[#This Row],[occupation]]="clerk",Table2[[#This Row],[Income]],0)</f>
        <v>0</v>
      </c>
      <c r="CJ471" s="3">
        <f ca="1">IF(Table2[[#This Row],[occupation]]="Doctor",Table2[[#This Row],[Income]],0)</f>
        <v>0</v>
      </c>
      <c r="CK471" s="3">
        <f ca="1">IF(Table2[[#This Row],[occupation]]="Data scientist",Table2[[#This Row],[Income]],0)</f>
        <v>99976</v>
      </c>
      <c r="CL471" s="3">
        <f ca="1">IF(Table2[[#This Row],[occupation]]="Driver",Table2[[#This Row],[Income]],0)</f>
        <v>0</v>
      </c>
      <c r="CM471" s="3">
        <f ca="1">IF(Table2[[#This Row],[occupation]]="mechanical",Table2[[#This Row],[Income]],0)</f>
        <v>0</v>
      </c>
      <c r="CN471" s="3">
        <f ca="1">IF(Table2[[#This Row],[occupation]]="Field worker",Table2[[#This Row],[Income]],0)</f>
        <v>0</v>
      </c>
      <c r="CO471" s="3">
        <f ca="1">IF(Table2[[#This Row],[occupation]]="Scientist",Table2[[#This Row],[Income]],0)</f>
        <v>0</v>
      </c>
      <c r="CP471" s="4">
        <f ca="1">IF(Table2[[#This Row],[occupation]]="IT",Table2[[#This Row],[Income]],0)</f>
        <v>0</v>
      </c>
      <c r="CQ471" s="2">
        <f ca="1">IF(Table2[[#This Row],[Investment]]&gt;Table2[[#This Row],[Income]],1,0)</f>
        <v>0</v>
      </c>
      <c r="CR471" s="3"/>
      <c r="CS471" s="3"/>
      <c r="CT471" s="3"/>
      <c r="CU471" s="4"/>
      <c r="CV471" s="2">
        <f ca="1">IF(Table2[[#This Row],[Net Worth]]&gt;5500000,Table2[[#This Row],[Age]],0)</f>
        <v>45</v>
      </c>
      <c r="CW471" s="3">
        <f t="shared" ca="1" si="161"/>
        <v>0</v>
      </c>
      <c r="CX471" s="3"/>
      <c r="CY471" s="3"/>
      <c r="CZ471" s="3"/>
      <c r="DA471" s="4"/>
    </row>
    <row r="472" spans="1:105" x14ac:dyDescent="0.25">
      <c r="A472">
        <f t="shared" ca="1" si="146"/>
        <v>2</v>
      </c>
      <c r="B472" s="1" t="str">
        <f t="shared" ca="1" si="147"/>
        <v>Women</v>
      </c>
      <c r="C472">
        <f t="shared" ca="1" si="148"/>
        <v>45</v>
      </c>
      <c r="D472">
        <f t="shared" ca="1" si="149"/>
        <v>3</v>
      </c>
      <c r="E472" s="1" t="str">
        <f t="shared" ca="1" si="150"/>
        <v>mechanical</v>
      </c>
      <c r="F472">
        <f t="shared" ca="1" si="151"/>
        <v>5</v>
      </c>
      <c r="G472" s="1" t="str">
        <f t="shared" ca="1" si="152"/>
        <v>M.tech</v>
      </c>
      <c r="H472">
        <f t="shared" ref="H472:I500" ca="1" si="165">RANDBETWEEN(1,3)</f>
        <v>3</v>
      </c>
      <c r="I472">
        <f t="shared" ca="1" si="165"/>
        <v>3</v>
      </c>
      <c r="J472">
        <f t="shared" ca="1" si="153"/>
        <v>817095</v>
      </c>
      <c r="K472">
        <f t="shared" ca="1" si="154"/>
        <v>93109</v>
      </c>
      <c r="L472">
        <f t="shared" ca="1" si="155"/>
        <v>2</v>
      </c>
      <c r="M472" s="1" t="str">
        <f t="shared" ca="1" si="156"/>
        <v>Rent</v>
      </c>
      <c r="N472">
        <f t="shared" ca="1" si="162"/>
        <v>6796957</v>
      </c>
      <c r="O472">
        <f t="shared" ca="1" si="157"/>
        <v>4079904.8249100088</v>
      </c>
      <c r="P472">
        <f t="shared" ca="1" si="163"/>
        <v>64423.500595828664</v>
      </c>
      <c r="Q472">
        <f t="shared" ca="1" si="164"/>
        <v>52133.610707247142</v>
      </c>
      <c r="R472" s="25">
        <f t="shared" ca="1" si="158"/>
        <v>6849090.6107072467</v>
      </c>
      <c r="S472">
        <f t="shared" ca="1" si="159"/>
        <v>4</v>
      </c>
      <c r="T472" s="1" t="str">
        <f t="shared" ca="1" si="160"/>
        <v>England</v>
      </c>
      <c r="AF472" s="2">
        <f ca="1">IF(Table2[[#This Row],[Gender]]="men",1,0)</f>
        <v>0</v>
      </c>
      <c r="AG472" s="3">
        <f ca="1">IF(Table2[[#This Row],[Gender]]="Men",0,1)</f>
        <v>1</v>
      </c>
      <c r="AH472" s="3"/>
      <c r="AI472" s="3"/>
      <c r="AJ472" s="4"/>
      <c r="AL472" s="2">
        <f ca="1">IF(Table2[[#This Row],[occupation]]="Clerk",1,0)</f>
        <v>0</v>
      </c>
      <c r="AM472" s="3">
        <f ca="1">IF(Table2[[#This Row],[occupation]]="Doctor",1,0)</f>
        <v>0</v>
      </c>
      <c r="AN472" s="3">
        <f ca="1">IF(Table2[[#This Row],[occupation]]="Data scientist",1,0)</f>
        <v>0</v>
      </c>
      <c r="AO472" s="3">
        <f ca="1">IF(Table2[[#This Row],[occupation]]="Driver",1,0)</f>
        <v>0</v>
      </c>
      <c r="AP472" s="3">
        <f ca="1">IF(Table2[[#This Row],[occupation]]="mechanical",1,0)</f>
        <v>1</v>
      </c>
      <c r="AQ472" s="3">
        <f ca="1">IF(Table2[[#This Row],[occupation]]="Field worker",1,0)</f>
        <v>0</v>
      </c>
      <c r="AR472" s="3">
        <f ca="1">IF(Table2[[#This Row],[occupation]]="Scientist",1,0)</f>
        <v>0</v>
      </c>
      <c r="AS472" s="3">
        <f ca="1">IF(Table2[[#This Row],[occupation]]="IT",1,0)</f>
        <v>0</v>
      </c>
      <c r="AT472" s="3"/>
      <c r="AU472" s="3"/>
      <c r="AV472" s="3"/>
      <c r="AW472" s="3"/>
      <c r="AX472" s="3"/>
      <c r="AY472" s="3"/>
      <c r="AZ472" s="3"/>
      <c r="BA472" s="4"/>
      <c r="BC472" s="18">
        <f ca="1">Table2[[#This Row],[Vehicles cost]]/Table2[[#This Row],[Vehicles]]</f>
        <v>272365</v>
      </c>
      <c r="BD472" s="4"/>
      <c r="BE472" s="2">
        <f ca="1">IF(Table2[[#This Row],[Depts]]&gt;20000,1,0)</f>
        <v>1</v>
      </c>
      <c r="BF472" s="3"/>
      <c r="BG472" s="4"/>
      <c r="BH472" s="2">
        <f ca="1">IF(Table2[[#This Row],[House]]="Owned",1,0)</f>
        <v>0</v>
      </c>
      <c r="BI472" s="4"/>
      <c r="BK472" s="2">
        <f ca="1">IF(Table2[[#This Row],[Country]]="Korea",Table2[[#This Row],[Income]],0)</f>
        <v>0</v>
      </c>
      <c r="BL472" s="3"/>
      <c r="BM472" s="3">
        <f ca="1">IF(Table2[[#This Row],[Country]]="India",Table2[[#This Row],[Income]],0)</f>
        <v>0</v>
      </c>
      <c r="BN472" s="3"/>
      <c r="BO472" s="3">
        <f ca="1">IF(Table2[[#This Row],[Country]]="Russia",Table2[[#This Row],[Income]],0)</f>
        <v>0</v>
      </c>
      <c r="BP472" s="3"/>
      <c r="BQ472" s="3">
        <f ca="1">IF(Table2[[#This Row],[Country]]="Maldives",Table2[[#This Row],[Income]],0)</f>
        <v>0</v>
      </c>
      <c r="BR472" s="3"/>
      <c r="BS472" s="3">
        <f ca="1">IF(Table2[[#This Row],[Country]]="England",Table2[[#This Row],[Income]],0)</f>
        <v>93109</v>
      </c>
      <c r="BT472" s="3"/>
      <c r="BU472" s="3">
        <f ca="1">IF(Table2[[#This Row],[Country]]="Pakistan",Table2[[#This Row],[Income]],0)</f>
        <v>0</v>
      </c>
      <c r="BV472" s="3"/>
      <c r="BW472" s="3">
        <f ca="1">IF(Table2[[#This Row],[Country]]="USA",Table2[[#This Row],[Income]],0)</f>
        <v>0</v>
      </c>
      <c r="BX472" s="3"/>
      <c r="BY472" s="3">
        <f ca="1">IF(Table2[[#This Row],[Country]]="New Zealand",Table2[[#This Row],[Income]],0)</f>
        <v>0</v>
      </c>
      <c r="BZ472" s="3"/>
      <c r="CA472" s="3">
        <f ca="1">IF(Table2[[#This Row],[Country]]="AUstralia",Table2[[#This Row],[Income]],0)</f>
        <v>0</v>
      </c>
      <c r="CB472" s="3"/>
      <c r="CC472" s="3">
        <f ca="1">IF(Table2[[#This Row],[Country]]="South Africa",Table2[[#This Row],[Income]],0)</f>
        <v>0</v>
      </c>
      <c r="CD472" s="3"/>
      <c r="CE472" s="3">
        <f ca="1">IF(Table2[[#This Row],[Country]]="Canada",Table2[[#This Row],[Income]],0)</f>
        <v>0</v>
      </c>
      <c r="CF472" s="4"/>
      <c r="CG472" s="2"/>
      <c r="CH472" s="3"/>
      <c r="CI472" s="3">
        <f ca="1">IF(Table2[[#This Row],[occupation]]="clerk",Table2[[#This Row],[Income]],0)</f>
        <v>0</v>
      </c>
      <c r="CJ472" s="3">
        <f ca="1">IF(Table2[[#This Row],[occupation]]="Doctor",Table2[[#This Row],[Income]],0)</f>
        <v>0</v>
      </c>
      <c r="CK472" s="3">
        <f ca="1">IF(Table2[[#This Row],[occupation]]="Data scientist",Table2[[#This Row],[Income]],0)</f>
        <v>0</v>
      </c>
      <c r="CL472" s="3">
        <f ca="1">IF(Table2[[#This Row],[occupation]]="Driver",Table2[[#This Row],[Income]],0)</f>
        <v>0</v>
      </c>
      <c r="CM472" s="3">
        <f ca="1">IF(Table2[[#This Row],[occupation]]="mechanical",Table2[[#This Row],[Income]],0)</f>
        <v>93109</v>
      </c>
      <c r="CN472" s="3">
        <f ca="1">IF(Table2[[#This Row],[occupation]]="Field worker",Table2[[#This Row],[Income]],0)</f>
        <v>0</v>
      </c>
      <c r="CO472" s="3">
        <f ca="1">IF(Table2[[#This Row],[occupation]]="Scientist",Table2[[#This Row],[Income]],0)</f>
        <v>0</v>
      </c>
      <c r="CP472" s="4">
        <f ca="1">IF(Table2[[#This Row],[occupation]]="IT",Table2[[#This Row],[Income]],0)</f>
        <v>0</v>
      </c>
      <c r="CQ472" s="2">
        <f ca="1">IF(Table2[[#This Row],[Investment]]&gt;Table2[[#This Row],[Income]],1,0)</f>
        <v>0</v>
      </c>
      <c r="CR472" s="3"/>
      <c r="CS472" s="3"/>
      <c r="CT472" s="3"/>
      <c r="CU472" s="4"/>
      <c r="CV472" s="2">
        <f ca="1">IF(Table2[[#This Row],[Net Worth]]&gt;5500000,Table2[[#This Row],[Age]],0)</f>
        <v>45</v>
      </c>
      <c r="CW472" s="3">
        <f t="shared" ca="1" si="161"/>
        <v>0</v>
      </c>
      <c r="CX472" s="3"/>
      <c r="CY472" s="3"/>
      <c r="CZ472" s="3"/>
      <c r="DA472" s="4"/>
    </row>
    <row r="473" spans="1:105" x14ac:dyDescent="0.25">
      <c r="A473">
        <f t="shared" ca="1" si="146"/>
        <v>2</v>
      </c>
      <c r="B473" s="1" t="str">
        <f t="shared" ca="1" si="147"/>
        <v>Women</v>
      </c>
      <c r="C473">
        <f t="shared" ca="1" si="148"/>
        <v>20</v>
      </c>
      <c r="D473">
        <f t="shared" ca="1" si="149"/>
        <v>4</v>
      </c>
      <c r="E473" s="1" t="str">
        <f t="shared" ca="1" si="150"/>
        <v>Doctor</v>
      </c>
      <c r="F473">
        <f t="shared" ca="1" si="151"/>
        <v>6</v>
      </c>
      <c r="G473" s="1" t="str">
        <f t="shared" ca="1" si="152"/>
        <v>Masters</v>
      </c>
      <c r="H473">
        <f t="shared" ca="1" si="165"/>
        <v>2</v>
      </c>
      <c r="I473">
        <f t="shared" ca="1" si="165"/>
        <v>1</v>
      </c>
      <c r="J473">
        <f t="shared" ca="1" si="153"/>
        <v>943651</v>
      </c>
      <c r="K473">
        <f t="shared" ca="1" si="154"/>
        <v>70071</v>
      </c>
      <c r="L473">
        <f t="shared" ca="1" si="155"/>
        <v>2</v>
      </c>
      <c r="M473" s="1" t="str">
        <f t="shared" ca="1" si="156"/>
        <v>Rent</v>
      </c>
      <c r="N473">
        <f t="shared" ca="1" si="162"/>
        <v>4694757</v>
      </c>
      <c r="O473">
        <f t="shared" ca="1" si="157"/>
        <v>2633870.5357644553</v>
      </c>
      <c r="P473">
        <f t="shared" ca="1" si="163"/>
        <v>50101.412432408331</v>
      </c>
      <c r="Q473">
        <f t="shared" ca="1" si="164"/>
        <v>29612.044622839221</v>
      </c>
      <c r="R473" s="25">
        <f t="shared" ca="1" si="158"/>
        <v>4724369.0446228394</v>
      </c>
      <c r="S473">
        <f t="shared" ca="1" si="159"/>
        <v>8</v>
      </c>
      <c r="T473" s="1" t="str">
        <f t="shared" ca="1" si="160"/>
        <v>Korea</v>
      </c>
      <c r="AF473" s="2">
        <f ca="1">IF(Table2[[#This Row],[Gender]]="men",1,0)</f>
        <v>0</v>
      </c>
      <c r="AG473" s="3">
        <f ca="1">IF(Table2[[#This Row],[Gender]]="Men",0,1)</f>
        <v>1</v>
      </c>
      <c r="AH473" s="3"/>
      <c r="AI473" s="3"/>
      <c r="AJ473" s="4"/>
      <c r="AL473" s="2">
        <f ca="1">IF(Table2[[#This Row],[occupation]]="Clerk",1,0)</f>
        <v>0</v>
      </c>
      <c r="AM473" s="3">
        <f ca="1">IF(Table2[[#This Row],[occupation]]="Doctor",1,0)</f>
        <v>1</v>
      </c>
      <c r="AN473" s="3">
        <f ca="1">IF(Table2[[#This Row],[occupation]]="Data scientist",1,0)</f>
        <v>0</v>
      </c>
      <c r="AO473" s="3">
        <f ca="1">IF(Table2[[#This Row],[occupation]]="Driver",1,0)</f>
        <v>0</v>
      </c>
      <c r="AP473" s="3">
        <f ca="1">IF(Table2[[#This Row],[occupation]]="mechanical",1,0)</f>
        <v>0</v>
      </c>
      <c r="AQ473" s="3">
        <f ca="1">IF(Table2[[#This Row],[occupation]]="Field worker",1,0)</f>
        <v>0</v>
      </c>
      <c r="AR473" s="3">
        <f ca="1">IF(Table2[[#This Row],[occupation]]="Scientist",1,0)</f>
        <v>0</v>
      </c>
      <c r="AS473" s="3">
        <f ca="1">IF(Table2[[#This Row],[occupation]]="IT",1,0)</f>
        <v>0</v>
      </c>
      <c r="AT473" s="3"/>
      <c r="AU473" s="3"/>
      <c r="AV473" s="3"/>
      <c r="AW473" s="3"/>
      <c r="AX473" s="3"/>
      <c r="AY473" s="3"/>
      <c r="AZ473" s="3"/>
      <c r="BA473" s="4"/>
      <c r="BC473" s="18">
        <f ca="1">Table2[[#This Row],[Vehicles cost]]/Table2[[#This Row],[Vehicles]]</f>
        <v>943651</v>
      </c>
      <c r="BD473" s="4"/>
      <c r="BE473" s="2">
        <f ca="1">IF(Table2[[#This Row],[Depts]]&gt;20000,1,0)</f>
        <v>1</v>
      </c>
      <c r="BF473" s="3"/>
      <c r="BG473" s="4"/>
      <c r="BH473" s="2">
        <f ca="1">IF(Table2[[#This Row],[House]]="Owned",1,0)</f>
        <v>0</v>
      </c>
      <c r="BI473" s="4"/>
      <c r="BK473" s="2">
        <f ca="1">IF(Table2[[#This Row],[Country]]="Korea",Table2[[#This Row],[Income]],0)</f>
        <v>70071</v>
      </c>
      <c r="BL473" s="3"/>
      <c r="BM473" s="3">
        <f ca="1">IF(Table2[[#This Row],[Country]]="India",Table2[[#This Row],[Income]],0)</f>
        <v>0</v>
      </c>
      <c r="BN473" s="3"/>
      <c r="BO473" s="3">
        <f ca="1">IF(Table2[[#This Row],[Country]]="Russia",Table2[[#This Row],[Income]],0)</f>
        <v>0</v>
      </c>
      <c r="BP473" s="3"/>
      <c r="BQ473" s="3">
        <f ca="1">IF(Table2[[#This Row],[Country]]="Maldives",Table2[[#This Row],[Income]],0)</f>
        <v>0</v>
      </c>
      <c r="BR473" s="3"/>
      <c r="BS473" s="3">
        <f ca="1">IF(Table2[[#This Row],[Country]]="England",Table2[[#This Row],[Income]],0)</f>
        <v>0</v>
      </c>
      <c r="BT473" s="3"/>
      <c r="BU473" s="3">
        <f ca="1">IF(Table2[[#This Row],[Country]]="Pakistan",Table2[[#This Row],[Income]],0)</f>
        <v>0</v>
      </c>
      <c r="BV473" s="3"/>
      <c r="BW473" s="3">
        <f ca="1">IF(Table2[[#This Row],[Country]]="USA",Table2[[#This Row],[Income]],0)</f>
        <v>0</v>
      </c>
      <c r="BX473" s="3"/>
      <c r="BY473" s="3">
        <f ca="1">IF(Table2[[#This Row],[Country]]="New Zealand",Table2[[#This Row],[Income]],0)</f>
        <v>0</v>
      </c>
      <c r="BZ473" s="3"/>
      <c r="CA473" s="3">
        <f ca="1">IF(Table2[[#This Row],[Country]]="AUstralia",Table2[[#This Row],[Income]],0)</f>
        <v>0</v>
      </c>
      <c r="CB473" s="3"/>
      <c r="CC473" s="3">
        <f ca="1">IF(Table2[[#This Row],[Country]]="South Africa",Table2[[#This Row],[Income]],0)</f>
        <v>0</v>
      </c>
      <c r="CD473" s="3"/>
      <c r="CE473" s="3">
        <f ca="1">IF(Table2[[#This Row],[Country]]="Canada",Table2[[#This Row],[Income]],0)</f>
        <v>0</v>
      </c>
      <c r="CF473" s="4"/>
      <c r="CG473" s="2"/>
      <c r="CH473" s="3"/>
      <c r="CI473" s="3">
        <f ca="1">IF(Table2[[#This Row],[occupation]]="clerk",Table2[[#This Row],[Income]],0)</f>
        <v>0</v>
      </c>
      <c r="CJ473" s="3">
        <f ca="1">IF(Table2[[#This Row],[occupation]]="Doctor",Table2[[#This Row],[Income]],0)</f>
        <v>70071</v>
      </c>
      <c r="CK473" s="3">
        <f ca="1">IF(Table2[[#This Row],[occupation]]="Data scientist",Table2[[#This Row],[Income]],0)</f>
        <v>0</v>
      </c>
      <c r="CL473" s="3">
        <f ca="1">IF(Table2[[#This Row],[occupation]]="Driver",Table2[[#This Row],[Income]],0)</f>
        <v>0</v>
      </c>
      <c r="CM473" s="3">
        <f ca="1">IF(Table2[[#This Row],[occupation]]="mechanical",Table2[[#This Row],[Income]],0)</f>
        <v>0</v>
      </c>
      <c r="CN473" s="3">
        <f ca="1">IF(Table2[[#This Row],[occupation]]="Field worker",Table2[[#This Row],[Income]],0)</f>
        <v>0</v>
      </c>
      <c r="CO473" s="3">
        <f ca="1">IF(Table2[[#This Row],[occupation]]="Scientist",Table2[[#This Row],[Income]],0)</f>
        <v>0</v>
      </c>
      <c r="CP473" s="4">
        <f ca="1">IF(Table2[[#This Row],[occupation]]="IT",Table2[[#This Row],[Income]],0)</f>
        <v>0</v>
      </c>
      <c r="CQ473" s="2">
        <f ca="1">IF(Table2[[#This Row],[Investment]]&gt;Table2[[#This Row],[Income]],1,0)</f>
        <v>0</v>
      </c>
      <c r="CR473" s="3"/>
      <c r="CS473" s="3"/>
      <c r="CT473" s="3"/>
      <c r="CU473" s="4"/>
      <c r="CV473" s="2">
        <f ca="1">IF(Table2[[#This Row],[Net Worth]]&gt;5500000,Table2[[#This Row],[Age]],0)</f>
        <v>0</v>
      </c>
      <c r="CW473" s="3">
        <f t="shared" ca="1" si="161"/>
        <v>0</v>
      </c>
      <c r="CX473" s="3"/>
      <c r="CY473" s="3"/>
      <c r="CZ473" s="3"/>
      <c r="DA473" s="4"/>
    </row>
    <row r="474" spans="1:105" x14ac:dyDescent="0.25">
      <c r="A474">
        <f t="shared" ca="1" si="146"/>
        <v>2</v>
      </c>
      <c r="B474" s="1" t="str">
        <f t="shared" ca="1" si="147"/>
        <v>Women</v>
      </c>
      <c r="C474">
        <f t="shared" ca="1" si="148"/>
        <v>37</v>
      </c>
      <c r="D474">
        <f t="shared" ca="1" si="149"/>
        <v>5</v>
      </c>
      <c r="E474" s="1" t="str">
        <f t="shared" ca="1" si="150"/>
        <v>Scientist</v>
      </c>
      <c r="F474">
        <f t="shared" ca="1" si="151"/>
        <v>6</v>
      </c>
      <c r="G474" s="1" t="str">
        <f t="shared" ca="1" si="152"/>
        <v>Masters</v>
      </c>
      <c r="H474">
        <f t="shared" ca="1" si="165"/>
        <v>1</v>
      </c>
      <c r="I474">
        <f t="shared" ca="1" si="165"/>
        <v>2</v>
      </c>
      <c r="J474">
        <f t="shared" ca="1" si="153"/>
        <v>934594</v>
      </c>
      <c r="K474">
        <f t="shared" ca="1" si="154"/>
        <v>84652</v>
      </c>
      <c r="L474">
        <f t="shared" ca="1" si="155"/>
        <v>1</v>
      </c>
      <c r="M474" s="1" t="str">
        <f t="shared" ca="1" si="156"/>
        <v>Owned</v>
      </c>
      <c r="N474">
        <f t="shared" ca="1" si="162"/>
        <v>6856812</v>
      </c>
      <c r="O474">
        <f t="shared" ca="1" si="157"/>
        <v>3527924.2393442267</v>
      </c>
      <c r="P474">
        <f t="shared" ca="1" si="163"/>
        <v>78961.426039498416</v>
      </c>
      <c r="Q474">
        <f t="shared" ca="1" si="164"/>
        <v>24753.906273855264</v>
      </c>
      <c r="R474" s="25">
        <f t="shared" ca="1" si="158"/>
        <v>6881565.9062738549</v>
      </c>
      <c r="S474">
        <f t="shared" ca="1" si="159"/>
        <v>2</v>
      </c>
      <c r="T474" s="1" t="str">
        <f t="shared" ca="1" si="160"/>
        <v>Usa</v>
      </c>
      <c r="AF474" s="2">
        <f ca="1">IF(Table2[[#This Row],[Gender]]="men",1,0)</f>
        <v>0</v>
      </c>
      <c r="AG474" s="3">
        <f ca="1">IF(Table2[[#This Row],[Gender]]="Men",0,1)</f>
        <v>1</v>
      </c>
      <c r="AH474" s="3"/>
      <c r="AI474" s="3"/>
      <c r="AJ474" s="4"/>
      <c r="AL474" s="2">
        <f ca="1">IF(Table2[[#This Row],[occupation]]="Clerk",1,0)</f>
        <v>0</v>
      </c>
      <c r="AM474" s="3">
        <f ca="1">IF(Table2[[#This Row],[occupation]]="Doctor",1,0)</f>
        <v>0</v>
      </c>
      <c r="AN474" s="3">
        <f ca="1">IF(Table2[[#This Row],[occupation]]="Data scientist",1,0)</f>
        <v>0</v>
      </c>
      <c r="AO474" s="3">
        <f ca="1">IF(Table2[[#This Row],[occupation]]="Driver",1,0)</f>
        <v>0</v>
      </c>
      <c r="AP474" s="3">
        <f ca="1">IF(Table2[[#This Row],[occupation]]="mechanical",1,0)</f>
        <v>0</v>
      </c>
      <c r="AQ474" s="3">
        <f ca="1">IF(Table2[[#This Row],[occupation]]="Field worker",1,0)</f>
        <v>0</v>
      </c>
      <c r="AR474" s="3">
        <f ca="1">IF(Table2[[#This Row],[occupation]]="Scientist",1,0)</f>
        <v>1</v>
      </c>
      <c r="AS474" s="3">
        <f ca="1">IF(Table2[[#This Row],[occupation]]="IT",1,0)</f>
        <v>0</v>
      </c>
      <c r="AT474" s="3"/>
      <c r="AU474" s="3"/>
      <c r="AV474" s="3"/>
      <c r="AW474" s="3"/>
      <c r="AX474" s="3"/>
      <c r="AY474" s="3"/>
      <c r="AZ474" s="3"/>
      <c r="BA474" s="4"/>
      <c r="BC474" s="18">
        <f ca="1">Table2[[#This Row],[Vehicles cost]]/Table2[[#This Row],[Vehicles]]</f>
        <v>467297</v>
      </c>
      <c r="BD474" s="4"/>
      <c r="BE474" s="2">
        <f ca="1">IF(Table2[[#This Row],[Depts]]&gt;20000,1,0)</f>
        <v>1</v>
      </c>
      <c r="BF474" s="3"/>
      <c r="BG474" s="4"/>
      <c r="BH474" s="2">
        <f ca="1">IF(Table2[[#This Row],[House]]="Owned",1,0)</f>
        <v>1</v>
      </c>
      <c r="BI474" s="4"/>
      <c r="BK474" s="2">
        <f ca="1">IF(Table2[[#This Row],[Country]]="Korea",Table2[[#This Row],[Income]],0)</f>
        <v>0</v>
      </c>
      <c r="BL474" s="3"/>
      <c r="BM474" s="3">
        <f ca="1">IF(Table2[[#This Row],[Country]]="India",Table2[[#This Row],[Income]],0)</f>
        <v>0</v>
      </c>
      <c r="BN474" s="3"/>
      <c r="BO474" s="3">
        <f ca="1">IF(Table2[[#This Row],[Country]]="Russia",Table2[[#This Row],[Income]],0)</f>
        <v>0</v>
      </c>
      <c r="BP474" s="3"/>
      <c r="BQ474" s="3">
        <f ca="1">IF(Table2[[#This Row],[Country]]="Maldives",Table2[[#This Row],[Income]],0)</f>
        <v>0</v>
      </c>
      <c r="BR474" s="3"/>
      <c r="BS474" s="3">
        <f ca="1">IF(Table2[[#This Row],[Country]]="England",Table2[[#This Row],[Income]],0)</f>
        <v>0</v>
      </c>
      <c r="BT474" s="3"/>
      <c r="BU474" s="3">
        <f ca="1">IF(Table2[[#This Row],[Country]]="Pakistan",Table2[[#This Row],[Income]],0)</f>
        <v>0</v>
      </c>
      <c r="BV474" s="3"/>
      <c r="BW474" s="3">
        <f ca="1">IF(Table2[[#This Row],[Country]]="USA",Table2[[#This Row],[Income]],0)</f>
        <v>84652</v>
      </c>
      <c r="BX474" s="3"/>
      <c r="BY474" s="3">
        <f ca="1">IF(Table2[[#This Row],[Country]]="New Zealand",Table2[[#This Row],[Income]],0)</f>
        <v>0</v>
      </c>
      <c r="BZ474" s="3"/>
      <c r="CA474" s="3">
        <f ca="1">IF(Table2[[#This Row],[Country]]="AUstralia",Table2[[#This Row],[Income]],0)</f>
        <v>0</v>
      </c>
      <c r="CB474" s="3"/>
      <c r="CC474" s="3">
        <f ca="1">IF(Table2[[#This Row],[Country]]="South Africa",Table2[[#This Row],[Income]],0)</f>
        <v>0</v>
      </c>
      <c r="CD474" s="3"/>
      <c r="CE474" s="3">
        <f ca="1">IF(Table2[[#This Row],[Country]]="Canada",Table2[[#This Row],[Income]],0)</f>
        <v>0</v>
      </c>
      <c r="CF474" s="4"/>
      <c r="CG474" s="2"/>
      <c r="CH474" s="3"/>
      <c r="CI474" s="3">
        <f ca="1">IF(Table2[[#This Row],[occupation]]="clerk",Table2[[#This Row],[Income]],0)</f>
        <v>0</v>
      </c>
      <c r="CJ474" s="3">
        <f ca="1">IF(Table2[[#This Row],[occupation]]="Doctor",Table2[[#This Row],[Income]],0)</f>
        <v>0</v>
      </c>
      <c r="CK474" s="3">
        <f ca="1">IF(Table2[[#This Row],[occupation]]="Data scientist",Table2[[#This Row],[Income]],0)</f>
        <v>0</v>
      </c>
      <c r="CL474" s="3">
        <f ca="1">IF(Table2[[#This Row],[occupation]]="Driver",Table2[[#This Row],[Income]],0)</f>
        <v>0</v>
      </c>
      <c r="CM474" s="3">
        <f ca="1">IF(Table2[[#This Row],[occupation]]="mechanical",Table2[[#This Row],[Income]],0)</f>
        <v>0</v>
      </c>
      <c r="CN474" s="3">
        <f ca="1">IF(Table2[[#This Row],[occupation]]="Field worker",Table2[[#This Row],[Income]],0)</f>
        <v>0</v>
      </c>
      <c r="CO474" s="3">
        <f ca="1">IF(Table2[[#This Row],[occupation]]="Scientist",Table2[[#This Row],[Income]],0)</f>
        <v>84652</v>
      </c>
      <c r="CP474" s="4">
        <f ca="1">IF(Table2[[#This Row],[occupation]]="IT",Table2[[#This Row],[Income]],0)</f>
        <v>0</v>
      </c>
      <c r="CQ474" s="2">
        <f ca="1">IF(Table2[[#This Row],[Investment]]&gt;Table2[[#This Row],[Income]],1,0)</f>
        <v>0</v>
      </c>
      <c r="CR474" s="3"/>
      <c r="CS474" s="3"/>
      <c r="CT474" s="3"/>
      <c r="CU474" s="4"/>
      <c r="CV474" s="2">
        <f ca="1">IF(Table2[[#This Row],[Net Worth]]&gt;5500000,Table2[[#This Row],[Age]],0)</f>
        <v>37</v>
      </c>
      <c r="CW474" s="3">
        <f t="shared" ca="1" si="161"/>
        <v>0</v>
      </c>
      <c r="CX474" s="3"/>
      <c r="CY474" s="3"/>
      <c r="CZ474" s="3"/>
      <c r="DA474" s="4"/>
    </row>
    <row r="475" spans="1:105" x14ac:dyDescent="0.25">
      <c r="A475">
        <f t="shared" ca="1" si="146"/>
        <v>2</v>
      </c>
      <c r="B475" s="1" t="str">
        <f t="shared" ca="1" si="147"/>
        <v>Women</v>
      </c>
      <c r="C475">
        <f t="shared" ca="1" si="148"/>
        <v>29</v>
      </c>
      <c r="D475">
        <f t="shared" ca="1" si="149"/>
        <v>2</v>
      </c>
      <c r="E475" s="1" t="str">
        <f t="shared" ca="1" si="150"/>
        <v>IT</v>
      </c>
      <c r="F475">
        <f t="shared" ca="1" si="151"/>
        <v>9</v>
      </c>
      <c r="G475" s="1" t="str">
        <f t="shared" ca="1" si="152"/>
        <v>Soldier</v>
      </c>
      <c r="H475">
        <f t="shared" ca="1" si="165"/>
        <v>2</v>
      </c>
      <c r="I475">
        <f t="shared" ca="1" si="165"/>
        <v>3</v>
      </c>
      <c r="J475">
        <f t="shared" ca="1" si="153"/>
        <v>1444461</v>
      </c>
      <c r="K475">
        <f t="shared" ca="1" si="154"/>
        <v>90822</v>
      </c>
      <c r="L475">
        <f t="shared" ca="1" si="155"/>
        <v>2</v>
      </c>
      <c r="M475" s="1" t="str">
        <f t="shared" ca="1" si="156"/>
        <v>Rent</v>
      </c>
      <c r="N475">
        <f t="shared" ca="1" si="162"/>
        <v>6720828</v>
      </c>
      <c r="O475">
        <f t="shared" ca="1" si="157"/>
        <v>37505.393523383194</v>
      </c>
      <c r="P475">
        <f t="shared" ca="1" si="163"/>
        <v>13860.960151439702</v>
      </c>
      <c r="Q475">
        <f t="shared" ca="1" si="164"/>
        <v>90719.503039008574</v>
      </c>
      <c r="R475" s="25">
        <f t="shared" ca="1" si="158"/>
        <v>6811547.5030390089</v>
      </c>
      <c r="S475">
        <f t="shared" ca="1" si="159"/>
        <v>12</v>
      </c>
      <c r="T475" s="1" t="str">
        <f t="shared" ca="1" si="160"/>
        <v>Maldives</v>
      </c>
      <c r="AF475" s="2">
        <f ca="1">IF(Table2[[#This Row],[Gender]]="men",1,0)</f>
        <v>0</v>
      </c>
      <c r="AG475" s="3">
        <f ca="1">IF(Table2[[#This Row],[Gender]]="Men",0,1)</f>
        <v>1</v>
      </c>
      <c r="AH475" s="3"/>
      <c r="AI475" s="3"/>
      <c r="AJ475" s="4"/>
      <c r="AL475" s="2">
        <f ca="1">IF(Table2[[#This Row],[occupation]]="Clerk",1,0)</f>
        <v>0</v>
      </c>
      <c r="AM475" s="3">
        <f ca="1">IF(Table2[[#This Row],[occupation]]="Doctor",1,0)</f>
        <v>0</v>
      </c>
      <c r="AN475" s="3">
        <f ca="1">IF(Table2[[#This Row],[occupation]]="Data scientist",1,0)</f>
        <v>0</v>
      </c>
      <c r="AO475" s="3">
        <f ca="1">IF(Table2[[#This Row],[occupation]]="Driver",1,0)</f>
        <v>0</v>
      </c>
      <c r="AP475" s="3">
        <f ca="1">IF(Table2[[#This Row],[occupation]]="mechanical",1,0)</f>
        <v>0</v>
      </c>
      <c r="AQ475" s="3">
        <f ca="1">IF(Table2[[#This Row],[occupation]]="Field worker",1,0)</f>
        <v>0</v>
      </c>
      <c r="AR475" s="3">
        <f ca="1">IF(Table2[[#This Row],[occupation]]="Scientist",1,0)</f>
        <v>0</v>
      </c>
      <c r="AS475" s="3">
        <f ca="1">IF(Table2[[#This Row],[occupation]]="IT",1,0)</f>
        <v>1</v>
      </c>
      <c r="AT475" s="3"/>
      <c r="AU475" s="3"/>
      <c r="AV475" s="3"/>
      <c r="AW475" s="3"/>
      <c r="AX475" s="3"/>
      <c r="AY475" s="3"/>
      <c r="AZ475" s="3"/>
      <c r="BA475" s="4"/>
      <c r="BC475" s="18">
        <f ca="1">Table2[[#This Row],[Vehicles cost]]/Table2[[#This Row],[Vehicles]]</f>
        <v>481487</v>
      </c>
      <c r="BD475" s="4"/>
      <c r="BE475" s="2">
        <f ca="1">IF(Table2[[#This Row],[Depts]]&gt;20000,1,0)</f>
        <v>0</v>
      </c>
      <c r="BF475" s="3"/>
      <c r="BG475" s="4"/>
      <c r="BH475" s="2">
        <f ca="1">IF(Table2[[#This Row],[House]]="Owned",1,0)</f>
        <v>0</v>
      </c>
      <c r="BI475" s="4"/>
      <c r="BK475" s="2">
        <f ca="1">IF(Table2[[#This Row],[Country]]="Korea",Table2[[#This Row],[Income]],0)</f>
        <v>0</v>
      </c>
      <c r="BL475" s="3"/>
      <c r="BM475" s="3">
        <f ca="1">IF(Table2[[#This Row],[Country]]="India",Table2[[#This Row],[Income]],0)</f>
        <v>0</v>
      </c>
      <c r="BN475" s="3"/>
      <c r="BO475" s="3">
        <f ca="1">IF(Table2[[#This Row],[Country]]="Russia",Table2[[#This Row],[Income]],0)</f>
        <v>0</v>
      </c>
      <c r="BP475" s="3"/>
      <c r="BQ475" s="3">
        <f ca="1">IF(Table2[[#This Row],[Country]]="Maldives",Table2[[#This Row],[Income]],0)</f>
        <v>90822</v>
      </c>
      <c r="BR475" s="3"/>
      <c r="BS475" s="3">
        <f ca="1">IF(Table2[[#This Row],[Country]]="England",Table2[[#This Row],[Income]],0)</f>
        <v>0</v>
      </c>
      <c r="BT475" s="3"/>
      <c r="BU475" s="3">
        <f ca="1">IF(Table2[[#This Row],[Country]]="Pakistan",Table2[[#This Row],[Income]],0)</f>
        <v>0</v>
      </c>
      <c r="BV475" s="3"/>
      <c r="BW475" s="3">
        <f ca="1">IF(Table2[[#This Row],[Country]]="USA",Table2[[#This Row],[Income]],0)</f>
        <v>0</v>
      </c>
      <c r="BX475" s="3"/>
      <c r="BY475" s="3">
        <f ca="1">IF(Table2[[#This Row],[Country]]="New Zealand",Table2[[#This Row],[Income]],0)</f>
        <v>0</v>
      </c>
      <c r="BZ475" s="3"/>
      <c r="CA475" s="3">
        <f ca="1">IF(Table2[[#This Row],[Country]]="AUstralia",Table2[[#This Row],[Income]],0)</f>
        <v>0</v>
      </c>
      <c r="CB475" s="3"/>
      <c r="CC475" s="3">
        <f ca="1">IF(Table2[[#This Row],[Country]]="South Africa",Table2[[#This Row],[Income]],0)</f>
        <v>0</v>
      </c>
      <c r="CD475" s="3"/>
      <c r="CE475" s="3">
        <f ca="1">IF(Table2[[#This Row],[Country]]="Canada",Table2[[#This Row],[Income]],0)</f>
        <v>0</v>
      </c>
      <c r="CF475" s="4"/>
      <c r="CG475" s="2"/>
      <c r="CH475" s="3"/>
      <c r="CI475" s="3">
        <f ca="1">IF(Table2[[#This Row],[occupation]]="clerk",Table2[[#This Row],[Income]],0)</f>
        <v>0</v>
      </c>
      <c r="CJ475" s="3">
        <f ca="1">IF(Table2[[#This Row],[occupation]]="Doctor",Table2[[#This Row],[Income]],0)</f>
        <v>0</v>
      </c>
      <c r="CK475" s="3">
        <f ca="1">IF(Table2[[#This Row],[occupation]]="Data scientist",Table2[[#This Row],[Income]],0)</f>
        <v>0</v>
      </c>
      <c r="CL475" s="3">
        <f ca="1">IF(Table2[[#This Row],[occupation]]="Driver",Table2[[#This Row],[Income]],0)</f>
        <v>0</v>
      </c>
      <c r="CM475" s="3">
        <f ca="1">IF(Table2[[#This Row],[occupation]]="mechanical",Table2[[#This Row],[Income]],0)</f>
        <v>0</v>
      </c>
      <c r="CN475" s="3">
        <f ca="1">IF(Table2[[#This Row],[occupation]]="Field worker",Table2[[#This Row],[Income]],0)</f>
        <v>0</v>
      </c>
      <c r="CO475" s="3">
        <f ca="1">IF(Table2[[#This Row],[occupation]]="Scientist",Table2[[#This Row],[Income]],0)</f>
        <v>0</v>
      </c>
      <c r="CP475" s="4">
        <f ca="1">IF(Table2[[#This Row],[occupation]]="IT",Table2[[#This Row],[Income]],0)</f>
        <v>90822</v>
      </c>
      <c r="CQ475" s="2">
        <f ca="1">IF(Table2[[#This Row],[Investment]]&gt;Table2[[#This Row],[Income]],1,0)</f>
        <v>0</v>
      </c>
      <c r="CR475" s="3"/>
      <c r="CS475" s="3"/>
      <c r="CT475" s="3"/>
      <c r="CU475" s="4"/>
      <c r="CV475" s="2">
        <f ca="1">IF(Table2[[#This Row],[Net Worth]]&gt;5500000,Table2[[#This Row],[Age]],0)</f>
        <v>29</v>
      </c>
      <c r="CW475" s="3">
        <f t="shared" ca="1" si="161"/>
        <v>0</v>
      </c>
      <c r="CX475" s="3"/>
      <c r="CY475" s="3"/>
      <c r="CZ475" s="3"/>
      <c r="DA475" s="4"/>
    </row>
    <row r="476" spans="1:105" x14ac:dyDescent="0.25">
      <c r="A476">
        <f t="shared" ca="1" si="146"/>
        <v>1</v>
      </c>
      <c r="B476" s="1" t="str">
        <f t="shared" ca="1" si="147"/>
        <v>Men</v>
      </c>
      <c r="C476">
        <f t="shared" ca="1" si="148"/>
        <v>27</v>
      </c>
      <c r="D476">
        <f t="shared" ca="1" si="149"/>
        <v>7</v>
      </c>
      <c r="E476" s="1" t="str">
        <f t="shared" ca="1" si="150"/>
        <v>Driver</v>
      </c>
      <c r="F476">
        <f t="shared" ca="1" si="151"/>
        <v>7</v>
      </c>
      <c r="G476" s="1" t="str">
        <f t="shared" ca="1" si="152"/>
        <v>Mbbs</v>
      </c>
      <c r="H476">
        <f t="shared" ca="1" si="165"/>
        <v>1</v>
      </c>
      <c r="I476">
        <f t="shared" ca="1" si="165"/>
        <v>2</v>
      </c>
      <c r="J476">
        <f t="shared" ca="1" si="153"/>
        <v>1979376</v>
      </c>
      <c r="K476">
        <f t="shared" ca="1" si="154"/>
        <v>81955</v>
      </c>
      <c r="L476">
        <f t="shared" ca="1" si="155"/>
        <v>2</v>
      </c>
      <c r="M476" s="1" t="str">
        <f t="shared" ca="1" si="156"/>
        <v>Rent</v>
      </c>
      <c r="N476">
        <f t="shared" ca="1" si="162"/>
        <v>4917300</v>
      </c>
      <c r="O476">
        <f t="shared" ca="1" si="157"/>
        <v>2943318.6932930602</v>
      </c>
      <c r="P476">
        <f t="shared" ca="1" si="163"/>
        <v>148489.89380860416</v>
      </c>
      <c r="Q476">
        <f t="shared" ca="1" si="164"/>
        <v>104465.8205556898</v>
      </c>
      <c r="R476" s="25">
        <f t="shared" ca="1" si="158"/>
        <v>5021765.8205556897</v>
      </c>
      <c r="S476">
        <f t="shared" ca="1" si="159"/>
        <v>2</v>
      </c>
      <c r="T476" s="1" t="str">
        <f t="shared" ca="1" si="160"/>
        <v>Usa</v>
      </c>
      <c r="AF476" s="2">
        <f ca="1">IF(Table2[[#This Row],[Gender]]="men",1,0)</f>
        <v>1</v>
      </c>
      <c r="AG476" s="3">
        <f ca="1">IF(Table2[[#This Row],[Gender]]="Men",0,1)</f>
        <v>0</v>
      </c>
      <c r="AH476" s="3"/>
      <c r="AI476" s="3"/>
      <c r="AJ476" s="4"/>
      <c r="AL476" s="2">
        <f ca="1">IF(Table2[[#This Row],[occupation]]="Clerk",1,0)</f>
        <v>0</v>
      </c>
      <c r="AM476" s="3">
        <f ca="1">IF(Table2[[#This Row],[occupation]]="Doctor",1,0)</f>
        <v>0</v>
      </c>
      <c r="AN476" s="3">
        <f ca="1">IF(Table2[[#This Row],[occupation]]="Data scientist",1,0)</f>
        <v>0</v>
      </c>
      <c r="AO476" s="3">
        <f ca="1">IF(Table2[[#This Row],[occupation]]="Driver",1,0)</f>
        <v>1</v>
      </c>
      <c r="AP476" s="3">
        <f ca="1">IF(Table2[[#This Row],[occupation]]="mechanical",1,0)</f>
        <v>0</v>
      </c>
      <c r="AQ476" s="3">
        <f ca="1">IF(Table2[[#This Row],[occupation]]="Field worker",1,0)</f>
        <v>0</v>
      </c>
      <c r="AR476" s="3">
        <f ca="1">IF(Table2[[#This Row],[occupation]]="Scientist",1,0)</f>
        <v>0</v>
      </c>
      <c r="AS476" s="3">
        <f ca="1">IF(Table2[[#This Row],[occupation]]="IT",1,0)</f>
        <v>0</v>
      </c>
      <c r="AT476" s="3"/>
      <c r="AU476" s="3"/>
      <c r="AV476" s="3"/>
      <c r="AW476" s="3"/>
      <c r="AX476" s="3"/>
      <c r="AY476" s="3"/>
      <c r="AZ476" s="3"/>
      <c r="BA476" s="4"/>
      <c r="BC476" s="18">
        <f ca="1">Table2[[#This Row],[Vehicles cost]]/Table2[[#This Row],[Vehicles]]</f>
        <v>989688</v>
      </c>
      <c r="BD476" s="4"/>
      <c r="BE476" s="2">
        <f ca="1">IF(Table2[[#This Row],[Depts]]&gt;20000,1,0)</f>
        <v>1</v>
      </c>
      <c r="BF476" s="3"/>
      <c r="BG476" s="4"/>
      <c r="BH476" s="2">
        <f ca="1">IF(Table2[[#This Row],[House]]="Owned",1,0)</f>
        <v>0</v>
      </c>
      <c r="BI476" s="4"/>
      <c r="BK476" s="2">
        <f ca="1">IF(Table2[[#This Row],[Country]]="Korea",Table2[[#This Row],[Income]],0)</f>
        <v>0</v>
      </c>
      <c r="BL476" s="3"/>
      <c r="BM476" s="3">
        <f ca="1">IF(Table2[[#This Row],[Country]]="India",Table2[[#This Row],[Income]],0)</f>
        <v>0</v>
      </c>
      <c r="BN476" s="3"/>
      <c r="BO476" s="3">
        <f ca="1">IF(Table2[[#This Row],[Country]]="Russia",Table2[[#This Row],[Income]],0)</f>
        <v>0</v>
      </c>
      <c r="BP476" s="3"/>
      <c r="BQ476" s="3">
        <f ca="1">IF(Table2[[#This Row],[Country]]="Maldives",Table2[[#This Row],[Income]],0)</f>
        <v>0</v>
      </c>
      <c r="BR476" s="3"/>
      <c r="BS476" s="3">
        <f ca="1">IF(Table2[[#This Row],[Country]]="England",Table2[[#This Row],[Income]],0)</f>
        <v>0</v>
      </c>
      <c r="BT476" s="3"/>
      <c r="BU476" s="3">
        <f ca="1">IF(Table2[[#This Row],[Country]]="Pakistan",Table2[[#This Row],[Income]],0)</f>
        <v>0</v>
      </c>
      <c r="BV476" s="3"/>
      <c r="BW476" s="3">
        <f ca="1">IF(Table2[[#This Row],[Country]]="USA",Table2[[#This Row],[Income]],0)</f>
        <v>81955</v>
      </c>
      <c r="BX476" s="3"/>
      <c r="BY476" s="3">
        <f ca="1">IF(Table2[[#This Row],[Country]]="New Zealand",Table2[[#This Row],[Income]],0)</f>
        <v>0</v>
      </c>
      <c r="BZ476" s="3"/>
      <c r="CA476" s="3">
        <f ca="1">IF(Table2[[#This Row],[Country]]="AUstralia",Table2[[#This Row],[Income]],0)</f>
        <v>0</v>
      </c>
      <c r="CB476" s="3"/>
      <c r="CC476" s="3">
        <f ca="1">IF(Table2[[#This Row],[Country]]="South Africa",Table2[[#This Row],[Income]],0)</f>
        <v>0</v>
      </c>
      <c r="CD476" s="3"/>
      <c r="CE476" s="3">
        <f ca="1">IF(Table2[[#This Row],[Country]]="Canada",Table2[[#This Row],[Income]],0)</f>
        <v>0</v>
      </c>
      <c r="CF476" s="4"/>
      <c r="CG476" s="2"/>
      <c r="CH476" s="3"/>
      <c r="CI476" s="3">
        <f ca="1">IF(Table2[[#This Row],[occupation]]="clerk",Table2[[#This Row],[Income]],0)</f>
        <v>0</v>
      </c>
      <c r="CJ476" s="3">
        <f ca="1">IF(Table2[[#This Row],[occupation]]="Doctor",Table2[[#This Row],[Income]],0)</f>
        <v>0</v>
      </c>
      <c r="CK476" s="3">
        <f ca="1">IF(Table2[[#This Row],[occupation]]="Data scientist",Table2[[#This Row],[Income]],0)</f>
        <v>0</v>
      </c>
      <c r="CL476" s="3">
        <f ca="1">IF(Table2[[#This Row],[occupation]]="Driver",Table2[[#This Row],[Income]],0)</f>
        <v>81955</v>
      </c>
      <c r="CM476" s="3">
        <f ca="1">IF(Table2[[#This Row],[occupation]]="mechanical",Table2[[#This Row],[Income]],0)</f>
        <v>0</v>
      </c>
      <c r="CN476" s="3">
        <f ca="1">IF(Table2[[#This Row],[occupation]]="Field worker",Table2[[#This Row],[Income]],0)</f>
        <v>0</v>
      </c>
      <c r="CO476" s="3">
        <f ca="1">IF(Table2[[#This Row],[occupation]]="Scientist",Table2[[#This Row],[Income]],0)</f>
        <v>0</v>
      </c>
      <c r="CP476" s="4">
        <f ca="1">IF(Table2[[#This Row],[occupation]]="IT",Table2[[#This Row],[Income]],0)</f>
        <v>0</v>
      </c>
      <c r="CQ476" s="2">
        <f ca="1">IF(Table2[[#This Row],[Investment]]&gt;Table2[[#This Row],[Income]],1,0)</f>
        <v>1</v>
      </c>
      <c r="CR476" s="3"/>
      <c r="CS476" s="3"/>
      <c r="CT476" s="3"/>
      <c r="CU476" s="4"/>
      <c r="CV476" s="2">
        <f ca="1">IF(Table2[[#This Row],[Net Worth]]&gt;5500000,Table2[[#This Row],[Age]],0)</f>
        <v>0</v>
      </c>
      <c r="CW476" s="3">
        <f t="shared" ca="1" si="161"/>
        <v>0</v>
      </c>
      <c r="CX476" s="3"/>
      <c r="CY476" s="3"/>
      <c r="CZ476" s="3"/>
      <c r="DA476" s="4"/>
    </row>
    <row r="477" spans="1:105" x14ac:dyDescent="0.25">
      <c r="A477">
        <f t="shared" ca="1" si="146"/>
        <v>2</v>
      </c>
      <c r="B477" s="1" t="str">
        <f t="shared" ca="1" si="147"/>
        <v>Women</v>
      </c>
      <c r="C477">
        <f t="shared" ca="1" si="148"/>
        <v>46</v>
      </c>
      <c r="D477">
        <f t="shared" ca="1" si="149"/>
        <v>7</v>
      </c>
      <c r="E477" s="1" t="str">
        <f t="shared" ca="1" si="150"/>
        <v>Driver</v>
      </c>
      <c r="F477">
        <f t="shared" ca="1" si="151"/>
        <v>8</v>
      </c>
      <c r="G477" s="1" t="str">
        <f t="shared" ca="1" si="152"/>
        <v>dropout</v>
      </c>
      <c r="H477">
        <f t="shared" ca="1" si="165"/>
        <v>3</v>
      </c>
      <c r="I477">
        <f t="shared" ca="1" si="165"/>
        <v>2</v>
      </c>
      <c r="J477">
        <f t="shared" ca="1" si="153"/>
        <v>1674982</v>
      </c>
      <c r="K477">
        <f t="shared" ca="1" si="154"/>
        <v>62605</v>
      </c>
      <c r="L477">
        <f t="shared" ca="1" si="155"/>
        <v>1</v>
      </c>
      <c r="M477" s="1" t="str">
        <f t="shared" ca="1" si="156"/>
        <v>Owned</v>
      </c>
      <c r="N477">
        <f t="shared" ca="1" si="162"/>
        <v>5697055</v>
      </c>
      <c r="O477">
        <f t="shared" ca="1" si="157"/>
        <v>4591080.8634392666</v>
      </c>
      <c r="P477">
        <f t="shared" ca="1" si="163"/>
        <v>8731.7329044476137</v>
      </c>
      <c r="Q477">
        <f t="shared" ca="1" si="164"/>
        <v>12262.343122604185</v>
      </c>
      <c r="R477" s="25">
        <f t="shared" ca="1" si="158"/>
        <v>5709317.3431226043</v>
      </c>
      <c r="S477">
        <f t="shared" ca="1" si="159"/>
        <v>4</v>
      </c>
      <c r="T477" s="1" t="str">
        <f t="shared" ca="1" si="160"/>
        <v>England</v>
      </c>
      <c r="AF477" s="2">
        <f ca="1">IF(Table2[[#This Row],[Gender]]="men",1,0)</f>
        <v>0</v>
      </c>
      <c r="AG477" s="3">
        <f ca="1">IF(Table2[[#This Row],[Gender]]="Men",0,1)</f>
        <v>1</v>
      </c>
      <c r="AH477" s="3"/>
      <c r="AI477" s="3"/>
      <c r="AJ477" s="4"/>
      <c r="AL477" s="2">
        <f ca="1">IF(Table2[[#This Row],[occupation]]="Clerk",1,0)</f>
        <v>0</v>
      </c>
      <c r="AM477" s="3">
        <f ca="1">IF(Table2[[#This Row],[occupation]]="Doctor",1,0)</f>
        <v>0</v>
      </c>
      <c r="AN477" s="3">
        <f ca="1">IF(Table2[[#This Row],[occupation]]="Data scientist",1,0)</f>
        <v>0</v>
      </c>
      <c r="AO477" s="3">
        <f ca="1">IF(Table2[[#This Row],[occupation]]="Driver",1,0)</f>
        <v>1</v>
      </c>
      <c r="AP477" s="3">
        <f ca="1">IF(Table2[[#This Row],[occupation]]="mechanical",1,0)</f>
        <v>0</v>
      </c>
      <c r="AQ477" s="3">
        <f ca="1">IF(Table2[[#This Row],[occupation]]="Field worker",1,0)</f>
        <v>0</v>
      </c>
      <c r="AR477" s="3">
        <f ca="1">IF(Table2[[#This Row],[occupation]]="Scientist",1,0)</f>
        <v>0</v>
      </c>
      <c r="AS477" s="3">
        <f ca="1">IF(Table2[[#This Row],[occupation]]="IT",1,0)</f>
        <v>0</v>
      </c>
      <c r="AT477" s="3"/>
      <c r="AU477" s="3"/>
      <c r="AV477" s="3"/>
      <c r="AW477" s="3"/>
      <c r="AX477" s="3"/>
      <c r="AY477" s="3"/>
      <c r="AZ477" s="3"/>
      <c r="BA477" s="4"/>
      <c r="BC477" s="18">
        <f ca="1">Table2[[#This Row],[Vehicles cost]]/Table2[[#This Row],[Vehicles]]</f>
        <v>837491</v>
      </c>
      <c r="BD477" s="4"/>
      <c r="BE477" s="2">
        <f ca="1">IF(Table2[[#This Row],[Depts]]&gt;20000,1,0)</f>
        <v>0</v>
      </c>
      <c r="BF477" s="3"/>
      <c r="BG477" s="4"/>
      <c r="BH477" s="2">
        <f ca="1">IF(Table2[[#This Row],[House]]="Owned",1,0)</f>
        <v>1</v>
      </c>
      <c r="BI477" s="4"/>
      <c r="BK477" s="2">
        <f ca="1">IF(Table2[[#This Row],[Country]]="Korea",Table2[[#This Row],[Income]],0)</f>
        <v>0</v>
      </c>
      <c r="BL477" s="3"/>
      <c r="BM477" s="3">
        <f ca="1">IF(Table2[[#This Row],[Country]]="India",Table2[[#This Row],[Income]],0)</f>
        <v>0</v>
      </c>
      <c r="BN477" s="3"/>
      <c r="BO477" s="3">
        <f ca="1">IF(Table2[[#This Row],[Country]]="Russia",Table2[[#This Row],[Income]],0)</f>
        <v>0</v>
      </c>
      <c r="BP477" s="3"/>
      <c r="BQ477" s="3">
        <f ca="1">IF(Table2[[#This Row],[Country]]="Maldives",Table2[[#This Row],[Income]],0)</f>
        <v>0</v>
      </c>
      <c r="BR477" s="3"/>
      <c r="BS477" s="3">
        <f ca="1">IF(Table2[[#This Row],[Country]]="England",Table2[[#This Row],[Income]],0)</f>
        <v>62605</v>
      </c>
      <c r="BT477" s="3"/>
      <c r="BU477" s="3">
        <f ca="1">IF(Table2[[#This Row],[Country]]="Pakistan",Table2[[#This Row],[Income]],0)</f>
        <v>0</v>
      </c>
      <c r="BV477" s="3"/>
      <c r="BW477" s="3">
        <f ca="1">IF(Table2[[#This Row],[Country]]="USA",Table2[[#This Row],[Income]],0)</f>
        <v>0</v>
      </c>
      <c r="BX477" s="3"/>
      <c r="BY477" s="3">
        <f ca="1">IF(Table2[[#This Row],[Country]]="New Zealand",Table2[[#This Row],[Income]],0)</f>
        <v>0</v>
      </c>
      <c r="BZ477" s="3"/>
      <c r="CA477" s="3">
        <f ca="1">IF(Table2[[#This Row],[Country]]="AUstralia",Table2[[#This Row],[Income]],0)</f>
        <v>0</v>
      </c>
      <c r="CB477" s="3"/>
      <c r="CC477" s="3">
        <f ca="1">IF(Table2[[#This Row],[Country]]="South Africa",Table2[[#This Row],[Income]],0)</f>
        <v>0</v>
      </c>
      <c r="CD477" s="3"/>
      <c r="CE477" s="3">
        <f ca="1">IF(Table2[[#This Row],[Country]]="Canada",Table2[[#This Row],[Income]],0)</f>
        <v>0</v>
      </c>
      <c r="CF477" s="4"/>
      <c r="CG477" s="2"/>
      <c r="CH477" s="3"/>
      <c r="CI477" s="3">
        <f ca="1">IF(Table2[[#This Row],[occupation]]="clerk",Table2[[#This Row],[Income]],0)</f>
        <v>0</v>
      </c>
      <c r="CJ477" s="3">
        <f ca="1">IF(Table2[[#This Row],[occupation]]="Doctor",Table2[[#This Row],[Income]],0)</f>
        <v>0</v>
      </c>
      <c r="CK477" s="3">
        <f ca="1">IF(Table2[[#This Row],[occupation]]="Data scientist",Table2[[#This Row],[Income]],0)</f>
        <v>0</v>
      </c>
      <c r="CL477" s="3">
        <f ca="1">IF(Table2[[#This Row],[occupation]]="Driver",Table2[[#This Row],[Income]],0)</f>
        <v>62605</v>
      </c>
      <c r="CM477" s="3">
        <f ca="1">IF(Table2[[#This Row],[occupation]]="mechanical",Table2[[#This Row],[Income]],0)</f>
        <v>0</v>
      </c>
      <c r="CN477" s="3">
        <f ca="1">IF(Table2[[#This Row],[occupation]]="Field worker",Table2[[#This Row],[Income]],0)</f>
        <v>0</v>
      </c>
      <c r="CO477" s="3">
        <f ca="1">IF(Table2[[#This Row],[occupation]]="Scientist",Table2[[#This Row],[Income]],0)</f>
        <v>0</v>
      </c>
      <c r="CP477" s="4">
        <f ca="1">IF(Table2[[#This Row],[occupation]]="IT",Table2[[#This Row],[Income]],0)</f>
        <v>0</v>
      </c>
      <c r="CQ477" s="2">
        <f ca="1">IF(Table2[[#This Row],[Investment]]&gt;Table2[[#This Row],[Income]],1,0)</f>
        <v>0</v>
      </c>
      <c r="CR477" s="3"/>
      <c r="CS477" s="3"/>
      <c r="CT477" s="3"/>
      <c r="CU477" s="4"/>
      <c r="CV477" s="2">
        <f ca="1">IF(Table2[[#This Row],[Net Worth]]&gt;5500000,Table2[[#This Row],[Age]],0)</f>
        <v>46</v>
      </c>
      <c r="CW477" s="3">
        <f t="shared" ca="1" si="161"/>
        <v>0</v>
      </c>
      <c r="CX477" s="3"/>
      <c r="CY477" s="3"/>
      <c r="CZ477" s="3"/>
      <c r="DA477" s="4"/>
    </row>
    <row r="478" spans="1:105" x14ac:dyDescent="0.25">
      <c r="A478">
        <f t="shared" ca="1" si="146"/>
        <v>2</v>
      </c>
      <c r="B478" s="1" t="str">
        <f t="shared" ca="1" si="147"/>
        <v>Women</v>
      </c>
      <c r="C478">
        <f t="shared" ca="1" si="148"/>
        <v>48</v>
      </c>
      <c r="D478">
        <f t="shared" ca="1" si="149"/>
        <v>7</v>
      </c>
      <c r="E478" s="1" t="str">
        <f t="shared" ca="1" si="150"/>
        <v>Driver</v>
      </c>
      <c r="F478">
        <f t="shared" ca="1" si="151"/>
        <v>2</v>
      </c>
      <c r="G478" s="1" t="str">
        <f t="shared" ca="1" si="152"/>
        <v>12th</v>
      </c>
      <c r="H478">
        <f t="shared" ca="1" si="165"/>
        <v>3</v>
      </c>
      <c r="I478">
        <f t="shared" ca="1" si="165"/>
        <v>3</v>
      </c>
      <c r="J478">
        <f t="shared" ca="1" si="153"/>
        <v>1904868</v>
      </c>
      <c r="K478">
        <f t="shared" ca="1" si="154"/>
        <v>77482</v>
      </c>
      <c r="L478">
        <f t="shared" ca="1" si="155"/>
        <v>1</v>
      </c>
      <c r="M478" s="1" t="str">
        <f t="shared" ca="1" si="156"/>
        <v>Owned</v>
      </c>
      <c r="N478">
        <f t="shared" ca="1" si="162"/>
        <v>5423740</v>
      </c>
      <c r="O478">
        <f t="shared" ca="1" si="157"/>
        <v>744142.45455077011</v>
      </c>
      <c r="P478">
        <f t="shared" ca="1" si="163"/>
        <v>20445.273042078847</v>
      </c>
      <c r="Q478">
        <f t="shared" ca="1" si="164"/>
        <v>52314.184878998021</v>
      </c>
      <c r="R478" s="25">
        <f t="shared" ca="1" si="158"/>
        <v>5476054.1848789984</v>
      </c>
      <c r="S478">
        <f t="shared" ca="1" si="159"/>
        <v>9</v>
      </c>
      <c r="T478" s="1" t="str">
        <f t="shared" ca="1" si="160"/>
        <v>South Africa</v>
      </c>
      <c r="AF478" s="2">
        <f ca="1">IF(Table2[[#This Row],[Gender]]="men",1,0)</f>
        <v>0</v>
      </c>
      <c r="AG478" s="3">
        <f ca="1">IF(Table2[[#This Row],[Gender]]="Men",0,1)</f>
        <v>1</v>
      </c>
      <c r="AH478" s="3"/>
      <c r="AI478" s="3"/>
      <c r="AJ478" s="4"/>
      <c r="AL478" s="2">
        <f ca="1">IF(Table2[[#This Row],[occupation]]="Clerk",1,0)</f>
        <v>0</v>
      </c>
      <c r="AM478" s="3">
        <f ca="1">IF(Table2[[#This Row],[occupation]]="Doctor",1,0)</f>
        <v>0</v>
      </c>
      <c r="AN478" s="3">
        <f ca="1">IF(Table2[[#This Row],[occupation]]="Data scientist",1,0)</f>
        <v>0</v>
      </c>
      <c r="AO478" s="3">
        <f ca="1">IF(Table2[[#This Row],[occupation]]="Driver",1,0)</f>
        <v>1</v>
      </c>
      <c r="AP478" s="3">
        <f ca="1">IF(Table2[[#This Row],[occupation]]="mechanical",1,0)</f>
        <v>0</v>
      </c>
      <c r="AQ478" s="3">
        <f ca="1">IF(Table2[[#This Row],[occupation]]="Field worker",1,0)</f>
        <v>0</v>
      </c>
      <c r="AR478" s="3">
        <f ca="1">IF(Table2[[#This Row],[occupation]]="Scientist",1,0)</f>
        <v>0</v>
      </c>
      <c r="AS478" s="3">
        <f ca="1">IF(Table2[[#This Row],[occupation]]="IT",1,0)</f>
        <v>0</v>
      </c>
      <c r="AT478" s="3"/>
      <c r="AU478" s="3"/>
      <c r="AV478" s="3"/>
      <c r="AW478" s="3"/>
      <c r="AX478" s="3"/>
      <c r="AY478" s="3"/>
      <c r="AZ478" s="3"/>
      <c r="BA478" s="4"/>
      <c r="BC478" s="18">
        <f ca="1">Table2[[#This Row],[Vehicles cost]]/Table2[[#This Row],[Vehicles]]</f>
        <v>634956</v>
      </c>
      <c r="BD478" s="4"/>
      <c r="BE478" s="2">
        <f ca="1">IF(Table2[[#This Row],[Depts]]&gt;20000,1,0)</f>
        <v>1</v>
      </c>
      <c r="BF478" s="3"/>
      <c r="BG478" s="4"/>
      <c r="BH478" s="2">
        <f ca="1">IF(Table2[[#This Row],[House]]="Owned",1,0)</f>
        <v>1</v>
      </c>
      <c r="BI478" s="4"/>
      <c r="BK478" s="2">
        <f ca="1">IF(Table2[[#This Row],[Country]]="Korea",Table2[[#This Row],[Income]],0)</f>
        <v>0</v>
      </c>
      <c r="BL478" s="3"/>
      <c r="BM478" s="3">
        <f ca="1">IF(Table2[[#This Row],[Country]]="India",Table2[[#This Row],[Income]],0)</f>
        <v>0</v>
      </c>
      <c r="BN478" s="3"/>
      <c r="BO478" s="3">
        <f ca="1">IF(Table2[[#This Row],[Country]]="Russia",Table2[[#This Row],[Income]],0)</f>
        <v>0</v>
      </c>
      <c r="BP478" s="3"/>
      <c r="BQ478" s="3">
        <f ca="1">IF(Table2[[#This Row],[Country]]="Maldives",Table2[[#This Row],[Income]],0)</f>
        <v>0</v>
      </c>
      <c r="BR478" s="3"/>
      <c r="BS478" s="3">
        <f ca="1">IF(Table2[[#This Row],[Country]]="England",Table2[[#This Row],[Income]],0)</f>
        <v>0</v>
      </c>
      <c r="BT478" s="3"/>
      <c r="BU478" s="3">
        <f ca="1">IF(Table2[[#This Row],[Country]]="Pakistan",Table2[[#This Row],[Income]],0)</f>
        <v>0</v>
      </c>
      <c r="BV478" s="3"/>
      <c r="BW478" s="3">
        <f ca="1">IF(Table2[[#This Row],[Country]]="USA",Table2[[#This Row],[Income]],0)</f>
        <v>0</v>
      </c>
      <c r="BX478" s="3"/>
      <c r="BY478" s="3">
        <f ca="1">IF(Table2[[#This Row],[Country]]="New Zealand",Table2[[#This Row],[Income]],0)</f>
        <v>0</v>
      </c>
      <c r="BZ478" s="3"/>
      <c r="CA478" s="3">
        <f ca="1">IF(Table2[[#This Row],[Country]]="AUstralia",Table2[[#This Row],[Income]],0)</f>
        <v>0</v>
      </c>
      <c r="CB478" s="3"/>
      <c r="CC478" s="3">
        <f ca="1">IF(Table2[[#This Row],[Country]]="South Africa",Table2[[#This Row],[Income]],0)</f>
        <v>77482</v>
      </c>
      <c r="CD478" s="3"/>
      <c r="CE478" s="3">
        <f ca="1">IF(Table2[[#This Row],[Country]]="Canada",Table2[[#This Row],[Income]],0)</f>
        <v>0</v>
      </c>
      <c r="CF478" s="4"/>
      <c r="CG478" s="2"/>
      <c r="CH478" s="3"/>
      <c r="CI478" s="3">
        <f ca="1">IF(Table2[[#This Row],[occupation]]="clerk",Table2[[#This Row],[Income]],0)</f>
        <v>0</v>
      </c>
      <c r="CJ478" s="3">
        <f ca="1">IF(Table2[[#This Row],[occupation]]="Doctor",Table2[[#This Row],[Income]],0)</f>
        <v>0</v>
      </c>
      <c r="CK478" s="3">
        <f ca="1">IF(Table2[[#This Row],[occupation]]="Data scientist",Table2[[#This Row],[Income]],0)</f>
        <v>0</v>
      </c>
      <c r="CL478" s="3">
        <f ca="1">IF(Table2[[#This Row],[occupation]]="Driver",Table2[[#This Row],[Income]],0)</f>
        <v>77482</v>
      </c>
      <c r="CM478" s="3">
        <f ca="1">IF(Table2[[#This Row],[occupation]]="mechanical",Table2[[#This Row],[Income]],0)</f>
        <v>0</v>
      </c>
      <c r="CN478" s="3">
        <f ca="1">IF(Table2[[#This Row],[occupation]]="Field worker",Table2[[#This Row],[Income]],0)</f>
        <v>0</v>
      </c>
      <c r="CO478" s="3">
        <f ca="1">IF(Table2[[#This Row],[occupation]]="Scientist",Table2[[#This Row],[Income]],0)</f>
        <v>0</v>
      </c>
      <c r="CP478" s="4">
        <f ca="1">IF(Table2[[#This Row],[occupation]]="IT",Table2[[#This Row],[Income]],0)</f>
        <v>0</v>
      </c>
      <c r="CQ478" s="2">
        <f ca="1">IF(Table2[[#This Row],[Investment]]&gt;Table2[[#This Row],[Income]],1,0)</f>
        <v>0</v>
      </c>
      <c r="CR478" s="3"/>
      <c r="CS478" s="3"/>
      <c r="CT478" s="3"/>
      <c r="CU478" s="4"/>
      <c r="CV478" s="2">
        <f ca="1">IF(Table2[[#This Row],[Net Worth]]&gt;5500000,Table2[[#This Row],[Age]],0)</f>
        <v>0</v>
      </c>
      <c r="CW478" s="3">
        <f t="shared" ca="1" si="161"/>
        <v>0</v>
      </c>
      <c r="CX478" s="3"/>
      <c r="CY478" s="3"/>
      <c r="CZ478" s="3"/>
      <c r="DA478" s="4"/>
    </row>
    <row r="479" spans="1:105" x14ac:dyDescent="0.25">
      <c r="A479">
        <f t="shared" ca="1" si="146"/>
        <v>2</v>
      </c>
      <c r="B479" s="1" t="str">
        <f t="shared" ca="1" si="147"/>
        <v>Women</v>
      </c>
      <c r="C479">
        <f t="shared" ca="1" si="148"/>
        <v>42</v>
      </c>
      <c r="D479">
        <f t="shared" ca="1" si="149"/>
        <v>2</v>
      </c>
      <c r="E479" s="1" t="str">
        <f t="shared" ca="1" si="150"/>
        <v>IT</v>
      </c>
      <c r="F479">
        <f t="shared" ca="1" si="151"/>
        <v>7</v>
      </c>
      <c r="G479" s="1" t="str">
        <f t="shared" ca="1" si="152"/>
        <v>Mbbs</v>
      </c>
      <c r="H479">
        <f t="shared" ca="1" si="165"/>
        <v>3</v>
      </c>
      <c r="I479">
        <f t="shared" ca="1" si="165"/>
        <v>2</v>
      </c>
      <c r="J479">
        <f t="shared" ca="1" si="153"/>
        <v>1399872</v>
      </c>
      <c r="K479">
        <f t="shared" ca="1" si="154"/>
        <v>68159</v>
      </c>
      <c r="L479">
        <f t="shared" ca="1" si="155"/>
        <v>2</v>
      </c>
      <c r="M479" s="1" t="str">
        <f t="shared" ca="1" si="156"/>
        <v>Rent</v>
      </c>
      <c r="N479">
        <f t="shared" ca="1" si="162"/>
        <v>4294017</v>
      </c>
      <c r="O479">
        <f t="shared" ca="1" si="157"/>
        <v>3948163.4448476224</v>
      </c>
      <c r="P479">
        <f t="shared" ca="1" si="163"/>
        <v>46769.760948080744</v>
      </c>
      <c r="Q479">
        <f t="shared" ca="1" si="164"/>
        <v>30373.80533179058</v>
      </c>
      <c r="R479" s="25">
        <f t="shared" ca="1" si="158"/>
        <v>4324390.8053317908</v>
      </c>
      <c r="S479">
        <f t="shared" ca="1" si="159"/>
        <v>3</v>
      </c>
      <c r="T479" s="1" t="str">
        <f t="shared" ca="1" si="160"/>
        <v>Australia</v>
      </c>
      <c r="AF479" s="2">
        <f ca="1">IF(Table2[[#This Row],[Gender]]="men",1,0)</f>
        <v>0</v>
      </c>
      <c r="AG479" s="3">
        <f ca="1">IF(Table2[[#This Row],[Gender]]="Men",0,1)</f>
        <v>1</v>
      </c>
      <c r="AH479" s="3"/>
      <c r="AI479" s="3"/>
      <c r="AJ479" s="4"/>
      <c r="AL479" s="2">
        <f ca="1">IF(Table2[[#This Row],[occupation]]="Clerk",1,0)</f>
        <v>0</v>
      </c>
      <c r="AM479" s="3">
        <f ca="1">IF(Table2[[#This Row],[occupation]]="Doctor",1,0)</f>
        <v>0</v>
      </c>
      <c r="AN479" s="3">
        <f ca="1">IF(Table2[[#This Row],[occupation]]="Data scientist",1,0)</f>
        <v>0</v>
      </c>
      <c r="AO479" s="3">
        <f ca="1">IF(Table2[[#This Row],[occupation]]="Driver",1,0)</f>
        <v>0</v>
      </c>
      <c r="AP479" s="3">
        <f ca="1">IF(Table2[[#This Row],[occupation]]="mechanical",1,0)</f>
        <v>0</v>
      </c>
      <c r="AQ479" s="3">
        <f ca="1">IF(Table2[[#This Row],[occupation]]="Field worker",1,0)</f>
        <v>0</v>
      </c>
      <c r="AR479" s="3">
        <f ca="1">IF(Table2[[#This Row],[occupation]]="Scientist",1,0)</f>
        <v>0</v>
      </c>
      <c r="AS479" s="3">
        <f ca="1">IF(Table2[[#This Row],[occupation]]="IT",1,0)</f>
        <v>1</v>
      </c>
      <c r="AT479" s="3"/>
      <c r="AU479" s="3"/>
      <c r="AV479" s="3"/>
      <c r="AW479" s="3"/>
      <c r="AX479" s="3"/>
      <c r="AY479" s="3"/>
      <c r="AZ479" s="3"/>
      <c r="BA479" s="4"/>
      <c r="BC479" s="18">
        <f ca="1">Table2[[#This Row],[Vehicles cost]]/Table2[[#This Row],[Vehicles]]</f>
        <v>699936</v>
      </c>
      <c r="BD479" s="4"/>
      <c r="BE479" s="2">
        <f ca="1">IF(Table2[[#This Row],[Depts]]&gt;20000,1,0)</f>
        <v>1</v>
      </c>
      <c r="BF479" s="3"/>
      <c r="BG479" s="4"/>
      <c r="BH479" s="2">
        <f ca="1">IF(Table2[[#This Row],[House]]="Owned",1,0)</f>
        <v>0</v>
      </c>
      <c r="BI479" s="4"/>
      <c r="BK479" s="2">
        <f ca="1">IF(Table2[[#This Row],[Country]]="Korea",Table2[[#This Row],[Income]],0)</f>
        <v>0</v>
      </c>
      <c r="BL479" s="3"/>
      <c r="BM479" s="3">
        <f ca="1">IF(Table2[[#This Row],[Country]]="India",Table2[[#This Row],[Income]],0)</f>
        <v>0</v>
      </c>
      <c r="BN479" s="3"/>
      <c r="BO479" s="3">
        <f ca="1">IF(Table2[[#This Row],[Country]]="Russia",Table2[[#This Row],[Income]],0)</f>
        <v>0</v>
      </c>
      <c r="BP479" s="3"/>
      <c r="BQ479" s="3">
        <f ca="1">IF(Table2[[#This Row],[Country]]="Maldives",Table2[[#This Row],[Income]],0)</f>
        <v>0</v>
      </c>
      <c r="BR479" s="3"/>
      <c r="BS479" s="3">
        <f ca="1">IF(Table2[[#This Row],[Country]]="England",Table2[[#This Row],[Income]],0)</f>
        <v>0</v>
      </c>
      <c r="BT479" s="3"/>
      <c r="BU479" s="3">
        <f ca="1">IF(Table2[[#This Row],[Country]]="Pakistan",Table2[[#This Row],[Income]],0)</f>
        <v>0</v>
      </c>
      <c r="BV479" s="3"/>
      <c r="BW479" s="3">
        <f ca="1">IF(Table2[[#This Row],[Country]]="USA",Table2[[#This Row],[Income]],0)</f>
        <v>0</v>
      </c>
      <c r="BX479" s="3"/>
      <c r="BY479" s="3">
        <f ca="1">IF(Table2[[#This Row],[Country]]="New Zealand",Table2[[#This Row],[Income]],0)</f>
        <v>0</v>
      </c>
      <c r="BZ479" s="3"/>
      <c r="CA479" s="3">
        <f ca="1">IF(Table2[[#This Row],[Country]]="AUstralia",Table2[[#This Row],[Income]],0)</f>
        <v>68159</v>
      </c>
      <c r="CB479" s="3"/>
      <c r="CC479" s="3">
        <f ca="1">IF(Table2[[#This Row],[Country]]="South Africa",Table2[[#This Row],[Income]],0)</f>
        <v>0</v>
      </c>
      <c r="CD479" s="3"/>
      <c r="CE479" s="3">
        <f ca="1">IF(Table2[[#This Row],[Country]]="Canada",Table2[[#This Row],[Income]],0)</f>
        <v>0</v>
      </c>
      <c r="CF479" s="4"/>
      <c r="CG479" s="2"/>
      <c r="CH479" s="3"/>
      <c r="CI479" s="3">
        <f ca="1">IF(Table2[[#This Row],[occupation]]="clerk",Table2[[#This Row],[Income]],0)</f>
        <v>0</v>
      </c>
      <c r="CJ479" s="3">
        <f ca="1">IF(Table2[[#This Row],[occupation]]="Doctor",Table2[[#This Row],[Income]],0)</f>
        <v>0</v>
      </c>
      <c r="CK479" s="3">
        <f ca="1">IF(Table2[[#This Row],[occupation]]="Data scientist",Table2[[#This Row],[Income]],0)</f>
        <v>0</v>
      </c>
      <c r="CL479" s="3">
        <f ca="1">IF(Table2[[#This Row],[occupation]]="Driver",Table2[[#This Row],[Income]],0)</f>
        <v>0</v>
      </c>
      <c r="CM479" s="3">
        <f ca="1">IF(Table2[[#This Row],[occupation]]="mechanical",Table2[[#This Row],[Income]],0)</f>
        <v>0</v>
      </c>
      <c r="CN479" s="3">
        <f ca="1">IF(Table2[[#This Row],[occupation]]="Field worker",Table2[[#This Row],[Income]],0)</f>
        <v>0</v>
      </c>
      <c r="CO479" s="3">
        <f ca="1">IF(Table2[[#This Row],[occupation]]="Scientist",Table2[[#This Row],[Income]],0)</f>
        <v>0</v>
      </c>
      <c r="CP479" s="4">
        <f ca="1">IF(Table2[[#This Row],[occupation]]="IT",Table2[[#This Row],[Income]],0)</f>
        <v>68159</v>
      </c>
      <c r="CQ479" s="2">
        <f ca="1">IF(Table2[[#This Row],[Investment]]&gt;Table2[[#This Row],[Income]],1,0)</f>
        <v>0</v>
      </c>
      <c r="CR479" s="3"/>
      <c r="CS479" s="3"/>
      <c r="CT479" s="3"/>
      <c r="CU479" s="4"/>
      <c r="CV479" s="2">
        <f ca="1">IF(Table2[[#This Row],[Net Worth]]&gt;5500000,Table2[[#This Row],[Age]],0)</f>
        <v>0</v>
      </c>
      <c r="CW479" s="3">
        <f t="shared" ca="1" si="161"/>
        <v>0</v>
      </c>
      <c r="CX479" s="3"/>
      <c r="CY479" s="3"/>
      <c r="CZ479" s="3"/>
      <c r="DA479" s="4"/>
    </row>
    <row r="480" spans="1:105" x14ac:dyDescent="0.25">
      <c r="A480">
        <f t="shared" ca="1" si="146"/>
        <v>1</v>
      </c>
      <c r="B480" s="1" t="str">
        <f t="shared" ca="1" si="147"/>
        <v>Men</v>
      </c>
      <c r="C480">
        <f t="shared" ca="1" si="148"/>
        <v>22</v>
      </c>
      <c r="D480">
        <f t="shared" ca="1" si="149"/>
        <v>7</v>
      </c>
      <c r="E480" s="1" t="str">
        <f t="shared" ca="1" si="150"/>
        <v>Driver</v>
      </c>
      <c r="F480">
        <f t="shared" ca="1" si="151"/>
        <v>7</v>
      </c>
      <c r="G480" s="1" t="str">
        <f t="shared" ca="1" si="152"/>
        <v>Mbbs</v>
      </c>
      <c r="H480">
        <f t="shared" ca="1" si="165"/>
        <v>2</v>
      </c>
      <c r="I480">
        <f t="shared" ca="1" si="165"/>
        <v>2</v>
      </c>
      <c r="J480">
        <f t="shared" ca="1" si="153"/>
        <v>479762</v>
      </c>
      <c r="K480">
        <f t="shared" ca="1" si="154"/>
        <v>89483</v>
      </c>
      <c r="L480">
        <f t="shared" ca="1" si="155"/>
        <v>2</v>
      </c>
      <c r="M480" s="1" t="str">
        <f t="shared" ca="1" si="156"/>
        <v>Rent</v>
      </c>
      <c r="N480">
        <f t="shared" ca="1" si="162"/>
        <v>7337606</v>
      </c>
      <c r="O480">
        <f t="shared" ca="1" si="157"/>
        <v>4711643.5090827532</v>
      </c>
      <c r="P480">
        <f t="shared" ca="1" si="163"/>
        <v>136427.23567107337</v>
      </c>
      <c r="Q480">
        <f t="shared" ca="1" si="164"/>
        <v>66217.749447776834</v>
      </c>
      <c r="R480" s="25">
        <f t="shared" ca="1" si="158"/>
        <v>7403823.7494477769</v>
      </c>
      <c r="S480">
        <f t="shared" ca="1" si="159"/>
        <v>8</v>
      </c>
      <c r="T480" s="1" t="str">
        <f t="shared" ca="1" si="160"/>
        <v>Korea</v>
      </c>
      <c r="AF480" s="2">
        <f ca="1">IF(Table2[[#This Row],[Gender]]="men",1,0)</f>
        <v>1</v>
      </c>
      <c r="AG480" s="3">
        <f ca="1">IF(Table2[[#This Row],[Gender]]="Men",0,1)</f>
        <v>0</v>
      </c>
      <c r="AH480" s="3"/>
      <c r="AI480" s="3"/>
      <c r="AJ480" s="4"/>
      <c r="AL480" s="2">
        <f ca="1">IF(Table2[[#This Row],[occupation]]="Clerk",1,0)</f>
        <v>0</v>
      </c>
      <c r="AM480" s="3">
        <f ca="1">IF(Table2[[#This Row],[occupation]]="Doctor",1,0)</f>
        <v>0</v>
      </c>
      <c r="AN480" s="3">
        <f ca="1">IF(Table2[[#This Row],[occupation]]="Data scientist",1,0)</f>
        <v>0</v>
      </c>
      <c r="AO480" s="3">
        <f ca="1">IF(Table2[[#This Row],[occupation]]="Driver",1,0)</f>
        <v>1</v>
      </c>
      <c r="AP480" s="3">
        <f ca="1">IF(Table2[[#This Row],[occupation]]="mechanical",1,0)</f>
        <v>0</v>
      </c>
      <c r="AQ480" s="3">
        <f ca="1">IF(Table2[[#This Row],[occupation]]="Field worker",1,0)</f>
        <v>0</v>
      </c>
      <c r="AR480" s="3">
        <f ca="1">IF(Table2[[#This Row],[occupation]]="Scientist",1,0)</f>
        <v>0</v>
      </c>
      <c r="AS480" s="3">
        <f ca="1">IF(Table2[[#This Row],[occupation]]="IT",1,0)</f>
        <v>0</v>
      </c>
      <c r="AT480" s="3"/>
      <c r="AU480" s="3"/>
      <c r="AV480" s="3"/>
      <c r="AW480" s="3"/>
      <c r="AX480" s="3"/>
      <c r="AY480" s="3"/>
      <c r="AZ480" s="3"/>
      <c r="BA480" s="4"/>
      <c r="BC480" s="18">
        <f ca="1">Table2[[#This Row],[Vehicles cost]]/Table2[[#This Row],[Vehicles]]</f>
        <v>239881</v>
      </c>
      <c r="BD480" s="4"/>
      <c r="BE480" s="2">
        <f ca="1">IF(Table2[[#This Row],[Depts]]&gt;20000,1,0)</f>
        <v>1</v>
      </c>
      <c r="BF480" s="3"/>
      <c r="BG480" s="4"/>
      <c r="BH480" s="2">
        <f ca="1">IF(Table2[[#This Row],[House]]="Owned",1,0)</f>
        <v>0</v>
      </c>
      <c r="BI480" s="4"/>
      <c r="BK480" s="2">
        <f ca="1">IF(Table2[[#This Row],[Country]]="Korea",Table2[[#This Row],[Income]],0)</f>
        <v>89483</v>
      </c>
      <c r="BL480" s="3"/>
      <c r="BM480" s="3">
        <f ca="1">IF(Table2[[#This Row],[Country]]="India",Table2[[#This Row],[Income]],0)</f>
        <v>0</v>
      </c>
      <c r="BN480" s="3"/>
      <c r="BO480" s="3">
        <f ca="1">IF(Table2[[#This Row],[Country]]="Russia",Table2[[#This Row],[Income]],0)</f>
        <v>0</v>
      </c>
      <c r="BP480" s="3"/>
      <c r="BQ480" s="3">
        <f ca="1">IF(Table2[[#This Row],[Country]]="Maldives",Table2[[#This Row],[Income]],0)</f>
        <v>0</v>
      </c>
      <c r="BR480" s="3"/>
      <c r="BS480" s="3">
        <f ca="1">IF(Table2[[#This Row],[Country]]="England",Table2[[#This Row],[Income]],0)</f>
        <v>0</v>
      </c>
      <c r="BT480" s="3"/>
      <c r="BU480" s="3">
        <f ca="1">IF(Table2[[#This Row],[Country]]="Pakistan",Table2[[#This Row],[Income]],0)</f>
        <v>0</v>
      </c>
      <c r="BV480" s="3"/>
      <c r="BW480" s="3">
        <f ca="1">IF(Table2[[#This Row],[Country]]="USA",Table2[[#This Row],[Income]],0)</f>
        <v>0</v>
      </c>
      <c r="BX480" s="3"/>
      <c r="BY480" s="3">
        <f ca="1">IF(Table2[[#This Row],[Country]]="New Zealand",Table2[[#This Row],[Income]],0)</f>
        <v>0</v>
      </c>
      <c r="BZ480" s="3"/>
      <c r="CA480" s="3">
        <f ca="1">IF(Table2[[#This Row],[Country]]="AUstralia",Table2[[#This Row],[Income]],0)</f>
        <v>0</v>
      </c>
      <c r="CB480" s="3"/>
      <c r="CC480" s="3">
        <f ca="1">IF(Table2[[#This Row],[Country]]="South Africa",Table2[[#This Row],[Income]],0)</f>
        <v>0</v>
      </c>
      <c r="CD480" s="3"/>
      <c r="CE480" s="3">
        <f ca="1">IF(Table2[[#This Row],[Country]]="Canada",Table2[[#This Row],[Income]],0)</f>
        <v>0</v>
      </c>
      <c r="CF480" s="4"/>
      <c r="CG480" s="2"/>
      <c r="CH480" s="3"/>
      <c r="CI480" s="3">
        <f ca="1">IF(Table2[[#This Row],[occupation]]="clerk",Table2[[#This Row],[Income]],0)</f>
        <v>0</v>
      </c>
      <c r="CJ480" s="3">
        <f ca="1">IF(Table2[[#This Row],[occupation]]="Doctor",Table2[[#This Row],[Income]],0)</f>
        <v>0</v>
      </c>
      <c r="CK480" s="3">
        <f ca="1">IF(Table2[[#This Row],[occupation]]="Data scientist",Table2[[#This Row],[Income]],0)</f>
        <v>0</v>
      </c>
      <c r="CL480" s="3">
        <f ca="1">IF(Table2[[#This Row],[occupation]]="Driver",Table2[[#This Row],[Income]],0)</f>
        <v>89483</v>
      </c>
      <c r="CM480" s="3">
        <f ca="1">IF(Table2[[#This Row],[occupation]]="mechanical",Table2[[#This Row],[Income]],0)</f>
        <v>0</v>
      </c>
      <c r="CN480" s="3">
        <f ca="1">IF(Table2[[#This Row],[occupation]]="Field worker",Table2[[#This Row],[Income]],0)</f>
        <v>0</v>
      </c>
      <c r="CO480" s="3">
        <f ca="1">IF(Table2[[#This Row],[occupation]]="Scientist",Table2[[#This Row],[Income]],0)</f>
        <v>0</v>
      </c>
      <c r="CP480" s="4">
        <f ca="1">IF(Table2[[#This Row],[occupation]]="IT",Table2[[#This Row],[Income]],0)</f>
        <v>0</v>
      </c>
      <c r="CQ480" s="2">
        <f ca="1">IF(Table2[[#This Row],[Investment]]&gt;Table2[[#This Row],[Income]],1,0)</f>
        <v>0</v>
      </c>
      <c r="CR480" s="3"/>
      <c r="CS480" s="3"/>
      <c r="CT480" s="3"/>
      <c r="CU480" s="4"/>
      <c r="CV480" s="2">
        <f ca="1">IF(Table2[[#This Row],[Net Worth]]&gt;5500000,Table2[[#This Row],[Age]],0)</f>
        <v>22</v>
      </c>
      <c r="CW480" s="3">
        <f t="shared" ca="1" si="161"/>
        <v>22</v>
      </c>
      <c r="CX480" s="3"/>
      <c r="CY480" s="3"/>
      <c r="CZ480" s="3"/>
      <c r="DA480" s="4"/>
    </row>
    <row r="481" spans="1:105" x14ac:dyDescent="0.25">
      <c r="A481">
        <f t="shared" ca="1" si="146"/>
        <v>1</v>
      </c>
      <c r="B481" s="1" t="str">
        <f t="shared" ca="1" si="147"/>
        <v>Men</v>
      </c>
      <c r="C481">
        <f t="shared" ca="1" si="148"/>
        <v>43</v>
      </c>
      <c r="D481">
        <f t="shared" ca="1" si="149"/>
        <v>6</v>
      </c>
      <c r="E481" s="1" t="str">
        <f t="shared" ca="1" si="150"/>
        <v>Field worker</v>
      </c>
      <c r="F481">
        <f t="shared" ca="1" si="151"/>
        <v>9</v>
      </c>
      <c r="G481" s="1" t="str">
        <f t="shared" ca="1" si="152"/>
        <v>Soldier</v>
      </c>
      <c r="H481">
        <f t="shared" ca="1" si="165"/>
        <v>1</v>
      </c>
      <c r="I481">
        <f t="shared" ca="1" si="165"/>
        <v>3</v>
      </c>
      <c r="J481">
        <f t="shared" ca="1" si="153"/>
        <v>1440015</v>
      </c>
      <c r="K481">
        <f t="shared" ca="1" si="154"/>
        <v>56109</v>
      </c>
      <c r="L481">
        <f t="shared" ca="1" si="155"/>
        <v>1</v>
      </c>
      <c r="M481" s="1" t="str">
        <f t="shared" ca="1" si="156"/>
        <v>Owned</v>
      </c>
      <c r="N481">
        <f t="shared" ca="1" si="162"/>
        <v>3759303</v>
      </c>
      <c r="O481">
        <f t="shared" ca="1" si="157"/>
        <v>2527368.425749517</v>
      </c>
      <c r="P481">
        <f t="shared" ca="1" si="163"/>
        <v>46466.161545429095</v>
      </c>
      <c r="Q481">
        <f t="shared" ca="1" si="164"/>
        <v>45139.67332837476</v>
      </c>
      <c r="R481" s="25">
        <f t="shared" ca="1" si="158"/>
        <v>3804442.673328375</v>
      </c>
      <c r="S481">
        <f t="shared" ca="1" si="159"/>
        <v>8</v>
      </c>
      <c r="T481" s="1" t="str">
        <f t="shared" ca="1" si="160"/>
        <v>Korea</v>
      </c>
      <c r="AF481" s="2">
        <f ca="1">IF(Table2[[#This Row],[Gender]]="men",1,0)</f>
        <v>1</v>
      </c>
      <c r="AG481" s="3">
        <f ca="1">IF(Table2[[#This Row],[Gender]]="Men",0,1)</f>
        <v>0</v>
      </c>
      <c r="AH481" s="3"/>
      <c r="AI481" s="3"/>
      <c r="AJ481" s="4"/>
      <c r="AL481" s="2">
        <f ca="1">IF(Table2[[#This Row],[occupation]]="Clerk",1,0)</f>
        <v>0</v>
      </c>
      <c r="AM481" s="3">
        <f ca="1">IF(Table2[[#This Row],[occupation]]="Doctor",1,0)</f>
        <v>0</v>
      </c>
      <c r="AN481" s="3">
        <f ca="1">IF(Table2[[#This Row],[occupation]]="Data scientist",1,0)</f>
        <v>0</v>
      </c>
      <c r="AO481" s="3">
        <f ca="1">IF(Table2[[#This Row],[occupation]]="Driver",1,0)</f>
        <v>0</v>
      </c>
      <c r="AP481" s="3">
        <f ca="1">IF(Table2[[#This Row],[occupation]]="mechanical",1,0)</f>
        <v>0</v>
      </c>
      <c r="AQ481" s="3">
        <f ca="1">IF(Table2[[#This Row],[occupation]]="Field worker",1,0)</f>
        <v>1</v>
      </c>
      <c r="AR481" s="3">
        <f ca="1">IF(Table2[[#This Row],[occupation]]="Scientist",1,0)</f>
        <v>0</v>
      </c>
      <c r="AS481" s="3">
        <f ca="1">IF(Table2[[#This Row],[occupation]]="IT",1,0)</f>
        <v>0</v>
      </c>
      <c r="AT481" s="3"/>
      <c r="AU481" s="3"/>
      <c r="AV481" s="3"/>
      <c r="AW481" s="3"/>
      <c r="AX481" s="3"/>
      <c r="AY481" s="3"/>
      <c r="AZ481" s="3"/>
      <c r="BA481" s="4"/>
      <c r="BC481" s="18">
        <f ca="1">Table2[[#This Row],[Vehicles cost]]/Table2[[#This Row],[Vehicles]]</f>
        <v>480005</v>
      </c>
      <c r="BD481" s="4"/>
      <c r="BE481" s="2">
        <f ca="1">IF(Table2[[#This Row],[Depts]]&gt;20000,1,0)</f>
        <v>1</v>
      </c>
      <c r="BF481" s="3"/>
      <c r="BG481" s="4"/>
      <c r="BH481" s="2">
        <f ca="1">IF(Table2[[#This Row],[House]]="Owned",1,0)</f>
        <v>1</v>
      </c>
      <c r="BI481" s="4"/>
      <c r="BK481" s="2">
        <f ca="1">IF(Table2[[#This Row],[Country]]="Korea",Table2[[#This Row],[Income]],0)</f>
        <v>56109</v>
      </c>
      <c r="BL481" s="3"/>
      <c r="BM481" s="3">
        <f ca="1">IF(Table2[[#This Row],[Country]]="India",Table2[[#This Row],[Income]],0)</f>
        <v>0</v>
      </c>
      <c r="BN481" s="3"/>
      <c r="BO481" s="3">
        <f ca="1">IF(Table2[[#This Row],[Country]]="Russia",Table2[[#This Row],[Income]],0)</f>
        <v>0</v>
      </c>
      <c r="BP481" s="3"/>
      <c r="BQ481" s="3">
        <f ca="1">IF(Table2[[#This Row],[Country]]="Maldives",Table2[[#This Row],[Income]],0)</f>
        <v>0</v>
      </c>
      <c r="BR481" s="3"/>
      <c r="BS481" s="3">
        <f ca="1">IF(Table2[[#This Row],[Country]]="England",Table2[[#This Row],[Income]],0)</f>
        <v>0</v>
      </c>
      <c r="BT481" s="3"/>
      <c r="BU481" s="3">
        <f ca="1">IF(Table2[[#This Row],[Country]]="Pakistan",Table2[[#This Row],[Income]],0)</f>
        <v>0</v>
      </c>
      <c r="BV481" s="3"/>
      <c r="BW481" s="3">
        <f ca="1">IF(Table2[[#This Row],[Country]]="USA",Table2[[#This Row],[Income]],0)</f>
        <v>0</v>
      </c>
      <c r="BX481" s="3"/>
      <c r="BY481" s="3">
        <f ca="1">IF(Table2[[#This Row],[Country]]="New Zealand",Table2[[#This Row],[Income]],0)</f>
        <v>0</v>
      </c>
      <c r="BZ481" s="3"/>
      <c r="CA481" s="3">
        <f ca="1">IF(Table2[[#This Row],[Country]]="AUstralia",Table2[[#This Row],[Income]],0)</f>
        <v>0</v>
      </c>
      <c r="CB481" s="3"/>
      <c r="CC481" s="3">
        <f ca="1">IF(Table2[[#This Row],[Country]]="South Africa",Table2[[#This Row],[Income]],0)</f>
        <v>0</v>
      </c>
      <c r="CD481" s="3"/>
      <c r="CE481" s="3">
        <f ca="1">IF(Table2[[#This Row],[Country]]="Canada",Table2[[#This Row],[Income]],0)</f>
        <v>0</v>
      </c>
      <c r="CF481" s="4"/>
      <c r="CG481" s="2"/>
      <c r="CH481" s="3"/>
      <c r="CI481" s="3">
        <f ca="1">IF(Table2[[#This Row],[occupation]]="clerk",Table2[[#This Row],[Income]],0)</f>
        <v>0</v>
      </c>
      <c r="CJ481" s="3">
        <f ca="1">IF(Table2[[#This Row],[occupation]]="Doctor",Table2[[#This Row],[Income]],0)</f>
        <v>0</v>
      </c>
      <c r="CK481" s="3">
        <f ca="1">IF(Table2[[#This Row],[occupation]]="Data scientist",Table2[[#This Row],[Income]],0)</f>
        <v>0</v>
      </c>
      <c r="CL481" s="3">
        <f ca="1">IF(Table2[[#This Row],[occupation]]="Driver",Table2[[#This Row],[Income]],0)</f>
        <v>0</v>
      </c>
      <c r="CM481" s="3">
        <f ca="1">IF(Table2[[#This Row],[occupation]]="mechanical",Table2[[#This Row],[Income]],0)</f>
        <v>0</v>
      </c>
      <c r="CN481" s="3">
        <f ca="1">IF(Table2[[#This Row],[occupation]]="Field worker",Table2[[#This Row],[Income]],0)</f>
        <v>56109</v>
      </c>
      <c r="CO481" s="3">
        <f ca="1">IF(Table2[[#This Row],[occupation]]="Scientist",Table2[[#This Row],[Income]],0)</f>
        <v>0</v>
      </c>
      <c r="CP481" s="4">
        <f ca="1">IF(Table2[[#This Row],[occupation]]="IT",Table2[[#This Row],[Income]],0)</f>
        <v>0</v>
      </c>
      <c r="CQ481" s="2">
        <f ca="1">IF(Table2[[#This Row],[Investment]]&gt;Table2[[#This Row],[Income]],1,0)</f>
        <v>0</v>
      </c>
      <c r="CR481" s="3"/>
      <c r="CS481" s="3"/>
      <c r="CT481" s="3"/>
      <c r="CU481" s="4"/>
      <c r="CV481" s="2">
        <f ca="1">IF(Table2[[#This Row],[Net Worth]]&gt;5500000,Table2[[#This Row],[Age]],0)</f>
        <v>0</v>
      </c>
      <c r="CW481" s="3">
        <f t="shared" ca="1" si="161"/>
        <v>0</v>
      </c>
      <c r="CX481" s="3"/>
      <c r="CY481" s="3"/>
      <c r="CZ481" s="3"/>
      <c r="DA481" s="4"/>
    </row>
    <row r="482" spans="1:105" x14ac:dyDescent="0.25">
      <c r="A482">
        <f t="shared" ca="1" si="146"/>
        <v>2</v>
      </c>
      <c r="B482" s="1" t="str">
        <f t="shared" ca="1" si="147"/>
        <v>Women</v>
      </c>
      <c r="C482">
        <f t="shared" ca="1" si="148"/>
        <v>22</v>
      </c>
      <c r="D482">
        <f t="shared" ca="1" si="149"/>
        <v>3</v>
      </c>
      <c r="E482" s="1" t="str">
        <f t="shared" ca="1" si="150"/>
        <v>mechanical</v>
      </c>
      <c r="F482">
        <f t="shared" ca="1" si="151"/>
        <v>8</v>
      </c>
      <c r="G482" s="1" t="str">
        <f t="shared" ca="1" si="152"/>
        <v>dropout</v>
      </c>
      <c r="H482">
        <f t="shared" ca="1" si="165"/>
        <v>3</v>
      </c>
      <c r="I482">
        <f t="shared" ca="1" si="165"/>
        <v>2</v>
      </c>
      <c r="J482">
        <f t="shared" ca="1" si="153"/>
        <v>870714</v>
      </c>
      <c r="K482">
        <f t="shared" ca="1" si="154"/>
        <v>81053</v>
      </c>
      <c r="L482">
        <f t="shared" ca="1" si="155"/>
        <v>2</v>
      </c>
      <c r="M482" s="1" t="str">
        <f t="shared" ca="1" si="156"/>
        <v>Rent</v>
      </c>
      <c r="N482">
        <f t="shared" ca="1" si="162"/>
        <v>6889505</v>
      </c>
      <c r="O482">
        <f t="shared" ca="1" si="157"/>
        <v>4040495.8587740338</v>
      </c>
      <c r="P482">
        <f t="shared" ca="1" si="163"/>
        <v>29607.218365955188</v>
      </c>
      <c r="Q482">
        <f t="shared" ca="1" si="164"/>
        <v>11955.755841900054</v>
      </c>
      <c r="R482" s="25">
        <f t="shared" ca="1" si="158"/>
        <v>6901460.7558418997</v>
      </c>
      <c r="S482">
        <f t="shared" ca="1" si="159"/>
        <v>1</v>
      </c>
      <c r="T482" s="1" t="str">
        <f t="shared" ca="1" si="160"/>
        <v>India</v>
      </c>
      <c r="AF482" s="2">
        <f ca="1">IF(Table2[[#This Row],[Gender]]="men",1,0)</f>
        <v>0</v>
      </c>
      <c r="AG482" s="3">
        <f ca="1">IF(Table2[[#This Row],[Gender]]="Men",0,1)</f>
        <v>1</v>
      </c>
      <c r="AH482" s="3"/>
      <c r="AI482" s="3"/>
      <c r="AJ482" s="4"/>
      <c r="AL482" s="2">
        <f ca="1">IF(Table2[[#This Row],[occupation]]="Clerk",1,0)</f>
        <v>0</v>
      </c>
      <c r="AM482" s="3">
        <f ca="1">IF(Table2[[#This Row],[occupation]]="Doctor",1,0)</f>
        <v>0</v>
      </c>
      <c r="AN482" s="3">
        <f ca="1">IF(Table2[[#This Row],[occupation]]="Data scientist",1,0)</f>
        <v>0</v>
      </c>
      <c r="AO482" s="3">
        <f ca="1">IF(Table2[[#This Row],[occupation]]="Driver",1,0)</f>
        <v>0</v>
      </c>
      <c r="AP482" s="3">
        <f ca="1">IF(Table2[[#This Row],[occupation]]="mechanical",1,0)</f>
        <v>1</v>
      </c>
      <c r="AQ482" s="3">
        <f ca="1">IF(Table2[[#This Row],[occupation]]="Field worker",1,0)</f>
        <v>0</v>
      </c>
      <c r="AR482" s="3">
        <f ca="1">IF(Table2[[#This Row],[occupation]]="Scientist",1,0)</f>
        <v>0</v>
      </c>
      <c r="AS482" s="3">
        <f ca="1">IF(Table2[[#This Row],[occupation]]="IT",1,0)</f>
        <v>0</v>
      </c>
      <c r="AT482" s="3"/>
      <c r="AU482" s="3"/>
      <c r="AV482" s="3"/>
      <c r="AW482" s="3"/>
      <c r="AX482" s="3"/>
      <c r="AY482" s="3"/>
      <c r="AZ482" s="3"/>
      <c r="BA482" s="4"/>
      <c r="BC482" s="18">
        <f ca="1">Table2[[#This Row],[Vehicles cost]]/Table2[[#This Row],[Vehicles]]</f>
        <v>435357</v>
      </c>
      <c r="BD482" s="4"/>
      <c r="BE482" s="2">
        <f ca="1">IF(Table2[[#This Row],[Depts]]&gt;20000,1,0)</f>
        <v>1</v>
      </c>
      <c r="BF482" s="3"/>
      <c r="BG482" s="4"/>
      <c r="BH482" s="2">
        <f ca="1">IF(Table2[[#This Row],[House]]="Owned",1,0)</f>
        <v>0</v>
      </c>
      <c r="BI482" s="4"/>
      <c r="BK482" s="2">
        <f ca="1">IF(Table2[[#This Row],[Country]]="Korea",Table2[[#This Row],[Income]],0)</f>
        <v>0</v>
      </c>
      <c r="BL482" s="3"/>
      <c r="BM482" s="3">
        <f ca="1">IF(Table2[[#This Row],[Country]]="India",Table2[[#This Row],[Income]],0)</f>
        <v>81053</v>
      </c>
      <c r="BN482" s="3"/>
      <c r="BO482" s="3">
        <f ca="1">IF(Table2[[#This Row],[Country]]="Russia",Table2[[#This Row],[Income]],0)</f>
        <v>0</v>
      </c>
      <c r="BP482" s="3"/>
      <c r="BQ482" s="3">
        <f ca="1">IF(Table2[[#This Row],[Country]]="Maldives",Table2[[#This Row],[Income]],0)</f>
        <v>0</v>
      </c>
      <c r="BR482" s="3"/>
      <c r="BS482" s="3">
        <f ca="1">IF(Table2[[#This Row],[Country]]="England",Table2[[#This Row],[Income]],0)</f>
        <v>0</v>
      </c>
      <c r="BT482" s="3"/>
      <c r="BU482" s="3">
        <f ca="1">IF(Table2[[#This Row],[Country]]="Pakistan",Table2[[#This Row],[Income]],0)</f>
        <v>0</v>
      </c>
      <c r="BV482" s="3"/>
      <c r="BW482" s="3">
        <f ca="1">IF(Table2[[#This Row],[Country]]="USA",Table2[[#This Row],[Income]],0)</f>
        <v>0</v>
      </c>
      <c r="BX482" s="3"/>
      <c r="BY482" s="3">
        <f ca="1">IF(Table2[[#This Row],[Country]]="New Zealand",Table2[[#This Row],[Income]],0)</f>
        <v>0</v>
      </c>
      <c r="BZ482" s="3"/>
      <c r="CA482" s="3">
        <f ca="1">IF(Table2[[#This Row],[Country]]="AUstralia",Table2[[#This Row],[Income]],0)</f>
        <v>0</v>
      </c>
      <c r="CB482" s="3"/>
      <c r="CC482" s="3">
        <f ca="1">IF(Table2[[#This Row],[Country]]="South Africa",Table2[[#This Row],[Income]],0)</f>
        <v>0</v>
      </c>
      <c r="CD482" s="3"/>
      <c r="CE482" s="3">
        <f ca="1">IF(Table2[[#This Row],[Country]]="Canada",Table2[[#This Row],[Income]],0)</f>
        <v>0</v>
      </c>
      <c r="CF482" s="4"/>
      <c r="CG482" s="2"/>
      <c r="CH482" s="3"/>
      <c r="CI482" s="3">
        <f ca="1">IF(Table2[[#This Row],[occupation]]="clerk",Table2[[#This Row],[Income]],0)</f>
        <v>0</v>
      </c>
      <c r="CJ482" s="3">
        <f ca="1">IF(Table2[[#This Row],[occupation]]="Doctor",Table2[[#This Row],[Income]],0)</f>
        <v>0</v>
      </c>
      <c r="CK482" s="3">
        <f ca="1">IF(Table2[[#This Row],[occupation]]="Data scientist",Table2[[#This Row],[Income]],0)</f>
        <v>0</v>
      </c>
      <c r="CL482" s="3">
        <f ca="1">IF(Table2[[#This Row],[occupation]]="Driver",Table2[[#This Row],[Income]],0)</f>
        <v>0</v>
      </c>
      <c r="CM482" s="3">
        <f ca="1">IF(Table2[[#This Row],[occupation]]="mechanical",Table2[[#This Row],[Income]],0)</f>
        <v>81053</v>
      </c>
      <c r="CN482" s="3">
        <f ca="1">IF(Table2[[#This Row],[occupation]]="Field worker",Table2[[#This Row],[Income]],0)</f>
        <v>0</v>
      </c>
      <c r="CO482" s="3">
        <f ca="1">IF(Table2[[#This Row],[occupation]]="Scientist",Table2[[#This Row],[Income]],0)</f>
        <v>0</v>
      </c>
      <c r="CP482" s="4">
        <f ca="1">IF(Table2[[#This Row],[occupation]]="IT",Table2[[#This Row],[Income]],0)</f>
        <v>0</v>
      </c>
      <c r="CQ482" s="2">
        <f ca="1">IF(Table2[[#This Row],[Investment]]&gt;Table2[[#This Row],[Income]],1,0)</f>
        <v>0</v>
      </c>
      <c r="CR482" s="3"/>
      <c r="CS482" s="3"/>
      <c r="CT482" s="3"/>
      <c r="CU482" s="4"/>
      <c r="CV482" s="2">
        <f ca="1">IF(Table2[[#This Row],[Net Worth]]&gt;5500000,Table2[[#This Row],[Age]],0)</f>
        <v>22</v>
      </c>
      <c r="CW482" s="3">
        <f t="shared" ca="1" si="161"/>
        <v>22</v>
      </c>
      <c r="CX482" s="3"/>
      <c r="CY482" s="3"/>
      <c r="CZ482" s="3"/>
      <c r="DA482" s="4"/>
    </row>
    <row r="483" spans="1:105" x14ac:dyDescent="0.25">
      <c r="A483">
        <f t="shared" ca="1" si="146"/>
        <v>1</v>
      </c>
      <c r="B483" s="1" t="str">
        <f t="shared" ca="1" si="147"/>
        <v>Men</v>
      </c>
      <c r="C483">
        <f t="shared" ca="1" si="148"/>
        <v>37</v>
      </c>
      <c r="D483">
        <f t="shared" ca="1" si="149"/>
        <v>1</v>
      </c>
      <c r="E483" s="1" t="str">
        <f t="shared" ca="1" si="150"/>
        <v>clerk</v>
      </c>
      <c r="F483">
        <f t="shared" ca="1" si="151"/>
        <v>6</v>
      </c>
      <c r="G483" s="1" t="str">
        <f t="shared" ca="1" si="152"/>
        <v>Masters</v>
      </c>
      <c r="H483">
        <f t="shared" ca="1" si="165"/>
        <v>2</v>
      </c>
      <c r="I483">
        <f t="shared" ca="1" si="165"/>
        <v>1</v>
      </c>
      <c r="J483">
        <f t="shared" ca="1" si="153"/>
        <v>201077</v>
      </c>
      <c r="K483">
        <f t="shared" ca="1" si="154"/>
        <v>95025</v>
      </c>
      <c r="L483">
        <f t="shared" ca="1" si="155"/>
        <v>1</v>
      </c>
      <c r="M483" s="1" t="str">
        <f t="shared" ca="1" si="156"/>
        <v>Owned</v>
      </c>
      <c r="N483">
        <f t="shared" ca="1" si="162"/>
        <v>9407475</v>
      </c>
      <c r="O483">
        <f t="shared" ca="1" si="157"/>
        <v>6763139.2987478347</v>
      </c>
      <c r="P483">
        <f t="shared" ca="1" si="163"/>
        <v>50284.422195468338</v>
      </c>
      <c r="Q483">
        <f t="shared" ca="1" si="164"/>
        <v>87320.34590742884</v>
      </c>
      <c r="R483" s="25">
        <f t="shared" ca="1" si="158"/>
        <v>9494795.3459074292</v>
      </c>
      <c r="S483">
        <f t="shared" ca="1" si="159"/>
        <v>7</v>
      </c>
      <c r="T483" s="1" t="str">
        <f t="shared" ca="1" si="160"/>
        <v>China</v>
      </c>
      <c r="AF483" s="2">
        <f ca="1">IF(Table2[[#This Row],[Gender]]="men",1,0)</f>
        <v>1</v>
      </c>
      <c r="AG483" s="3">
        <f ca="1">IF(Table2[[#This Row],[Gender]]="Men",0,1)</f>
        <v>0</v>
      </c>
      <c r="AH483" s="3"/>
      <c r="AI483" s="3"/>
      <c r="AJ483" s="4"/>
      <c r="AL483" s="2">
        <f ca="1">IF(Table2[[#This Row],[occupation]]="Clerk",1,0)</f>
        <v>1</v>
      </c>
      <c r="AM483" s="3">
        <f ca="1">IF(Table2[[#This Row],[occupation]]="Doctor",1,0)</f>
        <v>0</v>
      </c>
      <c r="AN483" s="3">
        <f ca="1">IF(Table2[[#This Row],[occupation]]="Data scientist",1,0)</f>
        <v>0</v>
      </c>
      <c r="AO483" s="3">
        <f ca="1">IF(Table2[[#This Row],[occupation]]="Driver",1,0)</f>
        <v>0</v>
      </c>
      <c r="AP483" s="3">
        <f ca="1">IF(Table2[[#This Row],[occupation]]="mechanical",1,0)</f>
        <v>0</v>
      </c>
      <c r="AQ483" s="3">
        <f ca="1">IF(Table2[[#This Row],[occupation]]="Field worker",1,0)</f>
        <v>0</v>
      </c>
      <c r="AR483" s="3">
        <f ca="1">IF(Table2[[#This Row],[occupation]]="Scientist",1,0)</f>
        <v>0</v>
      </c>
      <c r="AS483" s="3">
        <f ca="1">IF(Table2[[#This Row],[occupation]]="IT",1,0)</f>
        <v>0</v>
      </c>
      <c r="AT483" s="3"/>
      <c r="AU483" s="3"/>
      <c r="AV483" s="3"/>
      <c r="AW483" s="3"/>
      <c r="AX483" s="3"/>
      <c r="AY483" s="3"/>
      <c r="AZ483" s="3"/>
      <c r="BA483" s="4"/>
      <c r="BC483" s="18">
        <f ca="1">Table2[[#This Row],[Vehicles cost]]/Table2[[#This Row],[Vehicles]]</f>
        <v>201077</v>
      </c>
      <c r="BD483" s="4"/>
      <c r="BE483" s="2">
        <f ca="1">IF(Table2[[#This Row],[Depts]]&gt;20000,1,0)</f>
        <v>1</v>
      </c>
      <c r="BF483" s="3"/>
      <c r="BG483" s="4"/>
      <c r="BH483" s="2">
        <f ca="1">IF(Table2[[#This Row],[House]]="Owned",1,0)</f>
        <v>1</v>
      </c>
      <c r="BI483" s="4"/>
      <c r="BK483" s="2">
        <f ca="1">IF(Table2[[#This Row],[Country]]="Korea",Table2[[#This Row],[Income]],0)</f>
        <v>0</v>
      </c>
      <c r="BL483" s="3"/>
      <c r="BM483" s="3">
        <f ca="1">IF(Table2[[#This Row],[Country]]="India",Table2[[#This Row],[Income]],0)</f>
        <v>0</v>
      </c>
      <c r="BN483" s="3"/>
      <c r="BO483" s="3">
        <f ca="1">IF(Table2[[#This Row],[Country]]="Russia",Table2[[#This Row],[Income]],0)</f>
        <v>0</v>
      </c>
      <c r="BP483" s="3"/>
      <c r="BQ483" s="3">
        <f ca="1">IF(Table2[[#This Row],[Country]]="Maldives",Table2[[#This Row],[Income]],0)</f>
        <v>0</v>
      </c>
      <c r="BR483" s="3"/>
      <c r="BS483" s="3">
        <f ca="1">IF(Table2[[#This Row],[Country]]="England",Table2[[#This Row],[Income]],0)</f>
        <v>0</v>
      </c>
      <c r="BT483" s="3"/>
      <c r="BU483" s="3">
        <f ca="1">IF(Table2[[#This Row],[Country]]="Pakistan",Table2[[#This Row],[Income]],0)</f>
        <v>0</v>
      </c>
      <c r="BV483" s="3"/>
      <c r="BW483" s="3">
        <f ca="1">IF(Table2[[#This Row],[Country]]="USA",Table2[[#This Row],[Income]],0)</f>
        <v>0</v>
      </c>
      <c r="BX483" s="3"/>
      <c r="BY483" s="3">
        <f ca="1">IF(Table2[[#This Row],[Country]]="New Zealand",Table2[[#This Row],[Income]],0)</f>
        <v>0</v>
      </c>
      <c r="BZ483" s="3"/>
      <c r="CA483" s="3">
        <f ca="1">IF(Table2[[#This Row],[Country]]="AUstralia",Table2[[#This Row],[Income]],0)</f>
        <v>0</v>
      </c>
      <c r="CB483" s="3"/>
      <c r="CC483" s="3">
        <f ca="1">IF(Table2[[#This Row],[Country]]="South Africa",Table2[[#This Row],[Income]],0)</f>
        <v>0</v>
      </c>
      <c r="CD483" s="3"/>
      <c r="CE483" s="3">
        <f ca="1">IF(Table2[[#This Row],[Country]]="Canada",Table2[[#This Row],[Income]],0)</f>
        <v>0</v>
      </c>
      <c r="CF483" s="4"/>
      <c r="CG483" s="2"/>
      <c r="CH483" s="3"/>
      <c r="CI483" s="3">
        <f ca="1">IF(Table2[[#This Row],[occupation]]="clerk",Table2[[#This Row],[Income]],0)</f>
        <v>95025</v>
      </c>
      <c r="CJ483" s="3">
        <f ca="1">IF(Table2[[#This Row],[occupation]]="Doctor",Table2[[#This Row],[Income]],0)</f>
        <v>0</v>
      </c>
      <c r="CK483" s="3">
        <f ca="1">IF(Table2[[#This Row],[occupation]]="Data scientist",Table2[[#This Row],[Income]],0)</f>
        <v>0</v>
      </c>
      <c r="CL483" s="3">
        <f ca="1">IF(Table2[[#This Row],[occupation]]="Driver",Table2[[#This Row],[Income]],0)</f>
        <v>0</v>
      </c>
      <c r="CM483" s="3">
        <f ca="1">IF(Table2[[#This Row],[occupation]]="mechanical",Table2[[#This Row],[Income]],0)</f>
        <v>0</v>
      </c>
      <c r="CN483" s="3">
        <f ca="1">IF(Table2[[#This Row],[occupation]]="Field worker",Table2[[#This Row],[Income]],0)</f>
        <v>0</v>
      </c>
      <c r="CO483" s="3">
        <f ca="1">IF(Table2[[#This Row],[occupation]]="Scientist",Table2[[#This Row],[Income]],0)</f>
        <v>0</v>
      </c>
      <c r="CP483" s="4">
        <f ca="1">IF(Table2[[#This Row],[occupation]]="IT",Table2[[#This Row],[Income]],0)</f>
        <v>0</v>
      </c>
      <c r="CQ483" s="2">
        <f ca="1">IF(Table2[[#This Row],[Investment]]&gt;Table2[[#This Row],[Income]],1,0)</f>
        <v>0</v>
      </c>
      <c r="CR483" s="3"/>
      <c r="CS483" s="3"/>
      <c r="CT483" s="3"/>
      <c r="CU483" s="4"/>
      <c r="CV483" s="2">
        <f ca="1">IF(Table2[[#This Row],[Net Worth]]&gt;5500000,Table2[[#This Row],[Age]],0)</f>
        <v>37</v>
      </c>
      <c r="CW483" s="3">
        <f t="shared" ca="1" si="161"/>
        <v>0</v>
      </c>
      <c r="CX483" s="3"/>
      <c r="CY483" s="3"/>
      <c r="CZ483" s="3"/>
      <c r="DA483" s="4"/>
    </row>
    <row r="484" spans="1:105" x14ac:dyDescent="0.25">
      <c r="A484">
        <f t="shared" ca="1" si="146"/>
        <v>1</v>
      </c>
      <c r="B484" s="1" t="str">
        <f t="shared" ca="1" si="147"/>
        <v>Men</v>
      </c>
      <c r="C484">
        <f t="shared" ca="1" si="148"/>
        <v>31</v>
      </c>
      <c r="D484">
        <f t="shared" ca="1" si="149"/>
        <v>7</v>
      </c>
      <c r="E484" s="1" t="str">
        <f t="shared" ca="1" si="150"/>
        <v>Driver</v>
      </c>
      <c r="F484">
        <f t="shared" ca="1" si="151"/>
        <v>8</v>
      </c>
      <c r="G484" s="1" t="str">
        <f t="shared" ca="1" si="152"/>
        <v>dropout</v>
      </c>
      <c r="H484">
        <f t="shared" ca="1" si="165"/>
        <v>3</v>
      </c>
      <c r="I484">
        <f t="shared" ca="1" si="165"/>
        <v>3</v>
      </c>
      <c r="J484">
        <f t="shared" ca="1" si="153"/>
        <v>2397927</v>
      </c>
      <c r="K484">
        <f t="shared" ca="1" si="154"/>
        <v>74395</v>
      </c>
      <c r="L484">
        <f t="shared" ca="1" si="155"/>
        <v>1</v>
      </c>
      <c r="M484" s="1" t="str">
        <f t="shared" ca="1" si="156"/>
        <v>Owned</v>
      </c>
      <c r="N484">
        <f t="shared" ca="1" si="162"/>
        <v>7216315</v>
      </c>
      <c r="O484">
        <f t="shared" ca="1" si="157"/>
        <v>277899.09221071785</v>
      </c>
      <c r="P484">
        <f t="shared" ca="1" si="163"/>
        <v>31018.675030482944</v>
      </c>
      <c r="Q484">
        <f t="shared" ca="1" si="164"/>
        <v>37957.766409097378</v>
      </c>
      <c r="R484" s="25">
        <f t="shared" ca="1" si="158"/>
        <v>7254272.7664090972</v>
      </c>
      <c r="S484">
        <f t="shared" ca="1" si="159"/>
        <v>11</v>
      </c>
      <c r="T484" s="1" t="str">
        <f t="shared" ca="1" si="160"/>
        <v>Pakistan</v>
      </c>
      <c r="AF484" s="2">
        <f ca="1">IF(Table2[[#This Row],[Gender]]="men",1,0)</f>
        <v>1</v>
      </c>
      <c r="AG484" s="3">
        <f ca="1">IF(Table2[[#This Row],[Gender]]="Men",0,1)</f>
        <v>0</v>
      </c>
      <c r="AH484" s="3"/>
      <c r="AI484" s="3"/>
      <c r="AJ484" s="4"/>
      <c r="AL484" s="2">
        <f ca="1">IF(Table2[[#This Row],[occupation]]="Clerk",1,0)</f>
        <v>0</v>
      </c>
      <c r="AM484" s="3">
        <f ca="1">IF(Table2[[#This Row],[occupation]]="Doctor",1,0)</f>
        <v>0</v>
      </c>
      <c r="AN484" s="3">
        <f ca="1">IF(Table2[[#This Row],[occupation]]="Data scientist",1,0)</f>
        <v>0</v>
      </c>
      <c r="AO484" s="3">
        <f ca="1">IF(Table2[[#This Row],[occupation]]="Driver",1,0)</f>
        <v>1</v>
      </c>
      <c r="AP484" s="3">
        <f ca="1">IF(Table2[[#This Row],[occupation]]="mechanical",1,0)</f>
        <v>0</v>
      </c>
      <c r="AQ484" s="3">
        <f ca="1">IF(Table2[[#This Row],[occupation]]="Field worker",1,0)</f>
        <v>0</v>
      </c>
      <c r="AR484" s="3">
        <f ca="1">IF(Table2[[#This Row],[occupation]]="Scientist",1,0)</f>
        <v>0</v>
      </c>
      <c r="AS484" s="3">
        <f ca="1">IF(Table2[[#This Row],[occupation]]="IT",1,0)</f>
        <v>0</v>
      </c>
      <c r="AT484" s="3"/>
      <c r="AU484" s="3"/>
      <c r="AV484" s="3"/>
      <c r="AW484" s="3"/>
      <c r="AX484" s="3"/>
      <c r="AY484" s="3"/>
      <c r="AZ484" s="3"/>
      <c r="BA484" s="4"/>
      <c r="BC484" s="18">
        <f ca="1">Table2[[#This Row],[Vehicles cost]]/Table2[[#This Row],[Vehicles]]</f>
        <v>799309</v>
      </c>
      <c r="BD484" s="4"/>
      <c r="BE484" s="2">
        <f ca="1">IF(Table2[[#This Row],[Depts]]&gt;20000,1,0)</f>
        <v>1</v>
      </c>
      <c r="BF484" s="3"/>
      <c r="BG484" s="4"/>
      <c r="BH484" s="2">
        <f ca="1">IF(Table2[[#This Row],[House]]="Owned",1,0)</f>
        <v>1</v>
      </c>
      <c r="BI484" s="4"/>
      <c r="BK484" s="2">
        <f ca="1">IF(Table2[[#This Row],[Country]]="Korea",Table2[[#This Row],[Income]],0)</f>
        <v>0</v>
      </c>
      <c r="BL484" s="3"/>
      <c r="BM484" s="3">
        <f ca="1">IF(Table2[[#This Row],[Country]]="India",Table2[[#This Row],[Income]],0)</f>
        <v>0</v>
      </c>
      <c r="BN484" s="3"/>
      <c r="BO484" s="3">
        <f ca="1">IF(Table2[[#This Row],[Country]]="Russia",Table2[[#This Row],[Income]],0)</f>
        <v>0</v>
      </c>
      <c r="BP484" s="3"/>
      <c r="BQ484" s="3">
        <f ca="1">IF(Table2[[#This Row],[Country]]="Maldives",Table2[[#This Row],[Income]],0)</f>
        <v>0</v>
      </c>
      <c r="BR484" s="3"/>
      <c r="BS484" s="3">
        <f ca="1">IF(Table2[[#This Row],[Country]]="England",Table2[[#This Row],[Income]],0)</f>
        <v>0</v>
      </c>
      <c r="BT484" s="3"/>
      <c r="BU484" s="3">
        <f ca="1">IF(Table2[[#This Row],[Country]]="Pakistan",Table2[[#This Row],[Income]],0)</f>
        <v>74395</v>
      </c>
      <c r="BV484" s="3"/>
      <c r="BW484" s="3">
        <f ca="1">IF(Table2[[#This Row],[Country]]="USA",Table2[[#This Row],[Income]],0)</f>
        <v>0</v>
      </c>
      <c r="BX484" s="3"/>
      <c r="BY484" s="3">
        <f ca="1">IF(Table2[[#This Row],[Country]]="New Zealand",Table2[[#This Row],[Income]],0)</f>
        <v>0</v>
      </c>
      <c r="BZ484" s="3"/>
      <c r="CA484" s="3">
        <f ca="1">IF(Table2[[#This Row],[Country]]="AUstralia",Table2[[#This Row],[Income]],0)</f>
        <v>0</v>
      </c>
      <c r="CB484" s="3"/>
      <c r="CC484" s="3">
        <f ca="1">IF(Table2[[#This Row],[Country]]="South Africa",Table2[[#This Row],[Income]],0)</f>
        <v>0</v>
      </c>
      <c r="CD484" s="3"/>
      <c r="CE484" s="3">
        <f ca="1">IF(Table2[[#This Row],[Country]]="Canada",Table2[[#This Row],[Income]],0)</f>
        <v>0</v>
      </c>
      <c r="CF484" s="4"/>
      <c r="CG484" s="2"/>
      <c r="CH484" s="3"/>
      <c r="CI484" s="3">
        <f ca="1">IF(Table2[[#This Row],[occupation]]="clerk",Table2[[#This Row],[Income]],0)</f>
        <v>0</v>
      </c>
      <c r="CJ484" s="3">
        <f ca="1">IF(Table2[[#This Row],[occupation]]="Doctor",Table2[[#This Row],[Income]],0)</f>
        <v>0</v>
      </c>
      <c r="CK484" s="3">
        <f ca="1">IF(Table2[[#This Row],[occupation]]="Data scientist",Table2[[#This Row],[Income]],0)</f>
        <v>0</v>
      </c>
      <c r="CL484" s="3">
        <f ca="1">IF(Table2[[#This Row],[occupation]]="Driver",Table2[[#This Row],[Income]],0)</f>
        <v>74395</v>
      </c>
      <c r="CM484" s="3">
        <f ca="1">IF(Table2[[#This Row],[occupation]]="mechanical",Table2[[#This Row],[Income]],0)</f>
        <v>0</v>
      </c>
      <c r="CN484" s="3">
        <f ca="1">IF(Table2[[#This Row],[occupation]]="Field worker",Table2[[#This Row],[Income]],0)</f>
        <v>0</v>
      </c>
      <c r="CO484" s="3">
        <f ca="1">IF(Table2[[#This Row],[occupation]]="Scientist",Table2[[#This Row],[Income]],0)</f>
        <v>0</v>
      </c>
      <c r="CP484" s="4">
        <f ca="1">IF(Table2[[#This Row],[occupation]]="IT",Table2[[#This Row],[Income]],0)</f>
        <v>0</v>
      </c>
      <c r="CQ484" s="2">
        <f ca="1">IF(Table2[[#This Row],[Investment]]&gt;Table2[[#This Row],[Income]],1,0)</f>
        <v>0</v>
      </c>
      <c r="CR484" s="3"/>
      <c r="CS484" s="3"/>
      <c r="CT484" s="3"/>
      <c r="CU484" s="4"/>
      <c r="CV484" s="2">
        <f ca="1">IF(Table2[[#This Row],[Net Worth]]&gt;5500000,Table2[[#This Row],[Age]],0)</f>
        <v>31</v>
      </c>
      <c r="CW484" s="3">
        <f t="shared" ca="1" si="161"/>
        <v>0</v>
      </c>
      <c r="CX484" s="3"/>
      <c r="CY484" s="3"/>
      <c r="CZ484" s="3"/>
      <c r="DA484" s="4"/>
    </row>
    <row r="485" spans="1:105" x14ac:dyDescent="0.25">
      <c r="A485">
        <f t="shared" ca="1" si="146"/>
        <v>2</v>
      </c>
      <c r="B485" s="1" t="str">
        <f t="shared" ca="1" si="147"/>
        <v>Women</v>
      </c>
      <c r="C485">
        <f t="shared" ca="1" si="148"/>
        <v>34</v>
      </c>
      <c r="D485">
        <f t="shared" ca="1" si="149"/>
        <v>6</v>
      </c>
      <c r="E485" s="1" t="str">
        <f t="shared" ca="1" si="150"/>
        <v>Field worker</v>
      </c>
      <c r="F485">
        <f t="shared" ca="1" si="151"/>
        <v>1</v>
      </c>
      <c r="G485" s="1" t="str">
        <f t="shared" ca="1" si="152"/>
        <v>10th</v>
      </c>
      <c r="H485">
        <f t="shared" ca="1" si="165"/>
        <v>2</v>
      </c>
      <c r="I485">
        <f t="shared" ca="1" si="165"/>
        <v>1</v>
      </c>
      <c r="J485">
        <f t="shared" ca="1" si="153"/>
        <v>257831</v>
      </c>
      <c r="K485">
        <f t="shared" ca="1" si="154"/>
        <v>93332</v>
      </c>
      <c r="L485">
        <f t="shared" ca="1" si="155"/>
        <v>2</v>
      </c>
      <c r="M485" s="1" t="str">
        <f t="shared" ca="1" si="156"/>
        <v>Rent</v>
      </c>
      <c r="N485">
        <f t="shared" ca="1" si="162"/>
        <v>9239868</v>
      </c>
      <c r="O485">
        <f t="shared" ca="1" si="157"/>
        <v>5097010.7146610823</v>
      </c>
      <c r="P485">
        <f t="shared" ca="1" si="163"/>
        <v>113842.00884449291</v>
      </c>
      <c r="Q485">
        <f t="shared" ca="1" si="164"/>
        <v>15230.088158643623</v>
      </c>
      <c r="R485" s="25">
        <f t="shared" ca="1" si="158"/>
        <v>9255098.0881586429</v>
      </c>
      <c r="S485">
        <f t="shared" ca="1" si="159"/>
        <v>2</v>
      </c>
      <c r="T485" s="1" t="str">
        <f t="shared" ca="1" si="160"/>
        <v>Usa</v>
      </c>
      <c r="AF485" s="2">
        <f ca="1">IF(Table2[[#This Row],[Gender]]="men",1,0)</f>
        <v>0</v>
      </c>
      <c r="AG485" s="3">
        <f ca="1">IF(Table2[[#This Row],[Gender]]="Men",0,1)</f>
        <v>1</v>
      </c>
      <c r="AH485" s="3"/>
      <c r="AI485" s="3"/>
      <c r="AJ485" s="4"/>
      <c r="AL485" s="2">
        <f ca="1">IF(Table2[[#This Row],[occupation]]="Clerk",1,0)</f>
        <v>0</v>
      </c>
      <c r="AM485" s="3">
        <f ca="1">IF(Table2[[#This Row],[occupation]]="Doctor",1,0)</f>
        <v>0</v>
      </c>
      <c r="AN485" s="3">
        <f ca="1">IF(Table2[[#This Row],[occupation]]="Data scientist",1,0)</f>
        <v>0</v>
      </c>
      <c r="AO485" s="3">
        <f ca="1">IF(Table2[[#This Row],[occupation]]="Driver",1,0)</f>
        <v>0</v>
      </c>
      <c r="AP485" s="3">
        <f ca="1">IF(Table2[[#This Row],[occupation]]="mechanical",1,0)</f>
        <v>0</v>
      </c>
      <c r="AQ485" s="3">
        <f ca="1">IF(Table2[[#This Row],[occupation]]="Field worker",1,0)</f>
        <v>1</v>
      </c>
      <c r="AR485" s="3">
        <f ca="1">IF(Table2[[#This Row],[occupation]]="Scientist",1,0)</f>
        <v>0</v>
      </c>
      <c r="AS485" s="3">
        <f ca="1">IF(Table2[[#This Row],[occupation]]="IT",1,0)</f>
        <v>0</v>
      </c>
      <c r="AT485" s="3"/>
      <c r="AU485" s="3"/>
      <c r="AV485" s="3"/>
      <c r="AW485" s="3"/>
      <c r="AX485" s="3"/>
      <c r="AY485" s="3"/>
      <c r="AZ485" s="3"/>
      <c r="BA485" s="4"/>
      <c r="BC485" s="18">
        <f ca="1">Table2[[#This Row],[Vehicles cost]]/Table2[[#This Row],[Vehicles]]</f>
        <v>257831</v>
      </c>
      <c r="BD485" s="4"/>
      <c r="BE485" s="2">
        <f ca="1">IF(Table2[[#This Row],[Depts]]&gt;20000,1,0)</f>
        <v>1</v>
      </c>
      <c r="BF485" s="3"/>
      <c r="BG485" s="4"/>
      <c r="BH485" s="2">
        <f ca="1">IF(Table2[[#This Row],[House]]="Owned",1,0)</f>
        <v>0</v>
      </c>
      <c r="BI485" s="4"/>
      <c r="BK485" s="2">
        <f ca="1">IF(Table2[[#This Row],[Country]]="Korea",Table2[[#This Row],[Income]],0)</f>
        <v>0</v>
      </c>
      <c r="BL485" s="3"/>
      <c r="BM485" s="3">
        <f ca="1">IF(Table2[[#This Row],[Country]]="India",Table2[[#This Row],[Income]],0)</f>
        <v>0</v>
      </c>
      <c r="BN485" s="3"/>
      <c r="BO485" s="3">
        <f ca="1">IF(Table2[[#This Row],[Country]]="Russia",Table2[[#This Row],[Income]],0)</f>
        <v>0</v>
      </c>
      <c r="BP485" s="3"/>
      <c r="BQ485" s="3">
        <f ca="1">IF(Table2[[#This Row],[Country]]="Maldives",Table2[[#This Row],[Income]],0)</f>
        <v>0</v>
      </c>
      <c r="BR485" s="3"/>
      <c r="BS485" s="3">
        <f ca="1">IF(Table2[[#This Row],[Country]]="England",Table2[[#This Row],[Income]],0)</f>
        <v>0</v>
      </c>
      <c r="BT485" s="3"/>
      <c r="BU485" s="3">
        <f ca="1">IF(Table2[[#This Row],[Country]]="Pakistan",Table2[[#This Row],[Income]],0)</f>
        <v>0</v>
      </c>
      <c r="BV485" s="3"/>
      <c r="BW485" s="3">
        <f ca="1">IF(Table2[[#This Row],[Country]]="USA",Table2[[#This Row],[Income]],0)</f>
        <v>93332</v>
      </c>
      <c r="BX485" s="3"/>
      <c r="BY485" s="3">
        <f ca="1">IF(Table2[[#This Row],[Country]]="New Zealand",Table2[[#This Row],[Income]],0)</f>
        <v>0</v>
      </c>
      <c r="BZ485" s="3"/>
      <c r="CA485" s="3">
        <f ca="1">IF(Table2[[#This Row],[Country]]="AUstralia",Table2[[#This Row],[Income]],0)</f>
        <v>0</v>
      </c>
      <c r="CB485" s="3"/>
      <c r="CC485" s="3">
        <f ca="1">IF(Table2[[#This Row],[Country]]="South Africa",Table2[[#This Row],[Income]],0)</f>
        <v>0</v>
      </c>
      <c r="CD485" s="3"/>
      <c r="CE485" s="3">
        <f ca="1">IF(Table2[[#This Row],[Country]]="Canada",Table2[[#This Row],[Income]],0)</f>
        <v>0</v>
      </c>
      <c r="CF485" s="4"/>
      <c r="CG485" s="2"/>
      <c r="CH485" s="3"/>
      <c r="CI485" s="3">
        <f ca="1">IF(Table2[[#This Row],[occupation]]="clerk",Table2[[#This Row],[Income]],0)</f>
        <v>0</v>
      </c>
      <c r="CJ485" s="3">
        <f ca="1">IF(Table2[[#This Row],[occupation]]="Doctor",Table2[[#This Row],[Income]],0)</f>
        <v>0</v>
      </c>
      <c r="CK485" s="3">
        <f ca="1">IF(Table2[[#This Row],[occupation]]="Data scientist",Table2[[#This Row],[Income]],0)</f>
        <v>0</v>
      </c>
      <c r="CL485" s="3">
        <f ca="1">IF(Table2[[#This Row],[occupation]]="Driver",Table2[[#This Row],[Income]],0)</f>
        <v>0</v>
      </c>
      <c r="CM485" s="3">
        <f ca="1">IF(Table2[[#This Row],[occupation]]="mechanical",Table2[[#This Row],[Income]],0)</f>
        <v>0</v>
      </c>
      <c r="CN485" s="3">
        <f ca="1">IF(Table2[[#This Row],[occupation]]="Field worker",Table2[[#This Row],[Income]],0)</f>
        <v>93332</v>
      </c>
      <c r="CO485" s="3">
        <f ca="1">IF(Table2[[#This Row],[occupation]]="Scientist",Table2[[#This Row],[Income]],0)</f>
        <v>0</v>
      </c>
      <c r="CP485" s="4">
        <f ca="1">IF(Table2[[#This Row],[occupation]]="IT",Table2[[#This Row],[Income]],0)</f>
        <v>0</v>
      </c>
      <c r="CQ485" s="2">
        <f ca="1">IF(Table2[[#This Row],[Investment]]&gt;Table2[[#This Row],[Income]],1,0)</f>
        <v>0</v>
      </c>
      <c r="CR485" s="3"/>
      <c r="CS485" s="3"/>
      <c r="CT485" s="3"/>
      <c r="CU485" s="4"/>
      <c r="CV485" s="2">
        <f ca="1">IF(Table2[[#This Row],[Net Worth]]&gt;5500000,Table2[[#This Row],[Age]],0)</f>
        <v>34</v>
      </c>
      <c r="CW485" s="3">
        <f t="shared" ca="1" si="161"/>
        <v>0</v>
      </c>
      <c r="CX485" s="3"/>
      <c r="CY485" s="3"/>
      <c r="CZ485" s="3"/>
      <c r="DA485" s="4"/>
    </row>
    <row r="486" spans="1:105" x14ac:dyDescent="0.25">
      <c r="A486">
        <f t="shared" ca="1" si="146"/>
        <v>2</v>
      </c>
      <c r="B486" s="1" t="str">
        <f t="shared" ca="1" si="147"/>
        <v>Women</v>
      </c>
      <c r="C486">
        <f t="shared" ca="1" si="148"/>
        <v>24</v>
      </c>
      <c r="D486">
        <f t="shared" ca="1" si="149"/>
        <v>2</v>
      </c>
      <c r="E486" s="1" t="str">
        <f t="shared" ca="1" si="150"/>
        <v>IT</v>
      </c>
      <c r="F486">
        <f t="shared" ca="1" si="151"/>
        <v>4</v>
      </c>
      <c r="G486" s="1" t="str">
        <f t="shared" ca="1" si="152"/>
        <v>Mba</v>
      </c>
      <c r="H486">
        <f t="shared" ca="1" si="165"/>
        <v>2</v>
      </c>
      <c r="I486">
        <f t="shared" ca="1" si="165"/>
        <v>3</v>
      </c>
      <c r="J486">
        <f t="shared" ca="1" si="153"/>
        <v>944739</v>
      </c>
      <c r="K486">
        <f t="shared" ca="1" si="154"/>
        <v>79409</v>
      </c>
      <c r="L486">
        <f t="shared" ca="1" si="155"/>
        <v>2</v>
      </c>
      <c r="M486" s="1" t="str">
        <f t="shared" ca="1" si="156"/>
        <v>Rent</v>
      </c>
      <c r="N486">
        <f t="shared" ca="1" si="162"/>
        <v>6114493</v>
      </c>
      <c r="O486">
        <f t="shared" ca="1" si="157"/>
        <v>5336352.6850171685</v>
      </c>
      <c r="P486">
        <f t="shared" ca="1" si="163"/>
        <v>126054.00572872219</v>
      </c>
      <c r="Q486">
        <f t="shared" ca="1" si="164"/>
        <v>21156.822928417027</v>
      </c>
      <c r="R486" s="25">
        <f t="shared" ca="1" si="158"/>
        <v>6135649.8229284175</v>
      </c>
      <c r="S486">
        <f t="shared" ca="1" si="159"/>
        <v>2</v>
      </c>
      <c r="T486" s="1" t="str">
        <f t="shared" ca="1" si="160"/>
        <v>Usa</v>
      </c>
      <c r="AF486" s="2">
        <f ca="1">IF(Table2[[#This Row],[Gender]]="men",1,0)</f>
        <v>0</v>
      </c>
      <c r="AG486" s="3">
        <f ca="1">IF(Table2[[#This Row],[Gender]]="Men",0,1)</f>
        <v>1</v>
      </c>
      <c r="AH486" s="3"/>
      <c r="AI486" s="3"/>
      <c r="AJ486" s="4"/>
      <c r="AL486" s="2">
        <f ca="1">IF(Table2[[#This Row],[occupation]]="Clerk",1,0)</f>
        <v>0</v>
      </c>
      <c r="AM486" s="3">
        <f ca="1">IF(Table2[[#This Row],[occupation]]="Doctor",1,0)</f>
        <v>0</v>
      </c>
      <c r="AN486" s="3">
        <f ca="1">IF(Table2[[#This Row],[occupation]]="Data scientist",1,0)</f>
        <v>0</v>
      </c>
      <c r="AO486" s="3">
        <f ca="1">IF(Table2[[#This Row],[occupation]]="Driver",1,0)</f>
        <v>0</v>
      </c>
      <c r="AP486" s="3">
        <f ca="1">IF(Table2[[#This Row],[occupation]]="mechanical",1,0)</f>
        <v>0</v>
      </c>
      <c r="AQ486" s="3">
        <f ca="1">IF(Table2[[#This Row],[occupation]]="Field worker",1,0)</f>
        <v>0</v>
      </c>
      <c r="AR486" s="3">
        <f ca="1">IF(Table2[[#This Row],[occupation]]="Scientist",1,0)</f>
        <v>0</v>
      </c>
      <c r="AS486" s="3">
        <f ca="1">IF(Table2[[#This Row],[occupation]]="IT",1,0)</f>
        <v>1</v>
      </c>
      <c r="AT486" s="3"/>
      <c r="AU486" s="3"/>
      <c r="AV486" s="3"/>
      <c r="AW486" s="3"/>
      <c r="AX486" s="3"/>
      <c r="AY486" s="3"/>
      <c r="AZ486" s="3"/>
      <c r="BA486" s="4"/>
      <c r="BC486" s="18">
        <f ca="1">Table2[[#This Row],[Vehicles cost]]/Table2[[#This Row],[Vehicles]]</f>
        <v>314913</v>
      </c>
      <c r="BD486" s="4"/>
      <c r="BE486" s="2">
        <f ca="1">IF(Table2[[#This Row],[Depts]]&gt;20000,1,0)</f>
        <v>1</v>
      </c>
      <c r="BF486" s="3"/>
      <c r="BG486" s="4"/>
      <c r="BH486" s="2">
        <f ca="1">IF(Table2[[#This Row],[House]]="Owned",1,0)</f>
        <v>0</v>
      </c>
      <c r="BI486" s="4"/>
      <c r="BK486" s="2">
        <f ca="1">IF(Table2[[#This Row],[Country]]="Korea",Table2[[#This Row],[Income]],0)</f>
        <v>0</v>
      </c>
      <c r="BL486" s="3"/>
      <c r="BM486" s="3">
        <f ca="1">IF(Table2[[#This Row],[Country]]="India",Table2[[#This Row],[Income]],0)</f>
        <v>0</v>
      </c>
      <c r="BN486" s="3"/>
      <c r="BO486" s="3">
        <f ca="1">IF(Table2[[#This Row],[Country]]="Russia",Table2[[#This Row],[Income]],0)</f>
        <v>0</v>
      </c>
      <c r="BP486" s="3"/>
      <c r="BQ486" s="3">
        <f ca="1">IF(Table2[[#This Row],[Country]]="Maldives",Table2[[#This Row],[Income]],0)</f>
        <v>0</v>
      </c>
      <c r="BR486" s="3"/>
      <c r="BS486" s="3">
        <f ca="1">IF(Table2[[#This Row],[Country]]="England",Table2[[#This Row],[Income]],0)</f>
        <v>0</v>
      </c>
      <c r="BT486" s="3"/>
      <c r="BU486" s="3">
        <f ca="1">IF(Table2[[#This Row],[Country]]="Pakistan",Table2[[#This Row],[Income]],0)</f>
        <v>0</v>
      </c>
      <c r="BV486" s="3"/>
      <c r="BW486" s="3">
        <f ca="1">IF(Table2[[#This Row],[Country]]="USA",Table2[[#This Row],[Income]],0)</f>
        <v>79409</v>
      </c>
      <c r="BX486" s="3"/>
      <c r="BY486" s="3">
        <f ca="1">IF(Table2[[#This Row],[Country]]="New Zealand",Table2[[#This Row],[Income]],0)</f>
        <v>0</v>
      </c>
      <c r="BZ486" s="3"/>
      <c r="CA486" s="3">
        <f ca="1">IF(Table2[[#This Row],[Country]]="AUstralia",Table2[[#This Row],[Income]],0)</f>
        <v>0</v>
      </c>
      <c r="CB486" s="3"/>
      <c r="CC486" s="3">
        <f ca="1">IF(Table2[[#This Row],[Country]]="South Africa",Table2[[#This Row],[Income]],0)</f>
        <v>0</v>
      </c>
      <c r="CD486" s="3"/>
      <c r="CE486" s="3">
        <f ca="1">IF(Table2[[#This Row],[Country]]="Canada",Table2[[#This Row],[Income]],0)</f>
        <v>0</v>
      </c>
      <c r="CF486" s="4"/>
      <c r="CG486" s="2"/>
      <c r="CH486" s="3"/>
      <c r="CI486" s="3">
        <f ca="1">IF(Table2[[#This Row],[occupation]]="clerk",Table2[[#This Row],[Income]],0)</f>
        <v>0</v>
      </c>
      <c r="CJ486" s="3">
        <f ca="1">IF(Table2[[#This Row],[occupation]]="Doctor",Table2[[#This Row],[Income]],0)</f>
        <v>0</v>
      </c>
      <c r="CK486" s="3">
        <f ca="1">IF(Table2[[#This Row],[occupation]]="Data scientist",Table2[[#This Row],[Income]],0)</f>
        <v>0</v>
      </c>
      <c r="CL486" s="3">
        <f ca="1">IF(Table2[[#This Row],[occupation]]="Driver",Table2[[#This Row],[Income]],0)</f>
        <v>0</v>
      </c>
      <c r="CM486" s="3">
        <f ca="1">IF(Table2[[#This Row],[occupation]]="mechanical",Table2[[#This Row],[Income]],0)</f>
        <v>0</v>
      </c>
      <c r="CN486" s="3">
        <f ca="1">IF(Table2[[#This Row],[occupation]]="Field worker",Table2[[#This Row],[Income]],0)</f>
        <v>0</v>
      </c>
      <c r="CO486" s="3">
        <f ca="1">IF(Table2[[#This Row],[occupation]]="Scientist",Table2[[#This Row],[Income]],0)</f>
        <v>0</v>
      </c>
      <c r="CP486" s="4">
        <f ca="1">IF(Table2[[#This Row],[occupation]]="IT",Table2[[#This Row],[Income]],0)</f>
        <v>79409</v>
      </c>
      <c r="CQ486" s="2">
        <f ca="1">IF(Table2[[#This Row],[Investment]]&gt;Table2[[#This Row],[Income]],1,0)</f>
        <v>0</v>
      </c>
      <c r="CR486" s="3"/>
      <c r="CS486" s="3"/>
      <c r="CT486" s="3"/>
      <c r="CU486" s="4"/>
      <c r="CV486" s="2">
        <f ca="1">IF(Table2[[#This Row],[Net Worth]]&gt;5500000,Table2[[#This Row],[Age]],0)</f>
        <v>24</v>
      </c>
      <c r="CW486" s="3">
        <f t="shared" ca="1" si="161"/>
        <v>24</v>
      </c>
      <c r="CX486" s="3"/>
      <c r="CY486" s="3"/>
      <c r="CZ486" s="3"/>
      <c r="DA486" s="4"/>
    </row>
    <row r="487" spans="1:105" x14ac:dyDescent="0.25">
      <c r="A487">
        <f t="shared" ca="1" si="146"/>
        <v>2</v>
      </c>
      <c r="B487" s="1" t="str">
        <f t="shared" ca="1" si="147"/>
        <v>Women</v>
      </c>
      <c r="C487">
        <f t="shared" ca="1" si="148"/>
        <v>27</v>
      </c>
      <c r="D487">
        <f t="shared" ca="1" si="149"/>
        <v>4</v>
      </c>
      <c r="E487" s="1" t="str">
        <f t="shared" ca="1" si="150"/>
        <v>Doctor</v>
      </c>
      <c r="F487">
        <f t="shared" ca="1" si="151"/>
        <v>3</v>
      </c>
      <c r="G487" s="1" t="str">
        <f t="shared" ca="1" si="152"/>
        <v>Btech</v>
      </c>
      <c r="H487">
        <f t="shared" ca="1" si="165"/>
        <v>2</v>
      </c>
      <c r="I487">
        <f t="shared" ca="1" si="165"/>
        <v>3</v>
      </c>
      <c r="J487">
        <f t="shared" ca="1" si="153"/>
        <v>2815818</v>
      </c>
      <c r="K487">
        <f t="shared" ca="1" si="154"/>
        <v>74207</v>
      </c>
      <c r="L487">
        <f t="shared" ca="1" si="155"/>
        <v>2</v>
      </c>
      <c r="M487" s="1" t="str">
        <f t="shared" ca="1" si="156"/>
        <v>Rent</v>
      </c>
      <c r="N487">
        <f t="shared" ca="1" si="162"/>
        <v>5936560</v>
      </c>
      <c r="O487">
        <f t="shared" ca="1" si="157"/>
        <v>930037.51351142919</v>
      </c>
      <c r="P487">
        <f t="shared" ca="1" si="163"/>
        <v>64534.050357818043</v>
      </c>
      <c r="Q487">
        <f t="shared" ca="1" si="164"/>
        <v>56326.073534079609</v>
      </c>
      <c r="R487" s="25">
        <f t="shared" ca="1" si="158"/>
        <v>5992886.0735340798</v>
      </c>
      <c r="S487">
        <f t="shared" ca="1" si="159"/>
        <v>11</v>
      </c>
      <c r="T487" s="1" t="str">
        <f t="shared" ca="1" si="160"/>
        <v>Pakistan</v>
      </c>
      <c r="AF487" s="2">
        <f ca="1">IF(Table2[[#This Row],[Gender]]="men",1,0)</f>
        <v>0</v>
      </c>
      <c r="AG487" s="3">
        <f ca="1">IF(Table2[[#This Row],[Gender]]="Men",0,1)</f>
        <v>1</v>
      </c>
      <c r="AH487" s="3"/>
      <c r="AI487" s="3"/>
      <c r="AJ487" s="4"/>
      <c r="AL487" s="2">
        <f ca="1">IF(Table2[[#This Row],[occupation]]="Clerk",1,0)</f>
        <v>0</v>
      </c>
      <c r="AM487" s="3">
        <f ca="1">IF(Table2[[#This Row],[occupation]]="Doctor",1,0)</f>
        <v>1</v>
      </c>
      <c r="AN487" s="3">
        <f ca="1">IF(Table2[[#This Row],[occupation]]="Data scientist",1,0)</f>
        <v>0</v>
      </c>
      <c r="AO487" s="3">
        <f ca="1">IF(Table2[[#This Row],[occupation]]="Driver",1,0)</f>
        <v>0</v>
      </c>
      <c r="AP487" s="3">
        <f ca="1">IF(Table2[[#This Row],[occupation]]="mechanical",1,0)</f>
        <v>0</v>
      </c>
      <c r="AQ487" s="3">
        <f ca="1">IF(Table2[[#This Row],[occupation]]="Field worker",1,0)</f>
        <v>0</v>
      </c>
      <c r="AR487" s="3">
        <f ca="1">IF(Table2[[#This Row],[occupation]]="Scientist",1,0)</f>
        <v>0</v>
      </c>
      <c r="AS487" s="3">
        <f ca="1">IF(Table2[[#This Row],[occupation]]="IT",1,0)</f>
        <v>0</v>
      </c>
      <c r="AT487" s="3"/>
      <c r="AU487" s="3"/>
      <c r="AV487" s="3"/>
      <c r="AW487" s="3"/>
      <c r="AX487" s="3"/>
      <c r="AY487" s="3"/>
      <c r="AZ487" s="3"/>
      <c r="BA487" s="4"/>
      <c r="BC487" s="18">
        <f ca="1">Table2[[#This Row],[Vehicles cost]]/Table2[[#This Row],[Vehicles]]</f>
        <v>938606</v>
      </c>
      <c r="BD487" s="4"/>
      <c r="BE487" s="2">
        <f ca="1">IF(Table2[[#This Row],[Depts]]&gt;20000,1,0)</f>
        <v>1</v>
      </c>
      <c r="BF487" s="3"/>
      <c r="BG487" s="4"/>
      <c r="BH487" s="2">
        <f ca="1">IF(Table2[[#This Row],[House]]="Owned",1,0)</f>
        <v>0</v>
      </c>
      <c r="BI487" s="4"/>
      <c r="BK487" s="2">
        <f ca="1">IF(Table2[[#This Row],[Country]]="Korea",Table2[[#This Row],[Income]],0)</f>
        <v>0</v>
      </c>
      <c r="BL487" s="3"/>
      <c r="BM487" s="3">
        <f ca="1">IF(Table2[[#This Row],[Country]]="India",Table2[[#This Row],[Income]],0)</f>
        <v>0</v>
      </c>
      <c r="BN487" s="3"/>
      <c r="BO487" s="3">
        <f ca="1">IF(Table2[[#This Row],[Country]]="Russia",Table2[[#This Row],[Income]],0)</f>
        <v>0</v>
      </c>
      <c r="BP487" s="3"/>
      <c r="BQ487" s="3">
        <f ca="1">IF(Table2[[#This Row],[Country]]="Maldives",Table2[[#This Row],[Income]],0)</f>
        <v>0</v>
      </c>
      <c r="BR487" s="3"/>
      <c r="BS487" s="3">
        <f ca="1">IF(Table2[[#This Row],[Country]]="England",Table2[[#This Row],[Income]],0)</f>
        <v>0</v>
      </c>
      <c r="BT487" s="3"/>
      <c r="BU487" s="3">
        <f ca="1">IF(Table2[[#This Row],[Country]]="Pakistan",Table2[[#This Row],[Income]],0)</f>
        <v>74207</v>
      </c>
      <c r="BV487" s="3"/>
      <c r="BW487" s="3">
        <f ca="1">IF(Table2[[#This Row],[Country]]="USA",Table2[[#This Row],[Income]],0)</f>
        <v>0</v>
      </c>
      <c r="BX487" s="3"/>
      <c r="BY487" s="3">
        <f ca="1">IF(Table2[[#This Row],[Country]]="New Zealand",Table2[[#This Row],[Income]],0)</f>
        <v>0</v>
      </c>
      <c r="BZ487" s="3"/>
      <c r="CA487" s="3">
        <f ca="1">IF(Table2[[#This Row],[Country]]="AUstralia",Table2[[#This Row],[Income]],0)</f>
        <v>0</v>
      </c>
      <c r="CB487" s="3"/>
      <c r="CC487" s="3">
        <f ca="1">IF(Table2[[#This Row],[Country]]="South Africa",Table2[[#This Row],[Income]],0)</f>
        <v>0</v>
      </c>
      <c r="CD487" s="3"/>
      <c r="CE487" s="3">
        <f ca="1">IF(Table2[[#This Row],[Country]]="Canada",Table2[[#This Row],[Income]],0)</f>
        <v>0</v>
      </c>
      <c r="CF487" s="4"/>
      <c r="CG487" s="2"/>
      <c r="CH487" s="3"/>
      <c r="CI487" s="3">
        <f ca="1">IF(Table2[[#This Row],[occupation]]="clerk",Table2[[#This Row],[Income]],0)</f>
        <v>0</v>
      </c>
      <c r="CJ487" s="3">
        <f ca="1">IF(Table2[[#This Row],[occupation]]="Doctor",Table2[[#This Row],[Income]],0)</f>
        <v>74207</v>
      </c>
      <c r="CK487" s="3">
        <f ca="1">IF(Table2[[#This Row],[occupation]]="Data scientist",Table2[[#This Row],[Income]],0)</f>
        <v>0</v>
      </c>
      <c r="CL487" s="3">
        <f ca="1">IF(Table2[[#This Row],[occupation]]="Driver",Table2[[#This Row],[Income]],0)</f>
        <v>0</v>
      </c>
      <c r="CM487" s="3">
        <f ca="1">IF(Table2[[#This Row],[occupation]]="mechanical",Table2[[#This Row],[Income]],0)</f>
        <v>0</v>
      </c>
      <c r="CN487" s="3">
        <f ca="1">IF(Table2[[#This Row],[occupation]]="Field worker",Table2[[#This Row],[Income]],0)</f>
        <v>0</v>
      </c>
      <c r="CO487" s="3">
        <f ca="1">IF(Table2[[#This Row],[occupation]]="Scientist",Table2[[#This Row],[Income]],0)</f>
        <v>0</v>
      </c>
      <c r="CP487" s="4">
        <f ca="1">IF(Table2[[#This Row],[occupation]]="IT",Table2[[#This Row],[Income]],0)</f>
        <v>0</v>
      </c>
      <c r="CQ487" s="2">
        <f ca="1">IF(Table2[[#This Row],[Investment]]&gt;Table2[[#This Row],[Income]],1,0)</f>
        <v>0</v>
      </c>
      <c r="CR487" s="3"/>
      <c r="CS487" s="3"/>
      <c r="CT487" s="3"/>
      <c r="CU487" s="4"/>
      <c r="CV487" s="2">
        <f ca="1">IF(Table2[[#This Row],[Net Worth]]&gt;5500000,Table2[[#This Row],[Age]],0)</f>
        <v>27</v>
      </c>
      <c r="CW487" s="3">
        <f t="shared" ca="1" si="161"/>
        <v>27</v>
      </c>
      <c r="CX487" s="3"/>
      <c r="CY487" s="3"/>
      <c r="CZ487" s="3"/>
      <c r="DA487" s="4"/>
    </row>
    <row r="488" spans="1:105" x14ac:dyDescent="0.25">
      <c r="A488">
        <f t="shared" ca="1" si="146"/>
        <v>2</v>
      </c>
      <c r="B488" s="1" t="str">
        <f t="shared" ca="1" si="147"/>
        <v>Women</v>
      </c>
      <c r="C488">
        <f t="shared" ca="1" si="148"/>
        <v>26</v>
      </c>
      <c r="D488">
        <f t="shared" ca="1" si="149"/>
        <v>4</v>
      </c>
      <c r="E488" s="1" t="str">
        <f t="shared" ca="1" si="150"/>
        <v>Doctor</v>
      </c>
      <c r="F488">
        <f t="shared" ca="1" si="151"/>
        <v>3</v>
      </c>
      <c r="G488" s="1" t="str">
        <f t="shared" ca="1" si="152"/>
        <v>Btech</v>
      </c>
      <c r="H488">
        <f t="shared" ca="1" si="165"/>
        <v>1</v>
      </c>
      <c r="I488">
        <f t="shared" ca="1" si="165"/>
        <v>2</v>
      </c>
      <c r="J488">
        <f t="shared" ca="1" si="153"/>
        <v>206528</v>
      </c>
      <c r="K488">
        <f t="shared" ca="1" si="154"/>
        <v>62225</v>
      </c>
      <c r="L488">
        <f t="shared" ca="1" si="155"/>
        <v>1</v>
      </c>
      <c r="M488" s="1" t="str">
        <f t="shared" ca="1" si="156"/>
        <v>Owned</v>
      </c>
      <c r="N488">
        <f t="shared" ca="1" si="162"/>
        <v>4355750</v>
      </c>
      <c r="O488">
        <f t="shared" ca="1" si="157"/>
        <v>475592.69916801911</v>
      </c>
      <c r="P488">
        <f t="shared" ca="1" si="163"/>
        <v>121173.65139826894</v>
      </c>
      <c r="Q488">
        <f t="shared" ca="1" si="164"/>
        <v>37705.48399187217</v>
      </c>
      <c r="R488" s="25">
        <f t="shared" ca="1" si="158"/>
        <v>4393455.4839918725</v>
      </c>
      <c r="S488">
        <f t="shared" ca="1" si="159"/>
        <v>2</v>
      </c>
      <c r="T488" s="1" t="str">
        <f t="shared" ca="1" si="160"/>
        <v>Usa</v>
      </c>
      <c r="AF488" s="2">
        <f ca="1">IF(Table2[[#This Row],[Gender]]="men",1,0)</f>
        <v>0</v>
      </c>
      <c r="AG488" s="3">
        <f ca="1">IF(Table2[[#This Row],[Gender]]="Men",0,1)</f>
        <v>1</v>
      </c>
      <c r="AH488" s="3"/>
      <c r="AI488" s="3"/>
      <c r="AJ488" s="4"/>
      <c r="AL488" s="2">
        <f ca="1">IF(Table2[[#This Row],[occupation]]="Clerk",1,0)</f>
        <v>0</v>
      </c>
      <c r="AM488" s="3">
        <f ca="1">IF(Table2[[#This Row],[occupation]]="Doctor",1,0)</f>
        <v>1</v>
      </c>
      <c r="AN488" s="3">
        <f ca="1">IF(Table2[[#This Row],[occupation]]="Data scientist",1,0)</f>
        <v>0</v>
      </c>
      <c r="AO488" s="3">
        <f ca="1">IF(Table2[[#This Row],[occupation]]="Driver",1,0)</f>
        <v>0</v>
      </c>
      <c r="AP488" s="3">
        <f ca="1">IF(Table2[[#This Row],[occupation]]="mechanical",1,0)</f>
        <v>0</v>
      </c>
      <c r="AQ488" s="3">
        <f ca="1">IF(Table2[[#This Row],[occupation]]="Field worker",1,0)</f>
        <v>0</v>
      </c>
      <c r="AR488" s="3">
        <f ca="1">IF(Table2[[#This Row],[occupation]]="Scientist",1,0)</f>
        <v>0</v>
      </c>
      <c r="AS488" s="3">
        <f ca="1">IF(Table2[[#This Row],[occupation]]="IT",1,0)</f>
        <v>0</v>
      </c>
      <c r="AT488" s="3"/>
      <c r="AU488" s="3"/>
      <c r="AV488" s="3"/>
      <c r="AW488" s="3"/>
      <c r="AX488" s="3"/>
      <c r="AY488" s="3"/>
      <c r="AZ488" s="3"/>
      <c r="BA488" s="4"/>
      <c r="BC488" s="18">
        <f ca="1">Table2[[#This Row],[Vehicles cost]]/Table2[[#This Row],[Vehicles]]</f>
        <v>103264</v>
      </c>
      <c r="BD488" s="4"/>
      <c r="BE488" s="2">
        <f ca="1">IF(Table2[[#This Row],[Depts]]&gt;20000,1,0)</f>
        <v>1</v>
      </c>
      <c r="BF488" s="3"/>
      <c r="BG488" s="4"/>
      <c r="BH488" s="2">
        <f ca="1">IF(Table2[[#This Row],[House]]="Owned",1,0)</f>
        <v>1</v>
      </c>
      <c r="BI488" s="4"/>
      <c r="BK488" s="2">
        <f ca="1">IF(Table2[[#This Row],[Country]]="Korea",Table2[[#This Row],[Income]],0)</f>
        <v>0</v>
      </c>
      <c r="BL488" s="3"/>
      <c r="BM488" s="3">
        <f ca="1">IF(Table2[[#This Row],[Country]]="India",Table2[[#This Row],[Income]],0)</f>
        <v>0</v>
      </c>
      <c r="BN488" s="3"/>
      <c r="BO488" s="3">
        <f ca="1">IF(Table2[[#This Row],[Country]]="Russia",Table2[[#This Row],[Income]],0)</f>
        <v>0</v>
      </c>
      <c r="BP488" s="3"/>
      <c r="BQ488" s="3">
        <f ca="1">IF(Table2[[#This Row],[Country]]="Maldives",Table2[[#This Row],[Income]],0)</f>
        <v>0</v>
      </c>
      <c r="BR488" s="3"/>
      <c r="BS488" s="3">
        <f ca="1">IF(Table2[[#This Row],[Country]]="England",Table2[[#This Row],[Income]],0)</f>
        <v>0</v>
      </c>
      <c r="BT488" s="3"/>
      <c r="BU488" s="3">
        <f ca="1">IF(Table2[[#This Row],[Country]]="Pakistan",Table2[[#This Row],[Income]],0)</f>
        <v>0</v>
      </c>
      <c r="BV488" s="3"/>
      <c r="BW488" s="3">
        <f ca="1">IF(Table2[[#This Row],[Country]]="USA",Table2[[#This Row],[Income]],0)</f>
        <v>62225</v>
      </c>
      <c r="BX488" s="3"/>
      <c r="BY488" s="3">
        <f ca="1">IF(Table2[[#This Row],[Country]]="New Zealand",Table2[[#This Row],[Income]],0)</f>
        <v>0</v>
      </c>
      <c r="BZ488" s="3"/>
      <c r="CA488" s="3">
        <f ca="1">IF(Table2[[#This Row],[Country]]="AUstralia",Table2[[#This Row],[Income]],0)</f>
        <v>0</v>
      </c>
      <c r="CB488" s="3"/>
      <c r="CC488" s="3">
        <f ca="1">IF(Table2[[#This Row],[Country]]="South Africa",Table2[[#This Row],[Income]],0)</f>
        <v>0</v>
      </c>
      <c r="CD488" s="3"/>
      <c r="CE488" s="3">
        <f ca="1">IF(Table2[[#This Row],[Country]]="Canada",Table2[[#This Row],[Income]],0)</f>
        <v>0</v>
      </c>
      <c r="CF488" s="4"/>
      <c r="CG488" s="2"/>
      <c r="CH488" s="3"/>
      <c r="CI488" s="3">
        <f ca="1">IF(Table2[[#This Row],[occupation]]="clerk",Table2[[#This Row],[Income]],0)</f>
        <v>0</v>
      </c>
      <c r="CJ488" s="3">
        <f ca="1">IF(Table2[[#This Row],[occupation]]="Doctor",Table2[[#This Row],[Income]],0)</f>
        <v>62225</v>
      </c>
      <c r="CK488" s="3">
        <f ca="1">IF(Table2[[#This Row],[occupation]]="Data scientist",Table2[[#This Row],[Income]],0)</f>
        <v>0</v>
      </c>
      <c r="CL488" s="3">
        <f ca="1">IF(Table2[[#This Row],[occupation]]="Driver",Table2[[#This Row],[Income]],0)</f>
        <v>0</v>
      </c>
      <c r="CM488" s="3">
        <f ca="1">IF(Table2[[#This Row],[occupation]]="mechanical",Table2[[#This Row],[Income]],0)</f>
        <v>0</v>
      </c>
      <c r="CN488" s="3">
        <f ca="1">IF(Table2[[#This Row],[occupation]]="Field worker",Table2[[#This Row],[Income]],0)</f>
        <v>0</v>
      </c>
      <c r="CO488" s="3">
        <f ca="1">IF(Table2[[#This Row],[occupation]]="Scientist",Table2[[#This Row],[Income]],0)</f>
        <v>0</v>
      </c>
      <c r="CP488" s="4">
        <f ca="1">IF(Table2[[#This Row],[occupation]]="IT",Table2[[#This Row],[Income]],0)</f>
        <v>0</v>
      </c>
      <c r="CQ488" s="2">
        <f ca="1">IF(Table2[[#This Row],[Investment]]&gt;Table2[[#This Row],[Income]],1,0)</f>
        <v>0</v>
      </c>
      <c r="CR488" s="3"/>
      <c r="CS488" s="3"/>
      <c r="CT488" s="3"/>
      <c r="CU488" s="4"/>
      <c r="CV488" s="2">
        <f ca="1">IF(Table2[[#This Row],[Net Worth]]&gt;5500000,Table2[[#This Row],[Age]],0)</f>
        <v>0</v>
      </c>
      <c r="CW488" s="3">
        <f t="shared" ca="1" si="161"/>
        <v>0</v>
      </c>
      <c r="CX488" s="3"/>
      <c r="CY488" s="3"/>
      <c r="CZ488" s="3"/>
      <c r="DA488" s="4"/>
    </row>
    <row r="489" spans="1:105" x14ac:dyDescent="0.25">
      <c r="A489">
        <f t="shared" ca="1" si="146"/>
        <v>1</v>
      </c>
      <c r="B489" s="1" t="str">
        <f t="shared" ca="1" si="147"/>
        <v>Men</v>
      </c>
      <c r="C489">
        <f t="shared" ca="1" si="148"/>
        <v>46</v>
      </c>
      <c r="D489">
        <f t="shared" ca="1" si="149"/>
        <v>3</v>
      </c>
      <c r="E489" s="1" t="str">
        <f t="shared" ca="1" si="150"/>
        <v>mechanical</v>
      </c>
      <c r="F489">
        <f t="shared" ca="1" si="151"/>
        <v>2</v>
      </c>
      <c r="G489" s="1" t="str">
        <f t="shared" ca="1" si="152"/>
        <v>12th</v>
      </c>
      <c r="H489">
        <f t="shared" ca="1" si="165"/>
        <v>3</v>
      </c>
      <c r="I489">
        <f t="shared" ca="1" si="165"/>
        <v>3</v>
      </c>
      <c r="J489">
        <f t="shared" ca="1" si="153"/>
        <v>1969440</v>
      </c>
      <c r="K489">
        <f t="shared" ca="1" si="154"/>
        <v>73563</v>
      </c>
      <c r="L489">
        <f t="shared" ca="1" si="155"/>
        <v>2</v>
      </c>
      <c r="M489" s="1" t="str">
        <f t="shared" ca="1" si="156"/>
        <v>Rent</v>
      </c>
      <c r="N489">
        <f t="shared" ca="1" si="162"/>
        <v>4413780</v>
      </c>
      <c r="O489">
        <f t="shared" ca="1" si="157"/>
        <v>555108.47403421265</v>
      </c>
      <c r="P489">
        <f t="shared" ca="1" si="163"/>
        <v>45096.90521471481</v>
      </c>
      <c r="Q489">
        <f t="shared" ca="1" si="164"/>
        <v>65126.943383978214</v>
      </c>
      <c r="R489" s="25">
        <f t="shared" ca="1" si="158"/>
        <v>4478906.9433839787</v>
      </c>
      <c r="S489">
        <f t="shared" ca="1" si="159"/>
        <v>7</v>
      </c>
      <c r="T489" s="1" t="str">
        <f t="shared" ca="1" si="160"/>
        <v>China</v>
      </c>
      <c r="AF489" s="2">
        <f ca="1">IF(Table2[[#This Row],[Gender]]="men",1,0)</f>
        <v>1</v>
      </c>
      <c r="AG489" s="3">
        <f ca="1">IF(Table2[[#This Row],[Gender]]="Men",0,1)</f>
        <v>0</v>
      </c>
      <c r="AH489" s="3"/>
      <c r="AI489" s="3"/>
      <c r="AJ489" s="4"/>
      <c r="AL489" s="2">
        <f ca="1">IF(Table2[[#This Row],[occupation]]="Clerk",1,0)</f>
        <v>0</v>
      </c>
      <c r="AM489" s="3">
        <f ca="1">IF(Table2[[#This Row],[occupation]]="Doctor",1,0)</f>
        <v>0</v>
      </c>
      <c r="AN489" s="3">
        <f ca="1">IF(Table2[[#This Row],[occupation]]="Data scientist",1,0)</f>
        <v>0</v>
      </c>
      <c r="AO489" s="3">
        <f ca="1">IF(Table2[[#This Row],[occupation]]="Driver",1,0)</f>
        <v>0</v>
      </c>
      <c r="AP489" s="3">
        <f ca="1">IF(Table2[[#This Row],[occupation]]="mechanical",1,0)</f>
        <v>1</v>
      </c>
      <c r="AQ489" s="3">
        <f ca="1">IF(Table2[[#This Row],[occupation]]="Field worker",1,0)</f>
        <v>0</v>
      </c>
      <c r="AR489" s="3">
        <f ca="1">IF(Table2[[#This Row],[occupation]]="Scientist",1,0)</f>
        <v>0</v>
      </c>
      <c r="AS489" s="3">
        <f ca="1">IF(Table2[[#This Row],[occupation]]="IT",1,0)</f>
        <v>0</v>
      </c>
      <c r="AT489" s="3"/>
      <c r="AU489" s="3"/>
      <c r="AV489" s="3"/>
      <c r="AW489" s="3"/>
      <c r="AX489" s="3"/>
      <c r="AY489" s="3"/>
      <c r="AZ489" s="3"/>
      <c r="BA489" s="4"/>
      <c r="BC489" s="18">
        <f ca="1">Table2[[#This Row],[Vehicles cost]]/Table2[[#This Row],[Vehicles]]</f>
        <v>656480</v>
      </c>
      <c r="BD489" s="4"/>
      <c r="BE489" s="2">
        <f ca="1">IF(Table2[[#This Row],[Depts]]&gt;20000,1,0)</f>
        <v>1</v>
      </c>
      <c r="BF489" s="3"/>
      <c r="BG489" s="4"/>
      <c r="BH489" s="2">
        <f ca="1">IF(Table2[[#This Row],[House]]="Owned",1,0)</f>
        <v>0</v>
      </c>
      <c r="BI489" s="4"/>
      <c r="BK489" s="2">
        <f ca="1">IF(Table2[[#This Row],[Country]]="Korea",Table2[[#This Row],[Income]],0)</f>
        <v>0</v>
      </c>
      <c r="BL489" s="3"/>
      <c r="BM489" s="3">
        <f ca="1">IF(Table2[[#This Row],[Country]]="India",Table2[[#This Row],[Income]],0)</f>
        <v>0</v>
      </c>
      <c r="BN489" s="3"/>
      <c r="BO489" s="3">
        <f ca="1">IF(Table2[[#This Row],[Country]]="Russia",Table2[[#This Row],[Income]],0)</f>
        <v>0</v>
      </c>
      <c r="BP489" s="3"/>
      <c r="BQ489" s="3">
        <f ca="1">IF(Table2[[#This Row],[Country]]="Maldives",Table2[[#This Row],[Income]],0)</f>
        <v>0</v>
      </c>
      <c r="BR489" s="3"/>
      <c r="BS489" s="3">
        <f ca="1">IF(Table2[[#This Row],[Country]]="England",Table2[[#This Row],[Income]],0)</f>
        <v>0</v>
      </c>
      <c r="BT489" s="3"/>
      <c r="BU489" s="3">
        <f ca="1">IF(Table2[[#This Row],[Country]]="Pakistan",Table2[[#This Row],[Income]],0)</f>
        <v>0</v>
      </c>
      <c r="BV489" s="3"/>
      <c r="BW489" s="3">
        <f ca="1">IF(Table2[[#This Row],[Country]]="USA",Table2[[#This Row],[Income]],0)</f>
        <v>0</v>
      </c>
      <c r="BX489" s="3"/>
      <c r="BY489" s="3">
        <f ca="1">IF(Table2[[#This Row],[Country]]="New Zealand",Table2[[#This Row],[Income]],0)</f>
        <v>0</v>
      </c>
      <c r="BZ489" s="3"/>
      <c r="CA489" s="3">
        <f ca="1">IF(Table2[[#This Row],[Country]]="AUstralia",Table2[[#This Row],[Income]],0)</f>
        <v>0</v>
      </c>
      <c r="CB489" s="3"/>
      <c r="CC489" s="3">
        <f ca="1">IF(Table2[[#This Row],[Country]]="South Africa",Table2[[#This Row],[Income]],0)</f>
        <v>0</v>
      </c>
      <c r="CD489" s="3"/>
      <c r="CE489" s="3">
        <f ca="1">IF(Table2[[#This Row],[Country]]="Canada",Table2[[#This Row],[Income]],0)</f>
        <v>0</v>
      </c>
      <c r="CF489" s="4"/>
      <c r="CG489" s="2"/>
      <c r="CH489" s="3"/>
      <c r="CI489" s="3">
        <f ca="1">IF(Table2[[#This Row],[occupation]]="clerk",Table2[[#This Row],[Income]],0)</f>
        <v>0</v>
      </c>
      <c r="CJ489" s="3">
        <f ca="1">IF(Table2[[#This Row],[occupation]]="Doctor",Table2[[#This Row],[Income]],0)</f>
        <v>0</v>
      </c>
      <c r="CK489" s="3">
        <f ca="1">IF(Table2[[#This Row],[occupation]]="Data scientist",Table2[[#This Row],[Income]],0)</f>
        <v>0</v>
      </c>
      <c r="CL489" s="3">
        <f ca="1">IF(Table2[[#This Row],[occupation]]="Driver",Table2[[#This Row],[Income]],0)</f>
        <v>0</v>
      </c>
      <c r="CM489" s="3">
        <f ca="1">IF(Table2[[#This Row],[occupation]]="mechanical",Table2[[#This Row],[Income]],0)</f>
        <v>73563</v>
      </c>
      <c r="CN489" s="3">
        <f ca="1">IF(Table2[[#This Row],[occupation]]="Field worker",Table2[[#This Row],[Income]],0)</f>
        <v>0</v>
      </c>
      <c r="CO489" s="3">
        <f ca="1">IF(Table2[[#This Row],[occupation]]="Scientist",Table2[[#This Row],[Income]],0)</f>
        <v>0</v>
      </c>
      <c r="CP489" s="4">
        <f ca="1">IF(Table2[[#This Row],[occupation]]="IT",Table2[[#This Row],[Income]],0)</f>
        <v>0</v>
      </c>
      <c r="CQ489" s="2">
        <f ca="1">IF(Table2[[#This Row],[Investment]]&gt;Table2[[#This Row],[Income]],1,0)</f>
        <v>0</v>
      </c>
      <c r="CR489" s="3"/>
      <c r="CS489" s="3"/>
      <c r="CT489" s="3"/>
      <c r="CU489" s="4"/>
      <c r="CV489" s="2">
        <f ca="1">IF(Table2[[#This Row],[Net Worth]]&gt;5500000,Table2[[#This Row],[Age]],0)</f>
        <v>0</v>
      </c>
      <c r="CW489" s="3">
        <f t="shared" ca="1" si="161"/>
        <v>0</v>
      </c>
      <c r="CX489" s="3"/>
      <c r="CY489" s="3"/>
      <c r="CZ489" s="3"/>
      <c r="DA489" s="4"/>
    </row>
    <row r="490" spans="1:105" x14ac:dyDescent="0.25">
      <c r="A490">
        <f t="shared" ca="1" si="146"/>
        <v>2</v>
      </c>
      <c r="B490" s="1" t="str">
        <f t="shared" ca="1" si="147"/>
        <v>Women</v>
      </c>
      <c r="C490">
        <f t="shared" ca="1" si="148"/>
        <v>25</v>
      </c>
      <c r="D490">
        <f t="shared" ca="1" si="149"/>
        <v>5</v>
      </c>
      <c r="E490" s="1" t="str">
        <f t="shared" ca="1" si="150"/>
        <v>Scientist</v>
      </c>
      <c r="F490">
        <f t="shared" ca="1" si="151"/>
        <v>7</v>
      </c>
      <c r="G490" s="1" t="str">
        <f t="shared" ca="1" si="152"/>
        <v>Mbbs</v>
      </c>
      <c r="H490">
        <f t="shared" ca="1" si="165"/>
        <v>2</v>
      </c>
      <c r="I490">
        <f t="shared" ca="1" si="165"/>
        <v>2</v>
      </c>
      <c r="J490">
        <f t="shared" ca="1" si="153"/>
        <v>237040</v>
      </c>
      <c r="K490">
        <f t="shared" ca="1" si="154"/>
        <v>90184</v>
      </c>
      <c r="L490">
        <f t="shared" ca="1" si="155"/>
        <v>1</v>
      </c>
      <c r="M490" s="1" t="str">
        <f t="shared" ca="1" si="156"/>
        <v>Owned</v>
      </c>
      <c r="N490">
        <f t="shared" ca="1" si="162"/>
        <v>5861960</v>
      </c>
      <c r="O490">
        <f t="shared" ca="1" si="157"/>
        <v>4459704.9288659086</v>
      </c>
      <c r="P490">
        <f t="shared" ca="1" si="163"/>
        <v>17168.441698225695</v>
      </c>
      <c r="Q490">
        <f t="shared" ca="1" si="164"/>
        <v>81095.616923322348</v>
      </c>
      <c r="R490" s="25">
        <f t="shared" ca="1" si="158"/>
        <v>5943055.616923322</v>
      </c>
      <c r="S490">
        <f t="shared" ca="1" si="159"/>
        <v>12</v>
      </c>
      <c r="T490" s="1" t="str">
        <f t="shared" ca="1" si="160"/>
        <v>Maldives</v>
      </c>
      <c r="AF490" s="2">
        <f ca="1">IF(Table2[[#This Row],[Gender]]="men",1,0)</f>
        <v>0</v>
      </c>
      <c r="AG490" s="3">
        <f ca="1">IF(Table2[[#This Row],[Gender]]="Men",0,1)</f>
        <v>1</v>
      </c>
      <c r="AH490" s="3"/>
      <c r="AI490" s="3"/>
      <c r="AJ490" s="4"/>
      <c r="AL490" s="2">
        <f ca="1">IF(Table2[[#This Row],[occupation]]="Clerk",1,0)</f>
        <v>0</v>
      </c>
      <c r="AM490" s="3">
        <f ca="1">IF(Table2[[#This Row],[occupation]]="Doctor",1,0)</f>
        <v>0</v>
      </c>
      <c r="AN490" s="3">
        <f ca="1">IF(Table2[[#This Row],[occupation]]="Data scientist",1,0)</f>
        <v>0</v>
      </c>
      <c r="AO490" s="3">
        <f ca="1">IF(Table2[[#This Row],[occupation]]="Driver",1,0)</f>
        <v>0</v>
      </c>
      <c r="AP490" s="3">
        <f ca="1">IF(Table2[[#This Row],[occupation]]="mechanical",1,0)</f>
        <v>0</v>
      </c>
      <c r="AQ490" s="3">
        <f ca="1">IF(Table2[[#This Row],[occupation]]="Field worker",1,0)</f>
        <v>0</v>
      </c>
      <c r="AR490" s="3">
        <f ca="1">IF(Table2[[#This Row],[occupation]]="Scientist",1,0)</f>
        <v>1</v>
      </c>
      <c r="AS490" s="3">
        <f ca="1">IF(Table2[[#This Row],[occupation]]="IT",1,0)</f>
        <v>0</v>
      </c>
      <c r="AT490" s="3"/>
      <c r="AU490" s="3"/>
      <c r="AV490" s="3"/>
      <c r="AW490" s="3"/>
      <c r="AX490" s="3"/>
      <c r="AY490" s="3"/>
      <c r="AZ490" s="3"/>
      <c r="BA490" s="4"/>
      <c r="BC490" s="18">
        <f ca="1">Table2[[#This Row],[Vehicles cost]]/Table2[[#This Row],[Vehicles]]</f>
        <v>118520</v>
      </c>
      <c r="BD490" s="4"/>
      <c r="BE490" s="2">
        <f ca="1">IF(Table2[[#This Row],[Depts]]&gt;20000,1,0)</f>
        <v>0</v>
      </c>
      <c r="BF490" s="3"/>
      <c r="BG490" s="4"/>
      <c r="BH490" s="2">
        <f ca="1">IF(Table2[[#This Row],[House]]="Owned",1,0)</f>
        <v>1</v>
      </c>
      <c r="BI490" s="4"/>
      <c r="BK490" s="2">
        <f ca="1">IF(Table2[[#This Row],[Country]]="Korea",Table2[[#This Row],[Income]],0)</f>
        <v>0</v>
      </c>
      <c r="BL490" s="3"/>
      <c r="BM490" s="3">
        <f ca="1">IF(Table2[[#This Row],[Country]]="India",Table2[[#This Row],[Income]],0)</f>
        <v>0</v>
      </c>
      <c r="BN490" s="3"/>
      <c r="BO490" s="3">
        <f ca="1">IF(Table2[[#This Row],[Country]]="Russia",Table2[[#This Row],[Income]],0)</f>
        <v>0</v>
      </c>
      <c r="BP490" s="3"/>
      <c r="BQ490" s="3">
        <f ca="1">IF(Table2[[#This Row],[Country]]="Maldives",Table2[[#This Row],[Income]],0)</f>
        <v>90184</v>
      </c>
      <c r="BR490" s="3"/>
      <c r="BS490" s="3">
        <f ca="1">IF(Table2[[#This Row],[Country]]="England",Table2[[#This Row],[Income]],0)</f>
        <v>0</v>
      </c>
      <c r="BT490" s="3"/>
      <c r="BU490" s="3">
        <f ca="1">IF(Table2[[#This Row],[Country]]="Pakistan",Table2[[#This Row],[Income]],0)</f>
        <v>0</v>
      </c>
      <c r="BV490" s="3"/>
      <c r="BW490" s="3">
        <f ca="1">IF(Table2[[#This Row],[Country]]="USA",Table2[[#This Row],[Income]],0)</f>
        <v>0</v>
      </c>
      <c r="BX490" s="3"/>
      <c r="BY490" s="3">
        <f ca="1">IF(Table2[[#This Row],[Country]]="New Zealand",Table2[[#This Row],[Income]],0)</f>
        <v>0</v>
      </c>
      <c r="BZ490" s="3"/>
      <c r="CA490" s="3">
        <f ca="1">IF(Table2[[#This Row],[Country]]="AUstralia",Table2[[#This Row],[Income]],0)</f>
        <v>0</v>
      </c>
      <c r="CB490" s="3"/>
      <c r="CC490" s="3">
        <f ca="1">IF(Table2[[#This Row],[Country]]="South Africa",Table2[[#This Row],[Income]],0)</f>
        <v>0</v>
      </c>
      <c r="CD490" s="3"/>
      <c r="CE490" s="3">
        <f ca="1">IF(Table2[[#This Row],[Country]]="Canada",Table2[[#This Row],[Income]],0)</f>
        <v>0</v>
      </c>
      <c r="CF490" s="4"/>
      <c r="CG490" s="2"/>
      <c r="CH490" s="3"/>
      <c r="CI490" s="3">
        <f ca="1">IF(Table2[[#This Row],[occupation]]="clerk",Table2[[#This Row],[Income]],0)</f>
        <v>0</v>
      </c>
      <c r="CJ490" s="3">
        <f ca="1">IF(Table2[[#This Row],[occupation]]="Doctor",Table2[[#This Row],[Income]],0)</f>
        <v>0</v>
      </c>
      <c r="CK490" s="3">
        <f ca="1">IF(Table2[[#This Row],[occupation]]="Data scientist",Table2[[#This Row],[Income]],0)</f>
        <v>0</v>
      </c>
      <c r="CL490" s="3">
        <f ca="1">IF(Table2[[#This Row],[occupation]]="Driver",Table2[[#This Row],[Income]],0)</f>
        <v>0</v>
      </c>
      <c r="CM490" s="3">
        <f ca="1">IF(Table2[[#This Row],[occupation]]="mechanical",Table2[[#This Row],[Income]],0)</f>
        <v>0</v>
      </c>
      <c r="CN490" s="3">
        <f ca="1">IF(Table2[[#This Row],[occupation]]="Field worker",Table2[[#This Row],[Income]],0)</f>
        <v>0</v>
      </c>
      <c r="CO490" s="3">
        <f ca="1">IF(Table2[[#This Row],[occupation]]="Scientist",Table2[[#This Row],[Income]],0)</f>
        <v>90184</v>
      </c>
      <c r="CP490" s="4">
        <f ca="1">IF(Table2[[#This Row],[occupation]]="IT",Table2[[#This Row],[Income]],0)</f>
        <v>0</v>
      </c>
      <c r="CQ490" s="2">
        <f ca="1">IF(Table2[[#This Row],[Investment]]&gt;Table2[[#This Row],[Income]],1,0)</f>
        <v>0</v>
      </c>
      <c r="CR490" s="3"/>
      <c r="CS490" s="3"/>
      <c r="CT490" s="3"/>
      <c r="CU490" s="4"/>
      <c r="CV490" s="2">
        <f ca="1">IF(Table2[[#This Row],[Net Worth]]&gt;5500000,Table2[[#This Row],[Age]],0)</f>
        <v>25</v>
      </c>
      <c r="CW490" s="3">
        <f t="shared" ca="1" si="161"/>
        <v>25</v>
      </c>
      <c r="CX490" s="3"/>
      <c r="CY490" s="3"/>
      <c r="CZ490" s="3"/>
      <c r="DA490" s="4"/>
    </row>
    <row r="491" spans="1:105" x14ac:dyDescent="0.25">
      <c r="A491">
        <f t="shared" ca="1" si="146"/>
        <v>2</v>
      </c>
      <c r="B491" s="1" t="str">
        <f t="shared" ca="1" si="147"/>
        <v>Women</v>
      </c>
      <c r="C491">
        <f t="shared" ca="1" si="148"/>
        <v>22</v>
      </c>
      <c r="D491">
        <f t="shared" ca="1" si="149"/>
        <v>5</v>
      </c>
      <c r="E491" s="1" t="str">
        <f t="shared" ca="1" si="150"/>
        <v>Scientist</v>
      </c>
      <c r="F491">
        <f t="shared" ca="1" si="151"/>
        <v>3</v>
      </c>
      <c r="G491" s="1" t="str">
        <f t="shared" ca="1" si="152"/>
        <v>Btech</v>
      </c>
      <c r="H491">
        <f t="shared" ca="1" si="165"/>
        <v>3</v>
      </c>
      <c r="I491">
        <f t="shared" ca="1" si="165"/>
        <v>3</v>
      </c>
      <c r="J491">
        <f t="shared" ca="1" si="153"/>
        <v>1908201</v>
      </c>
      <c r="K491">
        <f t="shared" ca="1" si="154"/>
        <v>67538</v>
      </c>
      <c r="L491">
        <f t="shared" ca="1" si="155"/>
        <v>2</v>
      </c>
      <c r="M491" s="1" t="str">
        <f t="shared" ca="1" si="156"/>
        <v>Rent</v>
      </c>
      <c r="N491">
        <f t="shared" ca="1" si="162"/>
        <v>5065350</v>
      </c>
      <c r="O491">
        <f t="shared" ca="1" si="157"/>
        <v>3749745.8648376013</v>
      </c>
      <c r="P491">
        <f t="shared" ca="1" si="163"/>
        <v>122876.32915260705</v>
      </c>
      <c r="Q491">
        <f t="shared" ca="1" si="164"/>
        <v>29587.365304254723</v>
      </c>
      <c r="R491" s="25">
        <f t="shared" ca="1" si="158"/>
        <v>5094937.3653042549</v>
      </c>
      <c r="S491">
        <f t="shared" ca="1" si="159"/>
        <v>6</v>
      </c>
      <c r="T491" s="1" t="str">
        <f t="shared" ca="1" si="160"/>
        <v>Russia</v>
      </c>
      <c r="AF491" s="2">
        <f ca="1">IF(Table2[[#This Row],[Gender]]="men",1,0)</f>
        <v>0</v>
      </c>
      <c r="AG491" s="3">
        <f ca="1">IF(Table2[[#This Row],[Gender]]="Men",0,1)</f>
        <v>1</v>
      </c>
      <c r="AH491" s="3"/>
      <c r="AI491" s="3"/>
      <c r="AJ491" s="4"/>
      <c r="AL491" s="2">
        <f ca="1">IF(Table2[[#This Row],[occupation]]="Clerk",1,0)</f>
        <v>0</v>
      </c>
      <c r="AM491" s="3">
        <f ca="1">IF(Table2[[#This Row],[occupation]]="Doctor",1,0)</f>
        <v>0</v>
      </c>
      <c r="AN491" s="3">
        <f ca="1">IF(Table2[[#This Row],[occupation]]="Data scientist",1,0)</f>
        <v>0</v>
      </c>
      <c r="AO491" s="3">
        <f ca="1">IF(Table2[[#This Row],[occupation]]="Driver",1,0)</f>
        <v>0</v>
      </c>
      <c r="AP491" s="3">
        <f ca="1">IF(Table2[[#This Row],[occupation]]="mechanical",1,0)</f>
        <v>0</v>
      </c>
      <c r="AQ491" s="3">
        <f ca="1">IF(Table2[[#This Row],[occupation]]="Field worker",1,0)</f>
        <v>0</v>
      </c>
      <c r="AR491" s="3">
        <f ca="1">IF(Table2[[#This Row],[occupation]]="Scientist",1,0)</f>
        <v>1</v>
      </c>
      <c r="AS491" s="3">
        <f ca="1">IF(Table2[[#This Row],[occupation]]="IT",1,0)</f>
        <v>0</v>
      </c>
      <c r="AT491" s="3"/>
      <c r="AU491" s="3"/>
      <c r="AV491" s="3"/>
      <c r="AW491" s="3"/>
      <c r="AX491" s="3"/>
      <c r="AY491" s="3"/>
      <c r="AZ491" s="3"/>
      <c r="BA491" s="4"/>
      <c r="BC491" s="18">
        <f ca="1">Table2[[#This Row],[Vehicles cost]]/Table2[[#This Row],[Vehicles]]</f>
        <v>636067</v>
      </c>
      <c r="BD491" s="4"/>
      <c r="BE491" s="2">
        <f ca="1">IF(Table2[[#This Row],[Depts]]&gt;20000,1,0)</f>
        <v>1</v>
      </c>
      <c r="BF491" s="3"/>
      <c r="BG491" s="4"/>
      <c r="BH491" s="2">
        <f ca="1">IF(Table2[[#This Row],[House]]="Owned",1,0)</f>
        <v>0</v>
      </c>
      <c r="BI491" s="4"/>
      <c r="BK491" s="2">
        <f ca="1">IF(Table2[[#This Row],[Country]]="Korea",Table2[[#This Row],[Income]],0)</f>
        <v>0</v>
      </c>
      <c r="BL491" s="3"/>
      <c r="BM491" s="3">
        <f ca="1">IF(Table2[[#This Row],[Country]]="India",Table2[[#This Row],[Income]],0)</f>
        <v>0</v>
      </c>
      <c r="BN491" s="3"/>
      <c r="BO491" s="3">
        <f ca="1">IF(Table2[[#This Row],[Country]]="Russia",Table2[[#This Row],[Income]],0)</f>
        <v>67538</v>
      </c>
      <c r="BP491" s="3"/>
      <c r="BQ491" s="3">
        <f ca="1">IF(Table2[[#This Row],[Country]]="Maldives",Table2[[#This Row],[Income]],0)</f>
        <v>0</v>
      </c>
      <c r="BR491" s="3"/>
      <c r="BS491" s="3">
        <f ca="1">IF(Table2[[#This Row],[Country]]="England",Table2[[#This Row],[Income]],0)</f>
        <v>0</v>
      </c>
      <c r="BT491" s="3"/>
      <c r="BU491" s="3">
        <f ca="1">IF(Table2[[#This Row],[Country]]="Pakistan",Table2[[#This Row],[Income]],0)</f>
        <v>0</v>
      </c>
      <c r="BV491" s="3"/>
      <c r="BW491" s="3">
        <f ca="1">IF(Table2[[#This Row],[Country]]="USA",Table2[[#This Row],[Income]],0)</f>
        <v>0</v>
      </c>
      <c r="BX491" s="3"/>
      <c r="BY491" s="3">
        <f ca="1">IF(Table2[[#This Row],[Country]]="New Zealand",Table2[[#This Row],[Income]],0)</f>
        <v>0</v>
      </c>
      <c r="BZ491" s="3"/>
      <c r="CA491" s="3">
        <f ca="1">IF(Table2[[#This Row],[Country]]="AUstralia",Table2[[#This Row],[Income]],0)</f>
        <v>0</v>
      </c>
      <c r="CB491" s="3"/>
      <c r="CC491" s="3">
        <f ca="1">IF(Table2[[#This Row],[Country]]="South Africa",Table2[[#This Row],[Income]],0)</f>
        <v>0</v>
      </c>
      <c r="CD491" s="3"/>
      <c r="CE491" s="3">
        <f ca="1">IF(Table2[[#This Row],[Country]]="Canada",Table2[[#This Row],[Income]],0)</f>
        <v>0</v>
      </c>
      <c r="CF491" s="4"/>
      <c r="CG491" s="2"/>
      <c r="CH491" s="3"/>
      <c r="CI491" s="3">
        <f ca="1">IF(Table2[[#This Row],[occupation]]="clerk",Table2[[#This Row],[Income]],0)</f>
        <v>0</v>
      </c>
      <c r="CJ491" s="3">
        <f ca="1">IF(Table2[[#This Row],[occupation]]="Doctor",Table2[[#This Row],[Income]],0)</f>
        <v>0</v>
      </c>
      <c r="CK491" s="3">
        <f ca="1">IF(Table2[[#This Row],[occupation]]="Data scientist",Table2[[#This Row],[Income]],0)</f>
        <v>0</v>
      </c>
      <c r="CL491" s="3">
        <f ca="1">IF(Table2[[#This Row],[occupation]]="Driver",Table2[[#This Row],[Income]],0)</f>
        <v>0</v>
      </c>
      <c r="CM491" s="3">
        <f ca="1">IF(Table2[[#This Row],[occupation]]="mechanical",Table2[[#This Row],[Income]],0)</f>
        <v>0</v>
      </c>
      <c r="CN491" s="3">
        <f ca="1">IF(Table2[[#This Row],[occupation]]="Field worker",Table2[[#This Row],[Income]],0)</f>
        <v>0</v>
      </c>
      <c r="CO491" s="3">
        <f ca="1">IF(Table2[[#This Row],[occupation]]="Scientist",Table2[[#This Row],[Income]],0)</f>
        <v>67538</v>
      </c>
      <c r="CP491" s="4">
        <f ca="1">IF(Table2[[#This Row],[occupation]]="IT",Table2[[#This Row],[Income]],0)</f>
        <v>0</v>
      </c>
      <c r="CQ491" s="2">
        <f ca="1">IF(Table2[[#This Row],[Investment]]&gt;Table2[[#This Row],[Income]],1,0)</f>
        <v>0</v>
      </c>
      <c r="CR491" s="3"/>
      <c r="CS491" s="3"/>
      <c r="CT491" s="3"/>
      <c r="CU491" s="4"/>
      <c r="CV491" s="2">
        <f ca="1">IF(Table2[[#This Row],[Net Worth]]&gt;5500000,Table2[[#This Row],[Age]],0)</f>
        <v>0</v>
      </c>
      <c r="CW491" s="3">
        <f t="shared" ca="1" si="161"/>
        <v>0</v>
      </c>
      <c r="CX491" s="3"/>
      <c r="CY491" s="3"/>
      <c r="CZ491" s="3"/>
      <c r="DA491" s="4"/>
    </row>
    <row r="492" spans="1:105" x14ac:dyDescent="0.25">
      <c r="A492">
        <f t="shared" ca="1" si="146"/>
        <v>2</v>
      </c>
      <c r="B492" s="1" t="str">
        <f t="shared" ca="1" si="147"/>
        <v>Women</v>
      </c>
      <c r="C492">
        <f t="shared" ca="1" si="148"/>
        <v>31</v>
      </c>
      <c r="D492">
        <f t="shared" ca="1" si="149"/>
        <v>6</v>
      </c>
      <c r="E492" s="1" t="str">
        <f t="shared" ca="1" si="150"/>
        <v>Field worker</v>
      </c>
      <c r="F492">
        <f t="shared" ca="1" si="151"/>
        <v>8</v>
      </c>
      <c r="G492" s="1" t="str">
        <f t="shared" ca="1" si="152"/>
        <v>dropout</v>
      </c>
      <c r="H492">
        <f t="shared" ca="1" si="165"/>
        <v>1</v>
      </c>
      <c r="I492">
        <f t="shared" ca="1" si="165"/>
        <v>3</v>
      </c>
      <c r="J492">
        <f t="shared" ca="1" si="153"/>
        <v>2027139</v>
      </c>
      <c r="K492">
        <f t="shared" ca="1" si="154"/>
        <v>69658</v>
      </c>
      <c r="L492">
        <f t="shared" ca="1" si="155"/>
        <v>1</v>
      </c>
      <c r="M492" s="1" t="str">
        <f t="shared" ca="1" si="156"/>
        <v>Owned</v>
      </c>
      <c r="N492">
        <f t="shared" ca="1" si="162"/>
        <v>4458112</v>
      </c>
      <c r="O492">
        <f t="shared" ca="1" si="157"/>
        <v>508002.16034986754</v>
      </c>
      <c r="P492">
        <f t="shared" ca="1" si="163"/>
        <v>47632.02031454855</v>
      </c>
      <c r="Q492">
        <f t="shared" ca="1" si="164"/>
        <v>41059.902841339193</v>
      </c>
      <c r="R492" s="25">
        <f t="shared" ca="1" si="158"/>
        <v>4499171.9028413389</v>
      </c>
      <c r="S492">
        <f t="shared" ca="1" si="159"/>
        <v>12</v>
      </c>
      <c r="T492" s="1" t="str">
        <f t="shared" ca="1" si="160"/>
        <v>Maldives</v>
      </c>
      <c r="AF492" s="2">
        <f ca="1">IF(Table2[[#This Row],[Gender]]="men",1,0)</f>
        <v>0</v>
      </c>
      <c r="AG492" s="3">
        <f ca="1">IF(Table2[[#This Row],[Gender]]="Men",0,1)</f>
        <v>1</v>
      </c>
      <c r="AH492" s="3"/>
      <c r="AI492" s="3"/>
      <c r="AJ492" s="4"/>
      <c r="AL492" s="2">
        <f ca="1">IF(Table2[[#This Row],[occupation]]="Clerk",1,0)</f>
        <v>0</v>
      </c>
      <c r="AM492" s="3">
        <f ca="1">IF(Table2[[#This Row],[occupation]]="Doctor",1,0)</f>
        <v>0</v>
      </c>
      <c r="AN492" s="3">
        <f ca="1">IF(Table2[[#This Row],[occupation]]="Data scientist",1,0)</f>
        <v>0</v>
      </c>
      <c r="AO492" s="3">
        <f ca="1">IF(Table2[[#This Row],[occupation]]="Driver",1,0)</f>
        <v>0</v>
      </c>
      <c r="AP492" s="3">
        <f ca="1">IF(Table2[[#This Row],[occupation]]="mechanical",1,0)</f>
        <v>0</v>
      </c>
      <c r="AQ492" s="3">
        <f ca="1">IF(Table2[[#This Row],[occupation]]="Field worker",1,0)</f>
        <v>1</v>
      </c>
      <c r="AR492" s="3">
        <f ca="1">IF(Table2[[#This Row],[occupation]]="Scientist",1,0)</f>
        <v>0</v>
      </c>
      <c r="AS492" s="3">
        <f ca="1">IF(Table2[[#This Row],[occupation]]="IT",1,0)</f>
        <v>0</v>
      </c>
      <c r="AT492" s="3"/>
      <c r="AU492" s="3"/>
      <c r="AV492" s="3"/>
      <c r="AW492" s="3"/>
      <c r="AX492" s="3"/>
      <c r="AY492" s="3"/>
      <c r="AZ492" s="3"/>
      <c r="BA492" s="4"/>
      <c r="BC492" s="18">
        <f ca="1">Table2[[#This Row],[Vehicles cost]]/Table2[[#This Row],[Vehicles]]</f>
        <v>675713</v>
      </c>
      <c r="BD492" s="4"/>
      <c r="BE492" s="2">
        <f ca="1">IF(Table2[[#This Row],[Depts]]&gt;20000,1,0)</f>
        <v>1</v>
      </c>
      <c r="BF492" s="3"/>
      <c r="BG492" s="4"/>
      <c r="BH492" s="2">
        <f ca="1">IF(Table2[[#This Row],[House]]="Owned",1,0)</f>
        <v>1</v>
      </c>
      <c r="BI492" s="4"/>
      <c r="BK492" s="2">
        <f ca="1">IF(Table2[[#This Row],[Country]]="Korea",Table2[[#This Row],[Income]],0)</f>
        <v>0</v>
      </c>
      <c r="BL492" s="3"/>
      <c r="BM492" s="3">
        <f ca="1">IF(Table2[[#This Row],[Country]]="India",Table2[[#This Row],[Income]],0)</f>
        <v>0</v>
      </c>
      <c r="BN492" s="3"/>
      <c r="BO492" s="3">
        <f ca="1">IF(Table2[[#This Row],[Country]]="Russia",Table2[[#This Row],[Income]],0)</f>
        <v>0</v>
      </c>
      <c r="BP492" s="3"/>
      <c r="BQ492" s="3">
        <f ca="1">IF(Table2[[#This Row],[Country]]="Maldives",Table2[[#This Row],[Income]],0)</f>
        <v>69658</v>
      </c>
      <c r="BR492" s="3"/>
      <c r="BS492" s="3">
        <f ca="1">IF(Table2[[#This Row],[Country]]="England",Table2[[#This Row],[Income]],0)</f>
        <v>0</v>
      </c>
      <c r="BT492" s="3"/>
      <c r="BU492" s="3">
        <f ca="1">IF(Table2[[#This Row],[Country]]="Pakistan",Table2[[#This Row],[Income]],0)</f>
        <v>0</v>
      </c>
      <c r="BV492" s="3"/>
      <c r="BW492" s="3">
        <f ca="1">IF(Table2[[#This Row],[Country]]="USA",Table2[[#This Row],[Income]],0)</f>
        <v>0</v>
      </c>
      <c r="BX492" s="3"/>
      <c r="BY492" s="3">
        <f ca="1">IF(Table2[[#This Row],[Country]]="New Zealand",Table2[[#This Row],[Income]],0)</f>
        <v>0</v>
      </c>
      <c r="BZ492" s="3"/>
      <c r="CA492" s="3">
        <f ca="1">IF(Table2[[#This Row],[Country]]="AUstralia",Table2[[#This Row],[Income]],0)</f>
        <v>0</v>
      </c>
      <c r="CB492" s="3"/>
      <c r="CC492" s="3">
        <f ca="1">IF(Table2[[#This Row],[Country]]="South Africa",Table2[[#This Row],[Income]],0)</f>
        <v>0</v>
      </c>
      <c r="CD492" s="3"/>
      <c r="CE492" s="3">
        <f ca="1">IF(Table2[[#This Row],[Country]]="Canada",Table2[[#This Row],[Income]],0)</f>
        <v>0</v>
      </c>
      <c r="CF492" s="4"/>
      <c r="CG492" s="2"/>
      <c r="CH492" s="3"/>
      <c r="CI492" s="3">
        <f ca="1">IF(Table2[[#This Row],[occupation]]="clerk",Table2[[#This Row],[Income]],0)</f>
        <v>0</v>
      </c>
      <c r="CJ492" s="3">
        <f ca="1">IF(Table2[[#This Row],[occupation]]="Doctor",Table2[[#This Row],[Income]],0)</f>
        <v>0</v>
      </c>
      <c r="CK492" s="3">
        <f ca="1">IF(Table2[[#This Row],[occupation]]="Data scientist",Table2[[#This Row],[Income]],0)</f>
        <v>0</v>
      </c>
      <c r="CL492" s="3">
        <f ca="1">IF(Table2[[#This Row],[occupation]]="Driver",Table2[[#This Row],[Income]],0)</f>
        <v>0</v>
      </c>
      <c r="CM492" s="3">
        <f ca="1">IF(Table2[[#This Row],[occupation]]="mechanical",Table2[[#This Row],[Income]],0)</f>
        <v>0</v>
      </c>
      <c r="CN492" s="3">
        <f ca="1">IF(Table2[[#This Row],[occupation]]="Field worker",Table2[[#This Row],[Income]],0)</f>
        <v>69658</v>
      </c>
      <c r="CO492" s="3">
        <f ca="1">IF(Table2[[#This Row],[occupation]]="Scientist",Table2[[#This Row],[Income]],0)</f>
        <v>0</v>
      </c>
      <c r="CP492" s="4">
        <f ca="1">IF(Table2[[#This Row],[occupation]]="IT",Table2[[#This Row],[Income]],0)</f>
        <v>0</v>
      </c>
      <c r="CQ492" s="2">
        <f ca="1">IF(Table2[[#This Row],[Investment]]&gt;Table2[[#This Row],[Income]],1,0)</f>
        <v>0</v>
      </c>
      <c r="CR492" s="3"/>
      <c r="CS492" s="3"/>
      <c r="CT492" s="3"/>
      <c r="CU492" s="4"/>
      <c r="CV492" s="2">
        <f ca="1">IF(Table2[[#This Row],[Net Worth]]&gt;5500000,Table2[[#This Row],[Age]],0)</f>
        <v>0</v>
      </c>
      <c r="CW492" s="3">
        <f t="shared" ca="1" si="161"/>
        <v>0</v>
      </c>
      <c r="CX492" s="3"/>
      <c r="CY492" s="3"/>
      <c r="CZ492" s="3"/>
      <c r="DA492" s="4"/>
    </row>
    <row r="493" spans="1:105" x14ac:dyDescent="0.25">
      <c r="A493">
        <f t="shared" ca="1" si="146"/>
        <v>1</v>
      </c>
      <c r="B493" s="1" t="str">
        <f t="shared" ca="1" si="147"/>
        <v>Men</v>
      </c>
      <c r="C493">
        <f t="shared" ca="1" si="148"/>
        <v>46</v>
      </c>
      <c r="D493">
        <f t="shared" ca="1" si="149"/>
        <v>3</v>
      </c>
      <c r="E493" s="1" t="str">
        <f t="shared" ca="1" si="150"/>
        <v>mechanical</v>
      </c>
      <c r="F493">
        <f t="shared" ca="1" si="151"/>
        <v>7</v>
      </c>
      <c r="G493" s="1" t="str">
        <f t="shared" ca="1" si="152"/>
        <v>Mbbs</v>
      </c>
      <c r="H493">
        <f t="shared" ca="1" si="165"/>
        <v>1</v>
      </c>
      <c r="I493">
        <f t="shared" ca="1" si="165"/>
        <v>1</v>
      </c>
      <c r="J493">
        <f t="shared" ca="1" si="153"/>
        <v>347100</v>
      </c>
      <c r="K493">
        <f t="shared" ca="1" si="154"/>
        <v>58329</v>
      </c>
      <c r="L493">
        <f t="shared" ca="1" si="155"/>
        <v>2</v>
      </c>
      <c r="M493" s="1" t="str">
        <f t="shared" ca="1" si="156"/>
        <v>Rent</v>
      </c>
      <c r="N493">
        <f t="shared" ca="1" si="162"/>
        <v>5307939</v>
      </c>
      <c r="O493">
        <f t="shared" ca="1" si="157"/>
        <v>2043620.922128123</v>
      </c>
      <c r="P493">
        <f t="shared" ca="1" si="163"/>
        <v>113639.68326674218</v>
      </c>
      <c r="Q493">
        <f t="shared" ca="1" si="164"/>
        <v>90117.138395188973</v>
      </c>
      <c r="R493" s="25">
        <f t="shared" ca="1" si="158"/>
        <v>5398056.1383951893</v>
      </c>
      <c r="S493">
        <f t="shared" ca="1" si="159"/>
        <v>2</v>
      </c>
      <c r="T493" s="1" t="str">
        <f t="shared" ca="1" si="160"/>
        <v>Usa</v>
      </c>
      <c r="AF493" s="2">
        <f ca="1">IF(Table2[[#This Row],[Gender]]="men",1,0)</f>
        <v>1</v>
      </c>
      <c r="AG493" s="3">
        <f ca="1">IF(Table2[[#This Row],[Gender]]="Men",0,1)</f>
        <v>0</v>
      </c>
      <c r="AH493" s="3"/>
      <c r="AI493" s="3"/>
      <c r="AJ493" s="4"/>
      <c r="AL493" s="2">
        <f ca="1">IF(Table2[[#This Row],[occupation]]="Clerk",1,0)</f>
        <v>0</v>
      </c>
      <c r="AM493" s="3">
        <f ca="1">IF(Table2[[#This Row],[occupation]]="Doctor",1,0)</f>
        <v>0</v>
      </c>
      <c r="AN493" s="3">
        <f ca="1">IF(Table2[[#This Row],[occupation]]="Data scientist",1,0)</f>
        <v>0</v>
      </c>
      <c r="AO493" s="3">
        <f ca="1">IF(Table2[[#This Row],[occupation]]="Driver",1,0)</f>
        <v>0</v>
      </c>
      <c r="AP493" s="3">
        <f ca="1">IF(Table2[[#This Row],[occupation]]="mechanical",1,0)</f>
        <v>1</v>
      </c>
      <c r="AQ493" s="3">
        <f ca="1">IF(Table2[[#This Row],[occupation]]="Field worker",1,0)</f>
        <v>0</v>
      </c>
      <c r="AR493" s="3">
        <f ca="1">IF(Table2[[#This Row],[occupation]]="Scientist",1,0)</f>
        <v>0</v>
      </c>
      <c r="AS493" s="3">
        <f ca="1">IF(Table2[[#This Row],[occupation]]="IT",1,0)</f>
        <v>0</v>
      </c>
      <c r="AT493" s="3"/>
      <c r="AU493" s="3"/>
      <c r="AV493" s="3"/>
      <c r="AW493" s="3"/>
      <c r="AX493" s="3"/>
      <c r="AY493" s="3"/>
      <c r="AZ493" s="3"/>
      <c r="BA493" s="4"/>
      <c r="BC493" s="18">
        <f ca="1">Table2[[#This Row],[Vehicles cost]]/Table2[[#This Row],[Vehicles]]</f>
        <v>347100</v>
      </c>
      <c r="BD493" s="4"/>
      <c r="BE493" s="2">
        <f ca="1">IF(Table2[[#This Row],[Depts]]&gt;20000,1,0)</f>
        <v>1</v>
      </c>
      <c r="BF493" s="3"/>
      <c r="BG493" s="4"/>
      <c r="BH493" s="2">
        <f ca="1">IF(Table2[[#This Row],[House]]="Owned",1,0)</f>
        <v>0</v>
      </c>
      <c r="BI493" s="4"/>
      <c r="BK493" s="2">
        <f ca="1">IF(Table2[[#This Row],[Country]]="Korea",Table2[[#This Row],[Income]],0)</f>
        <v>0</v>
      </c>
      <c r="BL493" s="3"/>
      <c r="BM493" s="3">
        <f ca="1">IF(Table2[[#This Row],[Country]]="India",Table2[[#This Row],[Income]],0)</f>
        <v>0</v>
      </c>
      <c r="BN493" s="3"/>
      <c r="BO493" s="3">
        <f ca="1">IF(Table2[[#This Row],[Country]]="Russia",Table2[[#This Row],[Income]],0)</f>
        <v>0</v>
      </c>
      <c r="BP493" s="3"/>
      <c r="BQ493" s="3">
        <f ca="1">IF(Table2[[#This Row],[Country]]="Maldives",Table2[[#This Row],[Income]],0)</f>
        <v>0</v>
      </c>
      <c r="BR493" s="3"/>
      <c r="BS493" s="3">
        <f ca="1">IF(Table2[[#This Row],[Country]]="England",Table2[[#This Row],[Income]],0)</f>
        <v>0</v>
      </c>
      <c r="BT493" s="3"/>
      <c r="BU493" s="3">
        <f ca="1">IF(Table2[[#This Row],[Country]]="Pakistan",Table2[[#This Row],[Income]],0)</f>
        <v>0</v>
      </c>
      <c r="BV493" s="3"/>
      <c r="BW493" s="3">
        <f ca="1">IF(Table2[[#This Row],[Country]]="USA",Table2[[#This Row],[Income]],0)</f>
        <v>58329</v>
      </c>
      <c r="BX493" s="3"/>
      <c r="BY493" s="3">
        <f ca="1">IF(Table2[[#This Row],[Country]]="New Zealand",Table2[[#This Row],[Income]],0)</f>
        <v>0</v>
      </c>
      <c r="BZ493" s="3"/>
      <c r="CA493" s="3">
        <f ca="1">IF(Table2[[#This Row],[Country]]="AUstralia",Table2[[#This Row],[Income]],0)</f>
        <v>0</v>
      </c>
      <c r="CB493" s="3"/>
      <c r="CC493" s="3">
        <f ca="1">IF(Table2[[#This Row],[Country]]="South Africa",Table2[[#This Row],[Income]],0)</f>
        <v>0</v>
      </c>
      <c r="CD493" s="3"/>
      <c r="CE493" s="3">
        <f ca="1">IF(Table2[[#This Row],[Country]]="Canada",Table2[[#This Row],[Income]],0)</f>
        <v>0</v>
      </c>
      <c r="CF493" s="4"/>
      <c r="CG493" s="2"/>
      <c r="CH493" s="3"/>
      <c r="CI493" s="3">
        <f ca="1">IF(Table2[[#This Row],[occupation]]="clerk",Table2[[#This Row],[Income]],0)</f>
        <v>0</v>
      </c>
      <c r="CJ493" s="3">
        <f ca="1">IF(Table2[[#This Row],[occupation]]="Doctor",Table2[[#This Row],[Income]],0)</f>
        <v>0</v>
      </c>
      <c r="CK493" s="3">
        <f ca="1">IF(Table2[[#This Row],[occupation]]="Data scientist",Table2[[#This Row],[Income]],0)</f>
        <v>0</v>
      </c>
      <c r="CL493" s="3">
        <f ca="1">IF(Table2[[#This Row],[occupation]]="Driver",Table2[[#This Row],[Income]],0)</f>
        <v>0</v>
      </c>
      <c r="CM493" s="3">
        <f ca="1">IF(Table2[[#This Row],[occupation]]="mechanical",Table2[[#This Row],[Income]],0)</f>
        <v>58329</v>
      </c>
      <c r="CN493" s="3">
        <f ca="1">IF(Table2[[#This Row],[occupation]]="Field worker",Table2[[#This Row],[Income]],0)</f>
        <v>0</v>
      </c>
      <c r="CO493" s="3">
        <f ca="1">IF(Table2[[#This Row],[occupation]]="Scientist",Table2[[#This Row],[Income]],0)</f>
        <v>0</v>
      </c>
      <c r="CP493" s="4">
        <f ca="1">IF(Table2[[#This Row],[occupation]]="IT",Table2[[#This Row],[Income]],0)</f>
        <v>0</v>
      </c>
      <c r="CQ493" s="2">
        <f ca="1">IF(Table2[[#This Row],[Investment]]&gt;Table2[[#This Row],[Income]],1,0)</f>
        <v>1</v>
      </c>
      <c r="CR493" s="3"/>
      <c r="CS493" s="3"/>
      <c r="CT493" s="3"/>
      <c r="CU493" s="4"/>
      <c r="CV493" s="2">
        <f ca="1">IF(Table2[[#This Row],[Net Worth]]&gt;5500000,Table2[[#This Row],[Age]],0)</f>
        <v>0</v>
      </c>
      <c r="CW493" s="3">
        <f t="shared" ca="1" si="161"/>
        <v>0</v>
      </c>
      <c r="CX493" s="3"/>
      <c r="CY493" s="3"/>
      <c r="CZ493" s="3"/>
      <c r="DA493" s="4"/>
    </row>
    <row r="494" spans="1:105" x14ac:dyDescent="0.25">
      <c r="A494">
        <f t="shared" ca="1" si="146"/>
        <v>1</v>
      </c>
      <c r="B494" s="1" t="str">
        <f t="shared" ca="1" si="147"/>
        <v>Men</v>
      </c>
      <c r="C494">
        <f t="shared" ca="1" si="148"/>
        <v>41</v>
      </c>
      <c r="D494">
        <f t="shared" ca="1" si="149"/>
        <v>4</v>
      </c>
      <c r="E494" s="1" t="str">
        <f t="shared" ca="1" si="150"/>
        <v>Doctor</v>
      </c>
      <c r="F494">
        <f t="shared" ca="1" si="151"/>
        <v>6</v>
      </c>
      <c r="G494" s="1" t="str">
        <f t="shared" ca="1" si="152"/>
        <v>Masters</v>
      </c>
      <c r="H494">
        <f t="shared" ca="1" si="165"/>
        <v>3</v>
      </c>
      <c r="I494">
        <f t="shared" ca="1" si="165"/>
        <v>2</v>
      </c>
      <c r="J494">
        <f t="shared" ca="1" si="153"/>
        <v>885448</v>
      </c>
      <c r="K494">
        <f t="shared" ca="1" si="154"/>
        <v>82126</v>
      </c>
      <c r="L494">
        <f t="shared" ca="1" si="155"/>
        <v>2</v>
      </c>
      <c r="M494" s="1" t="str">
        <f t="shared" ca="1" si="156"/>
        <v>Rent</v>
      </c>
      <c r="N494">
        <f t="shared" ca="1" si="162"/>
        <v>5420316</v>
      </c>
      <c r="O494">
        <f t="shared" ca="1" si="157"/>
        <v>763592.15132147504</v>
      </c>
      <c r="P494">
        <f t="shared" ca="1" si="163"/>
        <v>38782.821231758644</v>
      </c>
      <c r="Q494">
        <f t="shared" ca="1" si="164"/>
        <v>129839.28403899743</v>
      </c>
      <c r="R494" s="25">
        <f t="shared" ca="1" si="158"/>
        <v>5550155.2840389973</v>
      </c>
      <c r="S494">
        <f t="shared" ca="1" si="159"/>
        <v>1</v>
      </c>
      <c r="T494" s="1" t="str">
        <f t="shared" ca="1" si="160"/>
        <v>India</v>
      </c>
      <c r="AF494" s="2">
        <f ca="1">IF(Table2[[#This Row],[Gender]]="men",1,0)</f>
        <v>1</v>
      </c>
      <c r="AG494" s="3">
        <f ca="1">IF(Table2[[#This Row],[Gender]]="Men",0,1)</f>
        <v>0</v>
      </c>
      <c r="AH494" s="3"/>
      <c r="AI494" s="3"/>
      <c r="AJ494" s="4"/>
      <c r="AL494" s="2">
        <f ca="1">IF(Table2[[#This Row],[occupation]]="Clerk",1,0)</f>
        <v>0</v>
      </c>
      <c r="AM494" s="3">
        <f ca="1">IF(Table2[[#This Row],[occupation]]="Doctor",1,0)</f>
        <v>1</v>
      </c>
      <c r="AN494" s="3">
        <f ca="1">IF(Table2[[#This Row],[occupation]]="Data scientist",1,0)</f>
        <v>0</v>
      </c>
      <c r="AO494" s="3">
        <f ca="1">IF(Table2[[#This Row],[occupation]]="Driver",1,0)</f>
        <v>0</v>
      </c>
      <c r="AP494" s="3">
        <f ca="1">IF(Table2[[#This Row],[occupation]]="mechanical",1,0)</f>
        <v>0</v>
      </c>
      <c r="AQ494" s="3">
        <f ca="1">IF(Table2[[#This Row],[occupation]]="Field worker",1,0)</f>
        <v>0</v>
      </c>
      <c r="AR494" s="3">
        <f ca="1">IF(Table2[[#This Row],[occupation]]="Scientist",1,0)</f>
        <v>0</v>
      </c>
      <c r="AS494" s="3">
        <f ca="1">IF(Table2[[#This Row],[occupation]]="IT",1,0)</f>
        <v>0</v>
      </c>
      <c r="AT494" s="3"/>
      <c r="AU494" s="3"/>
      <c r="AV494" s="3"/>
      <c r="AW494" s="3"/>
      <c r="AX494" s="3"/>
      <c r="AY494" s="3"/>
      <c r="AZ494" s="3"/>
      <c r="BA494" s="4"/>
      <c r="BC494" s="18">
        <f ca="1">Table2[[#This Row],[Vehicles cost]]/Table2[[#This Row],[Vehicles]]</f>
        <v>442724</v>
      </c>
      <c r="BD494" s="4"/>
      <c r="BE494" s="2">
        <f ca="1">IF(Table2[[#This Row],[Depts]]&gt;20000,1,0)</f>
        <v>1</v>
      </c>
      <c r="BF494" s="3"/>
      <c r="BG494" s="4"/>
      <c r="BH494" s="2">
        <f ca="1">IF(Table2[[#This Row],[House]]="Owned",1,0)</f>
        <v>0</v>
      </c>
      <c r="BI494" s="4"/>
      <c r="BK494" s="2">
        <f ca="1">IF(Table2[[#This Row],[Country]]="Korea",Table2[[#This Row],[Income]],0)</f>
        <v>0</v>
      </c>
      <c r="BL494" s="3"/>
      <c r="BM494" s="3">
        <f ca="1">IF(Table2[[#This Row],[Country]]="India",Table2[[#This Row],[Income]],0)</f>
        <v>82126</v>
      </c>
      <c r="BN494" s="3"/>
      <c r="BO494" s="3">
        <f ca="1">IF(Table2[[#This Row],[Country]]="Russia",Table2[[#This Row],[Income]],0)</f>
        <v>0</v>
      </c>
      <c r="BP494" s="3"/>
      <c r="BQ494" s="3">
        <f ca="1">IF(Table2[[#This Row],[Country]]="Maldives",Table2[[#This Row],[Income]],0)</f>
        <v>0</v>
      </c>
      <c r="BR494" s="3"/>
      <c r="BS494" s="3">
        <f ca="1">IF(Table2[[#This Row],[Country]]="England",Table2[[#This Row],[Income]],0)</f>
        <v>0</v>
      </c>
      <c r="BT494" s="3"/>
      <c r="BU494" s="3">
        <f ca="1">IF(Table2[[#This Row],[Country]]="Pakistan",Table2[[#This Row],[Income]],0)</f>
        <v>0</v>
      </c>
      <c r="BV494" s="3"/>
      <c r="BW494" s="3">
        <f ca="1">IF(Table2[[#This Row],[Country]]="USA",Table2[[#This Row],[Income]],0)</f>
        <v>0</v>
      </c>
      <c r="BX494" s="3"/>
      <c r="BY494" s="3">
        <f ca="1">IF(Table2[[#This Row],[Country]]="New Zealand",Table2[[#This Row],[Income]],0)</f>
        <v>0</v>
      </c>
      <c r="BZ494" s="3"/>
      <c r="CA494" s="3">
        <f ca="1">IF(Table2[[#This Row],[Country]]="AUstralia",Table2[[#This Row],[Income]],0)</f>
        <v>0</v>
      </c>
      <c r="CB494" s="3"/>
      <c r="CC494" s="3">
        <f ca="1">IF(Table2[[#This Row],[Country]]="South Africa",Table2[[#This Row],[Income]],0)</f>
        <v>0</v>
      </c>
      <c r="CD494" s="3"/>
      <c r="CE494" s="3">
        <f ca="1">IF(Table2[[#This Row],[Country]]="Canada",Table2[[#This Row],[Income]],0)</f>
        <v>0</v>
      </c>
      <c r="CF494" s="4"/>
      <c r="CG494" s="2"/>
      <c r="CH494" s="3"/>
      <c r="CI494" s="3">
        <f ca="1">IF(Table2[[#This Row],[occupation]]="clerk",Table2[[#This Row],[Income]],0)</f>
        <v>0</v>
      </c>
      <c r="CJ494" s="3">
        <f ca="1">IF(Table2[[#This Row],[occupation]]="Doctor",Table2[[#This Row],[Income]],0)</f>
        <v>82126</v>
      </c>
      <c r="CK494" s="3">
        <f ca="1">IF(Table2[[#This Row],[occupation]]="Data scientist",Table2[[#This Row],[Income]],0)</f>
        <v>0</v>
      </c>
      <c r="CL494" s="3">
        <f ca="1">IF(Table2[[#This Row],[occupation]]="Driver",Table2[[#This Row],[Income]],0)</f>
        <v>0</v>
      </c>
      <c r="CM494" s="3">
        <f ca="1">IF(Table2[[#This Row],[occupation]]="mechanical",Table2[[#This Row],[Income]],0)</f>
        <v>0</v>
      </c>
      <c r="CN494" s="3">
        <f ca="1">IF(Table2[[#This Row],[occupation]]="Field worker",Table2[[#This Row],[Income]],0)</f>
        <v>0</v>
      </c>
      <c r="CO494" s="3">
        <f ca="1">IF(Table2[[#This Row],[occupation]]="Scientist",Table2[[#This Row],[Income]],0)</f>
        <v>0</v>
      </c>
      <c r="CP494" s="4">
        <f ca="1">IF(Table2[[#This Row],[occupation]]="IT",Table2[[#This Row],[Income]],0)</f>
        <v>0</v>
      </c>
      <c r="CQ494" s="2">
        <f ca="1">IF(Table2[[#This Row],[Investment]]&gt;Table2[[#This Row],[Income]],1,0)</f>
        <v>1</v>
      </c>
      <c r="CR494" s="3"/>
      <c r="CS494" s="3"/>
      <c r="CT494" s="3"/>
      <c r="CU494" s="4"/>
      <c r="CV494" s="2">
        <f ca="1">IF(Table2[[#This Row],[Net Worth]]&gt;5500000,Table2[[#This Row],[Age]],0)</f>
        <v>41</v>
      </c>
      <c r="CW494" s="3">
        <f t="shared" ca="1" si="161"/>
        <v>0</v>
      </c>
      <c r="CX494" s="3"/>
      <c r="CY494" s="3"/>
      <c r="CZ494" s="3"/>
      <c r="DA494" s="4"/>
    </row>
    <row r="495" spans="1:105" x14ac:dyDescent="0.25">
      <c r="A495">
        <f t="shared" ca="1" si="146"/>
        <v>2</v>
      </c>
      <c r="B495" s="1" t="str">
        <f t="shared" ca="1" si="147"/>
        <v>Women</v>
      </c>
      <c r="C495">
        <f t="shared" ca="1" si="148"/>
        <v>34</v>
      </c>
      <c r="D495">
        <f t="shared" ca="1" si="149"/>
        <v>7</v>
      </c>
      <c r="E495" s="1" t="str">
        <f t="shared" ca="1" si="150"/>
        <v>Driver</v>
      </c>
      <c r="F495">
        <f t="shared" ca="1" si="151"/>
        <v>3</v>
      </c>
      <c r="G495" s="1" t="str">
        <f t="shared" ca="1" si="152"/>
        <v>Btech</v>
      </c>
      <c r="H495">
        <f t="shared" ca="1" si="165"/>
        <v>3</v>
      </c>
      <c r="I495">
        <f t="shared" ca="1" si="165"/>
        <v>3</v>
      </c>
      <c r="J495">
        <f t="shared" ca="1" si="153"/>
        <v>719445</v>
      </c>
      <c r="K495">
        <f t="shared" ca="1" si="154"/>
        <v>63662</v>
      </c>
      <c r="L495">
        <f t="shared" ca="1" si="155"/>
        <v>2</v>
      </c>
      <c r="M495" s="1" t="str">
        <f t="shared" ca="1" si="156"/>
        <v>Rent</v>
      </c>
      <c r="N495">
        <f t="shared" ca="1" si="162"/>
        <v>6366200</v>
      </c>
      <c r="O495">
        <f t="shared" ca="1" si="157"/>
        <v>5136384.3204473043</v>
      </c>
      <c r="P495">
        <f t="shared" ca="1" si="163"/>
        <v>126038.38980672191</v>
      </c>
      <c r="Q495">
        <f t="shared" ca="1" si="164"/>
        <v>51812.223352006047</v>
      </c>
      <c r="R495" s="25">
        <f t="shared" ca="1" si="158"/>
        <v>6418012.2233520057</v>
      </c>
      <c r="S495">
        <f t="shared" ca="1" si="159"/>
        <v>6</v>
      </c>
      <c r="T495" s="1" t="str">
        <f t="shared" ca="1" si="160"/>
        <v>Russia</v>
      </c>
      <c r="AF495" s="2">
        <f ca="1">IF(Table2[[#This Row],[Gender]]="men",1,0)</f>
        <v>0</v>
      </c>
      <c r="AG495" s="3">
        <f ca="1">IF(Table2[[#This Row],[Gender]]="Men",0,1)</f>
        <v>1</v>
      </c>
      <c r="AH495" s="3"/>
      <c r="AI495" s="3"/>
      <c r="AJ495" s="4"/>
      <c r="AL495" s="2">
        <f ca="1">IF(Table2[[#This Row],[occupation]]="Clerk",1,0)</f>
        <v>0</v>
      </c>
      <c r="AM495" s="3">
        <f ca="1">IF(Table2[[#This Row],[occupation]]="Doctor",1,0)</f>
        <v>0</v>
      </c>
      <c r="AN495" s="3">
        <f ca="1">IF(Table2[[#This Row],[occupation]]="Data scientist",1,0)</f>
        <v>0</v>
      </c>
      <c r="AO495" s="3">
        <f ca="1">IF(Table2[[#This Row],[occupation]]="Driver",1,0)</f>
        <v>1</v>
      </c>
      <c r="AP495" s="3">
        <f ca="1">IF(Table2[[#This Row],[occupation]]="mechanical",1,0)</f>
        <v>0</v>
      </c>
      <c r="AQ495" s="3">
        <f ca="1">IF(Table2[[#This Row],[occupation]]="Field worker",1,0)</f>
        <v>0</v>
      </c>
      <c r="AR495" s="3">
        <f ca="1">IF(Table2[[#This Row],[occupation]]="Scientist",1,0)</f>
        <v>0</v>
      </c>
      <c r="AS495" s="3">
        <f ca="1">IF(Table2[[#This Row],[occupation]]="IT",1,0)</f>
        <v>0</v>
      </c>
      <c r="AT495" s="3"/>
      <c r="AU495" s="3"/>
      <c r="AV495" s="3"/>
      <c r="AW495" s="3"/>
      <c r="AX495" s="3"/>
      <c r="AY495" s="3"/>
      <c r="AZ495" s="3"/>
      <c r="BA495" s="4"/>
      <c r="BC495" s="18">
        <f ca="1">Table2[[#This Row],[Vehicles cost]]/Table2[[#This Row],[Vehicles]]</f>
        <v>239815</v>
      </c>
      <c r="BD495" s="4"/>
      <c r="BE495" s="2">
        <f ca="1">IF(Table2[[#This Row],[Depts]]&gt;20000,1,0)</f>
        <v>1</v>
      </c>
      <c r="BF495" s="3"/>
      <c r="BG495" s="4"/>
      <c r="BH495" s="2">
        <f ca="1">IF(Table2[[#This Row],[House]]="Owned",1,0)</f>
        <v>0</v>
      </c>
      <c r="BI495" s="4"/>
      <c r="BK495" s="2">
        <f ca="1">IF(Table2[[#This Row],[Country]]="Korea",Table2[[#This Row],[Income]],0)</f>
        <v>0</v>
      </c>
      <c r="BL495" s="3"/>
      <c r="BM495" s="3">
        <f ca="1">IF(Table2[[#This Row],[Country]]="India",Table2[[#This Row],[Income]],0)</f>
        <v>0</v>
      </c>
      <c r="BN495" s="3"/>
      <c r="BO495" s="3">
        <f ca="1">IF(Table2[[#This Row],[Country]]="Russia",Table2[[#This Row],[Income]],0)</f>
        <v>63662</v>
      </c>
      <c r="BP495" s="3"/>
      <c r="BQ495" s="3">
        <f ca="1">IF(Table2[[#This Row],[Country]]="Maldives",Table2[[#This Row],[Income]],0)</f>
        <v>0</v>
      </c>
      <c r="BR495" s="3"/>
      <c r="BS495" s="3">
        <f ca="1">IF(Table2[[#This Row],[Country]]="England",Table2[[#This Row],[Income]],0)</f>
        <v>0</v>
      </c>
      <c r="BT495" s="3"/>
      <c r="BU495" s="3">
        <f ca="1">IF(Table2[[#This Row],[Country]]="Pakistan",Table2[[#This Row],[Income]],0)</f>
        <v>0</v>
      </c>
      <c r="BV495" s="3"/>
      <c r="BW495" s="3">
        <f ca="1">IF(Table2[[#This Row],[Country]]="USA",Table2[[#This Row],[Income]],0)</f>
        <v>0</v>
      </c>
      <c r="BX495" s="3"/>
      <c r="BY495" s="3">
        <f ca="1">IF(Table2[[#This Row],[Country]]="New Zealand",Table2[[#This Row],[Income]],0)</f>
        <v>0</v>
      </c>
      <c r="BZ495" s="3"/>
      <c r="CA495" s="3">
        <f ca="1">IF(Table2[[#This Row],[Country]]="AUstralia",Table2[[#This Row],[Income]],0)</f>
        <v>0</v>
      </c>
      <c r="CB495" s="3"/>
      <c r="CC495" s="3">
        <f ca="1">IF(Table2[[#This Row],[Country]]="South Africa",Table2[[#This Row],[Income]],0)</f>
        <v>0</v>
      </c>
      <c r="CD495" s="3"/>
      <c r="CE495" s="3">
        <f ca="1">IF(Table2[[#This Row],[Country]]="Canada",Table2[[#This Row],[Income]],0)</f>
        <v>0</v>
      </c>
      <c r="CF495" s="4"/>
      <c r="CG495" s="2"/>
      <c r="CH495" s="3"/>
      <c r="CI495" s="3">
        <f ca="1">IF(Table2[[#This Row],[occupation]]="clerk",Table2[[#This Row],[Income]],0)</f>
        <v>0</v>
      </c>
      <c r="CJ495" s="3">
        <f ca="1">IF(Table2[[#This Row],[occupation]]="Doctor",Table2[[#This Row],[Income]],0)</f>
        <v>0</v>
      </c>
      <c r="CK495" s="3">
        <f ca="1">IF(Table2[[#This Row],[occupation]]="Data scientist",Table2[[#This Row],[Income]],0)</f>
        <v>0</v>
      </c>
      <c r="CL495" s="3">
        <f ca="1">IF(Table2[[#This Row],[occupation]]="Driver",Table2[[#This Row],[Income]],0)</f>
        <v>63662</v>
      </c>
      <c r="CM495" s="3">
        <f ca="1">IF(Table2[[#This Row],[occupation]]="mechanical",Table2[[#This Row],[Income]],0)</f>
        <v>0</v>
      </c>
      <c r="CN495" s="3">
        <f ca="1">IF(Table2[[#This Row],[occupation]]="Field worker",Table2[[#This Row],[Income]],0)</f>
        <v>0</v>
      </c>
      <c r="CO495" s="3">
        <f ca="1">IF(Table2[[#This Row],[occupation]]="Scientist",Table2[[#This Row],[Income]],0)</f>
        <v>0</v>
      </c>
      <c r="CP495" s="4">
        <f ca="1">IF(Table2[[#This Row],[occupation]]="IT",Table2[[#This Row],[Income]],0)</f>
        <v>0</v>
      </c>
      <c r="CQ495" s="2">
        <f ca="1">IF(Table2[[#This Row],[Investment]]&gt;Table2[[#This Row],[Income]],1,0)</f>
        <v>0</v>
      </c>
      <c r="CR495" s="3"/>
      <c r="CS495" s="3"/>
      <c r="CT495" s="3"/>
      <c r="CU495" s="4"/>
      <c r="CV495" s="2">
        <f ca="1">IF(Table2[[#This Row],[Net Worth]]&gt;5500000,Table2[[#This Row],[Age]],0)</f>
        <v>34</v>
      </c>
      <c r="CW495" s="3">
        <f t="shared" ca="1" si="161"/>
        <v>0</v>
      </c>
      <c r="CX495" s="3"/>
      <c r="CY495" s="3"/>
      <c r="CZ495" s="3"/>
      <c r="DA495" s="4"/>
    </row>
    <row r="496" spans="1:105" x14ac:dyDescent="0.25">
      <c r="A496">
        <f t="shared" ca="1" si="146"/>
        <v>2</v>
      </c>
      <c r="B496" s="1" t="str">
        <f t="shared" ca="1" si="147"/>
        <v>Women</v>
      </c>
      <c r="C496">
        <f t="shared" ca="1" si="148"/>
        <v>39</v>
      </c>
      <c r="D496">
        <f t="shared" ca="1" si="149"/>
        <v>8</v>
      </c>
      <c r="E496" s="1" t="str">
        <f t="shared" ca="1" si="150"/>
        <v>Data scientist</v>
      </c>
      <c r="F496">
        <f t="shared" ca="1" si="151"/>
        <v>2</v>
      </c>
      <c r="G496" s="1" t="str">
        <f t="shared" ca="1" si="152"/>
        <v>12th</v>
      </c>
      <c r="H496">
        <f t="shared" ca="1" si="165"/>
        <v>1</v>
      </c>
      <c r="I496">
        <f t="shared" ca="1" si="165"/>
        <v>2</v>
      </c>
      <c r="J496">
        <f t="shared" ca="1" si="153"/>
        <v>1589844</v>
      </c>
      <c r="K496">
        <f t="shared" ca="1" si="154"/>
        <v>52785</v>
      </c>
      <c r="L496">
        <f t="shared" ca="1" si="155"/>
        <v>2</v>
      </c>
      <c r="M496" s="1" t="str">
        <f t="shared" ca="1" si="156"/>
        <v>Rent</v>
      </c>
      <c r="N496">
        <f t="shared" ca="1" si="162"/>
        <v>5172930</v>
      </c>
      <c r="O496">
        <f t="shared" ca="1" si="157"/>
        <v>1766370.4537468886</v>
      </c>
      <c r="P496">
        <f t="shared" ca="1" si="163"/>
        <v>50474.829800436615</v>
      </c>
      <c r="Q496">
        <f t="shared" ca="1" si="164"/>
        <v>87761.394578612104</v>
      </c>
      <c r="R496" s="25">
        <f t="shared" ca="1" si="158"/>
        <v>5260691.3945786124</v>
      </c>
      <c r="S496">
        <f t="shared" ca="1" si="159"/>
        <v>9</v>
      </c>
      <c r="T496" s="1" t="str">
        <f t="shared" ca="1" si="160"/>
        <v>South Africa</v>
      </c>
      <c r="AF496" s="2">
        <f ca="1">IF(Table2[[#This Row],[Gender]]="men",1,0)</f>
        <v>0</v>
      </c>
      <c r="AG496" s="3">
        <f ca="1">IF(Table2[[#This Row],[Gender]]="Men",0,1)</f>
        <v>1</v>
      </c>
      <c r="AH496" s="3"/>
      <c r="AI496" s="3"/>
      <c r="AJ496" s="4"/>
      <c r="AL496" s="2">
        <f ca="1">IF(Table2[[#This Row],[occupation]]="Clerk",1,0)</f>
        <v>0</v>
      </c>
      <c r="AM496" s="3">
        <f ca="1">IF(Table2[[#This Row],[occupation]]="Doctor",1,0)</f>
        <v>0</v>
      </c>
      <c r="AN496" s="3">
        <f ca="1">IF(Table2[[#This Row],[occupation]]="Data scientist",1,0)</f>
        <v>1</v>
      </c>
      <c r="AO496" s="3">
        <f ca="1">IF(Table2[[#This Row],[occupation]]="Driver",1,0)</f>
        <v>0</v>
      </c>
      <c r="AP496" s="3">
        <f ca="1">IF(Table2[[#This Row],[occupation]]="mechanical",1,0)</f>
        <v>0</v>
      </c>
      <c r="AQ496" s="3">
        <f ca="1">IF(Table2[[#This Row],[occupation]]="Field worker",1,0)</f>
        <v>0</v>
      </c>
      <c r="AR496" s="3">
        <f ca="1">IF(Table2[[#This Row],[occupation]]="Scientist",1,0)</f>
        <v>0</v>
      </c>
      <c r="AS496" s="3">
        <f ca="1">IF(Table2[[#This Row],[occupation]]="IT",1,0)</f>
        <v>0</v>
      </c>
      <c r="AT496" s="3"/>
      <c r="AU496" s="3"/>
      <c r="AV496" s="3"/>
      <c r="AW496" s="3"/>
      <c r="AX496" s="3"/>
      <c r="AY496" s="3"/>
      <c r="AZ496" s="3"/>
      <c r="BA496" s="4"/>
      <c r="BC496" s="18">
        <f ca="1">Table2[[#This Row],[Vehicles cost]]/Table2[[#This Row],[Vehicles]]</f>
        <v>794922</v>
      </c>
      <c r="BD496" s="4"/>
      <c r="BE496" s="2">
        <f ca="1">IF(Table2[[#This Row],[Depts]]&gt;20000,1,0)</f>
        <v>1</v>
      </c>
      <c r="BF496" s="3"/>
      <c r="BG496" s="4"/>
      <c r="BH496" s="2">
        <f ca="1">IF(Table2[[#This Row],[House]]="Owned",1,0)</f>
        <v>0</v>
      </c>
      <c r="BI496" s="4"/>
      <c r="BK496" s="2">
        <f ca="1">IF(Table2[[#This Row],[Country]]="Korea",Table2[[#This Row],[Income]],0)</f>
        <v>0</v>
      </c>
      <c r="BL496" s="3"/>
      <c r="BM496" s="3">
        <f ca="1">IF(Table2[[#This Row],[Country]]="India",Table2[[#This Row],[Income]],0)</f>
        <v>0</v>
      </c>
      <c r="BN496" s="3"/>
      <c r="BO496" s="3">
        <f ca="1">IF(Table2[[#This Row],[Country]]="Russia",Table2[[#This Row],[Income]],0)</f>
        <v>0</v>
      </c>
      <c r="BP496" s="3"/>
      <c r="BQ496" s="3">
        <f ca="1">IF(Table2[[#This Row],[Country]]="Maldives",Table2[[#This Row],[Income]],0)</f>
        <v>0</v>
      </c>
      <c r="BR496" s="3"/>
      <c r="BS496" s="3">
        <f ca="1">IF(Table2[[#This Row],[Country]]="England",Table2[[#This Row],[Income]],0)</f>
        <v>0</v>
      </c>
      <c r="BT496" s="3"/>
      <c r="BU496" s="3">
        <f ca="1">IF(Table2[[#This Row],[Country]]="Pakistan",Table2[[#This Row],[Income]],0)</f>
        <v>0</v>
      </c>
      <c r="BV496" s="3"/>
      <c r="BW496" s="3">
        <f ca="1">IF(Table2[[#This Row],[Country]]="USA",Table2[[#This Row],[Income]],0)</f>
        <v>0</v>
      </c>
      <c r="BX496" s="3"/>
      <c r="BY496" s="3">
        <f ca="1">IF(Table2[[#This Row],[Country]]="New Zealand",Table2[[#This Row],[Income]],0)</f>
        <v>0</v>
      </c>
      <c r="BZ496" s="3"/>
      <c r="CA496" s="3">
        <f ca="1">IF(Table2[[#This Row],[Country]]="AUstralia",Table2[[#This Row],[Income]],0)</f>
        <v>0</v>
      </c>
      <c r="CB496" s="3"/>
      <c r="CC496" s="3">
        <f ca="1">IF(Table2[[#This Row],[Country]]="South Africa",Table2[[#This Row],[Income]],0)</f>
        <v>52785</v>
      </c>
      <c r="CD496" s="3"/>
      <c r="CE496" s="3">
        <f ca="1">IF(Table2[[#This Row],[Country]]="Canada",Table2[[#This Row],[Income]],0)</f>
        <v>0</v>
      </c>
      <c r="CF496" s="4"/>
      <c r="CG496" s="2"/>
      <c r="CH496" s="3"/>
      <c r="CI496" s="3">
        <f ca="1">IF(Table2[[#This Row],[occupation]]="clerk",Table2[[#This Row],[Income]],0)</f>
        <v>0</v>
      </c>
      <c r="CJ496" s="3">
        <f ca="1">IF(Table2[[#This Row],[occupation]]="Doctor",Table2[[#This Row],[Income]],0)</f>
        <v>0</v>
      </c>
      <c r="CK496" s="3">
        <f ca="1">IF(Table2[[#This Row],[occupation]]="Data scientist",Table2[[#This Row],[Income]],0)</f>
        <v>52785</v>
      </c>
      <c r="CL496" s="3">
        <f ca="1">IF(Table2[[#This Row],[occupation]]="Driver",Table2[[#This Row],[Income]],0)</f>
        <v>0</v>
      </c>
      <c r="CM496" s="3">
        <f ca="1">IF(Table2[[#This Row],[occupation]]="mechanical",Table2[[#This Row],[Income]],0)</f>
        <v>0</v>
      </c>
      <c r="CN496" s="3">
        <f ca="1">IF(Table2[[#This Row],[occupation]]="Field worker",Table2[[#This Row],[Income]],0)</f>
        <v>0</v>
      </c>
      <c r="CO496" s="3">
        <f ca="1">IF(Table2[[#This Row],[occupation]]="Scientist",Table2[[#This Row],[Income]],0)</f>
        <v>0</v>
      </c>
      <c r="CP496" s="4">
        <f ca="1">IF(Table2[[#This Row],[occupation]]="IT",Table2[[#This Row],[Income]],0)</f>
        <v>0</v>
      </c>
      <c r="CQ496" s="2">
        <f ca="1">IF(Table2[[#This Row],[Investment]]&gt;Table2[[#This Row],[Income]],1,0)</f>
        <v>1</v>
      </c>
      <c r="CR496" s="3"/>
      <c r="CS496" s="3"/>
      <c r="CT496" s="3"/>
      <c r="CU496" s="4"/>
      <c r="CV496" s="2">
        <f ca="1">IF(Table2[[#This Row],[Net Worth]]&gt;5500000,Table2[[#This Row],[Age]],0)</f>
        <v>0</v>
      </c>
      <c r="CW496" s="3">
        <f t="shared" ca="1" si="161"/>
        <v>0</v>
      </c>
      <c r="CX496" s="3"/>
      <c r="CY496" s="3"/>
      <c r="CZ496" s="3"/>
      <c r="DA496" s="4"/>
    </row>
    <row r="497" spans="1:105" x14ac:dyDescent="0.25">
      <c r="A497">
        <f t="shared" ca="1" si="146"/>
        <v>2</v>
      </c>
      <c r="B497" s="1" t="str">
        <f t="shared" ca="1" si="147"/>
        <v>Women</v>
      </c>
      <c r="C497">
        <f t="shared" ca="1" si="148"/>
        <v>36</v>
      </c>
      <c r="D497">
        <f t="shared" ca="1" si="149"/>
        <v>7</v>
      </c>
      <c r="E497" s="1" t="str">
        <f t="shared" ca="1" si="150"/>
        <v>Driver</v>
      </c>
      <c r="F497">
        <f t="shared" ca="1" si="151"/>
        <v>2</v>
      </c>
      <c r="G497" s="1" t="str">
        <f t="shared" ca="1" si="152"/>
        <v>12th</v>
      </c>
      <c r="H497">
        <f t="shared" ca="1" si="165"/>
        <v>2</v>
      </c>
      <c r="I497">
        <f t="shared" ca="1" si="165"/>
        <v>3</v>
      </c>
      <c r="J497">
        <f t="shared" ca="1" si="153"/>
        <v>644406</v>
      </c>
      <c r="K497">
        <f t="shared" ca="1" si="154"/>
        <v>67292</v>
      </c>
      <c r="L497">
        <f t="shared" ca="1" si="155"/>
        <v>2</v>
      </c>
      <c r="M497" s="1" t="str">
        <f t="shared" ca="1" si="156"/>
        <v>Rent</v>
      </c>
      <c r="N497">
        <f t="shared" ca="1" si="162"/>
        <v>6056280</v>
      </c>
      <c r="O497">
        <f t="shared" ca="1" si="157"/>
        <v>169805.35540081581</v>
      </c>
      <c r="P497">
        <f t="shared" ca="1" si="163"/>
        <v>99662.257464258408</v>
      </c>
      <c r="Q497">
        <f t="shared" ca="1" si="164"/>
        <v>83449.931559084594</v>
      </c>
      <c r="R497" s="25">
        <f t="shared" ca="1" si="158"/>
        <v>6139729.9315590849</v>
      </c>
      <c r="S497">
        <f t="shared" ca="1" si="159"/>
        <v>12</v>
      </c>
      <c r="T497" s="1" t="str">
        <f t="shared" ca="1" si="160"/>
        <v>Maldives</v>
      </c>
      <c r="AF497" s="2">
        <f ca="1">IF(Table2[[#This Row],[Gender]]="men",1,0)</f>
        <v>0</v>
      </c>
      <c r="AG497" s="3">
        <f ca="1">IF(Table2[[#This Row],[Gender]]="Men",0,1)</f>
        <v>1</v>
      </c>
      <c r="AH497" s="3"/>
      <c r="AI497" s="3"/>
      <c r="AJ497" s="4"/>
      <c r="AL497" s="2">
        <f ca="1">IF(Table2[[#This Row],[occupation]]="Clerk",1,0)</f>
        <v>0</v>
      </c>
      <c r="AM497" s="3">
        <f ca="1">IF(Table2[[#This Row],[occupation]]="Doctor",1,0)</f>
        <v>0</v>
      </c>
      <c r="AN497" s="3">
        <f ca="1">IF(Table2[[#This Row],[occupation]]="Data scientist",1,0)</f>
        <v>0</v>
      </c>
      <c r="AO497" s="3">
        <f ca="1">IF(Table2[[#This Row],[occupation]]="Driver",1,0)</f>
        <v>1</v>
      </c>
      <c r="AP497" s="3">
        <f ca="1">IF(Table2[[#This Row],[occupation]]="mechanical",1,0)</f>
        <v>0</v>
      </c>
      <c r="AQ497" s="3">
        <f ca="1">IF(Table2[[#This Row],[occupation]]="Field worker",1,0)</f>
        <v>0</v>
      </c>
      <c r="AR497" s="3">
        <f ca="1">IF(Table2[[#This Row],[occupation]]="Scientist",1,0)</f>
        <v>0</v>
      </c>
      <c r="AS497" s="3">
        <f ca="1">IF(Table2[[#This Row],[occupation]]="IT",1,0)</f>
        <v>0</v>
      </c>
      <c r="AT497" s="3"/>
      <c r="AU497" s="3"/>
      <c r="AV497" s="3"/>
      <c r="AW497" s="3"/>
      <c r="AX497" s="3"/>
      <c r="AY497" s="3"/>
      <c r="AZ497" s="3"/>
      <c r="BA497" s="4"/>
      <c r="BC497" s="18">
        <f ca="1">Table2[[#This Row],[Vehicles cost]]/Table2[[#This Row],[Vehicles]]</f>
        <v>214802</v>
      </c>
      <c r="BD497" s="4"/>
      <c r="BE497" s="2">
        <f ca="1">IF(Table2[[#This Row],[Depts]]&gt;20000,1,0)</f>
        <v>1</v>
      </c>
      <c r="BF497" s="3"/>
      <c r="BG497" s="4"/>
      <c r="BH497" s="2">
        <f ca="1">IF(Table2[[#This Row],[House]]="Owned",1,0)</f>
        <v>0</v>
      </c>
      <c r="BI497" s="4"/>
      <c r="BK497" s="2">
        <f ca="1">IF(Table2[[#This Row],[Country]]="Korea",Table2[[#This Row],[Income]],0)</f>
        <v>0</v>
      </c>
      <c r="BL497" s="3"/>
      <c r="BM497" s="3">
        <f ca="1">IF(Table2[[#This Row],[Country]]="India",Table2[[#This Row],[Income]],0)</f>
        <v>0</v>
      </c>
      <c r="BN497" s="3"/>
      <c r="BO497" s="3">
        <f ca="1">IF(Table2[[#This Row],[Country]]="Russia",Table2[[#This Row],[Income]],0)</f>
        <v>0</v>
      </c>
      <c r="BP497" s="3"/>
      <c r="BQ497" s="3">
        <f ca="1">IF(Table2[[#This Row],[Country]]="Maldives",Table2[[#This Row],[Income]],0)</f>
        <v>67292</v>
      </c>
      <c r="BR497" s="3"/>
      <c r="BS497" s="3">
        <f ca="1">IF(Table2[[#This Row],[Country]]="England",Table2[[#This Row],[Income]],0)</f>
        <v>0</v>
      </c>
      <c r="BT497" s="3"/>
      <c r="BU497" s="3">
        <f ca="1">IF(Table2[[#This Row],[Country]]="Pakistan",Table2[[#This Row],[Income]],0)</f>
        <v>0</v>
      </c>
      <c r="BV497" s="3"/>
      <c r="BW497" s="3">
        <f ca="1">IF(Table2[[#This Row],[Country]]="USA",Table2[[#This Row],[Income]],0)</f>
        <v>0</v>
      </c>
      <c r="BX497" s="3"/>
      <c r="BY497" s="3">
        <f ca="1">IF(Table2[[#This Row],[Country]]="New Zealand",Table2[[#This Row],[Income]],0)</f>
        <v>0</v>
      </c>
      <c r="BZ497" s="3"/>
      <c r="CA497" s="3">
        <f ca="1">IF(Table2[[#This Row],[Country]]="AUstralia",Table2[[#This Row],[Income]],0)</f>
        <v>0</v>
      </c>
      <c r="CB497" s="3"/>
      <c r="CC497" s="3">
        <f ca="1">IF(Table2[[#This Row],[Country]]="South Africa",Table2[[#This Row],[Income]],0)</f>
        <v>0</v>
      </c>
      <c r="CD497" s="3"/>
      <c r="CE497" s="3">
        <f ca="1">IF(Table2[[#This Row],[Country]]="Canada",Table2[[#This Row],[Income]],0)</f>
        <v>0</v>
      </c>
      <c r="CF497" s="4"/>
      <c r="CG497" s="2"/>
      <c r="CH497" s="3"/>
      <c r="CI497" s="3">
        <f ca="1">IF(Table2[[#This Row],[occupation]]="clerk",Table2[[#This Row],[Income]],0)</f>
        <v>0</v>
      </c>
      <c r="CJ497" s="3">
        <f ca="1">IF(Table2[[#This Row],[occupation]]="Doctor",Table2[[#This Row],[Income]],0)</f>
        <v>0</v>
      </c>
      <c r="CK497" s="3">
        <f ca="1">IF(Table2[[#This Row],[occupation]]="Data scientist",Table2[[#This Row],[Income]],0)</f>
        <v>0</v>
      </c>
      <c r="CL497" s="3">
        <f ca="1">IF(Table2[[#This Row],[occupation]]="Driver",Table2[[#This Row],[Income]],0)</f>
        <v>67292</v>
      </c>
      <c r="CM497" s="3">
        <f ca="1">IF(Table2[[#This Row],[occupation]]="mechanical",Table2[[#This Row],[Income]],0)</f>
        <v>0</v>
      </c>
      <c r="CN497" s="3">
        <f ca="1">IF(Table2[[#This Row],[occupation]]="Field worker",Table2[[#This Row],[Income]],0)</f>
        <v>0</v>
      </c>
      <c r="CO497" s="3">
        <f ca="1">IF(Table2[[#This Row],[occupation]]="Scientist",Table2[[#This Row],[Income]],0)</f>
        <v>0</v>
      </c>
      <c r="CP497" s="4">
        <f ca="1">IF(Table2[[#This Row],[occupation]]="IT",Table2[[#This Row],[Income]],0)</f>
        <v>0</v>
      </c>
      <c r="CQ497" s="2">
        <f ca="1">IF(Table2[[#This Row],[Investment]]&gt;Table2[[#This Row],[Income]],1,0)</f>
        <v>1</v>
      </c>
      <c r="CR497" s="3"/>
      <c r="CS497" s="3"/>
      <c r="CT497" s="3"/>
      <c r="CU497" s="4"/>
      <c r="CV497" s="2">
        <f ca="1">IF(Table2[[#This Row],[Net Worth]]&gt;5500000,Table2[[#This Row],[Age]],0)</f>
        <v>36</v>
      </c>
      <c r="CW497" s="3">
        <f t="shared" ca="1" si="161"/>
        <v>0</v>
      </c>
      <c r="CX497" s="3"/>
      <c r="CY497" s="3"/>
      <c r="CZ497" s="3"/>
      <c r="DA497" s="4"/>
    </row>
    <row r="498" spans="1:105" x14ac:dyDescent="0.25">
      <c r="A498">
        <f t="shared" ca="1" si="146"/>
        <v>2</v>
      </c>
      <c r="B498" s="1" t="str">
        <f t="shared" ca="1" si="147"/>
        <v>Women</v>
      </c>
      <c r="C498">
        <f t="shared" ca="1" si="148"/>
        <v>33</v>
      </c>
      <c r="D498">
        <f t="shared" ca="1" si="149"/>
        <v>5</v>
      </c>
      <c r="E498" s="1" t="str">
        <f t="shared" ca="1" si="150"/>
        <v>Scientist</v>
      </c>
      <c r="F498">
        <f t="shared" ca="1" si="151"/>
        <v>2</v>
      </c>
      <c r="G498" s="1" t="str">
        <f t="shared" ca="1" si="152"/>
        <v>12th</v>
      </c>
      <c r="H498">
        <f t="shared" ca="1" si="165"/>
        <v>1</v>
      </c>
      <c r="I498">
        <f t="shared" ca="1" si="165"/>
        <v>2</v>
      </c>
      <c r="J498">
        <f t="shared" ca="1" si="153"/>
        <v>1179888</v>
      </c>
      <c r="K498">
        <f t="shared" ca="1" si="154"/>
        <v>91439</v>
      </c>
      <c r="L498">
        <f t="shared" ca="1" si="155"/>
        <v>2</v>
      </c>
      <c r="M498" s="1" t="str">
        <f t="shared" ca="1" si="156"/>
        <v>Rent</v>
      </c>
      <c r="N498">
        <f t="shared" ca="1" si="162"/>
        <v>7497998</v>
      </c>
      <c r="O498">
        <f t="shared" ca="1" si="157"/>
        <v>3062448.6681002141</v>
      </c>
      <c r="P498">
        <f t="shared" ca="1" si="163"/>
        <v>134006.4411653791</v>
      </c>
      <c r="Q498">
        <f t="shared" ca="1" si="164"/>
        <v>125094.1871373804</v>
      </c>
      <c r="R498" s="25">
        <f t="shared" ca="1" si="158"/>
        <v>7623092.1871373802</v>
      </c>
      <c r="S498">
        <f t="shared" ca="1" si="159"/>
        <v>2</v>
      </c>
      <c r="T498" s="1" t="str">
        <f t="shared" ca="1" si="160"/>
        <v>Usa</v>
      </c>
      <c r="AF498" s="2">
        <f ca="1">IF(Table2[[#This Row],[Gender]]="men",1,0)</f>
        <v>0</v>
      </c>
      <c r="AG498" s="3">
        <f ca="1">IF(Table2[[#This Row],[Gender]]="Men",0,1)</f>
        <v>1</v>
      </c>
      <c r="AH498" s="3"/>
      <c r="AI498" s="3"/>
      <c r="AJ498" s="4"/>
      <c r="AL498" s="2">
        <f ca="1">IF(Table2[[#This Row],[occupation]]="Clerk",1,0)</f>
        <v>0</v>
      </c>
      <c r="AM498" s="3">
        <f ca="1">IF(Table2[[#This Row],[occupation]]="Doctor",1,0)</f>
        <v>0</v>
      </c>
      <c r="AN498" s="3">
        <f ca="1">IF(Table2[[#This Row],[occupation]]="Data scientist",1,0)</f>
        <v>0</v>
      </c>
      <c r="AO498" s="3">
        <f ca="1">IF(Table2[[#This Row],[occupation]]="Driver",1,0)</f>
        <v>0</v>
      </c>
      <c r="AP498" s="3">
        <f ca="1">IF(Table2[[#This Row],[occupation]]="mechanical",1,0)</f>
        <v>0</v>
      </c>
      <c r="AQ498" s="3">
        <f ca="1">IF(Table2[[#This Row],[occupation]]="Field worker",1,0)</f>
        <v>0</v>
      </c>
      <c r="AR498" s="3">
        <f ca="1">IF(Table2[[#This Row],[occupation]]="Scientist",1,0)</f>
        <v>1</v>
      </c>
      <c r="AS498" s="3">
        <f ca="1">IF(Table2[[#This Row],[occupation]]="IT",1,0)</f>
        <v>0</v>
      </c>
      <c r="AT498" s="3"/>
      <c r="AU498" s="3"/>
      <c r="AV498" s="3"/>
      <c r="AW498" s="3"/>
      <c r="AX498" s="3"/>
      <c r="AY498" s="3"/>
      <c r="AZ498" s="3"/>
      <c r="BA498" s="4"/>
      <c r="BC498" s="18">
        <f ca="1">Table2[[#This Row],[Vehicles cost]]/Table2[[#This Row],[Vehicles]]</f>
        <v>589944</v>
      </c>
      <c r="BD498" s="4"/>
      <c r="BE498" s="2">
        <f ca="1">IF(Table2[[#This Row],[Depts]]&gt;20000,1,0)</f>
        <v>1</v>
      </c>
      <c r="BF498" s="3"/>
      <c r="BG498" s="4"/>
      <c r="BH498" s="2">
        <f ca="1">IF(Table2[[#This Row],[House]]="Owned",1,0)</f>
        <v>0</v>
      </c>
      <c r="BI498" s="4"/>
      <c r="BK498" s="2">
        <f ca="1">IF(Table2[[#This Row],[Country]]="Korea",Table2[[#This Row],[Income]],0)</f>
        <v>0</v>
      </c>
      <c r="BL498" s="3"/>
      <c r="BM498" s="3">
        <f ca="1">IF(Table2[[#This Row],[Country]]="India",Table2[[#This Row],[Income]],0)</f>
        <v>0</v>
      </c>
      <c r="BN498" s="3"/>
      <c r="BO498" s="3">
        <f ca="1">IF(Table2[[#This Row],[Country]]="Russia",Table2[[#This Row],[Income]],0)</f>
        <v>0</v>
      </c>
      <c r="BP498" s="3"/>
      <c r="BQ498" s="3">
        <f ca="1">IF(Table2[[#This Row],[Country]]="Maldives",Table2[[#This Row],[Income]],0)</f>
        <v>0</v>
      </c>
      <c r="BR498" s="3"/>
      <c r="BS498" s="3">
        <f ca="1">IF(Table2[[#This Row],[Country]]="England",Table2[[#This Row],[Income]],0)</f>
        <v>0</v>
      </c>
      <c r="BT498" s="3"/>
      <c r="BU498" s="3">
        <f ca="1">IF(Table2[[#This Row],[Country]]="Pakistan",Table2[[#This Row],[Income]],0)</f>
        <v>0</v>
      </c>
      <c r="BV498" s="3"/>
      <c r="BW498" s="3">
        <f ca="1">IF(Table2[[#This Row],[Country]]="USA",Table2[[#This Row],[Income]],0)</f>
        <v>91439</v>
      </c>
      <c r="BX498" s="3"/>
      <c r="BY498" s="3">
        <f ca="1">IF(Table2[[#This Row],[Country]]="New Zealand",Table2[[#This Row],[Income]],0)</f>
        <v>0</v>
      </c>
      <c r="BZ498" s="3"/>
      <c r="CA498" s="3">
        <f ca="1">IF(Table2[[#This Row],[Country]]="AUstralia",Table2[[#This Row],[Income]],0)</f>
        <v>0</v>
      </c>
      <c r="CB498" s="3"/>
      <c r="CC498" s="3">
        <f ca="1">IF(Table2[[#This Row],[Country]]="South Africa",Table2[[#This Row],[Income]],0)</f>
        <v>0</v>
      </c>
      <c r="CD498" s="3"/>
      <c r="CE498" s="3">
        <f ca="1">IF(Table2[[#This Row],[Country]]="Canada",Table2[[#This Row],[Income]],0)</f>
        <v>0</v>
      </c>
      <c r="CF498" s="4"/>
      <c r="CG498" s="2"/>
      <c r="CH498" s="3"/>
      <c r="CI498" s="3">
        <f ca="1">IF(Table2[[#This Row],[occupation]]="clerk",Table2[[#This Row],[Income]],0)</f>
        <v>0</v>
      </c>
      <c r="CJ498" s="3">
        <f ca="1">IF(Table2[[#This Row],[occupation]]="Doctor",Table2[[#This Row],[Income]],0)</f>
        <v>0</v>
      </c>
      <c r="CK498" s="3">
        <f ca="1">IF(Table2[[#This Row],[occupation]]="Data scientist",Table2[[#This Row],[Income]],0)</f>
        <v>0</v>
      </c>
      <c r="CL498" s="3">
        <f ca="1">IF(Table2[[#This Row],[occupation]]="Driver",Table2[[#This Row],[Income]],0)</f>
        <v>0</v>
      </c>
      <c r="CM498" s="3">
        <f ca="1">IF(Table2[[#This Row],[occupation]]="mechanical",Table2[[#This Row],[Income]],0)</f>
        <v>0</v>
      </c>
      <c r="CN498" s="3">
        <f ca="1">IF(Table2[[#This Row],[occupation]]="Field worker",Table2[[#This Row],[Income]],0)</f>
        <v>0</v>
      </c>
      <c r="CO498" s="3">
        <f ca="1">IF(Table2[[#This Row],[occupation]]="Scientist",Table2[[#This Row],[Income]],0)</f>
        <v>91439</v>
      </c>
      <c r="CP498" s="4">
        <f ca="1">IF(Table2[[#This Row],[occupation]]="IT",Table2[[#This Row],[Income]],0)</f>
        <v>0</v>
      </c>
      <c r="CQ498" s="2">
        <f ca="1">IF(Table2[[#This Row],[Investment]]&gt;Table2[[#This Row],[Income]],1,0)</f>
        <v>1</v>
      </c>
      <c r="CR498" s="3"/>
      <c r="CS498" s="3"/>
      <c r="CT498" s="3"/>
      <c r="CU498" s="4"/>
      <c r="CV498" s="2">
        <f ca="1">IF(Table2[[#This Row],[Net Worth]]&gt;5500000,Table2[[#This Row],[Age]],0)</f>
        <v>33</v>
      </c>
      <c r="CW498" s="3">
        <f t="shared" ca="1" si="161"/>
        <v>0</v>
      </c>
      <c r="CX498" s="3"/>
      <c r="CY498" s="3"/>
      <c r="CZ498" s="3"/>
      <c r="DA498" s="4"/>
    </row>
    <row r="499" spans="1:105" x14ac:dyDescent="0.25">
      <c r="A499">
        <f t="shared" ca="1" si="146"/>
        <v>1</v>
      </c>
      <c r="B499" s="1" t="str">
        <f t="shared" ca="1" si="147"/>
        <v>Men</v>
      </c>
      <c r="C499">
        <f t="shared" ca="1" si="148"/>
        <v>34</v>
      </c>
      <c r="D499">
        <f t="shared" ca="1" si="149"/>
        <v>3</v>
      </c>
      <c r="E499" s="1" t="str">
        <f t="shared" ca="1" si="150"/>
        <v>mechanical</v>
      </c>
      <c r="F499">
        <f t="shared" ca="1" si="151"/>
        <v>9</v>
      </c>
      <c r="G499" s="1" t="str">
        <f t="shared" ca="1" si="152"/>
        <v>Soldier</v>
      </c>
      <c r="H499">
        <f t="shared" ca="1" si="165"/>
        <v>1</v>
      </c>
      <c r="I499">
        <f t="shared" ca="1" si="165"/>
        <v>2</v>
      </c>
      <c r="J499">
        <f t="shared" ca="1" si="153"/>
        <v>1825392</v>
      </c>
      <c r="K499">
        <f t="shared" ca="1" si="154"/>
        <v>56105</v>
      </c>
      <c r="L499">
        <f t="shared" ca="1" si="155"/>
        <v>1</v>
      </c>
      <c r="M499" s="1" t="str">
        <f t="shared" ca="1" si="156"/>
        <v>Owned</v>
      </c>
      <c r="N499">
        <f t="shared" ca="1" si="162"/>
        <v>4095665</v>
      </c>
      <c r="O499">
        <f t="shared" ca="1" si="157"/>
        <v>1408400.8154970619</v>
      </c>
      <c r="P499">
        <f t="shared" ca="1" si="163"/>
        <v>10881.988812177628</v>
      </c>
      <c r="Q499">
        <f t="shared" ca="1" si="164"/>
        <v>86548.360854799816</v>
      </c>
      <c r="R499" s="25">
        <f t="shared" ca="1" si="158"/>
        <v>4182213.3608547999</v>
      </c>
      <c r="S499">
        <f t="shared" ca="1" si="159"/>
        <v>4</v>
      </c>
      <c r="T499" s="1" t="str">
        <f t="shared" ca="1" si="160"/>
        <v>England</v>
      </c>
      <c r="AF499" s="2">
        <f ca="1">IF(Table2[[#This Row],[Gender]]="men",1,0)</f>
        <v>1</v>
      </c>
      <c r="AG499" s="3">
        <f ca="1">IF(Table2[[#This Row],[Gender]]="Men",0,1)</f>
        <v>0</v>
      </c>
      <c r="AH499" s="3"/>
      <c r="AI499" s="3"/>
      <c r="AJ499" s="4"/>
      <c r="AL499" s="2">
        <f ca="1">IF(Table2[[#This Row],[occupation]]="Clerk",1,0)</f>
        <v>0</v>
      </c>
      <c r="AM499" s="3">
        <f ca="1">IF(Table2[[#This Row],[occupation]]="Doctor",1,0)</f>
        <v>0</v>
      </c>
      <c r="AN499" s="3">
        <f ca="1">IF(Table2[[#This Row],[occupation]]="Data scientist",1,0)</f>
        <v>0</v>
      </c>
      <c r="AO499" s="3">
        <f ca="1">IF(Table2[[#This Row],[occupation]]="Driver",1,0)</f>
        <v>0</v>
      </c>
      <c r="AP499" s="3">
        <f ca="1">IF(Table2[[#This Row],[occupation]]="mechanical",1,0)</f>
        <v>1</v>
      </c>
      <c r="AQ499" s="3">
        <f ca="1">IF(Table2[[#This Row],[occupation]]="Field worker",1,0)</f>
        <v>0</v>
      </c>
      <c r="AR499" s="3">
        <f ca="1">IF(Table2[[#This Row],[occupation]]="Scientist",1,0)</f>
        <v>0</v>
      </c>
      <c r="AS499" s="3">
        <f ca="1">IF(Table2[[#This Row],[occupation]]="IT",1,0)</f>
        <v>0</v>
      </c>
      <c r="AT499" s="3"/>
      <c r="AU499" s="3"/>
      <c r="AV499" s="3"/>
      <c r="AW499" s="3"/>
      <c r="AX499" s="3"/>
      <c r="AY499" s="3"/>
      <c r="AZ499" s="3"/>
      <c r="BA499" s="4"/>
      <c r="BC499" s="18">
        <f ca="1">Table2[[#This Row],[Vehicles cost]]/Table2[[#This Row],[Vehicles]]</f>
        <v>912696</v>
      </c>
      <c r="BD499" s="4"/>
      <c r="BE499" s="2">
        <f ca="1">IF(Table2[[#This Row],[Depts]]&gt;20000,1,0)</f>
        <v>0</v>
      </c>
      <c r="BF499" s="3"/>
      <c r="BG499" s="4"/>
      <c r="BH499" s="2">
        <f ca="1">IF(Table2[[#This Row],[House]]="Owned",1,0)</f>
        <v>1</v>
      </c>
      <c r="BI499" s="4"/>
      <c r="BK499" s="2">
        <f ca="1">IF(Table2[[#This Row],[Country]]="Korea",Table2[[#This Row],[Income]],0)</f>
        <v>0</v>
      </c>
      <c r="BL499" s="3"/>
      <c r="BM499" s="3">
        <f ca="1">IF(Table2[[#This Row],[Country]]="India",Table2[[#This Row],[Income]],0)</f>
        <v>0</v>
      </c>
      <c r="BN499" s="3"/>
      <c r="BO499" s="3">
        <f ca="1">IF(Table2[[#This Row],[Country]]="Russia",Table2[[#This Row],[Income]],0)</f>
        <v>0</v>
      </c>
      <c r="BP499" s="3"/>
      <c r="BQ499" s="3">
        <f ca="1">IF(Table2[[#This Row],[Country]]="Maldives",Table2[[#This Row],[Income]],0)</f>
        <v>0</v>
      </c>
      <c r="BR499" s="3"/>
      <c r="BS499" s="3">
        <f ca="1">IF(Table2[[#This Row],[Country]]="England",Table2[[#This Row],[Income]],0)</f>
        <v>56105</v>
      </c>
      <c r="BT499" s="3"/>
      <c r="BU499" s="3">
        <f ca="1">IF(Table2[[#This Row],[Country]]="Pakistan",Table2[[#This Row],[Income]],0)</f>
        <v>0</v>
      </c>
      <c r="BV499" s="3"/>
      <c r="BW499" s="3">
        <f ca="1">IF(Table2[[#This Row],[Country]]="USA",Table2[[#This Row],[Income]],0)</f>
        <v>0</v>
      </c>
      <c r="BX499" s="3"/>
      <c r="BY499" s="3">
        <f ca="1">IF(Table2[[#This Row],[Country]]="New Zealand",Table2[[#This Row],[Income]],0)</f>
        <v>0</v>
      </c>
      <c r="BZ499" s="3"/>
      <c r="CA499" s="3">
        <f ca="1">IF(Table2[[#This Row],[Country]]="AUstralia",Table2[[#This Row],[Income]],0)</f>
        <v>0</v>
      </c>
      <c r="CB499" s="3"/>
      <c r="CC499" s="3">
        <f ca="1">IF(Table2[[#This Row],[Country]]="South Africa",Table2[[#This Row],[Income]],0)</f>
        <v>0</v>
      </c>
      <c r="CD499" s="3"/>
      <c r="CE499" s="3">
        <f ca="1">IF(Table2[[#This Row],[Country]]="Canada",Table2[[#This Row],[Income]],0)</f>
        <v>0</v>
      </c>
      <c r="CF499" s="4"/>
      <c r="CG499" s="2"/>
      <c r="CH499" s="3"/>
      <c r="CI499" s="3">
        <f ca="1">IF(Table2[[#This Row],[occupation]]="clerk",Table2[[#This Row],[Income]],0)</f>
        <v>0</v>
      </c>
      <c r="CJ499" s="3">
        <f ca="1">IF(Table2[[#This Row],[occupation]]="Doctor",Table2[[#This Row],[Income]],0)</f>
        <v>0</v>
      </c>
      <c r="CK499" s="3">
        <f ca="1">IF(Table2[[#This Row],[occupation]]="Data scientist",Table2[[#This Row],[Income]],0)</f>
        <v>0</v>
      </c>
      <c r="CL499" s="3">
        <f ca="1">IF(Table2[[#This Row],[occupation]]="Driver",Table2[[#This Row],[Income]],0)</f>
        <v>0</v>
      </c>
      <c r="CM499" s="3">
        <f ca="1">IF(Table2[[#This Row],[occupation]]="mechanical",Table2[[#This Row],[Income]],0)</f>
        <v>56105</v>
      </c>
      <c r="CN499" s="3">
        <f ca="1">IF(Table2[[#This Row],[occupation]]="Field worker",Table2[[#This Row],[Income]],0)</f>
        <v>0</v>
      </c>
      <c r="CO499" s="3">
        <f ca="1">IF(Table2[[#This Row],[occupation]]="Scientist",Table2[[#This Row],[Income]],0)</f>
        <v>0</v>
      </c>
      <c r="CP499" s="4">
        <f ca="1">IF(Table2[[#This Row],[occupation]]="IT",Table2[[#This Row],[Income]],0)</f>
        <v>0</v>
      </c>
      <c r="CQ499" s="2">
        <f ca="1">IF(Table2[[#This Row],[Investment]]&gt;Table2[[#This Row],[Income]],1,0)</f>
        <v>1</v>
      </c>
      <c r="CR499" s="3"/>
      <c r="CS499" s="3"/>
      <c r="CT499" s="3"/>
      <c r="CU499" s="4"/>
      <c r="CV499" s="2">
        <f ca="1">IF(Table2[[#This Row],[Net Worth]]&gt;5500000,Table2[[#This Row],[Age]],0)</f>
        <v>0</v>
      </c>
      <c r="CW499" s="3">
        <f t="shared" ca="1" si="161"/>
        <v>0</v>
      </c>
      <c r="CX499" s="3"/>
      <c r="CY499" s="3"/>
      <c r="CZ499" s="3"/>
      <c r="DA499" s="4"/>
    </row>
    <row r="500" spans="1:105" ht="15.75" thickBot="1" x14ac:dyDescent="0.3">
      <c r="A500">
        <f t="shared" ca="1" si="146"/>
        <v>1</v>
      </c>
      <c r="B500" s="1" t="str">
        <f t="shared" ca="1" si="147"/>
        <v>Men</v>
      </c>
      <c r="C500">
        <f t="shared" ca="1" si="148"/>
        <v>39</v>
      </c>
      <c r="D500">
        <f t="shared" ca="1" si="149"/>
        <v>5</v>
      </c>
      <c r="E500" s="1" t="str">
        <f t="shared" ca="1" si="150"/>
        <v>Scientist</v>
      </c>
      <c r="F500">
        <f t="shared" ca="1" si="151"/>
        <v>7</v>
      </c>
      <c r="G500" s="1" t="str">
        <f t="shared" ca="1" si="152"/>
        <v>Mbbs</v>
      </c>
      <c r="H500">
        <f t="shared" ca="1" si="165"/>
        <v>3</v>
      </c>
      <c r="I500">
        <f t="shared" ca="1" si="165"/>
        <v>1</v>
      </c>
      <c r="J500">
        <f t="shared" ca="1" si="153"/>
        <v>488156</v>
      </c>
      <c r="K500">
        <f t="shared" ca="1" si="154"/>
        <v>95867</v>
      </c>
      <c r="L500">
        <f t="shared" ca="1" si="155"/>
        <v>2</v>
      </c>
      <c r="M500" s="1" t="str">
        <f t="shared" ca="1" si="156"/>
        <v>Rent</v>
      </c>
      <c r="N500">
        <f t="shared" ca="1" si="162"/>
        <v>9203232</v>
      </c>
      <c r="O500">
        <f t="shared" ca="1" si="157"/>
        <v>5178262.8358835662</v>
      </c>
      <c r="P500">
        <f t="shared" ca="1" si="163"/>
        <v>158676.48077125964</v>
      </c>
      <c r="Q500">
        <f t="shared" ca="1" si="164"/>
        <v>136310.32972114391</v>
      </c>
      <c r="R500" s="25">
        <f t="shared" ca="1" si="158"/>
        <v>9339542.3297211435</v>
      </c>
      <c r="S500">
        <f t="shared" ca="1" si="159"/>
        <v>7</v>
      </c>
      <c r="T500" s="1" t="str">
        <f t="shared" ca="1" si="160"/>
        <v>China</v>
      </c>
      <c r="AF500" s="5">
        <f ca="1">IF(Table2[[#This Row],[Gender]]="men",1,0)</f>
        <v>1</v>
      </c>
      <c r="AG500" s="6">
        <f ca="1">IF(Table2[[#This Row],[Gender]]="Men",0,1)</f>
        <v>0</v>
      </c>
      <c r="AH500" s="6"/>
      <c r="AI500" s="6"/>
      <c r="AJ500" s="7"/>
      <c r="AL500" s="5">
        <f ca="1">IF(Table2[[#This Row],[occupation]]="Clerk",1,0)</f>
        <v>0</v>
      </c>
      <c r="AM500" s="6">
        <f ca="1">IF(Table2[[#This Row],[occupation]]="Doctor",1,0)</f>
        <v>0</v>
      </c>
      <c r="AN500" s="6">
        <f ca="1">IF(Table2[[#This Row],[occupation]]="Data scientist",1,0)</f>
        <v>0</v>
      </c>
      <c r="AO500" s="6">
        <f ca="1">IF(Table2[[#This Row],[occupation]]="Driver",1,0)</f>
        <v>0</v>
      </c>
      <c r="AP500" s="6">
        <f ca="1">IF(Table2[[#This Row],[occupation]]="mechanical",1,0)</f>
        <v>0</v>
      </c>
      <c r="AQ500" s="6">
        <f ca="1">IF(Table2[[#This Row],[occupation]]="Field worker",1,0)</f>
        <v>0</v>
      </c>
      <c r="AR500" s="6">
        <f ca="1">IF(Table2[[#This Row],[occupation]]="Scientist",1,0)</f>
        <v>1</v>
      </c>
      <c r="AS500" s="6">
        <f ca="1">IF(Table2[[#This Row],[occupation]]="IT",1,0)</f>
        <v>0</v>
      </c>
      <c r="AT500" s="6"/>
      <c r="AU500" s="6"/>
      <c r="AV500" s="6"/>
      <c r="AW500" s="6"/>
      <c r="AX500" s="6"/>
      <c r="AY500" s="6"/>
      <c r="AZ500" s="6"/>
      <c r="BA500" s="7"/>
      <c r="BC500" s="20">
        <f ca="1">Table2[[#This Row],[Vehicles cost]]/Table2[[#This Row],[Vehicles]]</f>
        <v>488156</v>
      </c>
      <c r="BD500" s="7"/>
      <c r="BE500" s="5">
        <f ca="1">IF(Table2[[#This Row],[Depts]]&gt;20000,1,0)</f>
        <v>1</v>
      </c>
      <c r="BF500" s="6"/>
      <c r="BG500" s="7"/>
      <c r="BH500" s="5">
        <f ca="1">IF(Table2[[#This Row],[House]]="Owned",1,0)</f>
        <v>0</v>
      </c>
      <c r="BI500" s="7"/>
      <c r="BK500" s="5">
        <f ca="1">IF(Table2[[#This Row],[Country]]="Korea",Table2[[#This Row],[Income]],0)</f>
        <v>0</v>
      </c>
      <c r="BL500" s="6"/>
      <c r="BM500" s="6">
        <f ca="1">IF(Table2[[#This Row],[Country]]="India",Table2[[#This Row],[Income]],0)</f>
        <v>0</v>
      </c>
      <c r="BN500" s="6"/>
      <c r="BO500" s="6">
        <f ca="1">IF(Table2[[#This Row],[Country]]="Russia",Table2[[#This Row],[Income]],0)</f>
        <v>0</v>
      </c>
      <c r="BP500" s="6"/>
      <c r="BQ500" s="6">
        <f ca="1">IF(Table2[[#This Row],[Country]]="Maldives",Table2[[#This Row],[Income]],0)</f>
        <v>0</v>
      </c>
      <c r="BR500" s="6"/>
      <c r="BS500" s="6">
        <f ca="1">IF(Table2[[#This Row],[Country]]="England",Table2[[#This Row],[Income]],0)</f>
        <v>0</v>
      </c>
      <c r="BT500" s="6"/>
      <c r="BU500" s="6">
        <f ca="1">IF(Table2[[#This Row],[Country]]="Pakistan",Table2[[#This Row],[Income]],0)</f>
        <v>0</v>
      </c>
      <c r="BV500" s="6"/>
      <c r="BW500" s="6">
        <f ca="1">IF(Table2[[#This Row],[Country]]="USA",Table2[[#This Row],[Income]],0)</f>
        <v>0</v>
      </c>
      <c r="BX500" s="6"/>
      <c r="BY500" s="6">
        <f ca="1">IF(Table2[[#This Row],[Country]]="New Zealand",Table2[[#This Row],[Income]],0)</f>
        <v>0</v>
      </c>
      <c r="BZ500" s="6"/>
      <c r="CA500" s="6">
        <f ca="1">IF(Table2[[#This Row],[Country]]="AUstralia",Table2[[#This Row],[Income]],0)</f>
        <v>0</v>
      </c>
      <c r="CB500" s="6"/>
      <c r="CC500" s="6">
        <f ca="1">IF(Table2[[#This Row],[Country]]="South Africa",Table2[[#This Row],[Income]],0)</f>
        <v>0</v>
      </c>
      <c r="CD500" s="6"/>
      <c r="CE500" s="6">
        <f ca="1">IF(Table2[[#This Row],[Country]]="Canada",Table2[[#This Row],[Income]],0)</f>
        <v>0</v>
      </c>
      <c r="CF500" s="7"/>
      <c r="CG500" s="5"/>
      <c r="CH500" s="6"/>
      <c r="CI500" s="6">
        <f ca="1">IF(Table2[[#This Row],[occupation]]="clerk",Table2[[#This Row],[Income]],0)</f>
        <v>0</v>
      </c>
      <c r="CJ500" s="6">
        <f ca="1">IF(Table2[[#This Row],[occupation]]="Doctor",Table2[[#This Row],[Income]],0)</f>
        <v>0</v>
      </c>
      <c r="CK500" s="6">
        <f ca="1">IF(Table2[[#This Row],[occupation]]="Data scientist",Table2[[#This Row],[Income]],0)</f>
        <v>0</v>
      </c>
      <c r="CL500" s="6">
        <f ca="1">IF(Table2[[#This Row],[occupation]]="Driver",Table2[[#This Row],[Income]],0)</f>
        <v>0</v>
      </c>
      <c r="CM500" s="6">
        <f ca="1">IF(Table2[[#This Row],[occupation]]="mechanical",Table2[[#This Row],[Income]],0)</f>
        <v>0</v>
      </c>
      <c r="CN500" s="6">
        <f ca="1">IF(Table2[[#This Row],[occupation]]="Field worker",Table2[[#This Row],[Income]],0)</f>
        <v>0</v>
      </c>
      <c r="CO500" s="6">
        <f ca="1">IF(Table2[[#This Row],[occupation]]="Scientist",Table2[[#This Row],[Income]],0)</f>
        <v>95867</v>
      </c>
      <c r="CP500" s="7">
        <f ca="1">IF(Table2[[#This Row],[occupation]]="IT",Table2[[#This Row],[Income]],0)</f>
        <v>0</v>
      </c>
      <c r="CQ500" s="5">
        <f ca="1">IF(Table2[[#This Row],[Investment]]&gt;Table2[[#This Row],[Income]],1,0)</f>
        <v>1</v>
      </c>
      <c r="CR500" s="6"/>
      <c r="CS500" s="6"/>
      <c r="CT500" s="6"/>
      <c r="CU500" s="7"/>
      <c r="CV500" s="5">
        <f ca="1">IF(Table2[[#This Row],[Net Worth]]&gt;5500000,Table2[[#This Row],[Age]],0)</f>
        <v>39</v>
      </c>
      <c r="CW500" s="6">
        <f t="shared" ca="1" si="161"/>
        <v>0</v>
      </c>
      <c r="CX500" s="6"/>
      <c r="CY500" s="6"/>
      <c r="CZ500" s="6"/>
      <c r="DA500" s="7"/>
    </row>
  </sheetData>
  <mergeCells count="8">
    <mergeCell ref="AU12:AZ12"/>
    <mergeCell ref="BC2:BD2"/>
    <mergeCell ref="BE2:BG2"/>
    <mergeCell ref="CG2:CP2"/>
    <mergeCell ref="CV2:DA2"/>
    <mergeCell ref="BK2:CF2"/>
    <mergeCell ref="AL2:BA2"/>
    <mergeCell ref="AF2:AJ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L24"/>
  <sheetViews>
    <sheetView topLeftCell="E1" zoomScale="53" zoomScaleNormal="53" workbookViewId="0">
      <selection activeCell="G3" sqref="G3:AL5"/>
    </sheetView>
  </sheetViews>
  <sheetFormatPr defaultRowHeight="15" x14ac:dyDescent="0.25"/>
  <cols>
    <col min="7" max="7" width="14" customWidth="1"/>
    <col min="8" max="8" width="14.5703125" customWidth="1"/>
    <col min="9" max="9" width="28.140625" customWidth="1"/>
    <col min="10" max="10" width="28" customWidth="1"/>
    <col min="13" max="13" width="12.85546875" customWidth="1"/>
    <col min="15" max="15" width="10.85546875" customWidth="1"/>
    <col min="16" max="16" width="12.5703125" customWidth="1"/>
    <col min="19" max="19" width="9.5703125" customWidth="1"/>
    <col min="20" max="21" width="10.5703125" bestFit="1" customWidth="1"/>
    <col min="22" max="23" width="11.42578125" customWidth="1"/>
    <col min="24" max="24" width="11.85546875" customWidth="1"/>
    <col min="25" max="25" width="10.5703125" bestFit="1" customWidth="1"/>
    <col min="26" max="26" width="13.5703125" customWidth="1"/>
    <col min="27" max="27" width="10.5703125" customWidth="1"/>
    <col min="28" max="28" width="13.7109375" customWidth="1"/>
    <col min="29" max="29" width="10.5703125" bestFit="1" customWidth="1"/>
    <col min="30" max="30" width="0" hidden="1" customWidth="1"/>
    <col min="31" max="32" width="12.28515625" bestFit="1" customWidth="1"/>
    <col min="33" max="33" width="16.140625" customWidth="1"/>
    <col min="34" max="34" width="11.28515625" bestFit="1" customWidth="1"/>
    <col min="35" max="35" width="13.140625" customWidth="1"/>
    <col min="36" max="36" width="15.5703125" customWidth="1"/>
    <col min="37" max="37" width="12" customWidth="1"/>
    <col min="38" max="38" width="12.28515625" bestFit="1" customWidth="1"/>
  </cols>
  <sheetData>
    <row r="3" spans="7:38" x14ac:dyDescent="0.25">
      <c r="G3" s="120" t="s">
        <v>130</v>
      </c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</row>
    <row r="4" spans="7:38" x14ac:dyDescent="0.25"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7:38" ht="15.75" thickBot="1" x14ac:dyDescent="0.3"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</row>
    <row r="6" spans="7:38" x14ac:dyDescent="0.25">
      <c r="G6" s="105" t="s">
        <v>129</v>
      </c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  <c r="S6" s="105" t="s">
        <v>128</v>
      </c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7"/>
      <c r="AE6" s="105" t="s">
        <v>128</v>
      </c>
      <c r="AF6" s="116"/>
      <c r="AG6" s="116"/>
      <c r="AH6" s="116"/>
      <c r="AI6" s="116"/>
      <c r="AJ6" s="116"/>
      <c r="AK6" s="116"/>
      <c r="AL6" s="117"/>
    </row>
    <row r="7" spans="7:38" ht="15.75" thickBot="1" x14ac:dyDescent="0.3">
      <c r="G7" s="108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S7" s="113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5"/>
      <c r="AE7" s="118"/>
      <c r="AF7" s="112"/>
      <c r="AG7" s="112"/>
      <c r="AH7" s="112"/>
      <c r="AI7" s="112"/>
      <c r="AJ7" s="112"/>
      <c r="AK7" s="112"/>
      <c r="AL7" s="119"/>
    </row>
    <row r="8" spans="7:38" ht="15.75" thickBot="1" x14ac:dyDescent="0.3">
      <c r="G8" s="54" t="s">
        <v>95</v>
      </c>
      <c r="H8" s="73"/>
      <c r="I8" s="61" t="s">
        <v>98</v>
      </c>
      <c r="J8" s="63"/>
      <c r="K8" s="61" t="s">
        <v>99</v>
      </c>
      <c r="L8" s="62"/>
      <c r="M8" s="62"/>
      <c r="N8" s="62"/>
      <c r="O8" s="62"/>
      <c r="P8" s="62"/>
      <c r="Q8" s="62"/>
      <c r="R8" s="63"/>
      <c r="S8" s="79" t="s">
        <v>109</v>
      </c>
      <c r="T8" s="79"/>
      <c r="U8" s="79"/>
      <c r="V8" s="79"/>
      <c r="W8" s="79"/>
      <c r="X8" s="79"/>
      <c r="Y8" s="79"/>
      <c r="Z8" s="79"/>
      <c r="AA8" s="79"/>
      <c r="AB8" s="79"/>
      <c r="AC8" s="79"/>
      <c r="AD8" s="61"/>
      <c r="AE8" s="61" t="s">
        <v>120</v>
      </c>
      <c r="AF8" s="62"/>
      <c r="AG8" s="62"/>
      <c r="AH8" s="62"/>
      <c r="AI8" s="62"/>
      <c r="AJ8" s="62"/>
      <c r="AK8" s="62"/>
      <c r="AL8" s="63"/>
    </row>
    <row r="9" spans="7:38" ht="15.75" thickBot="1" x14ac:dyDescent="0.3">
      <c r="G9" s="57" t="s">
        <v>96</v>
      </c>
      <c r="H9" s="97" t="s">
        <v>97</v>
      </c>
      <c r="I9" s="88">
        <f ca="1">Sheet1!AK3</f>
        <v>34.00201207243461</v>
      </c>
      <c r="J9" s="84"/>
      <c r="K9" s="64" t="s">
        <v>56</v>
      </c>
      <c r="L9" s="65" t="s">
        <v>10</v>
      </c>
      <c r="M9" s="66" t="s">
        <v>57</v>
      </c>
      <c r="N9" s="66" t="s">
        <v>13</v>
      </c>
      <c r="O9" s="66" t="s">
        <v>58</v>
      </c>
      <c r="P9" s="66" t="s">
        <v>59</v>
      </c>
      <c r="Q9" s="64" t="s">
        <v>11</v>
      </c>
      <c r="R9" s="65" t="s">
        <v>8</v>
      </c>
      <c r="S9" s="75" t="s">
        <v>110</v>
      </c>
      <c r="T9" s="78" t="s">
        <v>111</v>
      </c>
      <c r="U9" s="78" t="s">
        <v>112</v>
      </c>
      <c r="V9" s="78" t="s">
        <v>113</v>
      </c>
      <c r="W9" s="78" t="s">
        <v>114</v>
      </c>
      <c r="X9" s="78" t="s">
        <v>115</v>
      </c>
      <c r="Y9" s="78" t="s">
        <v>81</v>
      </c>
      <c r="Z9" s="78" t="s">
        <v>116</v>
      </c>
      <c r="AA9" s="78" t="s">
        <v>117</v>
      </c>
      <c r="AB9" s="78" t="s">
        <v>118</v>
      </c>
      <c r="AC9" s="78" t="s">
        <v>119</v>
      </c>
      <c r="AD9" s="6"/>
      <c r="AE9" s="99" t="s">
        <v>121</v>
      </c>
      <c r="AF9" s="100" t="s">
        <v>122</v>
      </c>
      <c r="AG9" s="100" t="s">
        <v>123</v>
      </c>
      <c r="AH9" s="100" t="s">
        <v>124</v>
      </c>
      <c r="AI9" s="100" t="s">
        <v>125</v>
      </c>
      <c r="AJ9" s="100" t="s">
        <v>126</v>
      </c>
      <c r="AK9" s="100" t="s">
        <v>127</v>
      </c>
      <c r="AL9" s="77" t="s">
        <v>8</v>
      </c>
    </row>
    <row r="10" spans="7:38" ht="15.75" thickBot="1" x14ac:dyDescent="0.3">
      <c r="G10" s="67">
        <f ca="1">Sheet1!AI4</f>
        <v>269</v>
      </c>
      <c r="H10" s="94">
        <f ca="1">Sheet1!AJ4</f>
        <v>228</v>
      </c>
      <c r="I10" s="91" t="s">
        <v>100</v>
      </c>
      <c r="J10" s="60"/>
      <c r="K10" s="55">
        <f ca="1">Sheet1!AT4</f>
        <v>46</v>
      </c>
      <c r="L10" s="55">
        <f ca="1">Sheet1!AU4</f>
        <v>78</v>
      </c>
      <c r="M10" s="55">
        <f ca="1">Sheet1!AV4</f>
        <v>58</v>
      </c>
      <c r="N10" s="55">
        <f ca="1">Sheet1!AW4</f>
        <v>58</v>
      </c>
      <c r="O10" s="55">
        <f ca="1">Sheet1!AX4</f>
        <v>60</v>
      </c>
      <c r="P10" s="55">
        <f ca="1">Sheet1!AY4</f>
        <v>71</v>
      </c>
      <c r="Q10" s="55">
        <f ca="1">Sheet1!AZ4</f>
        <v>67</v>
      </c>
      <c r="R10" s="70">
        <f ca="1">Sheet1!BA4</f>
        <v>59</v>
      </c>
      <c r="S10" s="81">
        <f ca="1">Sheet1!BL4</f>
        <v>5619.376257545272</v>
      </c>
      <c r="T10" s="81">
        <f ca="1">Sheet1!BN4</f>
        <v>7032.4989939637826</v>
      </c>
      <c r="U10" s="81">
        <f ca="1">Sheet1!BP4</f>
        <v>5361.2535211267605</v>
      </c>
      <c r="V10" s="81">
        <f ca="1">Sheet1!BR4</f>
        <v>7645.893360160966</v>
      </c>
      <c r="W10" s="81">
        <f ca="1">Sheet1!BT4</f>
        <v>6631.4607645875249</v>
      </c>
      <c r="X10" s="81">
        <f ca="1">Sheet1!BV4</f>
        <v>5950.8692152917502</v>
      </c>
      <c r="Y10" s="81">
        <f ca="1">Sheet1!BX4</f>
        <v>8057.2696177062371</v>
      </c>
      <c r="Z10" s="81">
        <f ca="1">Sheet1!BZ4</f>
        <v>5950.3460764587526</v>
      </c>
      <c r="AA10" s="81">
        <f ca="1">Sheet1!CB4</f>
        <v>5080.0684104627762</v>
      </c>
      <c r="AB10" s="81">
        <f ca="1">Sheet1!CD4</f>
        <v>5930.2877263581486</v>
      </c>
      <c r="AC10" s="81">
        <f ca="1">Sheet1!CF4</f>
        <v>5812.1690140845067</v>
      </c>
      <c r="AE10" s="103">
        <f ca="1">Sheet1!CH4</f>
        <v>6732.0724346076458</v>
      </c>
      <c r="AF10" s="103">
        <f ca="1">Sheet1!CH5</f>
        <v>11571.058350100604</v>
      </c>
      <c r="AG10" s="103">
        <f ca="1">Sheet1!CH6</f>
        <v>8467.9396378269612</v>
      </c>
      <c r="AH10" s="101">
        <f ca="1">Sheet1!CH7</f>
        <v>8660.635814889336</v>
      </c>
      <c r="AI10" s="103">
        <f ca="1">Sheet1!CH8</f>
        <v>9075.2052313883305</v>
      </c>
      <c r="AJ10" s="103">
        <f ca="1">Sheet1!CH9</f>
        <v>11080.776659959758</v>
      </c>
      <c r="AK10" s="103">
        <f ca="1">Sheet1!CH10</f>
        <v>10325.114688128773</v>
      </c>
      <c r="AL10" s="103">
        <f ca="1">Sheet1!CH11</f>
        <v>8906.4668008048284</v>
      </c>
    </row>
    <row r="11" spans="7:38" ht="15.75" thickBot="1" x14ac:dyDescent="0.3">
      <c r="G11" s="68"/>
      <c r="H11" s="95"/>
      <c r="I11" s="87">
        <f ca="1">Sheet1!BB4</f>
        <v>74819.269617706232</v>
      </c>
      <c r="J11" s="85"/>
      <c r="K11" s="56"/>
      <c r="L11" s="56"/>
      <c r="M11" s="56"/>
      <c r="N11" s="56"/>
      <c r="O11" s="56"/>
      <c r="P11" s="56"/>
      <c r="Q11" s="56"/>
      <c r="R11" s="71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E11" s="104"/>
      <c r="AF11" s="104"/>
      <c r="AG11" s="104"/>
      <c r="AH11" s="102"/>
      <c r="AI11" s="104"/>
      <c r="AJ11" s="104"/>
      <c r="AK11" s="104"/>
      <c r="AL11" s="104"/>
    </row>
    <row r="12" spans="7:38" ht="15.75" thickBot="1" x14ac:dyDescent="0.3">
      <c r="G12" s="69"/>
      <c r="H12" s="96"/>
      <c r="I12" s="91" t="s">
        <v>101</v>
      </c>
      <c r="J12" s="60"/>
    </row>
    <row r="13" spans="7:38" ht="15.75" thickBot="1" x14ac:dyDescent="0.3">
      <c r="G13" s="58"/>
      <c r="H13" s="92"/>
      <c r="I13" s="87">
        <f ca="1">Sheet1!BD4</f>
        <v>551897.73038229381</v>
      </c>
      <c r="J13" s="85"/>
    </row>
    <row r="14" spans="7:38" ht="15.75" thickBot="1" x14ac:dyDescent="0.3">
      <c r="G14" s="30"/>
      <c r="H14" s="4"/>
      <c r="I14" s="62" t="s">
        <v>102</v>
      </c>
      <c r="J14" s="63"/>
    </row>
    <row r="15" spans="7:38" ht="15.75" thickBot="1" x14ac:dyDescent="0.3">
      <c r="G15" s="30"/>
      <c r="H15" s="4"/>
      <c r="I15" s="88">
        <f ca="1">Sheet1!BG4</f>
        <v>425</v>
      </c>
      <c r="J15" s="84"/>
    </row>
    <row r="16" spans="7:38" ht="15.75" thickBot="1" x14ac:dyDescent="0.3">
      <c r="G16" s="30"/>
      <c r="H16" s="4"/>
      <c r="I16" s="62" t="s">
        <v>103</v>
      </c>
      <c r="J16" s="63"/>
    </row>
    <row r="17" spans="7:10" ht="15.75" thickBot="1" x14ac:dyDescent="0.3">
      <c r="G17" s="30"/>
      <c r="H17" s="4"/>
      <c r="I17" s="88">
        <f ca="1">Sheet1!BI4</f>
        <v>228</v>
      </c>
      <c r="J17" s="84"/>
    </row>
    <row r="18" spans="7:10" ht="15.75" thickBot="1" x14ac:dyDescent="0.3">
      <c r="G18" s="59"/>
      <c r="H18" s="93"/>
      <c r="I18" s="62" t="s">
        <v>104</v>
      </c>
      <c r="J18" s="63"/>
    </row>
    <row r="19" spans="7:10" ht="15.75" thickBot="1" x14ac:dyDescent="0.3">
      <c r="H19" s="4"/>
      <c r="I19" s="89">
        <f ca="1">Sheet1!BJ3</f>
        <v>6095219.5736236582</v>
      </c>
      <c r="J19" s="86"/>
    </row>
    <row r="20" spans="7:10" ht="15.75" thickBot="1" x14ac:dyDescent="0.3">
      <c r="H20" s="4"/>
      <c r="I20" s="53" t="s">
        <v>105</v>
      </c>
      <c r="J20" s="63"/>
    </row>
    <row r="21" spans="7:10" ht="15.75" thickBot="1" x14ac:dyDescent="0.3">
      <c r="H21" s="4"/>
      <c r="I21" s="98" t="s">
        <v>106</v>
      </c>
      <c r="J21" s="83" t="s">
        <v>107</v>
      </c>
    </row>
    <row r="22" spans="7:10" ht="15.75" thickBot="1" x14ac:dyDescent="0.3">
      <c r="H22" s="4"/>
      <c r="I22" s="74">
        <f ca="1">Sheet1!CR4</f>
        <v>222</v>
      </c>
      <c r="J22" s="76">
        <f ca="1">Sheet1!CS4</f>
        <v>44.4</v>
      </c>
    </row>
    <row r="23" spans="7:10" ht="15.75" thickBot="1" x14ac:dyDescent="0.3">
      <c r="H23" s="4"/>
      <c r="I23" s="62" t="s">
        <v>108</v>
      </c>
      <c r="J23" s="63"/>
    </row>
    <row r="24" spans="7:10" ht="15.75" thickBot="1" x14ac:dyDescent="0.3">
      <c r="H24" s="4"/>
      <c r="I24" s="90">
        <f ca="1">Sheet1!CX4</f>
        <v>94</v>
      </c>
      <c r="J24" s="82"/>
    </row>
  </sheetData>
  <mergeCells count="52">
    <mergeCell ref="AK10:AK11"/>
    <mergeCell ref="AL10:AL11"/>
    <mergeCell ref="G3:AL5"/>
    <mergeCell ref="AB10:AB11"/>
    <mergeCell ref="AC10:AC11"/>
    <mergeCell ref="AE8:AL8"/>
    <mergeCell ref="AE6:AL7"/>
    <mergeCell ref="AE10:AE11"/>
    <mergeCell ref="AF10:AF11"/>
    <mergeCell ref="AG10:AG11"/>
    <mergeCell ref="AH10:AH11"/>
    <mergeCell ref="AI10:AI11"/>
    <mergeCell ref="AJ10:AJ11"/>
    <mergeCell ref="V10:V11"/>
    <mergeCell ref="W10:W11"/>
    <mergeCell ref="X10:X11"/>
    <mergeCell ref="Y10:Y11"/>
    <mergeCell ref="Z10:Z11"/>
    <mergeCell ref="AA10:AA11"/>
    <mergeCell ref="I23:J23"/>
    <mergeCell ref="I24:J24"/>
    <mergeCell ref="S6:AD7"/>
    <mergeCell ref="S8:AD8"/>
    <mergeCell ref="S10:S11"/>
    <mergeCell ref="T10:T11"/>
    <mergeCell ref="U10:U11"/>
    <mergeCell ref="I15:J15"/>
    <mergeCell ref="I16:J16"/>
    <mergeCell ref="I17:J17"/>
    <mergeCell ref="I18:J18"/>
    <mergeCell ref="I19:J19"/>
    <mergeCell ref="I20:J20"/>
    <mergeCell ref="R10:R11"/>
    <mergeCell ref="I10:J10"/>
    <mergeCell ref="I11:J11"/>
    <mergeCell ref="I12:J12"/>
    <mergeCell ref="I13:J13"/>
    <mergeCell ref="I14:J14"/>
    <mergeCell ref="L10:L11"/>
    <mergeCell ref="M10:M11"/>
    <mergeCell ref="N10:N11"/>
    <mergeCell ref="O10:O11"/>
    <mergeCell ref="P10:P11"/>
    <mergeCell ref="Q10:Q11"/>
    <mergeCell ref="G6:R7"/>
    <mergeCell ref="G8:H8"/>
    <mergeCell ref="G10:G12"/>
    <mergeCell ref="H10:H12"/>
    <mergeCell ref="I8:J8"/>
    <mergeCell ref="I9:J9"/>
    <mergeCell ref="K8:R8"/>
    <mergeCell ref="K10:K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2022-06-10T15:45:44Z</dcterms:created>
  <dcterms:modified xsi:type="dcterms:W3CDTF">2022-06-15T19:07:54Z</dcterms:modified>
</cp:coreProperties>
</file>