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Projects/maxwell/document/"/>
    </mc:Choice>
  </mc:AlternateContent>
  <bookViews>
    <workbookView xWindow="0" yWindow="500" windowWidth="25600" windowHeight="1428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E12" i="1"/>
  <c r="F11" i="1"/>
  <c r="E11" i="1"/>
  <c r="E10" i="1"/>
  <c r="G8" i="1"/>
  <c r="F8" i="1"/>
  <c r="E8" i="1"/>
  <c r="G6" i="1"/>
  <c r="F6" i="1"/>
  <c r="E6" i="1"/>
  <c r="H11" i="1"/>
  <c r="H12" i="1"/>
  <c r="H13" i="1"/>
  <c r="H14" i="1"/>
  <c r="H15" i="1"/>
  <c r="H16" i="1"/>
  <c r="C7" i="1"/>
  <c r="C6" i="1"/>
  <c r="C8" i="1"/>
  <c r="C9" i="1"/>
  <c r="H7" i="1"/>
  <c r="H8" i="1"/>
  <c r="H9" i="1"/>
  <c r="H10" i="1"/>
  <c r="F10" i="1"/>
  <c r="C11" i="1"/>
  <c r="E13" i="1"/>
  <c r="E7" i="1"/>
  <c r="E9" i="1"/>
  <c r="C10" i="1"/>
  <c r="C12" i="1"/>
  <c r="G9" i="1"/>
  <c r="F9" i="1"/>
  <c r="H6" i="1"/>
  <c r="F13" i="1"/>
  <c r="G7" i="1"/>
  <c r="F7" i="1"/>
</calcChain>
</file>

<file path=xl/sharedStrings.xml><?xml version="1.0" encoding="utf-8"?>
<sst xmlns="http://schemas.openxmlformats.org/spreadsheetml/2006/main" count="47" uniqueCount="32">
  <si>
    <t>real</t>
  </si>
  <si>
    <t>user</t>
  </si>
  <si>
    <t>sys</t>
  </si>
  <si>
    <t>Time, m</t>
  </si>
  <si>
    <t>Model</t>
  </si>
  <si>
    <t>Integration</t>
  </si>
  <si>
    <t>method</t>
  </si>
  <si>
    <t>Real Time, y</t>
  </si>
  <si>
    <t>relative error, %</t>
  </si>
  <si>
    <t>points</t>
  </si>
  <si>
    <t>One formula evolutionary approach for infty bound integrals</t>
  </si>
  <si>
    <t>One formula evolutionary approach  for real bound integrals</t>
  </si>
  <si>
    <t>Formal run for Kerr Amendment Value with Conductivity for  Estimation for Erho component one point</t>
  </si>
  <si>
    <t>Single Core Run on Intel(R) Core(TM) i5-4670 CPU @ 3.40GHz with GNU/Linux on board</t>
  </si>
  <si>
    <t>One formula evolutionary approach for infty bound integrals (no conductivity)</t>
  </si>
  <si>
    <t>One formula evolutionary approach for real bound integrals (no conductivity) review 1</t>
  </si>
  <si>
    <t>One formula evolutionary approach for real bound integrals (no conductivity) review 2</t>
  </si>
  <si>
    <t>Comments</t>
  </si>
  <si>
    <t>Gauss-Laguerre Quad</t>
  </si>
  <si>
    <t>Normal Monte-Carlo</t>
  </si>
  <si>
    <t>Uniform Monte-Carlo</t>
  </si>
  <si>
    <t>Simpson Multi</t>
  </si>
  <si>
    <t>Simpson</t>
  </si>
  <si>
    <t>кратный интеграл
[0;infty] [0,2R] [0,2R] [0;infty]</t>
  </si>
  <si>
    <t>[0;infty] [0,2R] [z',z'+2R] [0;infty]</t>
  </si>
  <si>
    <t>one scicul for func_frid update and int_summation
[0;infty] [0,2R] [0,2R] [0;infty]</t>
  </si>
  <si>
    <t>extirnal var declaration and arg_grid update by +=
[0;infty] [0,2R] [0,2R] [0;infty]</t>
  </si>
  <si>
    <t>[0;infty] [0;infty] [0;infty] [0;infty]</t>
  </si>
  <si>
    <t>less number of points
[0;infty] [0,2R] [0,2R] [0;infty]</t>
  </si>
  <si>
    <t>remote</t>
  </si>
  <si>
    <t>One formula evolutionary approach for real bound integrals (no conductivity)</t>
  </si>
  <si>
    <t>Filon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</si>
</sst>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</cellXfs>
  <cellStyles count="1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H12" sqref="H12"/>
    </sheetView>
  </sheetViews>
  <sheetFormatPr baseColWidth="10" defaultRowHeight="16" x14ac:dyDescent="0.2"/>
  <cols>
    <col min="1" max="1" width="29" customWidth="1"/>
    <col min="2" max="2" width="25.1640625" customWidth="1"/>
    <col min="3" max="3" width="15.6640625" customWidth="1"/>
    <col min="4" max="4" width="14.5" customWidth="1"/>
    <col min="5" max="5" width="12.6640625" customWidth="1"/>
    <col min="6" max="7" width="12.1640625" bestFit="1" customWidth="1"/>
    <col min="9" max="9" width="43.6640625" customWidth="1"/>
  </cols>
  <sheetData>
    <row r="1" spans="1:10" x14ac:dyDescent="0.2">
      <c r="A1" s="12" t="s">
        <v>12</v>
      </c>
      <c r="B1" s="12"/>
      <c r="C1" s="12"/>
      <c r="D1" s="12"/>
      <c r="E1" s="12"/>
      <c r="F1" s="12"/>
      <c r="G1" s="12"/>
      <c r="H1" s="12"/>
      <c r="I1" s="12"/>
    </row>
    <row r="2" spans="1:10" x14ac:dyDescent="0.2">
      <c r="A2" s="13" t="s">
        <v>13</v>
      </c>
      <c r="B2" s="13"/>
      <c r="C2" s="13"/>
      <c r="D2" s="13"/>
      <c r="E2" s="13"/>
      <c r="F2" s="13"/>
      <c r="G2" s="13"/>
      <c r="H2" s="13"/>
      <c r="I2" s="13"/>
    </row>
    <row r="3" spans="1:10" x14ac:dyDescent="0.2">
      <c r="A3" s="14"/>
      <c r="B3" s="14"/>
      <c r="C3" s="14"/>
      <c r="D3" s="14"/>
      <c r="E3" s="14"/>
      <c r="F3" s="14"/>
      <c r="G3" s="14"/>
      <c r="H3" s="14"/>
    </row>
    <row r="4" spans="1:10" x14ac:dyDescent="0.2">
      <c r="A4" s="15" t="s">
        <v>4</v>
      </c>
      <c r="B4" s="12" t="s">
        <v>5</v>
      </c>
      <c r="C4" s="12"/>
      <c r="D4" s="12"/>
      <c r="E4" s="12" t="s">
        <v>3</v>
      </c>
      <c r="F4" s="12"/>
      <c r="G4" s="12"/>
      <c r="H4" s="12" t="s">
        <v>7</v>
      </c>
      <c r="I4" s="12" t="s">
        <v>17</v>
      </c>
    </row>
    <row r="5" spans="1:10" x14ac:dyDescent="0.2">
      <c r="A5" s="15"/>
      <c r="B5" s="6" t="s">
        <v>6</v>
      </c>
      <c r="C5" s="6" t="s">
        <v>9</v>
      </c>
      <c r="D5" s="7" t="s">
        <v>8</v>
      </c>
      <c r="E5" s="7" t="s">
        <v>0</v>
      </c>
      <c r="F5" s="7" t="s">
        <v>1</v>
      </c>
      <c r="G5" s="7" t="s">
        <v>2</v>
      </c>
      <c r="H5" s="12"/>
      <c r="I5" s="12"/>
    </row>
    <row r="6" spans="1:10" ht="32" x14ac:dyDescent="0.2">
      <c r="A6" s="2" t="s">
        <v>10</v>
      </c>
      <c r="B6" s="3" t="s">
        <v>22</v>
      </c>
      <c r="C6" s="1">
        <f>10000 * 10000 * 10000 * 10000</f>
        <v>1E+16</v>
      </c>
      <c r="D6" s="11"/>
      <c r="E6" s="1">
        <f xml:space="preserve"> 373.8 * 10000 * 10000</f>
        <v>37380000000</v>
      </c>
      <c r="F6">
        <f xml:space="preserve"> 373.1 * 10000 * 10000</f>
        <v>37310000000</v>
      </c>
      <c r="G6">
        <f xml:space="preserve"> 2 * 10000 * 10000</f>
        <v>200000000</v>
      </c>
      <c r="H6">
        <f>E6/60/24/365</f>
        <v>71118.721461187204</v>
      </c>
      <c r="I6" t="s">
        <v>27</v>
      </c>
    </row>
    <row r="7" spans="1:10" ht="32" x14ac:dyDescent="0.2">
      <c r="A7" s="2" t="s">
        <v>11</v>
      </c>
      <c r="B7" s="3" t="s">
        <v>22</v>
      </c>
      <c r="C7" s="1">
        <f>10000 * 100 * 10000</f>
        <v>10000000000</v>
      </c>
      <c r="D7" s="11"/>
      <c r="E7">
        <f>394*20*10000</f>
        <v>78800000</v>
      </c>
      <c r="F7">
        <f>394*20*1000</f>
        <v>7880000</v>
      </c>
      <c r="G7">
        <f>0.032*20*1000</f>
        <v>640</v>
      </c>
      <c r="H7">
        <f t="shared" ref="H7:H16" si="0">E7/60/24/365</f>
        <v>149.92389649923896</v>
      </c>
      <c r="I7" t="s">
        <v>24</v>
      </c>
    </row>
    <row r="8" spans="1:10" ht="48" x14ac:dyDescent="0.2">
      <c r="A8" s="2" t="s">
        <v>14</v>
      </c>
      <c r="B8" s="8" t="s">
        <v>21</v>
      </c>
      <c r="C8" s="1">
        <f>10000 * 10000 * 10000 * 10000</f>
        <v>1E+16</v>
      </c>
      <c r="D8" s="11"/>
      <c r="E8" s="1">
        <f>E6/149</f>
        <v>250872483.2214765</v>
      </c>
      <c r="F8">
        <f>F6/149</f>
        <v>250402684.5637584</v>
      </c>
      <c r="G8">
        <f>G6/500</f>
        <v>400000</v>
      </c>
      <c r="H8">
        <f t="shared" si="0"/>
        <v>477.30685544420942</v>
      </c>
      <c r="I8" t="s">
        <v>27</v>
      </c>
      <c r="J8" t="s">
        <v>29</v>
      </c>
    </row>
    <row r="9" spans="1:10" ht="48" x14ac:dyDescent="0.2">
      <c r="A9" s="2" t="s">
        <v>30</v>
      </c>
      <c r="B9" s="8" t="s">
        <v>21</v>
      </c>
      <c r="C9" s="1">
        <f>10000 * 10000 * 20 * 20</f>
        <v>40000000000</v>
      </c>
      <c r="D9" s="11"/>
      <c r="E9">
        <f xml:space="preserve"> 10000 * 53.3</f>
        <v>533000</v>
      </c>
      <c r="F9">
        <f xml:space="preserve"> 10000 * 53.3</f>
        <v>533000</v>
      </c>
      <c r="G9">
        <f>0.012*10000</f>
        <v>120</v>
      </c>
      <c r="H9">
        <f t="shared" si="0"/>
        <v>1.0140791476407915</v>
      </c>
      <c r="I9" s="10" t="s">
        <v>23</v>
      </c>
    </row>
    <row r="10" spans="1:10" ht="48" x14ac:dyDescent="0.2">
      <c r="A10" s="2" t="s">
        <v>15</v>
      </c>
      <c r="B10" s="8" t="s">
        <v>21</v>
      </c>
      <c r="C10" s="1">
        <f>10000 * 10000 * 20 * 20</f>
        <v>40000000000</v>
      </c>
      <c r="D10" s="11"/>
      <c r="E10">
        <f>50*10000</f>
        <v>500000</v>
      </c>
      <c r="F10">
        <f>50*10000</f>
        <v>500000</v>
      </c>
      <c r="G10">
        <v>0</v>
      </c>
      <c r="H10">
        <f t="shared" si="0"/>
        <v>0.9512937595129376</v>
      </c>
      <c r="I10" s="10" t="s">
        <v>25</v>
      </c>
    </row>
    <row r="11" spans="1:10" ht="48" x14ac:dyDescent="0.2">
      <c r="A11" s="2" t="s">
        <v>16</v>
      </c>
      <c r="B11" s="8" t="s">
        <v>21</v>
      </c>
      <c r="C11" s="1">
        <f>10000 * 10000 * 20 * 20</f>
        <v>40000000000</v>
      </c>
      <c r="D11" s="11"/>
      <c r="E11">
        <f>53.34*10000</f>
        <v>533400</v>
      </c>
      <c r="F11">
        <f>53.34*10000</f>
        <v>533400</v>
      </c>
      <c r="G11">
        <v>0</v>
      </c>
      <c r="H11">
        <f t="shared" si="0"/>
        <v>1.0148401826484019</v>
      </c>
      <c r="I11" s="10" t="s">
        <v>26</v>
      </c>
    </row>
    <row r="12" spans="1:10" ht="48" x14ac:dyDescent="0.2">
      <c r="A12" s="2" t="s">
        <v>16</v>
      </c>
      <c r="B12" s="5" t="s">
        <v>21</v>
      </c>
      <c r="C12" s="1">
        <f>2000 * 2000 * 20 * 20</f>
        <v>1600000000</v>
      </c>
      <c r="D12" s="11">
        <v>10</v>
      </c>
      <c r="E12">
        <f>11*2000</f>
        <v>22000</v>
      </c>
      <c r="F12">
        <f>11*2000</f>
        <v>22000</v>
      </c>
      <c r="G12">
        <v>0</v>
      </c>
      <c r="H12">
        <f t="shared" si="0"/>
        <v>4.1856925418569259E-2</v>
      </c>
      <c r="I12" s="10" t="s">
        <v>28</v>
      </c>
    </row>
    <row r="13" spans="1:10" ht="32" x14ac:dyDescent="0.2">
      <c r="A13" s="2" t="s">
        <v>10</v>
      </c>
      <c r="B13" s="3" t="s">
        <v>20</v>
      </c>
      <c r="C13" s="1"/>
      <c r="D13" s="11">
        <v>5549.82</v>
      </c>
      <c r="E13">
        <f>5*60 + 53</f>
        <v>353</v>
      </c>
      <c r="F13">
        <f>5*60 + 53</f>
        <v>353</v>
      </c>
      <c r="G13">
        <v>1</v>
      </c>
      <c r="H13">
        <f t="shared" si="0"/>
        <v>6.7161339421613396E-4</v>
      </c>
      <c r="I13" t="s">
        <v>27</v>
      </c>
    </row>
    <row r="14" spans="1:10" ht="32" x14ac:dyDescent="0.2">
      <c r="A14" s="2" t="s">
        <v>10</v>
      </c>
      <c r="B14" s="3" t="s">
        <v>19</v>
      </c>
      <c r="C14" s="1"/>
      <c r="E14" s="4"/>
      <c r="H14">
        <f t="shared" si="0"/>
        <v>0</v>
      </c>
      <c r="I14" t="s">
        <v>27</v>
      </c>
    </row>
    <row r="15" spans="1:10" ht="32" x14ac:dyDescent="0.2">
      <c r="A15" s="2" t="s">
        <v>10</v>
      </c>
      <c r="B15" s="8" t="s">
        <v>18</v>
      </c>
      <c r="C15" s="1"/>
      <c r="H15">
        <f t="shared" si="0"/>
        <v>0</v>
      </c>
      <c r="I15" t="s">
        <v>27</v>
      </c>
    </row>
    <row r="16" spans="1:10" ht="32" x14ac:dyDescent="0.2">
      <c r="A16" s="2" t="s">
        <v>10</v>
      </c>
      <c r="B16" s="9" t="s">
        <v>31</v>
      </c>
      <c r="C16" s="1"/>
      <c r="H16">
        <f t="shared" si="0"/>
        <v>0</v>
      </c>
      <c r="I16" t="s">
        <v>27</v>
      </c>
    </row>
  </sheetData>
  <mergeCells count="8">
    <mergeCell ref="A1:I1"/>
    <mergeCell ref="A2:I2"/>
    <mergeCell ref="I4:I5"/>
    <mergeCell ref="E4:G4"/>
    <mergeCell ref="H4:H5"/>
    <mergeCell ref="A3:H3"/>
    <mergeCell ref="A4:A5"/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2017-11-22T13:47:14Z</dcterms:created>
  <dcterms:modified xsi:type="dcterms:W3CDTF">2017-12-20T16:53:42Z</dcterms:modified>
</cp:coreProperties>
</file>