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Лист" sheetId="1" r:id="rId3"/>
  </sheets>
  <definedNames/>
  <calcPr/>
</workbook>
</file>

<file path=xl/sharedStrings.xml><?xml version="1.0" encoding="utf-8"?>
<sst xmlns="http://schemas.openxmlformats.org/spreadsheetml/2006/main" count="112" uniqueCount="93">
  <si>
    <t>Вуз</t>
  </si>
  <si>
    <t>Сайт</t>
  </si>
  <si>
    <t>Сайт курсов</t>
  </si>
  <si>
    <t>contents
syllabus</t>
  </si>
  <si>
    <t>есть презентации и т д</t>
  </si>
  <si>
    <t>число студентов</t>
  </si>
  <si>
    <t>наличие тренда</t>
  </si>
  <si>
    <t>количество 
преподавателей (academic staff)</t>
  </si>
  <si>
    <t>ratio</t>
  </si>
  <si>
    <t>страна</t>
  </si>
  <si>
    <t>порядок 
в новом рейтинге</t>
  </si>
  <si>
    <t>порядок
в старом рейтинге</t>
  </si>
  <si>
    <t>Сколько в caltech</t>
  </si>
  <si>
    <t>MIT</t>
  </si>
  <si>
    <t>http://web.mit.edu/</t>
  </si>
  <si>
    <t>https://ocw.mit.edu/courses/economics/14-32-econometrics-spring-2007/readings/</t>
  </si>
  <si>
    <t>0.7</t>
  </si>
  <si>
    <t>US</t>
  </si>
  <si>
    <t xml:space="preserve">University of Harvard </t>
  </si>
  <si>
    <t>http://www.harvard.edu/</t>
  </si>
  <si>
    <t>https://canvas.harvard.edu/courses/29992/assignments/syllabus</t>
  </si>
  <si>
    <t>California Institute of Technology (Caltech)</t>
  </si>
  <si>
    <t>http://www.caltech.edu/</t>
  </si>
  <si>
    <t>каталог курсов https://catalog.caltech.edu/</t>
  </si>
  <si>
    <t>University of Oxford</t>
  </si>
  <si>
    <t>http://www.ox.ac.uk/</t>
  </si>
  <si>
    <t>сайты преподавателей + курс</t>
  </si>
  <si>
    <t>UK</t>
  </si>
  <si>
    <t>University College London (UCL)</t>
  </si>
  <si>
    <t>http://www.ucl.ac.uk/</t>
  </si>
  <si>
    <t xml:space="preserve">moodle </t>
  </si>
  <si>
    <t>University of Chicago</t>
  </si>
  <si>
    <t>http://www.uchicago.edu/</t>
  </si>
  <si>
    <t>каталог курсов</t>
  </si>
  <si>
    <t>University of Princeton</t>
  </si>
  <si>
    <t>https://www.princeton.edu/</t>
  </si>
  <si>
    <t>https://registrar.princeton.edu/</t>
  </si>
  <si>
    <t>National University of Singapore (NUS)</t>
  </si>
  <si>
    <t>www.nus.edu.sg/</t>
  </si>
  <si>
    <t>http://www.nus.edu.sg/nusbulletin/search-modules/
http://academicfeed.blogspot.ru/2014/01/ay2012-2013-semester-2-module-reviews.html#EC2101</t>
  </si>
  <si>
    <t>SG</t>
  </si>
  <si>
    <t>Nanyang Technological University, Singapore (NTU)</t>
  </si>
  <si>
    <t>http://www.ntu.edu.sg</t>
  </si>
  <si>
    <t>https://wish.wis.ntu.edu.sg/webexe/owa/aus_subj_cont.main</t>
  </si>
  <si>
    <t>Yale University</t>
  </si>
  <si>
    <t>https://www.yale.edu/</t>
  </si>
  <si>
    <t>http://economics.yale.edu/courses/graduate</t>
  </si>
  <si>
    <t>0.5</t>
  </si>
  <si>
    <t>Cornell University</t>
  </si>
  <si>
    <t>https://www.cornell.edu/</t>
  </si>
  <si>
    <t>https://classes.cornell.edu/search/roster/FA17?q=&amp;subjects%5B%5D=ECON&amp;acadCareer%5B%5D=UG&amp;days-type=any&amp;pi=</t>
  </si>
  <si>
    <t>Johns Hopkins University</t>
  </si>
  <si>
    <t>https://www.jhu.edu/</t>
  </si>
  <si>
    <t>http://econ.jhu.edu/undergraduate/undergraduate-courses/</t>
  </si>
  <si>
    <t>University of Pennsylvania</t>
  </si>
  <si>
    <t>http://www.upenn.edu/</t>
  </si>
  <si>
    <t>https://economics.sas.upenn.edu/undergraduate-program/course-information/course-syllabi</t>
  </si>
  <si>
    <t>Columbia University</t>
  </si>
  <si>
    <t>http://www.columbia.edu/</t>
  </si>
  <si>
    <t>http://bulletin.columbia.edu/columbia-college/departments-instruction/economics/#coursestext</t>
  </si>
  <si>
    <t>University of Edinburgh</t>
  </si>
  <si>
    <t>http://www.ed.ac.uk/</t>
  </si>
  <si>
    <t>http://www.ed.ac.uk/global/study-abroad/course?year=17-18&amp;browseby=subject&amp;browsebysubject=Economics</t>
  </si>
  <si>
    <t>The Australian National University</t>
  </si>
  <si>
    <t>www.anu.edu.au/</t>
  </si>
  <si>
    <t>https://programsandcourses.anu.edu.au/2018/program/BECON#scholarships</t>
  </si>
  <si>
    <t>AU</t>
  </si>
  <si>
    <t>University of Michigan</t>
  </si>
  <si>
    <t>https://umich.edu/</t>
  </si>
  <si>
    <t>http://www.lsa.umich.edu/cg/default.aspx
https://www.lib.umich.edu/kresge/syllabi/ksaSearch.php</t>
  </si>
  <si>
    <t>Duke University</t>
  </si>
  <si>
    <t>https://www.duke.edu/</t>
  </si>
  <si>
    <t>https://econ.duke.edu/courses
http://soc.siss.duke.edu/psp/CSSOC01/EMPLOYEE/SA/h/?tab=DEFAULT</t>
  </si>
  <si>
    <t>0.3</t>
  </si>
  <si>
    <t>Northwestern University</t>
  </si>
  <si>
    <t>www.northwestern.edu/</t>
  </si>
  <si>
    <t>http://www.registrar.northwestern.edu/courses/
каталог курсов</t>
  </si>
  <si>
    <t>The University of Hong Kong</t>
  </si>
  <si>
    <t>www.hku.hk/</t>
  </si>
  <si>
    <t>http://www.econ.cuhk.edu.hk/econ/en-gb/student-life/programmes/course-offered/underg</t>
  </si>
  <si>
    <t>HK</t>
  </si>
  <si>
    <t>University of California, Berkeley (UCB)</t>
  </si>
  <si>
    <t>berkeley.edu/</t>
  </si>
  <si>
    <t>http://guide.berkeley.edu/courses/econ/</t>
  </si>
  <si>
    <t>McGill University</t>
  </si>
  <si>
    <t>www.mcgill.ca/</t>
  </si>
  <si>
    <t>https://www.mcgill.ca/economics/undergraduates/courses/200-level</t>
  </si>
  <si>
    <t>CA</t>
  </si>
  <si>
    <t>Среднее</t>
  </si>
  <si>
    <t>Медиана</t>
  </si>
  <si>
    <t>Дисперсия</t>
  </si>
  <si>
    <t>Минимум</t>
  </si>
  <si>
    <t>Максимум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</si>
</sst>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000"/>
  </numFmts>
  <fonts count="7">
    <font>
      <sz val="10.0"/>
      <color rgb="FF000000"/>
      <name val="Arial"/>
    </font>
    <font>
      <sz val="10.0"/>
      <name val="Arial"/>
    </font>
    <font>
      <u/>
      <sz val="10.0"/>
      <color rgb="FF000000"/>
      <name val="Arial"/>
    </font>
    <font>
      <u/>
      <sz val="10.0"/>
      <color rgb="FF0000FF"/>
      <name val="Arial"/>
    </font>
    <font>
      <sz val="10.0"/>
      <color rgb="FF006621"/>
      <name val="Arial"/>
    </font>
    <font>
      <sz val="10.0"/>
      <color rgb="FF222222"/>
      <name val="Arial"/>
    </font>
    <font>
      <u/>
      <sz val="10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0" numFmtId="0" xfId="0" applyAlignment="1" applyFont="1">
      <alignment horizontal="left"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1" numFmtId="1" xfId="0" applyAlignment="1" applyFont="1" applyNumberFormat="1">
      <alignment readingOrder="0"/>
    </xf>
    <xf borderId="0" fillId="2" fontId="0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2" fontId="3" numFmtId="0" xfId="0" applyAlignment="1" applyFont="1">
      <alignment readingOrder="0"/>
    </xf>
    <xf borderId="0" fillId="2" fontId="1" numFmtId="0" xfId="0" applyAlignment="1" applyFont="1">
      <alignment horizontal="right" readingOrder="0"/>
    </xf>
    <xf borderId="0" fillId="2" fontId="0" numFmtId="0" xfId="0" applyAlignment="1" applyFont="1">
      <alignment horizontal="right" readingOrder="0"/>
    </xf>
    <xf borderId="0" fillId="2" fontId="0" numFmtId="164" xfId="0" applyAlignment="1" applyFont="1" applyNumberFormat="1">
      <alignment horizontal="right" readingOrder="0"/>
    </xf>
    <xf borderId="0" fillId="2" fontId="0" numFmtId="1" xfId="0" applyAlignment="1" applyFont="1" applyNumberFormat="1">
      <alignment horizontal="right" readingOrder="0"/>
    </xf>
    <xf borderId="0" fillId="2" fontId="0" numFmtId="165" xfId="0" applyAlignment="1" applyFont="1" applyNumberFormat="1">
      <alignment horizontal="right" readingOrder="0"/>
    </xf>
    <xf borderId="0" fillId="2" fontId="1" numFmtId="0" xfId="0" applyAlignment="1" applyFont="1">
      <alignment readingOrder="0" vertical="bottom"/>
    </xf>
    <xf borderId="0" fillId="2" fontId="1" numFmtId="0" xfId="0" applyAlignment="1" applyFont="1">
      <alignment horizontal="right" readingOrder="0" shrinkToFit="0" wrapText="0"/>
    </xf>
    <xf borderId="0" fillId="2" fontId="0" numFmtId="0" xfId="0" applyAlignment="1" applyFont="1">
      <alignment horizontal="right" readingOrder="0"/>
    </xf>
    <xf borderId="0" fillId="2" fontId="1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2" fontId="1" numFmtId="0" xfId="0" applyAlignment="1" applyFont="1">
      <alignment readingOrder="0"/>
    </xf>
    <xf borderId="0" fillId="2" fontId="5" numFmtId="0" xfId="0" applyAlignment="1" applyFont="1">
      <alignment horizontal="right" readingOrder="0"/>
    </xf>
    <xf borderId="0" fillId="2" fontId="0" numFmtId="0" xfId="0" applyAlignment="1" applyFont="1">
      <alignment horizontal="left" readingOrder="0"/>
    </xf>
    <xf borderId="0" fillId="2" fontId="6" numFmtId="0" xfId="0" applyAlignment="1" applyFont="1">
      <alignment horizontal="left" readingOrder="0" shrinkToFit="0" wrapText="0"/>
    </xf>
    <xf borderId="0" fillId="2" fontId="1" numFmtId="3" xfId="0" applyAlignment="1" applyFont="1" applyNumberFormat="1">
      <alignment horizontal="right" readingOrder="0"/>
    </xf>
    <xf borderId="0" fillId="2" fontId="0" numFmtId="0" xfId="0" applyFont="1"/>
    <xf borderId="0" fillId="2" fontId="0" numFmtId="0" xfId="0" applyFont="1"/>
    <xf borderId="0" fillId="0" fontId="0" numFmtId="0" xfId="0" applyFont="1"/>
    <xf borderId="0" fillId="0" fontId="0" numFmtId="0" xfId="0" applyAlignment="1" applyFont="1">
      <alignment horizontal="left" readingOrder="0" shrinkToFit="0" wrapText="0"/>
    </xf>
    <xf borderId="0" fillId="0" fontId="1" numFmtId="0" xfId="0" applyAlignment="1" applyFont="1">
      <alignment horizontal="right" readingOrder="0"/>
    </xf>
    <xf borderId="0" fillId="0" fontId="0" numFmtId="164" xfId="0" applyAlignment="1" applyFont="1" applyNumberFormat="1">
      <alignment horizontal="right" readingOrder="0"/>
    </xf>
    <xf borderId="0" fillId="0" fontId="0" numFmtId="1" xfId="0" applyAlignment="1" applyFont="1" applyNumberFormat="1">
      <alignment horizontal="right" readingOrder="0"/>
    </xf>
    <xf borderId="0" fillId="0" fontId="0" numFmtId="0" xfId="0" applyAlignment="1" applyFont="1">
      <alignment readingOrder="0"/>
    </xf>
    <xf borderId="0" fillId="0" fontId="1" numFmtId="164" xfId="0" applyAlignment="1" applyFont="1" applyNumberFormat="1">
      <alignment horizontal="right" readingOrder="0"/>
    </xf>
    <xf borderId="0" fillId="0" fontId="1" numFmtId="1" xfId="0" applyAlignment="1" applyFont="1" applyNumberFormat="1">
      <alignment horizontal="right" readingOrder="0"/>
    </xf>
    <xf borderId="0" fillId="0" fontId="1" numFmtId="165" xfId="0" applyAlignment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www.upenn.edu/" TargetMode="External"/><Relationship Id="rId22" Type="http://schemas.openxmlformats.org/officeDocument/2006/relationships/hyperlink" Target="http://www.columbia.edu/" TargetMode="External"/><Relationship Id="rId21" Type="http://schemas.openxmlformats.org/officeDocument/2006/relationships/hyperlink" Target="https://economics.sas.upenn.edu/undergraduate-program/course-information/course-syllabi" TargetMode="External"/><Relationship Id="rId24" Type="http://schemas.openxmlformats.org/officeDocument/2006/relationships/hyperlink" Target="http://www.ed.ac.uk/" TargetMode="External"/><Relationship Id="rId23" Type="http://schemas.openxmlformats.org/officeDocument/2006/relationships/hyperlink" Target="http://bulletin.columbia.edu/columbia-college/departments-instruction/economics/" TargetMode="External"/><Relationship Id="rId1" Type="http://schemas.openxmlformats.org/officeDocument/2006/relationships/hyperlink" Target="http://web.mit.edu/" TargetMode="External"/><Relationship Id="rId2" Type="http://schemas.openxmlformats.org/officeDocument/2006/relationships/hyperlink" Target="https://ocw.mit.edu/courses/economics/14-32-econometrics-spring-2007/readings/" TargetMode="External"/><Relationship Id="rId3" Type="http://schemas.openxmlformats.org/officeDocument/2006/relationships/hyperlink" Target="http://www.harvard.edu/" TargetMode="External"/><Relationship Id="rId4" Type="http://schemas.openxmlformats.org/officeDocument/2006/relationships/hyperlink" Target="https://canvas.harvard.edu/courses/29992/assignments/syllabus" TargetMode="External"/><Relationship Id="rId9" Type="http://schemas.openxmlformats.org/officeDocument/2006/relationships/hyperlink" Target="https://www.princeton.edu/" TargetMode="External"/><Relationship Id="rId26" Type="http://schemas.openxmlformats.org/officeDocument/2006/relationships/hyperlink" Target="http://www.anu.edu.au/" TargetMode="External"/><Relationship Id="rId25" Type="http://schemas.openxmlformats.org/officeDocument/2006/relationships/hyperlink" Target="http://www.ed.ac.uk/global/study-abroad/course?year=17-18&amp;browseby=subject&amp;browsebysubject=Economics" TargetMode="External"/><Relationship Id="rId28" Type="http://schemas.openxmlformats.org/officeDocument/2006/relationships/hyperlink" Target="https://umich.edu/" TargetMode="External"/><Relationship Id="rId27" Type="http://schemas.openxmlformats.org/officeDocument/2006/relationships/hyperlink" Target="https://programsandcourses.anu.edu.au/2018/program/BECON" TargetMode="External"/><Relationship Id="rId5" Type="http://schemas.openxmlformats.org/officeDocument/2006/relationships/hyperlink" Target="http://www.caltech.edu/" TargetMode="External"/><Relationship Id="rId6" Type="http://schemas.openxmlformats.org/officeDocument/2006/relationships/hyperlink" Target="http://www.ox.ac.uk/" TargetMode="External"/><Relationship Id="rId29" Type="http://schemas.openxmlformats.org/officeDocument/2006/relationships/hyperlink" Target="https://www.duke.edu/" TargetMode="External"/><Relationship Id="rId7" Type="http://schemas.openxmlformats.org/officeDocument/2006/relationships/hyperlink" Target="http://www.ucl.ac.uk/" TargetMode="External"/><Relationship Id="rId8" Type="http://schemas.openxmlformats.org/officeDocument/2006/relationships/hyperlink" Target="http://www.uchicago.edu/" TargetMode="External"/><Relationship Id="rId31" Type="http://schemas.openxmlformats.org/officeDocument/2006/relationships/hyperlink" Target="http://www.hku.hk/" TargetMode="External"/><Relationship Id="rId30" Type="http://schemas.openxmlformats.org/officeDocument/2006/relationships/hyperlink" Target="http://www.northwestern.edu/" TargetMode="External"/><Relationship Id="rId11" Type="http://schemas.openxmlformats.org/officeDocument/2006/relationships/hyperlink" Target="http://www.nus.edu.sg/" TargetMode="External"/><Relationship Id="rId33" Type="http://schemas.openxmlformats.org/officeDocument/2006/relationships/hyperlink" Target="http://berkeley.edu/" TargetMode="External"/><Relationship Id="rId10" Type="http://schemas.openxmlformats.org/officeDocument/2006/relationships/hyperlink" Target="https://registrar.princeton.edu/" TargetMode="External"/><Relationship Id="rId32" Type="http://schemas.openxmlformats.org/officeDocument/2006/relationships/hyperlink" Target="http://www.econ.cuhk.edu.hk/econ/en-gb/student-life/programmes/course-offered/underg" TargetMode="External"/><Relationship Id="rId13" Type="http://schemas.openxmlformats.org/officeDocument/2006/relationships/hyperlink" Target="https://wish.wis.ntu.edu.sg/webexe/owa/aus_subj_cont.main" TargetMode="External"/><Relationship Id="rId35" Type="http://schemas.openxmlformats.org/officeDocument/2006/relationships/hyperlink" Target="http://www.mcgill.ca/" TargetMode="External"/><Relationship Id="rId12" Type="http://schemas.openxmlformats.org/officeDocument/2006/relationships/hyperlink" Target="http://www.ntu.edu.sg" TargetMode="External"/><Relationship Id="rId34" Type="http://schemas.openxmlformats.org/officeDocument/2006/relationships/hyperlink" Target="http://guide.berkeley.edu/courses/econ/" TargetMode="External"/><Relationship Id="rId15" Type="http://schemas.openxmlformats.org/officeDocument/2006/relationships/hyperlink" Target="http://economics.yale.edu/courses/graduate" TargetMode="External"/><Relationship Id="rId37" Type="http://schemas.openxmlformats.org/officeDocument/2006/relationships/drawing" Target="../drawings/drawing1.xml"/><Relationship Id="rId14" Type="http://schemas.openxmlformats.org/officeDocument/2006/relationships/hyperlink" Target="https://www.yale.edu/" TargetMode="External"/><Relationship Id="rId36" Type="http://schemas.openxmlformats.org/officeDocument/2006/relationships/hyperlink" Target="https://www.mcgill.ca/economics/undergraduates/courses/200-level" TargetMode="External"/><Relationship Id="rId17" Type="http://schemas.openxmlformats.org/officeDocument/2006/relationships/hyperlink" Target="https://classes.cornell.edu/search/roster/FA17?q=&amp;subjects%5B%5D=ECON&amp;acadCareer%5B%5D=UG&amp;days-type=any&amp;pi=" TargetMode="External"/><Relationship Id="rId16" Type="http://schemas.openxmlformats.org/officeDocument/2006/relationships/hyperlink" Target="https://www.cornell.edu/" TargetMode="External"/><Relationship Id="rId19" Type="http://schemas.openxmlformats.org/officeDocument/2006/relationships/hyperlink" Target="http://econ.jhu.edu/undergraduate/undergraduate-courses/" TargetMode="External"/><Relationship Id="rId18" Type="http://schemas.openxmlformats.org/officeDocument/2006/relationships/hyperlink" Target="https://www.jhu.ed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5.57"/>
    <col customWidth="1" min="2" max="2" width="24.43"/>
    <col customWidth="1" hidden="1" min="3" max="3" width="108.14"/>
    <col customWidth="1" min="4" max="4" width="8.14"/>
    <col customWidth="1" min="5" max="5" width="20.86"/>
    <col customWidth="1" min="6" max="6" width="15.43"/>
    <col customWidth="1" min="7" max="7" width="15.0"/>
    <col customWidth="1" min="8" max="8" width="29.0"/>
    <col customWidth="1" min="9" max="9" width="11.0"/>
    <col customWidth="1" min="10" max="10" width="7.0"/>
    <col customWidth="1" min="11" max="11" width="16.14"/>
    <col customWidth="1" min="12" max="12" width="17.0"/>
    <col customWidth="1" min="13" max="13" width="16.14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5" t="s">
        <v>11</v>
      </c>
      <c r="M1" s="5" t="s">
        <v>12</v>
      </c>
    </row>
    <row r="2">
      <c r="A2" s="6" t="s">
        <v>13</v>
      </c>
      <c r="B2" s="7" t="s">
        <v>14</v>
      </c>
      <c r="C2" s="8" t="s">
        <v>15</v>
      </c>
      <c r="D2" s="9" t="s">
        <v>16</v>
      </c>
      <c r="E2" s="10">
        <v>0.0</v>
      </c>
      <c r="F2" s="9">
        <v>11376.0</v>
      </c>
      <c r="G2" s="9">
        <v>1.0</v>
      </c>
      <c r="H2" s="10">
        <v>1872.0</v>
      </c>
      <c r="I2" s="11">
        <f t="shared" ref="I2:I23" si="1">F2/H2</f>
        <v>6.076923077</v>
      </c>
      <c r="J2" s="11" t="s">
        <v>17</v>
      </c>
      <c r="K2" s="12">
        <v>1.0</v>
      </c>
      <c r="L2" s="12">
        <v>1.0</v>
      </c>
      <c r="M2" s="13">
        <v>651.7142</v>
      </c>
    </row>
    <row r="3">
      <c r="A3" s="6" t="s">
        <v>18</v>
      </c>
      <c r="B3" s="7" t="s">
        <v>19</v>
      </c>
      <c r="C3" s="8" t="s">
        <v>20</v>
      </c>
      <c r="D3" s="9">
        <v>1.0</v>
      </c>
      <c r="E3" s="9">
        <v>0.0</v>
      </c>
      <c r="F3" s="9">
        <v>22000.0</v>
      </c>
      <c r="G3" s="9">
        <v>-1.0</v>
      </c>
      <c r="H3" s="9">
        <v>2400.0</v>
      </c>
      <c r="I3" s="11">
        <f t="shared" si="1"/>
        <v>9.166666667</v>
      </c>
      <c r="J3" s="11" t="s">
        <v>17</v>
      </c>
      <c r="K3" s="12">
        <v>3.0</v>
      </c>
      <c r="L3" s="12">
        <v>3.0</v>
      </c>
      <c r="M3" s="13">
        <v>23.24156</v>
      </c>
    </row>
    <row r="4">
      <c r="A4" s="6" t="s">
        <v>21</v>
      </c>
      <c r="B4" s="7" t="s">
        <v>22</v>
      </c>
      <c r="C4" s="14" t="s">
        <v>23</v>
      </c>
      <c r="D4" s="15">
        <v>1.0</v>
      </c>
      <c r="E4" s="9">
        <v>1.0</v>
      </c>
      <c r="F4" s="9">
        <v>2240.0</v>
      </c>
      <c r="G4" s="9">
        <v>-1.0</v>
      </c>
      <c r="H4" s="16">
        <v>300.0</v>
      </c>
      <c r="I4" s="11">
        <f t="shared" si="1"/>
        <v>7.466666667</v>
      </c>
      <c r="J4" s="11" t="s">
        <v>17</v>
      </c>
      <c r="K4" s="12">
        <v>12.0</v>
      </c>
      <c r="L4" s="12">
        <v>4.0</v>
      </c>
      <c r="M4" s="13">
        <v>1.0</v>
      </c>
    </row>
    <row r="5">
      <c r="A5" s="6" t="s">
        <v>24</v>
      </c>
      <c r="B5" s="7" t="s">
        <v>25</v>
      </c>
      <c r="C5" s="17" t="s">
        <v>26</v>
      </c>
      <c r="D5" s="9">
        <v>1.0</v>
      </c>
      <c r="E5" s="9" t="s">
        <v>16</v>
      </c>
      <c r="F5" s="9">
        <v>23195.0</v>
      </c>
      <c r="G5" s="9">
        <v>-1.0</v>
      </c>
      <c r="H5" s="16">
        <v>1791.0</v>
      </c>
      <c r="I5" s="11">
        <f t="shared" si="1"/>
        <v>12.95086544</v>
      </c>
      <c r="J5" s="11" t="s">
        <v>27</v>
      </c>
      <c r="K5" s="12">
        <v>2.0</v>
      </c>
      <c r="L5" s="12">
        <v>6.0</v>
      </c>
      <c r="M5" s="13">
        <v>50.869</v>
      </c>
    </row>
    <row r="6" ht="8.25" customHeight="1">
      <c r="A6" s="6" t="s">
        <v>28</v>
      </c>
      <c r="B6" s="7" t="s">
        <v>29</v>
      </c>
      <c r="C6" s="18" t="s">
        <v>30</v>
      </c>
      <c r="D6" s="9">
        <v>1.0</v>
      </c>
      <c r="E6" s="9">
        <v>1.0</v>
      </c>
      <c r="F6" s="9">
        <v>39473.0</v>
      </c>
      <c r="G6" s="9">
        <v>-1.0</v>
      </c>
      <c r="H6" s="9">
        <v>7070.0</v>
      </c>
      <c r="I6" s="11">
        <f t="shared" si="1"/>
        <v>5.583168317</v>
      </c>
      <c r="J6" s="11" t="s">
        <v>27</v>
      </c>
      <c r="K6" s="12">
        <v>13.0</v>
      </c>
      <c r="L6" s="12">
        <v>7.0</v>
      </c>
      <c r="M6" s="13">
        <v>0.78291927</v>
      </c>
    </row>
    <row r="7">
      <c r="A7" s="6" t="s">
        <v>31</v>
      </c>
      <c r="B7" s="7" t="s">
        <v>32</v>
      </c>
      <c r="C7" s="19" t="s">
        <v>33</v>
      </c>
      <c r="D7" s="9" t="s">
        <v>16</v>
      </c>
      <c r="E7" s="9">
        <v>0.0</v>
      </c>
      <c r="F7" s="9">
        <v>14467.0</v>
      </c>
      <c r="G7" s="9">
        <v>-1.0</v>
      </c>
      <c r="H7" s="9">
        <v>2350.0</v>
      </c>
      <c r="I7" s="11">
        <f t="shared" si="1"/>
        <v>6.156170213</v>
      </c>
      <c r="J7" s="11" t="s">
        <v>17</v>
      </c>
      <c r="K7" s="12">
        <v>6.0</v>
      </c>
      <c r="L7" s="12">
        <v>9.0</v>
      </c>
      <c r="M7" s="13">
        <v>2.4499354</v>
      </c>
    </row>
    <row r="8">
      <c r="A8" s="6" t="s">
        <v>34</v>
      </c>
      <c r="B8" s="7" t="s">
        <v>35</v>
      </c>
      <c r="C8" s="8" t="s">
        <v>36</v>
      </c>
      <c r="D8" s="15">
        <v>1.0</v>
      </c>
      <c r="E8" s="9">
        <v>0.0</v>
      </c>
      <c r="F8" s="9">
        <v>8181.0</v>
      </c>
      <c r="G8" s="9">
        <v>-1.0</v>
      </c>
      <c r="H8" s="20">
        <v>1238.0</v>
      </c>
      <c r="I8" s="11">
        <f t="shared" si="1"/>
        <v>6.608239095</v>
      </c>
      <c r="J8" s="11" t="s">
        <v>17</v>
      </c>
      <c r="K8" s="12">
        <v>18.0</v>
      </c>
      <c r="L8" s="12">
        <v>13.0</v>
      </c>
      <c r="M8" s="13">
        <v>0.3164549</v>
      </c>
    </row>
    <row r="9">
      <c r="A9" s="21" t="s">
        <v>37</v>
      </c>
      <c r="B9" s="22" t="s">
        <v>38</v>
      </c>
      <c r="C9" s="19" t="s">
        <v>39</v>
      </c>
      <c r="D9" s="9">
        <v>0.0</v>
      </c>
      <c r="E9" s="9">
        <v>0.0</v>
      </c>
      <c r="F9" s="9">
        <v>38596.0</v>
      </c>
      <c r="G9" s="9">
        <v>-1.0</v>
      </c>
      <c r="H9" s="9">
        <v>5016.0</v>
      </c>
      <c r="I9" s="11">
        <f t="shared" si="1"/>
        <v>7.694577352</v>
      </c>
      <c r="J9" s="11" t="s">
        <v>40</v>
      </c>
      <c r="K9" s="12">
        <v>19.0</v>
      </c>
      <c r="L9" s="12">
        <v>15.0</v>
      </c>
      <c r="M9" s="13">
        <v>0.20134016</v>
      </c>
    </row>
    <row r="10">
      <c r="A10" s="21" t="s">
        <v>41</v>
      </c>
      <c r="B10" s="7" t="s">
        <v>42</v>
      </c>
      <c r="C10" s="8" t="s">
        <v>43</v>
      </c>
      <c r="D10" s="9">
        <v>1.0</v>
      </c>
      <c r="E10" s="9">
        <v>0.0</v>
      </c>
      <c r="F10" s="9">
        <v>32699.0</v>
      </c>
      <c r="G10" s="9">
        <v>-1.0</v>
      </c>
      <c r="H10" s="9">
        <v>1660.0</v>
      </c>
      <c r="I10" s="11">
        <f t="shared" si="1"/>
        <v>19.69819277</v>
      </c>
      <c r="J10" s="11" t="s">
        <v>40</v>
      </c>
      <c r="K10" s="12">
        <v>21.0</v>
      </c>
      <c r="L10" s="12">
        <v>11.0</v>
      </c>
      <c r="M10" s="13">
        <v>0.13517026</v>
      </c>
    </row>
    <row r="11">
      <c r="A11" s="6" t="s">
        <v>44</v>
      </c>
      <c r="B11" s="7" t="s">
        <v>45</v>
      </c>
      <c r="C11" s="8" t="s">
        <v>46</v>
      </c>
      <c r="D11" s="9">
        <v>1.0</v>
      </c>
      <c r="E11" s="9" t="s">
        <v>47</v>
      </c>
      <c r="F11" s="23">
        <v>16774.0</v>
      </c>
      <c r="G11" s="9">
        <v>-1.0</v>
      </c>
      <c r="H11" s="9">
        <v>4410.0</v>
      </c>
      <c r="I11" s="11">
        <f t="shared" si="1"/>
        <v>3.803628118</v>
      </c>
      <c r="J11" s="11" t="s">
        <v>17</v>
      </c>
      <c r="K11" s="12">
        <v>10.0</v>
      </c>
      <c r="L11" s="12">
        <v>16.0</v>
      </c>
      <c r="M11" s="13">
        <v>1.58430466</v>
      </c>
    </row>
    <row r="12">
      <c r="A12" s="6" t="s">
        <v>48</v>
      </c>
      <c r="B12" s="22" t="s">
        <v>49</v>
      </c>
      <c r="C12" s="8" t="s">
        <v>50</v>
      </c>
      <c r="D12" s="9">
        <v>1.0</v>
      </c>
      <c r="E12" s="9">
        <v>0.0</v>
      </c>
      <c r="F12" s="9">
        <v>21904.0</v>
      </c>
      <c r="G12" s="9">
        <v>-1.0</v>
      </c>
      <c r="H12" s="9">
        <v>1648.0</v>
      </c>
      <c r="I12" s="11">
        <f t="shared" si="1"/>
        <v>13.29126214</v>
      </c>
      <c r="J12" s="11" t="s">
        <v>17</v>
      </c>
      <c r="K12" s="12">
        <v>9.0</v>
      </c>
      <c r="L12" s="12">
        <v>14.0</v>
      </c>
      <c r="M12" s="13">
        <v>1.60989785</v>
      </c>
    </row>
    <row r="13">
      <c r="A13" s="6" t="s">
        <v>51</v>
      </c>
      <c r="B13" s="22" t="s">
        <v>52</v>
      </c>
      <c r="C13" s="8" t="s">
        <v>53</v>
      </c>
      <c r="D13" s="9">
        <v>0.0</v>
      </c>
      <c r="E13" s="9">
        <v>0.0</v>
      </c>
      <c r="F13" s="9">
        <v>24000.0</v>
      </c>
      <c r="G13" s="9">
        <v>0.0</v>
      </c>
      <c r="H13" s="9">
        <v>1502.0</v>
      </c>
      <c r="I13" s="11">
        <f t="shared" si="1"/>
        <v>15.97869507</v>
      </c>
      <c r="J13" s="11" t="s">
        <v>17</v>
      </c>
      <c r="K13" s="12">
        <v>16.0</v>
      </c>
      <c r="L13" s="12">
        <v>17.0</v>
      </c>
      <c r="M13" s="13">
        <v>0.4853657</v>
      </c>
    </row>
    <row r="14">
      <c r="A14" s="6" t="s">
        <v>54</v>
      </c>
      <c r="B14" s="7" t="s">
        <v>55</v>
      </c>
      <c r="C14" s="8" t="s">
        <v>56</v>
      </c>
      <c r="D14" s="9">
        <v>1.0</v>
      </c>
      <c r="E14" s="9">
        <v>0.0</v>
      </c>
      <c r="F14" s="9">
        <v>24806.0</v>
      </c>
      <c r="G14" s="9">
        <v>-1.0</v>
      </c>
      <c r="H14" s="9">
        <v>2500.0</v>
      </c>
      <c r="I14" s="11">
        <f t="shared" si="1"/>
        <v>9.9224</v>
      </c>
      <c r="J14" s="11" t="s">
        <v>17</v>
      </c>
      <c r="K14" s="12">
        <v>11.0</v>
      </c>
      <c r="L14" s="12">
        <v>19.0</v>
      </c>
      <c r="M14" s="13">
        <v>1.37590786</v>
      </c>
    </row>
    <row r="15">
      <c r="A15" s="6" t="s">
        <v>57</v>
      </c>
      <c r="B15" s="7" t="s">
        <v>58</v>
      </c>
      <c r="C15" s="8" t="s">
        <v>59</v>
      </c>
      <c r="D15" s="9">
        <v>0.0</v>
      </c>
      <c r="E15" s="9">
        <v>0.0</v>
      </c>
      <c r="F15" s="9">
        <v>31317.0</v>
      </c>
      <c r="G15" s="9">
        <v>-1.0</v>
      </c>
      <c r="H15" s="9">
        <v>3999.0</v>
      </c>
      <c r="I15" s="11">
        <f t="shared" si="1"/>
        <v>7.831207802</v>
      </c>
      <c r="J15" s="11" t="s">
        <v>17</v>
      </c>
      <c r="K15" s="12">
        <v>4.0</v>
      </c>
      <c r="L15" s="12">
        <v>18.0</v>
      </c>
      <c r="M15" s="13">
        <v>4.12675173</v>
      </c>
    </row>
    <row r="16">
      <c r="A16" s="6" t="s">
        <v>60</v>
      </c>
      <c r="B16" s="7" t="s">
        <v>61</v>
      </c>
      <c r="C16" s="8" t="s">
        <v>62</v>
      </c>
      <c r="D16" s="9">
        <v>0.0</v>
      </c>
      <c r="E16" s="9">
        <v>0.0</v>
      </c>
      <c r="F16" s="9">
        <v>33609.0</v>
      </c>
      <c r="G16" s="9">
        <v>0.0</v>
      </c>
      <c r="H16" s="9">
        <v>4152.0</v>
      </c>
      <c r="I16" s="11">
        <f t="shared" si="1"/>
        <v>8.094653179</v>
      </c>
      <c r="J16" s="11" t="s">
        <v>27</v>
      </c>
      <c r="K16" s="12">
        <v>15.0</v>
      </c>
      <c r="L16" s="12">
        <v>23.0</v>
      </c>
      <c r="M16" s="13">
        <v>0.7683798</v>
      </c>
    </row>
    <row r="17">
      <c r="A17" s="24" t="s">
        <v>63</v>
      </c>
      <c r="B17" s="22" t="s">
        <v>64</v>
      </c>
      <c r="C17" s="8" t="s">
        <v>65</v>
      </c>
      <c r="D17" s="9">
        <v>1.0</v>
      </c>
      <c r="E17" s="9">
        <v>0.0</v>
      </c>
      <c r="F17" s="9">
        <v>21113.0</v>
      </c>
      <c r="G17" s="9">
        <v>0.0</v>
      </c>
      <c r="H17" s="9">
        <v>1100.0</v>
      </c>
      <c r="I17" s="11">
        <f t="shared" si="1"/>
        <v>19.19363636</v>
      </c>
      <c r="J17" s="11" t="s">
        <v>66</v>
      </c>
      <c r="K17" s="12">
        <v>20.0</v>
      </c>
      <c r="L17" s="12">
        <v>20.0</v>
      </c>
      <c r="M17" s="13">
        <v>0.14880839</v>
      </c>
    </row>
    <row r="18">
      <c r="A18" s="25" t="s">
        <v>67</v>
      </c>
      <c r="B18" s="22" t="s">
        <v>68</v>
      </c>
      <c r="C18" s="19" t="s">
        <v>69</v>
      </c>
      <c r="D18" s="9">
        <v>1.0</v>
      </c>
      <c r="E18" s="9">
        <v>0.0</v>
      </c>
      <c r="F18" s="9">
        <v>44718.0</v>
      </c>
      <c r="G18" s="9">
        <v>-1.0</v>
      </c>
      <c r="H18" s="9">
        <v>6771.0</v>
      </c>
      <c r="I18" s="11">
        <f t="shared" si="1"/>
        <v>6.604342047</v>
      </c>
      <c r="J18" s="11" t="s">
        <v>17</v>
      </c>
      <c r="K18" s="12">
        <v>5.0</v>
      </c>
      <c r="L18" s="12">
        <v>21.0</v>
      </c>
      <c r="M18" s="13">
        <v>3.88182047</v>
      </c>
    </row>
    <row r="19">
      <c r="A19" s="24" t="s">
        <v>70</v>
      </c>
      <c r="B19" s="22" t="s">
        <v>71</v>
      </c>
      <c r="C19" s="19" t="s">
        <v>72</v>
      </c>
      <c r="D19" s="9">
        <v>1.0</v>
      </c>
      <c r="E19" s="9" t="s">
        <v>73</v>
      </c>
      <c r="F19" s="9">
        <v>14832.0</v>
      </c>
      <c r="G19" s="9">
        <v>-1.0</v>
      </c>
      <c r="H19" s="9">
        <v>3552.0</v>
      </c>
      <c r="I19" s="11">
        <f t="shared" si="1"/>
        <v>4.175675676</v>
      </c>
      <c r="J19" s="11" t="s">
        <v>17</v>
      </c>
      <c r="K19" s="12">
        <v>7.0</v>
      </c>
      <c r="L19" s="12">
        <v>21.0</v>
      </c>
      <c r="M19" s="13">
        <v>2.07598372</v>
      </c>
    </row>
    <row r="20">
      <c r="A20" s="25" t="s">
        <v>74</v>
      </c>
      <c r="B20" s="22" t="s">
        <v>75</v>
      </c>
      <c r="C20" s="19" t="s">
        <v>76</v>
      </c>
      <c r="D20" s="9">
        <v>0.0</v>
      </c>
      <c r="E20" s="9">
        <v>0.0</v>
      </c>
      <c r="F20" s="9">
        <v>21000.0</v>
      </c>
      <c r="G20" s="9">
        <v>-1.0</v>
      </c>
      <c r="H20" s="9">
        <v>3401.0</v>
      </c>
      <c r="I20" s="11">
        <f t="shared" si="1"/>
        <v>6.174654513</v>
      </c>
      <c r="J20" s="11" t="s">
        <v>17</v>
      </c>
      <c r="K20" s="12">
        <v>8.0</v>
      </c>
      <c r="L20" s="12">
        <v>28.0</v>
      </c>
      <c r="M20" s="13">
        <v>1.80601945</v>
      </c>
    </row>
    <row r="21">
      <c r="A21" s="24" t="s">
        <v>77</v>
      </c>
      <c r="B21" s="22" t="s">
        <v>78</v>
      </c>
      <c r="C21" s="8" t="s">
        <v>79</v>
      </c>
      <c r="D21" s="9">
        <v>1.0</v>
      </c>
      <c r="E21" s="9">
        <v>0.0</v>
      </c>
      <c r="F21" s="9">
        <v>27440.0</v>
      </c>
      <c r="G21" s="9">
        <v>0.0</v>
      </c>
      <c r="H21" s="9">
        <v>3493.0</v>
      </c>
      <c r="I21" s="11">
        <f t="shared" si="1"/>
        <v>7.855711423</v>
      </c>
      <c r="J21" s="11" t="s">
        <v>80</v>
      </c>
      <c r="K21" s="12">
        <v>17.0</v>
      </c>
      <c r="L21" s="12">
        <v>26.0</v>
      </c>
      <c r="M21" s="13">
        <v>0.38685862</v>
      </c>
    </row>
    <row r="22">
      <c r="A22" s="24" t="s">
        <v>81</v>
      </c>
      <c r="B22" s="22" t="s">
        <v>82</v>
      </c>
      <c r="C22" s="8" t="s">
        <v>83</v>
      </c>
      <c r="D22" s="9">
        <v>1.0</v>
      </c>
      <c r="E22" s="9" t="s">
        <v>73</v>
      </c>
      <c r="F22" s="9">
        <v>40173.0</v>
      </c>
      <c r="G22" s="9">
        <v>1.0</v>
      </c>
      <c r="H22" s="9">
        <v>2363.0</v>
      </c>
      <c r="I22" s="11">
        <f t="shared" si="1"/>
        <v>17.00084638</v>
      </c>
      <c r="J22" s="11" t="s">
        <v>17</v>
      </c>
      <c r="K22" s="12">
        <v>22.0</v>
      </c>
      <c r="L22" s="12">
        <v>27.0</v>
      </c>
      <c r="M22" s="13">
        <v>0.03160756</v>
      </c>
    </row>
    <row r="23">
      <c r="A23" s="25" t="s">
        <v>84</v>
      </c>
      <c r="B23" s="22" t="s">
        <v>85</v>
      </c>
      <c r="C23" s="8" t="s">
        <v>86</v>
      </c>
      <c r="D23" s="9">
        <v>1.0</v>
      </c>
      <c r="E23" s="9">
        <v>0.0</v>
      </c>
      <c r="F23" s="9">
        <v>40493.0</v>
      </c>
      <c r="G23" s="9">
        <v>-1.0</v>
      </c>
      <c r="H23" s="9">
        <v>1684.0</v>
      </c>
      <c r="I23" s="11">
        <f t="shared" si="1"/>
        <v>24.04572447</v>
      </c>
      <c r="J23" s="11" t="s">
        <v>87</v>
      </c>
      <c r="K23" s="12">
        <v>14.0</v>
      </c>
      <c r="L23" s="12">
        <v>32.0</v>
      </c>
      <c r="M23" s="13">
        <v>0.78184462</v>
      </c>
    </row>
    <row r="24">
      <c r="A24" s="26"/>
      <c r="B24" s="27"/>
      <c r="C24" s="4"/>
      <c r="D24" s="28"/>
      <c r="E24" s="28"/>
      <c r="F24" s="28"/>
      <c r="G24" s="28"/>
      <c r="H24" s="28"/>
      <c r="I24" s="29"/>
      <c r="J24" s="29"/>
      <c r="K24" s="30"/>
      <c r="L24" s="30"/>
      <c r="M24" s="30"/>
    </row>
    <row r="25">
      <c r="A25" s="31" t="s">
        <v>88</v>
      </c>
      <c r="B25" s="27"/>
      <c r="C25" s="4"/>
      <c r="D25" s="28">
        <f t="shared" ref="D25:I25" si="2">AVERAGE(D2:D23)</f>
        <v>0.75</v>
      </c>
      <c r="E25" s="28">
        <f t="shared" si="2"/>
        <v>0.1111111111</v>
      </c>
      <c r="F25" s="28">
        <f t="shared" si="2"/>
        <v>25200.27273</v>
      </c>
      <c r="G25" s="28">
        <f t="shared" si="2"/>
        <v>-0.6363636364</v>
      </c>
      <c r="H25" s="28">
        <f t="shared" si="2"/>
        <v>2921.454545</v>
      </c>
      <c r="I25" s="32">
        <f t="shared" si="2"/>
        <v>10.24426849</v>
      </c>
      <c r="J25" s="28"/>
      <c r="K25" s="33">
        <f t="shared" ref="K25:M25" si="3">AVERAGE(K2:K23)</f>
        <v>11.5</v>
      </c>
      <c r="L25" s="33">
        <f t="shared" si="3"/>
        <v>15.95454545</v>
      </c>
      <c r="M25" s="34">
        <f t="shared" si="3"/>
        <v>34.08064229</v>
      </c>
    </row>
    <row r="26">
      <c r="A26" s="31" t="s">
        <v>89</v>
      </c>
      <c r="B26" s="27"/>
      <c r="C26" s="4"/>
      <c r="D26" s="28">
        <f t="shared" ref="D26:I26" si="4">MEDIAN(D2:D23)</f>
        <v>1</v>
      </c>
      <c r="E26" s="28">
        <f t="shared" si="4"/>
        <v>0</v>
      </c>
      <c r="F26" s="28">
        <f t="shared" si="4"/>
        <v>23597.5</v>
      </c>
      <c r="G26" s="28">
        <f t="shared" si="4"/>
        <v>-1</v>
      </c>
      <c r="H26" s="28">
        <f t="shared" si="4"/>
        <v>2381.5</v>
      </c>
      <c r="I26" s="32">
        <f t="shared" si="4"/>
        <v>7.843459612</v>
      </c>
      <c r="J26" s="28"/>
      <c r="K26" s="33">
        <f t="shared" ref="K26:M26" si="5">MEDIAN(K2:K23)</f>
        <v>11.5</v>
      </c>
      <c r="L26" s="33">
        <f t="shared" si="5"/>
        <v>16.5</v>
      </c>
      <c r="M26" s="34">
        <f t="shared" si="5"/>
        <v>1.18795393</v>
      </c>
    </row>
    <row r="27">
      <c r="A27" s="31" t="s">
        <v>90</v>
      </c>
      <c r="B27" s="27"/>
      <c r="C27" s="4"/>
      <c r="D27" s="28">
        <f t="shared" ref="D27:I27" si="6">VAR(D2:D23)</f>
        <v>0.1973684211</v>
      </c>
      <c r="E27" s="28">
        <f t="shared" si="6"/>
        <v>0.1045751634</v>
      </c>
      <c r="F27" s="28">
        <f t="shared" si="6"/>
        <v>131154066.1</v>
      </c>
      <c r="G27" s="28">
        <f t="shared" si="6"/>
        <v>0.4329004329</v>
      </c>
      <c r="H27" s="28">
        <f t="shared" si="6"/>
        <v>3119617.688</v>
      </c>
      <c r="I27" s="28">
        <f t="shared" si="6"/>
        <v>31.6128091</v>
      </c>
      <c r="J27" s="28"/>
      <c r="K27" s="28">
        <f t="shared" ref="K27:M27" si="7">VAR(K2:K23)</f>
        <v>42.16666667</v>
      </c>
      <c r="L27" s="28">
        <f t="shared" si="7"/>
        <v>74.14069264</v>
      </c>
      <c r="M27" s="28">
        <f t="shared" si="7"/>
        <v>19160.11852</v>
      </c>
    </row>
    <row r="28">
      <c r="A28" s="31" t="s">
        <v>91</v>
      </c>
      <c r="B28" s="27"/>
      <c r="C28" s="4"/>
      <c r="D28" s="28">
        <f t="shared" ref="D28:I28" si="8">MIN(D2:D23)</f>
        <v>0</v>
      </c>
      <c r="E28" s="28">
        <f t="shared" si="8"/>
        <v>0</v>
      </c>
      <c r="F28" s="28">
        <f t="shared" si="8"/>
        <v>2240</v>
      </c>
      <c r="G28" s="28">
        <f t="shared" si="8"/>
        <v>-1</v>
      </c>
      <c r="H28" s="28">
        <f t="shared" si="8"/>
        <v>300</v>
      </c>
      <c r="I28" s="32">
        <f t="shared" si="8"/>
        <v>3.803628118</v>
      </c>
      <c r="J28" s="28"/>
      <c r="K28" s="33">
        <f t="shared" ref="K28:M28" si="9">MIN(K2:K23)</f>
        <v>1</v>
      </c>
      <c r="L28" s="33">
        <f t="shared" si="9"/>
        <v>1</v>
      </c>
      <c r="M28" s="34">
        <f t="shared" si="9"/>
        <v>0.03160756</v>
      </c>
    </row>
    <row r="29">
      <c r="A29" s="31" t="s">
        <v>92</v>
      </c>
      <c r="B29" s="27"/>
      <c r="C29" s="4"/>
      <c r="D29" s="28">
        <f t="shared" ref="D29:I29" si="10">MAX(D2:D23)</f>
        <v>1</v>
      </c>
      <c r="E29" s="28">
        <f t="shared" si="10"/>
        <v>1</v>
      </c>
      <c r="F29" s="28">
        <f t="shared" si="10"/>
        <v>44718</v>
      </c>
      <c r="G29" s="28">
        <f t="shared" si="10"/>
        <v>1</v>
      </c>
      <c r="H29" s="28">
        <f t="shared" si="10"/>
        <v>7070</v>
      </c>
      <c r="I29" s="32">
        <f t="shared" si="10"/>
        <v>24.04572447</v>
      </c>
      <c r="J29" s="28"/>
      <c r="K29" s="33">
        <f t="shared" ref="K29:M29" si="11">MAX(K2:K23)</f>
        <v>22</v>
      </c>
      <c r="L29" s="33">
        <f t="shared" si="11"/>
        <v>32</v>
      </c>
      <c r="M29" s="34">
        <f t="shared" si="11"/>
        <v>651.7142</v>
      </c>
    </row>
    <row r="30">
      <c r="A30" s="26"/>
      <c r="B30" s="27"/>
      <c r="C30" s="4"/>
      <c r="D30" s="28"/>
      <c r="E30" s="28"/>
      <c r="F30" s="28"/>
      <c r="G30" s="28"/>
      <c r="H30" s="28"/>
      <c r="I30" s="29"/>
      <c r="J30" s="29"/>
      <c r="K30" s="30"/>
      <c r="L30" s="30"/>
      <c r="M30" s="30"/>
    </row>
    <row r="31">
      <c r="A31" s="26"/>
      <c r="B31" s="27"/>
      <c r="C31" s="4"/>
      <c r="D31" s="28"/>
      <c r="E31" s="28"/>
      <c r="F31" s="28"/>
      <c r="G31" s="28"/>
      <c r="H31" s="28"/>
      <c r="I31" s="29"/>
      <c r="J31" s="29"/>
      <c r="K31" s="30"/>
      <c r="L31" s="30"/>
      <c r="M31" s="30"/>
    </row>
    <row r="32">
      <c r="A32" s="26"/>
      <c r="B32" s="27"/>
      <c r="C32" s="4"/>
      <c r="D32" s="28"/>
      <c r="E32" s="28"/>
      <c r="F32" s="28"/>
      <c r="G32" s="28"/>
      <c r="H32" s="28"/>
      <c r="I32" s="29"/>
      <c r="J32" s="29"/>
      <c r="K32" s="30"/>
      <c r="L32" s="30"/>
      <c r="M32" s="30"/>
    </row>
    <row r="33">
      <c r="A33" s="26"/>
      <c r="B33" s="27"/>
      <c r="C33" s="4"/>
      <c r="D33" s="28"/>
      <c r="E33" s="28"/>
      <c r="F33" s="28"/>
      <c r="G33" s="28"/>
      <c r="H33" s="28"/>
      <c r="I33" s="29"/>
      <c r="J33" s="29"/>
      <c r="K33" s="30"/>
      <c r="L33" s="30"/>
      <c r="M33" s="30"/>
    </row>
  </sheetData>
  <hyperlinks>
    <hyperlink r:id="rId1" ref="B2"/>
    <hyperlink r:id="rId2" ref="C2"/>
    <hyperlink r:id="rId3" ref="B3"/>
    <hyperlink r:id="rId4" ref="C3"/>
    <hyperlink r:id="rId5" ref="B4"/>
    <hyperlink r:id="rId6" ref="B5"/>
    <hyperlink r:id="rId7" ref="B6"/>
    <hyperlink r:id="rId8" ref="B7"/>
    <hyperlink r:id="rId9" ref="B8"/>
    <hyperlink r:id="rId10" ref="C8"/>
    <hyperlink r:id="rId11" ref="B9"/>
    <hyperlink r:id="rId12" ref="B10"/>
    <hyperlink r:id="rId13" ref="C10"/>
    <hyperlink r:id="rId14" ref="B11"/>
    <hyperlink r:id="rId15" ref="C11"/>
    <hyperlink r:id="rId16" ref="B12"/>
    <hyperlink r:id="rId17" ref="C12"/>
    <hyperlink r:id="rId18" ref="B13"/>
    <hyperlink r:id="rId19" ref="C13"/>
    <hyperlink r:id="rId20" ref="B14"/>
    <hyperlink r:id="rId21" ref="C14"/>
    <hyperlink r:id="rId22" ref="B15"/>
    <hyperlink r:id="rId23" location="coursestext" ref="C15"/>
    <hyperlink r:id="rId24" ref="B16"/>
    <hyperlink r:id="rId25" ref="C16"/>
    <hyperlink r:id="rId26" ref="B17"/>
    <hyperlink r:id="rId27" location="scholarships" ref="C17"/>
    <hyperlink r:id="rId28" ref="B18"/>
    <hyperlink r:id="rId29" ref="B19"/>
    <hyperlink r:id="rId30" ref="B20"/>
    <hyperlink r:id="rId31" ref="B21"/>
    <hyperlink r:id="rId32" ref="C21"/>
    <hyperlink r:id="rId33" ref="B22"/>
    <hyperlink r:id="rId34" ref="C22"/>
    <hyperlink r:id="rId35" ref="B23"/>
    <hyperlink r:id="rId36" ref="C23"/>
  </hyperlinks>
  <drawing r:id="rId37"/>
</worksheet>
</file>