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3c7de93daacb9e0/ドキュメント/"/>
    </mc:Choice>
  </mc:AlternateContent>
  <xr:revisionPtr revIDLastSave="0" documentId="8_{2BD00F8A-84CC-4D19-8E3C-1CEA53CAB414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PO!$E$305</definedName>
    <definedName name="forwarder">#REF!</definedName>
    <definedName name="irai_n">PO!$L$8</definedName>
    <definedName name="item">PO!#REF!</definedName>
    <definedName name="means">PO!$C$305</definedName>
    <definedName name="order_on">PO!$L$6</definedName>
    <definedName name="our_item">PO!#REF!</definedName>
    <definedName name="payment">PO!$E$309</definedName>
    <definedName name="pic">PO!$B$10</definedName>
    <definedName name="pon">PO!$L$7</definedName>
    <definedName name="_xlnm.Print_Area" localSheetId="0">PO!$B$1:$L$314</definedName>
    <definedName name="qty">PO!#REF!</definedName>
    <definedName name="remarks">PO!#REF!</definedName>
    <definedName name="tel_fax">PO!$B$9</definedName>
    <definedName name="term">PO!$E$306</definedName>
    <definedName name="title">PO!$B$13</definedName>
    <definedName name="uemail">PO!$F$318</definedName>
    <definedName name="uname">PO!$F$316</definedName>
    <definedName name="unit">PO!#REF!</definedName>
    <definedName name="uprice">PO!#REF!</definedName>
    <definedName name="vi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" l="1"/>
  <c r="H74" i="1"/>
  <c r="K75" i="1"/>
  <c r="K74" i="1"/>
  <c r="K73" i="1"/>
  <c r="C84" i="1" l="1"/>
  <c r="E77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H77" i="1" s="1"/>
  <c r="H14" i="1"/>
  <c r="K77" i="1" l="1"/>
</calcChain>
</file>

<file path=xl/sharedStrings.xml><?xml version="1.0" encoding="utf-8"?>
<sst xmlns="http://schemas.openxmlformats.org/spreadsheetml/2006/main" count="335" uniqueCount="189">
  <si>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</si>
  <si>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</si>
  <si>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</si>
  <si>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</si>
  <si>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</si>
  <si>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</si>
  <si>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</si>
  <si>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POH207499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</si>
  <si>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</si>
  <si>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</si>
  <si>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</si>
  <si>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</si>
  <si>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</si>
  <si>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</si>
  <si>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</si>
  <si>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</si>
  <si>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</si>
  <si>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</si>
  <si>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</si>
  <si>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</si>
  <si>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</si>
  <si>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</si>
  <si>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</si>
  <si>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</si>
  <si>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</si>
  <si>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</si>
  <si>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</si>
  <si>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</si>
  <si>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</si>
  <si>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</si>
  <si>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SP/181　10387C-2</t>
  </si>
  <si>
    <t>ライトブラウン</t>
  </si>
  <si>
    <t>SP/181</t>
  </si>
  <si>
    <t>SP/183　10387C-8A</t>
  </si>
  <si>
    <t>グレー</t>
  </si>
  <si>
    <t>SP/183</t>
  </si>
  <si>
    <t>CH232W-03B</t>
  </si>
  <si>
    <t>(大37）2ヶ</t>
  </si>
  <si>
    <t>set</t>
  </si>
  <si>
    <t>CH232W-08B</t>
  </si>
  <si>
    <t>クッション　大37　×1のみ</t>
  </si>
  <si>
    <t>CH232W-09B</t>
  </si>
  <si>
    <t>CH232W-49B</t>
  </si>
  <si>
    <t>CH261-3PB+0.5PB</t>
  </si>
  <si>
    <t>アクロス　ボディ</t>
  </si>
  <si>
    <t>スツール同梱</t>
  </si>
  <si>
    <t>sets</t>
  </si>
  <si>
    <t>CH261-03B+17B</t>
  </si>
  <si>
    <t>pcs</t>
  </si>
  <si>
    <t>CH271-03B</t>
  </si>
  <si>
    <t>マチルダ</t>
  </si>
  <si>
    <t>CH271-17B</t>
  </si>
  <si>
    <t xml:space="preserve">マチルダ　Stool </t>
  </si>
  <si>
    <t>CH271-35</t>
  </si>
  <si>
    <t>Cushion（小）　マチルダ</t>
  </si>
  <si>
    <t>CH271N-09B</t>
  </si>
  <si>
    <t>CH271N-49B</t>
  </si>
  <si>
    <t>CH271N-50B</t>
  </si>
  <si>
    <t>CH351-02B</t>
  </si>
  <si>
    <t>Fugue-2.5 (351) Nude 2.5P Sofa</t>
  </si>
  <si>
    <t>CH351-49B</t>
  </si>
  <si>
    <t>Fugue-49 (351) Nude Couch</t>
  </si>
  <si>
    <t>N528-706(背クッション36）</t>
  </si>
  <si>
    <t>N528-36</t>
  </si>
  <si>
    <t>36×1</t>
  </si>
  <si>
    <t>N528-707(背クッション37）</t>
  </si>
  <si>
    <t>N528-37</t>
  </si>
  <si>
    <t>37×1</t>
  </si>
  <si>
    <t>T517-705(20背パッド)</t>
  </si>
  <si>
    <t>T517-20SE</t>
  </si>
  <si>
    <t>T323LEG col. DB</t>
  </si>
  <si>
    <t>Only leg for Sofa T323</t>
  </si>
  <si>
    <t>T323LEG-DB</t>
  </si>
  <si>
    <t>T725LEG-DB</t>
  </si>
  <si>
    <t>Wooden leg col.DB</t>
  </si>
  <si>
    <t>木脚</t>
  </si>
  <si>
    <t>CH271-17C SN/02</t>
  </si>
  <si>
    <t>only cover</t>
  </si>
  <si>
    <t>CH271-17C SN/02[CHILI-17]</t>
  </si>
  <si>
    <t>CH271-03C SP/180</t>
  </si>
  <si>
    <t>CH271-08C SP/180</t>
  </si>
  <si>
    <t>CH271-09C SP/180</t>
  </si>
  <si>
    <t>CH271-35C SP/180</t>
  </si>
  <si>
    <t>CH271-37C SP/180</t>
  </si>
  <si>
    <t>CH271-49C SP/180</t>
  </si>
  <si>
    <t>CH271-50C SP/180</t>
  </si>
  <si>
    <t>013CH271I-42C SP/180</t>
  </si>
  <si>
    <t>CH271-03C SP/181</t>
  </si>
  <si>
    <t>CH271-08C SP/181</t>
  </si>
  <si>
    <t>CH271-09C SP/181</t>
  </si>
  <si>
    <t>CH271-17C SP/181</t>
  </si>
  <si>
    <t>CH271-37C SP/181</t>
  </si>
  <si>
    <t>CH271-49C SP/181</t>
  </si>
  <si>
    <t>CH271-50C SP/181</t>
  </si>
  <si>
    <t>CH271-03C SP/183</t>
  </si>
  <si>
    <t>CH271-17C SP/183</t>
  </si>
  <si>
    <t>CH271-37C SP/183</t>
  </si>
  <si>
    <t>CH1069-3PC SP/198</t>
  </si>
  <si>
    <t>総幅(W):2000mm Cover Only</t>
  </si>
  <si>
    <t>CH1069-03C SP/198[LARC-27(NV)]</t>
  </si>
  <si>
    <t>CH1069-HRC SP/197</t>
  </si>
  <si>
    <t>Head-rest Cover Only</t>
  </si>
  <si>
    <t>CH1069-59C SP/197[LARC-14(BL)]</t>
  </si>
  <si>
    <t>CH271-35C SP/191</t>
  </si>
  <si>
    <t>別製品</t>
  </si>
  <si>
    <t>CH271-35C SP/191[LARC-25(GREEN)`]</t>
  </si>
  <si>
    <t>150367</t>
  </si>
  <si>
    <t>CH271-35 SP/191</t>
  </si>
  <si>
    <t>CH271-35 SP/191[LARC-25(GREEN)`]</t>
  </si>
  <si>
    <t>150387</t>
  </si>
  <si>
    <t>CH271-35 SP/198</t>
  </si>
  <si>
    <t>CH271-35 SP/198[LARC-27(NV)]</t>
  </si>
  <si>
    <t>CH271N-09 SP/190</t>
  </si>
  <si>
    <t xml:space="preserve">別製品 (大37)1ヶ </t>
  </si>
  <si>
    <t>CH271N-09 SP/190[LARC-16 (MOCA)]</t>
  </si>
  <si>
    <t>CH271N-49 SP/190</t>
  </si>
  <si>
    <t xml:space="preserve">別製品 (CU大37)1ヶ </t>
  </si>
  <si>
    <t>CH271N-49 SP/190[LARC-16 (MOCA)]</t>
  </si>
  <si>
    <t>LH03-20R HE282/12</t>
  </si>
  <si>
    <t>リビングハウス</t>
  </si>
  <si>
    <t>別製品 布地:103100380 HE282/12/BK</t>
  </si>
  <si>
    <t>LH03-07 HE282/12</t>
  </si>
  <si>
    <t>150392</t>
  </si>
  <si>
    <t>LH03-0.6P HE282/12</t>
  </si>
  <si>
    <t>LH03-17L HE282/12</t>
  </si>
  <si>
    <t>LH03LEG-L 鉄脚(大)</t>
  </si>
  <si>
    <t>別製品 金属脚 L (1set = 2pcs)</t>
  </si>
  <si>
    <t>LH03LEG-L</t>
  </si>
  <si>
    <t>LH03LEG-S 鉄脚(小)</t>
  </si>
  <si>
    <t>別製品 金属脚 S (1set = 2pcs)</t>
  </si>
  <si>
    <t>LH03LEG-S</t>
  </si>
  <si>
    <t>張地:チリ/56 (グレー)</t>
  </si>
  <si>
    <t>CH1022-03 DB ﾁﾘ56</t>
  </si>
  <si>
    <t>150527</t>
  </si>
  <si>
    <t>CH1022-03 NA SP/180</t>
  </si>
  <si>
    <t>張地:SP/180</t>
  </si>
  <si>
    <t>CH271-03 SP/192</t>
  </si>
  <si>
    <t>別製品(CU大37)2ヶ</t>
  </si>
  <si>
    <t>CH271-03 SP/192[LARC-1(BE)]</t>
  </si>
  <si>
    <t>150623</t>
  </si>
  <si>
    <t>CH271-17 SP/192</t>
  </si>
  <si>
    <t>マチルダ Stool</t>
  </si>
  <si>
    <t>CH271-17 SP/192[LARC-1(BE)]</t>
  </si>
  <si>
    <t>CH271-35 SP/207</t>
  </si>
  <si>
    <t>CH271-35 SP/207[FREE-96]</t>
  </si>
  <si>
    <t>CH271-03 SP/178</t>
  </si>
  <si>
    <t>別製品 (大37)2ヶ</t>
  </si>
  <si>
    <t>CH271-03 SP/178[ASH-GY]</t>
  </si>
  <si>
    <t>150680</t>
  </si>
  <si>
    <t>total</t>
  </si>
  <si>
    <t>＊40HC x 1 コンテナに積載してください</t>
  </si>
  <si>
    <t>(CONTAINER FREE TIME 14 DAYS)</t>
  </si>
  <si>
    <t xml:space="preserve"> To Hukla Japan/Nanno </t>
  </si>
  <si>
    <t>Shipment per:</t>
  </si>
  <si>
    <t xml:space="preserve"> Vessel</t>
  </si>
  <si>
    <t xml:space="preserve">Delivery(ETD): </t>
  </si>
  <si>
    <t>Ship to:</t>
  </si>
  <si>
    <t xml:space="preserve"> The address listed above</t>
  </si>
  <si>
    <t xml:space="preserve">Trade Term:: </t>
  </si>
  <si>
    <t xml:space="preserve"> FOB Taicang</t>
  </si>
  <si>
    <t>Via:</t>
  </si>
  <si>
    <t xml:space="preserve"> Nagoya Port</t>
  </si>
  <si>
    <t xml:space="preserve">Payment: </t>
  </si>
  <si>
    <t xml:space="preserve"> Remittance in 30 days each month</t>
  </si>
  <si>
    <t xml:space="preserve">Forwarder: </t>
  </si>
  <si>
    <t xml:space="preserve"> 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</si>
  <si>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</si>
  <si>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</si>
  <si>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</si>
  <si>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</si>
  <si>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</si>
  <si>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</si>
  <si>
    <t>CH271I-42C SP/180</t>
    <phoneticPr fontId="33"/>
  </si>
  <si>
    <t>CH1022-03 DB SN/56</t>
    <phoneticPr fontId="33"/>
  </si>
  <si>
    <t>脚同梱 脚色:NA</t>
    <phoneticPr fontId="33"/>
  </si>
  <si>
    <t>デザインアークオリジナル 脚同梱 脚色:DB</t>
    <phoneticPr fontId="33"/>
  </si>
  <si>
    <r>
      <t xml:space="preserve">Purchase Order </t>
    </r>
    <r>
      <rPr>
        <b/>
        <sz val="14"/>
        <color rgb="FFFF0000"/>
        <rFont val="Arial"/>
        <family val="2"/>
      </rPr>
      <t>(Revised on 2019.04.10 )</t>
    </r>
    <phoneticPr fontId="33"/>
  </si>
  <si>
    <t>KY001-16 SP/197</t>
  </si>
  <si>
    <t>シルバ Bed 福岡</t>
  </si>
  <si>
    <t>ダブル</t>
  </si>
  <si>
    <t>KY001-16 SP/197[LARC-14(BL)]</t>
  </si>
  <si>
    <t>CH1071-LEG NA</t>
  </si>
  <si>
    <t>SET = 9本</t>
  </si>
  <si>
    <t>CE-88 コイルバネ</t>
  </si>
  <si>
    <t>CE-88用コイルバネ</t>
  </si>
  <si>
    <t>梱包してください</t>
  </si>
  <si>
    <t>CE88-バネ</t>
  </si>
  <si>
    <t>(10 set = 90 pcs)</t>
    <phoneticPr fontId="33"/>
  </si>
  <si>
    <t>150781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</si>
</sst>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yyyy/mm/dd"/>
    <numFmt numFmtId="178" formatCode="0.00_);[Red]\(0.00\)"/>
    <numFmt numFmtId="179" formatCode="yyyy\-mm\-dd"/>
  </numFmts>
  <fonts count="35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2" fillId="0" borderId="0"/>
  </cellStyleXfs>
  <cellXfs count="84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0" fontId="23" fillId="0" borderId="0" xfId="0" applyFont="1" applyProtection="1">
      <protection locked="0"/>
    </xf>
    <xf numFmtId="0" fontId="24" fillId="3" borderId="0" xfId="0" applyFont="1" applyFill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26" fillId="4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176" fontId="6" fillId="0" borderId="0" xfId="0" applyNumberFormat="1" applyFont="1" applyAlignment="1" applyProtection="1">
      <alignment horizontal="right"/>
      <protection locked="0"/>
    </xf>
    <xf numFmtId="176" fontId="7" fillId="0" borderId="0" xfId="0" applyNumberFormat="1" applyFont="1" applyAlignment="1" applyProtection="1">
      <alignment horizontal="right"/>
      <protection locked="0"/>
    </xf>
    <xf numFmtId="179" fontId="7" fillId="0" borderId="0" xfId="0" applyNumberFormat="1" applyFont="1" applyAlignment="1" applyProtection="1">
      <alignment horizontal="left"/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6" fontId="14" fillId="0" borderId="0" xfId="0" applyNumberFormat="1" applyFont="1" applyAlignment="1" applyProtection="1">
      <alignment horizontal="center"/>
      <protection locked="0"/>
    </xf>
    <xf numFmtId="176" fontId="15" fillId="0" borderId="1" xfId="0" applyNumberFormat="1" applyFont="1" applyBorder="1" applyAlignment="1" applyProtection="1">
      <alignment horizontal="center"/>
      <protection locked="0"/>
    </xf>
    <xf numFmtId="176" fontId="20" fillId="2" borderId="2" xfId="0" applyNumberFormat="1" applyFont="1" applyFill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176" fontId="26" fillId="0" borderId="0" xfId="0" applyNumberFormat="1" applyFont="1" applyProtection="1">
      <protection locked="0"/>
    </xf>
    <xf numFmtId="176" fontId="14" fillId="0" borderId="6" xfId="0" applyNumberFormat="1" applyFont="1" applyBorder="1" applyProtection="1">
      <protection locked="0"/>
    </xf>
    <xf numFmtId="176" fontId="31" fillId="0" borderId="6" xfId="0" applyNumberFormat="1" applyFont="1" applyBorder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9" fontId="26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5" borderId="2" xfId="0" applyFont="1" applyFill="1" applyBorder="1" applyAlignment="1" applyProtection="1">
      <alignment shrinkToFit="1"/>
      <protection locked="0"/>
    </xf>
    <xf numFmtId="0" fontId="21" fillId="5" borderId="2" xfId="0" applyFont="1" applyFill="1" applyBorder="1" applyProtection="1">
      <protection locked="0"/>
    </xf>
    <xf numFmtId="0" fontId="22" fillId="5" borderId="2" xfId="0" applyFont="1" applyFill="1" applyBorder="1" applyAlignment="1" applyProtection="1">
      <alignment shrinkToFit="1"/>
      <protection locked="0"/>
    </xf>
    <xf numFmtId="0" fontId="21" fillId="5" borderId="2" xfId="0" applyFont="1" applyFill="1" applyBorder="1" applyAlignment="1" applyProtection="1">
      <alignment horizontal="center"/>
      <protection locked="0"/>
    </xf>
    <xf numFmtId="178" fontId="22" fillId="5" borderId="2" xfId="0" applyNumberFormat="1" applyFont="1" applyFill="1" applyBorder="1" applyProtection="1">
      <protection locked="0"/>
    </xf>
    <xf numFmtId="2" fontId="22" fillId="5" borderId="2" xfId="0" applyNumberFormat="1" applyFont="1" applyFill="1" applyBorder="1" applyAlignment="1" applyProtection="1">
      <alignment horizontal="right"/>
      <protection locked="0"/>
    </xf>
    <xf numFmtId="2" fontId="22" fillId="5" borderId="5" xfId="0" applyNumberFormat="1" applyFont="1" applyFill="1" applyBorder="1" applyProtection="1">
      <protection locked="0"/>
    </xf>
    <xf numFmtId="0" fontId="21" fillId="5" borderId="4" xfId="0" applyFont="1" applyFill="1" applyBorder="1" applyProtection="1">
      <protection locked="0"/>
    </xf>
    <xf numFmtId="178" fontId="21" fillId="5" borderId="4" xfId="0" applyNumberFormat="1" applyFont="1" applyFill="1" applyBorder="1" applyProtection="1">
      <protection locked="0"/>
    </xf>
    <xf numFmtId="0" fontId="21" fillId="5" borderId="2" xfId="0" quotePrefix="1" applyFont="1" applyFill="1" applyBorder="1" applyProtection="1">
      <protection locked="0"/>
    </xf>
  </cellXfs>
  <cellStyles count="2"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7"/>
  <sheetViews>
    <sheetView tabSelected="1" topLeftCell="A61" zoomScale="80" zoomScaleNormal="80" workbookViewId="0">
      <selection activeCell="C73" sqref="C73"/>
    </sheetView>
  </sheetViews>
  <sheetFormatPr defaultRowHeight="18"/>
  <cols>
    <col min="1" max="1" width="8.7109375" customWidth="1"/>
    <col min="2" max="2" width="46.5703125" style="41" customWidth="1"/>
    <col min="3" max="3" width="52.42578125" customWidth="1"/>
    <col min="4" max="4" width="58.85546875" style="1" customWidth="1"/>
    <col min="5" max="5" width="8.28515625" style="41" customWidth="1"/>
    <col min="6" max="6" width="5.7109375" customWidth="1"/>
    <col min="7" max="7" width="12" style="1" customWidth="1"/>
    <col min="8" max="8" width="14.7109375" style="48" customWidth="1"/>
    <col min="9" max="9" width="2.85546875" style="49" customWidth="1"/>
    <col min="10" max="10" width="43" style="41" customWidth="1"/>
    <col min="11" max="11" width="12.5703125" style="41" customWidth="1"/>
    <col min="12" max="12" width="13" customWidth="1"/>
    <col min="13" max="1025" width="8.7109375" customWidth="1"/>
  </cols>
  <sheetData>
    <row r="1" spans="2:14" ht="22.9" customHeight="1">
      <c r="C1" s="2" t="s">
        <v>0</v>
      </c>
    </row>
    <row r="2" spans="2:14" ht="12" customHeight="1">
      <c r="C2" s="3" t="s">
        <v>1</v>
      </c>
    </row>
    <row r="3" spans="2:14" ht="12" customHeight="1">
      <c r="C3" s="3" t="s">
        <v>2</v>
      </c>
    </row>
    <row r="4" spans="2:14" ht="12" customHeight="1">
      <c r="C4" s="4" t="s">
        <v>3</v>
      </c>
    </row>
    <row r="5" spans="2:14" ht="7.5" customHeight="1"/>
    <row r="6" spans="2:14" ht="18.75" customHeight="1">
      <c r="H6" s="50" t="s">
        <v>4</v>
      </c>
      <c r="I6" s="51"/>
      <c r="J6" s="52">
        <v>43564</v>
      </c>
      <c r="K6" s="53"/>
      <c r="L6" s="53"/>
    </row>
    <row r="7" spans="2:14" ht="19.5" customHeight="1">
      <c r="B7" s="5" t="s">
        <v>5</v>
      </c>
      <c r="H7" s="50" t="s">
        <v>6</v>
      </c>
      <c r="I7" s="51"/>
      <c r="J7" s="6" t="s">
        <v>7</v>
      </c>
      <c r="K7" s="6"/>
      <c r="L7" s="7"/>
    </row>
    <row r="8" spans="2:14" ht="18.75" customHeight="1">
      <c r="B8" s="8" t="s">
        <v>8</v>
      </c>
      <c r="L8" s="9"/>
    </row>
    <row r="9" spans="2:14" ht="18.75" customHeight="1">
      <c r="B9" s="8" t="s">
        <v>9</v>
      </c>
    </row>
    <row r="10" spans="2:14" ht="18.75" customHeight="1">
      <c r="B10" s="8" t="s">
        <v>10</v>
      </c>
    </row>
    <row r="11" spans="2:14" ht="18.75" customHeight="1">
      <c r="B11" s="8" t="s">
        <v>11</v>
      </c>
    </row>
    <row r="13" spans="2:14" ht="24" customHeight="1">
      <c r="B13" s="65" t="s">
        <v>176</v>
      </c>
      <c r="C13" s="66"/>
      <c r="D13" s="67"/>
      <c r="E13" s="68"/>
      <c r="F13" s="66"/>
      <c r="G13" s="67"/>
      <c r="H13" s="69"/>
      <c r="I13" s="70"/>
      <c r="J13" s="68"/>
      <c r="K13" s="68"/>
      <c r="L13" s="66"/>
    </row>
    <row r="14" spans="2:14">
      <c r="D14" s="10"/>
      <c r="G14" s="11" t="s">
        <v>12</v>
      </c>
      <c r="H14" s="54" t="str">
        <f>IF(+currency="","",+currency)</f>
        <v>USD</v>
      </c>
      <c r="I14" s="55"/>
      <c r="J14" s="12"/>
      <c r="K14" s="13"/>
      <c r="L14" s="14" t="s">
        <v>13</v>
      </c>
    </row>
    <row r="15" spans="2:14" ht="24" customHeight="1">
      <c r="B15" s="15" t="s">
        <v>14</v>
      </c>
      <c r="C15" s="47" t="s">
        <v>15</v>
      </c>
      <c r="D15" s="16" t="s">
        <v>16</v>
      </c>
      <c r="E15" s="15" t="s">
        <v>17</v>
      </c>
      <c r="F15" s="47" t="s">
        <v>18</v>
      </c>
      <c r="G15" s="16" t="s">
        <v>19</v>
      </c>
      <c r="H15" s="56" t="s">
        <v>20</v>
      </c>
      <c r="I15" s="71" t="s">
        <v>21</v>
      </c>
      <c r="J15" s="68"/>
      <c r="K15" s="17" t="s">
        <v>22</v>
      </c>
      <c r="L15" s="18" t="s">
        <v>23</v>
      </c>
      <c r="N15" s="19" t="s">
        <v>24</v>
      </c>
    </row>
    <row r="16" spans="2:14" s="20" customFormat="1" ht="24" customHeight="1">
      <c r="B16" s="21" t="s">
        <v>25</v>
      </c>
      <c r="C16" s="22" t="s">
        <v>26</v>
      </c>
      <c r="D16" s="23" t="s">
        <v>27</v>
      </c>
      <c r="E16" s="22">
        <v>50</v>
      </c>
      <c r="F16" s="24" t="s">
        <v>28</v>
      </c>
      <c r="G16" s="57">
        <v>7.8</v>
      </c>
      <c r="H16" s="25">
        <f t="shared" ref="H16:H46" si="0">E16*G16</f>
        <v>390</v>
      </c>
      <c r="I16" s="26"/>
      <c r="J16" s="27" t="s">
        <v>29</v>
      </c>
      <c r="K16" s="58">
        <f t="shared" ref="K16:K46" si="1">E16*N16</f>
        <v>0</v>
      </c>
      <c r="L16" s="22"/>
      <c r="N16">
        <v>0</v>
      </c>
    </row>
    <row r="17" spans="2:14" s="20" customFormat="1" ht="24" customHeight="1">
      <c r="B17" s="21" t="s">
        <v>30</v>
      </c>
      <c r="C17" s="22" t="s">
        <v>26</v>
      </c>
      <c r="D17" s="23" t="s">
        <v>31</v>
      </c>
      <c r="E17" s="22">
        <v>50</v>
      </c>
      <c r="F17" s="24" t="s">
        <v>28</v>
      </c>
      <c r="G17" s="57">
        <v>7.8</v>
      </c>
      <c r="H17" s="25">
        <f t="shared" si="0"/>
        <v>390</v>
      </c>
      <c r="I17" s="26"/>
      <c r="J17" s="27" t="s">
        <v>32</v>
      </c>
      <c r="K17" s="58">
        <f t="shared" si="1"/>
        <v>0</v>
      </c>
      <c r="L17" s="22"/>
      <c r="N17">
        <v>0</v>
      </c>
    </row>
    <row r="18" spans="2:14" s="20" customFormat="1" ht="24" customHeight="1">
      <c r="B18" s="21" t="s">
        <v>33</v>
      </c>
      <c r="C18" s="22" t="s">
        <v>26</v>
      </c>
      <c r="D18" s="23" t="s">
        <v>34</v>
      </c>
      <c r="E18" s="22">
        <v>50</v>
      </c>
      <c r="F18" s="24" t="s">
        <v>28</v>
      </c>
      <c r="G18" s="57">
        <v>7.8</v>
      </c>
      <c r="H18" s="25">
        <f t="shared" si="0"/>
        <v>390</v>
      </c>
      <c r="I18" s="26"/>
      <c r="J18" s="27" t="s">
        <v>35</v>
      </c>
      <c r="K18" s="58">
        <f t="shared" si="1"/>
        <v>0</v>
      </c>
      <c r="L18" s="22"/>
      <c r="N18">
        <v>0</v>
      </c>
    </row>
    <row r="19" spans="2:14" s="20" customFormat="1" ht="24" customHeight="1">
      <c r="B19" s="21" t="s">
        <v>36</v>
      </c>
      <c r="C19" s="22"/>
      <c r="D19" s="23" t="s">
        <v>37</v>
      </c>
      <c r="E19" s="22">
        <v>3</v>
      </c>
      <c r="F19" s="24" t="s">
        <v>38</v>
      </c>
      <c r="G19" s="57">
        <v>166.8</v>
      </c>
      <c r="H19" s="25">
        <f t="shared" si="0"/>
        <v>500.40000000000003</v>
      </c>
      <c r="I19" s="26"/>
      <c r="J19" s="27" t="s">
        <v>36</v>
      </c>
      <c r="K19" s="58">
        <f t="shared" si="1"/>
        <v>3.75</v>
      </c>
      <c r="L19" s="22"/>
      <c r="N19">
        <v>1.25</v>
      </c>
    </row>
    <row r="20" spans="2:14" s="20" customFormat="1" ht="24" customHeight="1">
      <c r="B20" s="21" t="s">
        <v>39</v>
      </c>
      <c r="C20" s="22"/>
      <c r="D20" s="23" t="s">
        <v>40</v>
      </c>
      <c r="E20" s="22">
        <v>2</v>
      </c>
      <c r="F20" s="24" t="s">
        <v>38</v>
      </c>
      <c r="G20" s="57">
        <v>140.30000000000001</v>
      </c>
      <c r="H20" s="25">
        <f t="shared" si="0"/>
        <v>280.60000000000002</v>
      </c>
      <c r="I20" s="26"/>
      <c r="J20" s="27" t="s">
        <v>39</v>
      </c>
      <c r="K20" s="58">
        <f t="shared" si="1"/>
        <v>2</v>
      </c>
      <c r="L20" s="22"/>
      <c r="N20">
        <v>1</v>
      </c>
    </row>
    <row r="21" spans="2:14" s="20" customFormat="1" ht="24" customHeight="1">
      <c r="B21" s="21" t="s">
        <v>41</v>
      </c>
      <c r="C21" s="22"/>
      <c r="D21" s="23" t="s">
        <v>40</v>
      </c>
      <c r="E21" s="22">
        <v>3</v>
      </c>
      <c r="F21" s="24" t="s">
        <v>38</v>
      </c>
      <c r="G21" s="57">
        <v>140.30000000000001</v>
      </c>
      <c r="H21" s="25">
        <f t="shared" si="0"/>
        <v>420.90000000000003</v>
      </c>
      <c r="I21" s="26"/>
      <c r="J21" s="27" t="s">
        <v>41</v>
      </c>
      <c r="K21" s="58">
        <f t="shared" si="1"/>
        <v>3</v>
      </c>
      <c r="L21" s="22"/>
      <c r="N21">
        <v>1</v>
      </c>
    </row>
    <row r="22" spans="2:14" s="20" customFormat="1" ht="24" customHeight="1">
      <c r="B22" s="21" t="s">
        <v>42</v>
      </c>
      <c r="C22" s="22"/>
      <c r="D22" s="23" t="s">
        <v>40</v>
      </c>
      <c r="E22" s="22">
        <v>3</v>
      </c>
      <c r="F22" s="24" t="s">
        <v>38</v>
      </c>
      <c r="G22" s="57">
        <v>136.80000000000001</v>
      </c>
      <c r="H22" s="25">
        <f t="shared" si="0"/>
        <v>410.40000000000003</v>
      </c>
      <c r="I22" s="26"/>
      <c r="J22" s="27" t="s">
        <v>42</v>
      </c>
      <c r="K22" s="58">
        <f t="shared" si="1"/>
        <v>3</v>
      </c>
      <c r="L22" s="22"/>
      <c r="N22">
        <v>1</v>
      </c>
    </row>
    <row r="23" spans="2:14" s="20" customFormat="1" ht="24" customHeight="1">
      <c r="B23" s="21" t="s">
        <v>43</v>
      </c>
      <c r="C23" s="22" t="s">
        <v>44</v>
      </c>
      <c r="D23" s="23" t="s">
        <v>45</v>
      </c>
      <c r="E23" s="22">
        <v>3</v>
      </c>
      <c r="F23" s="24" t="s">
        <v>46</v>
      </c>
      <c r="G23" s="57">
        <v>264.7</v>
      </c>
      <c r="H23" s="25">
        <f t="shared" si="0"/>
        <v>794.09999999999991</v>
      </c>
      <c r="I23" s="26"/>
      <c r="J23" s="27" t="s">
        <v>47</v>
      </c>
      <c r="K23" s="58">
        <f t="shared" si="1"/>
        <v>4.8899999999999997</v>
      </c>
      <c r="L23" s="22"/>
      <c r="N23">
        <v>1.63</v>
      </c>
    </row>
    <row r="24" spans="2:14" s="20" customFormat="1" ht="24" customHeight="1">
      <c r="B24" s="21" t="s">
        <v>49</v>
      </c>
      <c r="C24" s="22" t="s">
        <v>50</v>
      </c>
      <c r="D24" s="23" t="s">
        <v>37</v>
      </c>
      <c r="E24" s="22">
        <v>4</v>
      </c>
      <c r="F24" s="24" t="s">
        <v>48</v>
      </c>
      <c r="G24" s="57">
        <v>218.8</v>
      </c>
      <c r="H24" s="25">
        <f t="shared" si="0"/>
        <v>875.2</v>
      </c>
      <c r="I24" s="26"/>
      <c r="J24" s="27" t="s">
        <v>49</v>
      </c>
      <c r="K24" s="58">
        <f t="shared" si="1"/>
        <v>4.72</v>
      </c>
      <c r="L24" s="22"/>
      <c r="N24">
        <v>1.18</v>
      </c>
    </row>
    <row r="25" spans="2:14" s="20" customFormat="1" ht="24" customHeight="1">
      <c r="B25" s="21" t="s">
        <v>51</v>
      </c>
      <c r="C25" s="22" t="s">
        <v>52</v>
      </c>
      <c r="D25" s="23"/>
      <c r="E25" s="22">
        <v>4</v>
      </c>
      <c r="F25" s="24" t="s">
        <v>48</v>
      </c>
      <c r="G25" s="57">
        <v>70.8</v>
      </c>
      <c r="H25" s="25">
        <f t="shared" si="0"/>
        <v>283.2</v>
      </c>
      <c r="I25" s="26"/>
      <c r="J25" s="27" t="s">
        <v>51</v>
      </c>
      <c r="K25" s="58">
        <f t="shared" si="1"/>
        <v>0.72</v>
      </c>
      <c r="L25" s="22"/>
      <c r="N25">
        <v>0.18</v>
      </c>
    </row>
    <row r="26" spans="2:14" s="20" customFormat="1" ht="24" customHeight="1">
      <c r="B26" s="21" t="s">
        <v>53</v>
      </c>
      <c r="C26" s="22" t="s">
        <v>54</v>
      </c>
      <c r="D26" s="23"/>
      <c r="E26" s="22">
        <v>10</v>
      </c>
      <c r="F26" s="24" t="s">
        <v>48</v>
      </c>
      <c r="G26" s="57">
        <v>9.1999999999999993</v>
      </c>
      <c r="H26" s="25">
        <f t="shared" si="0"/>
        <v>92</v>
      </c>
      <c r="I26" s="26"/>
      <c r="J26" s="27" t="s">
        <v>53</v>
      </c>
      <c r="K26" s="58">
        <f t="shared" si="1"/>
        <v>0.2</v>
      </c>
      <c r="L26" s="22"/>
      <c r="N26">
        <v>0.02</v>
      </c>
    </row>
    <row r="27" spans="2:14" s="20" customFormat="1" ht="24" customHeight="1">
      <c r="B27" s="21" t="s">
        <v>55</v>
      </c>
      <c r="C27" s="22" t="s">
        <v>50</v>
      </c>
      <c r="D27" s="23" t="s">
        <v>40</v>
      </c>
      <c r="E27" s="22">
        <v>4</v>
      </c>
      <c r="F27" s="24" t="s">
        <v>48</v>
      </c>
      <c r="G27" s="57">
        <v>160.9</v>
      </c>
      <c r="H27" s="25">
        <f t="shared" si="0"/>
        <v>643.6</v>
      </c>
      <c r="I27" s="26"/>
      <c r="J27" s="27" t="s">
        <v>55</v>
      </c>
      <c r="K27" s="58">
        <f t="shared" si="1"/>
        <v>3.92</v>
      </c>
      <c r="L27" s="22"/>
      <c r="N27">
        <v>0.98</v>
      </c>
    </row>
    <row r="28" spans="2:14" s="20" customFormat="1" ht="24" customHeight="1">
      <c r="B28" s="21" t="s">
        <v>56</v>
      </c>
      <c r="C28" s="22" t="s">
        <v>50</v>
      </c>
      <c r="D28" s="23" t="s">
        <v>40</v>
      </c>
      <c r="E28" s="22">
        <v>6</v>
      </c>
      <c r="F28" s="24" t="s">
        <v>48</v>
      </c>
      <c r="G28" s="57">
        <v>158</v>
      </c>
      <c r="H28" s="25">
        <f t="shared" si="0"/>
        <v>948</v>
      </c>
      <c r="I28" s="26"/>
      <c r="J28" s="27" t="s">
        <v>56</v>
      </c>
      <c r="K28" s="58">
        <f t="shared" si="1"/>
        <v>5.88</v>
      </c>
      <c r="L28" s="22"/>
      <c r="N28">
        <v>0.98</v>
      </c>
    </row>
    <row r="29" spans="2:14" s="20" customFormat="1" ht="24" customHeight="1">
      <c r="B29" s="21" t="s">
        <v>57</v>
      </c>
      <c r="C29" s="22" t="s">
        <v>50</v>
      </c>
      <c r="D29" s="23" t="s">
        <v>40</v>
      </c>
      <c r="E29" s="22">
        <v>2</v>
      </c>
      <c r="F29" s="24" t="s">
        <v>48</v>
      </c>
      <c r="G29" s="57">
        <v>158</v>
      </c>
      <c r="H29" s="25">
        <f t="shared" si="0"/>
        <v>316</v>
      </c>
      <c r="I29" s="26"/>
      <c r="J29" s="27" t="s">
        <v>57</v>
      </c>
      <c r="K29" s="58">
        <f t="shared" si="1"/>
        <v>1.96</v>
      </c>
      <c r="L29" s="22"/>
      <c r="N29">
        <v>0.98</v>
      </c>
    </row>
    <row r="30" spans="2:14" s="20" customFormat="1" ht="24" customHeight="1">
      <c r="B30" s="21" t="s">
        <v>58</v>
      </c>
      <c r="C30" s="22" t="s">
        <v>59</v>
      </c>
      <c r="D30" s="23"/>
      <c r="E30" s="22">
        <v>5</v>
      </c>
      <c r="F30" s="24" t="s">
        <v>48</v>
      </c>
      <c r="G30" s="57">
        <v>184.8</v>
      </c>
      <c r="H30" s="25">
        <f t="shared" si="0"/>
        <v>924</v>
      </c>
      <c r="I30" s="26"/>
      <c r="J30" s="27" t="s">
        <v>58</v>
      </c>
      <c r="K30" s="58">
        <f t="shared" si="1"/>
        <v>5.3000000000000007</v>
      </c>
      <c r="L30" s="22"/>
      <c r="N30">
        <v>1.06</v>
      </c>
    </row>
    <row r="31" spans="2:14" s="20" customFormat="1" ht="24" customHeight="1">
      <c r="B31" s="21" t="s">
        <v>60</v>
      </c>
      <c r="C31" s="22" t="s">
        <v>61</v>
      </c>
      <c r="D31" s="23"/>
      <c r="E31" s="22">
        <v>1</v>
      </c>
      <c r="F31" s="24" t="s">
        <v>48</v>
      </c>
      <c r="G31" s="57">
        <v>166.3</v>
      </c>
      <c r="H31" s="25">
        <f t="shared" si="0"/>
        <v>166.3</v>
      </c>
      <c r="I31" s="26"/>
      <c r="J31" s="27" t="s">
        <v>60</v>
      </c>
      <c r="K31" s="58">
        <f t="shared" si="1"/>
        <v>1.06</v>
      </c>
      <c r="L31" s="22"/>
      <c r="N31">
        <v>1.06</v>
      </c>
    </row>
    <row r="32" spans="2:14" s="20" customFormat="1" ht="24" customHeight="1">
      <c r="B32" s="21" t="s">
        <v>62</v>
      </c>
      <c r="C32" s="22" t="s">
        <v>63</v>
      </c>
      <c r="D32" s="23" t="s">
        <v>64</v>
      </c>
      <c r="E32" s="22">
        <v>20</v>
      </c>
      <c r="F32" s="24" t="s">
        <v>48</v>
      </c>
      <c r="G32" s="57">
        <v>12.3</v>
      </c>
      <c r="H32" s="25">
        <f t="shared" si="0"/>
        <v>246</v>
      </c>
      <c r="I32" s="26"/>
      <c r="J32" s="27" t="s">
        <v>63</v>
      </c>
      <c r="K32" s="58">
        <f t="shared" si="1"/>
        <v>0.37333334000000001</v>
      </c>
      <c r="L32" s="22"/>
      <c r="N32">
        <v>1.8666667000000001E-2</v>
      </c>
    </row>
    <row r="33" spans="2:14" s="20" customFormat="1" ht="24" customHeight="1">
      <c r="B33" s="21" t="s">
        <v>65</v>
      </c>
      <c r="C33" s="22" t="s">
        <v>66</v>
      </c>
      <c r="D33" s="23" t="s">
        <v>67</v>
      </c>
      <c r="E33" s="22">
        <v>30</v>
      </c>
      <c r="F33" s="24" t="s">
        <v>48</v>
      </c>
      <c r="G33" s="57">
        <v>14.2</v>
      </c>
      <c r="H33" s="25">
        <f t="shared" si="0"/>
        <v>426</v>
      </c>
      <c r="I33" s="26"/>
      <c r="J33" s="27" t="s">
        <v>66</v>
      </c>
      <c r="K33" s="58">
        <f t="shared" si="1"/>
        <v>0.84</v>
      </c>
      <c r="L33" s="22"/>
      <c r="N33">
        <v>2.8000000000000001E-2</v>
      </c>
    </row>
    <row r="34" spans="2:14" s="20" customFormat="1" ht="24" customHeight="1">
      <c r="B34" s="21" t="s">
        <v>68</v>
      </c>
      <c r="C34" s="22" t="s">
        <v>69</v>
      </c>
      <c r="D34" s="23"/>
      <c r="E34" s="22">
        <v>5</v>
      </c>
      <c r="F34" s="24" t="s">
        <v>48</v>
      </c>
      <c r="G34" s="57">
        <v>7.2</v>
      </c>
      <c r="H34" s="25">
        <f t="shared" si="0"/>
        <v>36</v>
      </c>
      <c r="I34" s="26"/>
      <c r="J34" s="27" t="s">
        <v>69</v>
      </c>
      <c r="K34" s="58">
        <f t="shared" si="1"/>
        <v>4.6666664999999996E-2</v>
      </c>
      <c r="L34" s="22"/>
      <c r="N34">
        <v>9.3333329999999992E-3</v>
      </c>
    </row>
    <row r="35" spans="2:14" s="20" customFormat="1" ht="24" customHeight="1">
      <c r="B35" s="21" t="s">
        <v>70</v>
      </c>
      <c r="C35" s="22" t="s">
        <v>71</v>
      </c>
      <c r="D35" s="23"/>
      <c r="E35" s="22">
        <v>100</v>
      </c>
      <c r="F35" s="24" t="s">
        <v>48</v>
      </c>
      <c r="G35" s="57">
        <v>1.8</v>
      </c>
      <c r="H35" s="25">
        <f t="shared" si="0"/>
        <v>180</v>
      </c>
      <c r="I35" s="26"/>
      <c r="J35" s="27" t="s">
        <v>72</v>
      </c>
      <c r="K35" s="58">
        <f t="shared" si="1"/>
        <v>0.06</v>
      </c>
      <c r="L35" s="22"/>
      <c r="N35">
        <v>5.9999999999999995E-4</v>
      </c>
    </row>
    <row r="36" spans="2:14" s="20" customFormat="1" ht="24" customHeight="1">
      <c r="B36" s="21" t="s">
        <v>73</v>
      </c>
      <c r="C36" s="22" t="s">
        <v>74</v>
      </c>
      <c r="D36" s="23" t="s">
        <v>75</v>
      </c>
      <c r="E36" s="22">
        <v>100</v>
      </c>
      <c r="F36" s="24" t="s">
        <v>48</v>
      </c>
      <c r="G36" s="57">
        <v>2.1</v>
      </c>
      <c r="H36" s="25">
        <f t="shared" si="0"/>
        <v>210</v>
      </c>
      <c r="I36" s="26"/>
      <c r="J36" s="27" t="s">
        <v>73</v>
      </c>
      <c r="K36" s="58">
        <f t="shared" si="1"/>
        <v>9.2307700000000006E-2</v>
      </c>
      <c r="L36" s="22"/>
      <c r="N36">
        <v>9.2307700000000001E-4</v>
      </c>
    </row>
    <row r="37" spans="2:14" s="20" customFormat="1" ht="24" customHeight="1">
      <c r="B37" s="21" t="s">
        <v>76</v>
      </c>
      <c r="C37" s="22" t="s">
        <v>77</v>
      </c>
      <c r="D37" s="23"/>
      <c r="E37" s="22">
        <v>2</v>
      </c>
      <c r="F37" s="24" t="s">
        <v>38</v>
      </c>
      <c r="G37" s="57">
        <v>20</v>
      </c>
      <c r="H37" s="25">
        <f t="shared" si="0"/>
        <v>40</v>
      </c>
      <c r="I37" s="26"/>
      <c r="J37" s="27" t="s">
        <v>78</v>
      </c>
      <c r="K37" s="58">
        <f t="shared" si="1"/>
        <v>2.1999999999999999E-2</v>
      </c>
      <c r="L37" s="22"/>
      <c r="N37">
        <v>1.0999999999999999E-2</v>
      </c>
    </row>
    <row r="38" spans="2:14" s="20" customFormat="1" ht="24" customHeight="1">
      <c r="B38" s="21" t="s">
        <v>79</v>
      </c>
      <c r="C38" s="22" t="s">
        <v>77</v>
      </c>
      <c r="D38" s="23"/>
      <c r="E38" s="22">
        <v>2</v>
      </c>
      <c r="F38" s="24" t="s">
        <v>38</v>
      </c>
      <c r="G38" s="57">
        <v>87.4</v>
      </c>
      <c r="H38" s="25">
        <f t="shared" si="0"/>
        <v>174.8</v>
      </c>
      <c r="I38" s="26"/>
      <c r="J38" s="27" t="s">
        <v>79</v>
      </c>
      <c r="K38" s="58">
        <f t="shared" si="1"/>
        <v>5.5E-2</v>
      </c>
      <c r="L38" s="22"/>
      <c r="N38">
        <v>2.75E-2</v>
      </c>
    </row>
    <row r="39" spans="2:14" s="20" customFormat="1" ht="24" customHeight="1">
      <c r="B39" s="21" t="s">
        <v>80</v>
      </c>
      <c r="C39" s="22" t="s">
        <v>77</v>
      </c>
      <c r="D39" s="23"/>
      <c r="E39" s="22">
        <v>2</v>
      </c>
      <c r="F39" s="24" t="s">
        <v>38</v>
      </c>
      <c r="G39" s="57">
        <v>69.3</v>
      </c>
      <c r="H39" s="25">
        <f t="shared" si="0"/>
        <v>138.6</v>
      </c>
      <c r="I39" s="26"/>
      <c r="J39" s="27" t="s">
        <v>80</v>
      </c>
      <c r="K39" s="58">
        <f t="shared" si="1"/>
        <v>5.5E-2</v>
      </c>
      <c r="L39" s="22"/>
      <c r="N39">
        <v>2.75E-2</v>
      </c>
    </row>
    <row r="40" spans="2:14" s="20" customFormat="1" ht="24" customHeight="1">
      <c r="B40" s="21" t="s">
        <v>81</v>
      </c>
      <c r="C40" s="22" t="s">
        <v>77</v>
      </c>
      <c r="D40" s="23"/>
      <c r="E40" s="22">
        <v>2</v>
      </c>
      <c r="F40" s="24" t="s">
        <v>38</v>
      </c>
      <c r="G40" s="57">
        <v>69.3</v>
      </c>
      <c r="H40" s="25">
        <f t="shared" si="0"/>
        <v>138.6</v>
      </c>
      <c r="I40" s="26"/>
      <c r="J40" s="27" t="s">
        <v>81</v>
      </c>
      <c r="K40" s="58">
        <f t="shared" si="1"/>
        <v>5.5E-2</v>
      </c>
      <c r="L40" s="22"/>
      <c r="N40">
        <v>2.75E-2</v>
      </c>
    </row>
    <row r="41" spans="2:14" s="20" customFormat="1" ht="24" customHeight="1">
      <c r="B41" s="21" t="s">
        <v>82</v>
      </c>
      <c r="C41" s="22" t="s">
        <v>77</v>
      </c>
      <c r="D41" s="23"/>
      <c r="E41" s="22">
        <v>10</v>
      </c>
      <c r="F41" s="24" t="s">
        <v>48</v>
      </c>
      <c r="G41" s="57">
        <v>9.1999999999999993</v>
      </c>
      <c r="H41" s="25">
        <f t="shared" si="0"/>
        <v>92</v>
      </c>
      <c r="I41" s="26"/>
      <c r="J41" s="27" t="s">
        <v>82</v>
      </c>
      <c r="K41" s="58">
        <f t="shared" si="1"/>
        <v>5.4999999999999993E-2</v>
      </c>
      <c r="L41" s="22"/>
      <c r="N41">
        <v>5.4999999999999997E-3</v>
      </c>
    </row>
    <row r="42" spans="2:14" s="20" customFormat="1" ht="24" customHeight="1">
      <c r="B42" s="21" t="s">
        <v>83</v>
      </c>
      <c r="C42" s="22" t="s">
        <v>77</v>
      </c>
      <c r="D42" s="23"/>
      <c r="E42" s="22">
        <v>10</v>
      </c>
      <c r="F42" s="24" t="s">
        <v>48</v>
      </c>
      <c r="G42" s="57">
        <v>12.7</v>
      </c>
      <c r="H42" s="25">
        <f t="shared" si="0"/>
        <v>127</v>
      </c>
      <c r="I42" s="26"/>
      <c r="J42" s="27" t="s">
        <v>83</v>
      </c>
      <c r="K42" s="58">
        <f t="shared" si="1"/>
        <v>5.4999999999999993E-2</v>
      </c>
      <c r="L42" s="22"/>
      <c r="N42">
        <v>5.4999999999999997E-3</v>
      </c>
    </row>
    <row r="43" spans="2:14" s="20" customFormat="1" ht="24" customHeight="1">
      <c r="B43" s="21" t="s">
        <v>84</v>
      </c>
      <c r="C43" s="22" t="s">
        <v>77</v>
      </c>
      <c r="D43" s="23"/>
      <c r="E43" s="22">
        <v>3</v>
      </c>
      <c r="F43" s="24" t="s">
        <v>38</v>
      </c>
      <c r="G43" s="57">
        <v>66.3</v>
      </c>
      <c r="H43" s="25">
        <f t="shared" si="0"/>
        <v>198.89999999999998</v>
      </c>
      <c r="I43" s="26"/>
      <c r="J43" s="27" t="s">
        <v>84</v>
      </c>
      <c r="K43" s="58">
        <f t="shared" si="1"/>
        <v>8.2500000000000004E-2</v>
      </c>
      <c r="L43" s="22"/>
      <c r="N43">
        <v>2.75E-2</v>
      </c>
    </row>
    <row r="44" spans="2:14" s="20" customFormat="1" ht="24" customHeight="1">
      <c r="B44" s="21" t="s">
        <v>85</v>
      </c>
      <c r="C44" s="22" t="s">
        <v>77</v>
      </c>
      <c r="D44" s="23"/>
      <c r="E44" s="22">
        <v>3</v>
      </c>
      <c r="F44" s="24" t="s">
        <v>38</v>
      </c>
      <c r="G44" s="57">
        <v>66.3</v>
      </c>
      <c r="H44" s="25">
        <f t="shared" si="0"/>
        <v>198.89999999999998</v>
      </c>
      <c r="I44" s="26"/>
      <c r="J44" s="27" t="s">
        <v>85</v>
      </c>
      <c r="K44" s="58">
        <f t="shared" si="1"/>
        <v>8.2500000000000004E-2</v>
      </c>
      <c r="L44" s="22"/>
      <c r="N44">
        <v>2.75E-2</v>
      </c>
    </row>
    <row r="45" spans="2:14" s="20" customFormat="1" ht="24" customHeight="1">
      <c r="B45" s="21" t="s">
        <v>86</v>
      </c>
      <c r="C45" s="22" t="s">
        <v>77</v>
      </c>
      <c r="D45" s="23"/>
      <c r="E45" s="22">
        <v>2</v>
      </c>
      <c r="F45" s="24" t="s">
        <v>38</v>
      </c>
      <c r="G45" s="57">
        <v>61.9</v>
      </c>
      <c r="H45" s="25">
        <f t="shared" si="0"/>
        <v>123.8</v>
      </c>
      <c r="I45" s="26"/>
      <c r="J45" s="27" t="s">
        <v>172</v>
      </c>
      <c r="K45" s="58">
        <f t="shared" si="1"/>
        <v>5.5E-2</v>
      </c>
      <c r="L45" s="22"/>
      <c r="N45">
        <v>2.75E-2</v>
      </c>
    </row>
    <row r="46" spans="2:14" s="20" customFormat="1" ht="24" customHeight="1">
      <c r="B46" s="21" t="s">
        <v>87</v>
      </c>
      <c r="C46" s="22" t="s">
        <v>77</v>
      </c>
      <c r="D46" s="23"/>
      <c r="E46" s="22">
        <v>2</v>
      </c>
      <c r="F46" s="24" t="s">
        <v>38</v>
      </c>
      <c r="G46" s="57">
        <v>87.4</v>
      </c>
      <c r="H46" s="25">
        <f t="shared" si="0"/>
        <v>174.8</v>
      </c>
      <c r="I46" s="26"/>
      <c r="J46" s="27" t="s">
        <v>87</v>
      </c>
      <c r="K46" s="58">
        <f t="shared" si="1"/>
        <v>5.5E-2</v>
      </c>
      <c r="L46" s="22"/>
      <c r="N46">
        <v>2.75E-2</v>
      </c>
    </row>
    <row r="47" spans="2:14" s="20" customFormat="1" ht="24" customHeight="1">
      <c r="B47" s="21" t="s">
        <v>88</v>
      </c>
      <c r="C47" s="22" t="s">
        <v>77</v>
      </c>
      <c r="D47" s="23"/>
      <c r="E47" s="22">
        <v>2</v>
      </c>
      <c r="F47" s="24" t="s">
        <v>38</v>
      </c>
      <c r="G47" s="57">
        <v>69.3</v>
      </c>
      <c r="H47" s="25">
        <f t="shared" ref="H47:H75" si="2">E47*G47</f>
        <v>138.6</v>
      </c>
      <c r="I47" s="26"/>
      <c r="J47" s="27" t="s">
        <v>88</v>
      </c>
      <c r="K47" s="58">
        <f t="shared" ref="K47:K72" si="3">E47*N47</f>
        <v>5.5E-2</v>
      </c>
      <c r="L47" s="22"/>
      <c r="N47">
        <v>2.75E-2</v>
      </c>
    </row>
    <row r="48" spans="2:14" s="20" customFormat="1" ht="24" customHeight="1">
      <c r="B48" s="21" t="s">
        <v>89</v>
      </c>
      <c r="C48" s="22" t="s">
        <v>77</v>
      </c>
      <c r="D48" s="23"/>
      <c r="E48" s="22">
        <v>2</v>
      </c>
      <c r="F48" s="24" t="s">
        <v>38</v>
      </c>
      <c r="G48" s="57">
        <v>69.3</v>
      </c>
      <c r="H48" s="25">
        <f t="shared" si="2"/>
        <v>138.6</v>
      </c>
      <c r="I48" s="26"/>
      <c r="J48" s="27" t="s">
        <v>89</v>
      </c>
      <c r="K48" s="58">
        <f t="shared" si="3"/>
        <v>5.5E-2</v>
      </c>
      <c r="L48" s="22"/>
      <c r="N48">
        <v>2.75E-2</v>
      </c>
    </row>
    <row r="49" spans="2:14" s="20" customFormat="1" ht="24" customHeight="1">
      <c r="B49" s="21" t="s">
        <v>90</v>
      </c>
      <c r="C49" s="22" t="s">
        <v>77</v>
      </c>
      <c r="D49" s="23"/>
      <c r="E49" s="22">
        <v>2</v>
      </c>
      <c r="F49" s="24" t="s">
        <v>38</v>
      </c>
      <c r="G49" s="57">
        <v>22.9</v>
      </c>
      <c r="H49" s="25">
        <f t="shared" si="2"/>
        <v>45.8</v>
      </c>
      <c r="I49" s="26"/>
      <c r="J49" s="27" t="s">
        <v>90</v>
      </c>
      <c r="K49" s="58">
        <f t="shared" si="3"/>
        <v>2.1999999999999999E-2</v>
      </c>
      <c r="L49" s="22"/>
      <c r="N49">
        <v>1.0999999999999999E-2</v>
      </c>
    </row>
    <row r="50" spans="2:14" s="20" customFormat="1" ht="24" customHeight="1">
      <c r="B50" s="21" t="s">
        <v>91</v>
      </c>
      <c r="C50" s="22" t="s">
        <v>77</v>
      </c>
      <c r="D50" s="23"/>
      <c r="E50" s="22">
        <v>10</v>
      </c>
      <c r="F50" s="24" t="s">
        <v>48</v>
      </c>
      <c r="G50" s="57">
        <v>12.7</v>
      </c>
      <c r="H50" s="25">
        <f t="shared" si="2"/>
        <v>127</v>
      </c>
      <c r="I50" s="26"/>
      <c r="J50" s="27" t="s">
        <v>91</v>
      </c>
      <c r="K50" s="58">
        <f t="shared" si="3"/>
        <v>5.4999999999999993E-2</v>
      </c>
      <c r="L50" s="22"/>
      <c r="N50">
        <v>5.4999999999999997E-3</v>
      </c>
    </row>
    <row r="51" spans="2:14" s="20" customFormat="1" ht="24" customHeight="1">
      <c r="B51" s="21" t="s">
        <v>92</v>
      </c>
      <c r="C51" s="22" t="s">
        <v>77</v>
      </c>
      <c r="D51" s="23"/>
      <c r="E51" s="22">
        <v>2</v>
      </c>
      <c r="F51" s="24" t="s">
        <v>38</v>
      </c>
      <c r="G51" s="57">
        <v>66.3</v>
      </c>
      <c r="H51" s="25">
        <f t="shared" si="2"/>
        <v>132.6</v>
      </c>
      <c r="I51" s="26"/>
      <c r="J51" s="27" t="s">
        <v>92</v>
      </c>
      <c r="K51" s="58">
        <f t="shared" si="3"/>
        <v>5.5E-2</v>
      </c>
      <c r="L51" s="22"/>
      <c r="N51">
        <v>2.75E-2</v>
      </c>
    </row>
    <row r="52" spans="2:14" s="20" customFormat="1" ht="24" customHeight="1">
      <c r="B52" s="21" t="s">
        <v>93</v>
      </c>
      <c r="C52" s="22" t="s">
        <v>77</v>
      </c>
      <c r="D52" s="23"/>
      <c r="E52" s="22">
        <v>3</v>
      </c>
      <c r="F52" s="24" t="s">
        <v>38</v>
      </c>
      <c r="G52" s="57">
        <v>66.3</v>
      </c>
      <c r="H52" s="25">
        <f t="shared" si="2"/>
        <v>198.89999999999998</v>
      </c>
      <c r="I52" s="26"/>
      <c r="J52" s="27" t="s">
        <v>93</v>
      </c>
      <c r="K52" s="58">
        <f t="shared" si="3"/>
        <v>8.2500000000000004E-2</v>
      </c>
      <c r="L52" s="22"/>
      <c r="N52">
        <v>2.75E-2</v>
      </c>
    </row>
    <row r="53" spans="2:14" s="20" customFormat="1" ht="24" customHeight="1">
      <c r="B53" s="21" t="s">
        <v>94</v>
      </c>
      <c r="C53" s="22" t="s">
        <v>77</v>
      </c>
      <c r="D53" s="23"/>
      <c r="E53" s="22">
        <v>4</v>
      </c>
      <c r="F53" s="24" t="s">
        <v>38</v>
      </c>
      <c r="G53" s="57">
        <v>87.4</v>
      </c>
      <c r="H53" s="25">
        <f t="shared" si="2"/>
        <v>349.6</v>
      </c>
      <c r="I53" s="26"/>
      <c r="J53" s="27" t="s">
        <v>94</v>
      </c>
      <c r="K53" s="58">
        <f t="shared" si="3"/>
        <v>0.11</v>
      </c>
      <c r="L53" s="22"/>
      <c r="N53">
        <v>2.75E-2</v>
      </c>
    </row>
    <row r="54" spans="2:14" s="20" customFormat="1" ht="24" customHeight="1">
      <c r="B54" s="21" t="s">
        <v>95</v>
      </c>
      <c r="C54" s="22" t="s">
        <v>77</v>
      </c>
      <c r="D54" s="23"/>
      <c r="E54" s="22">
        <v>2</v>
      </c>
      <c r="F54" s="24" t="s">
        <v>38</v>
      </c>
      <c r="G54" s="57">
        <v>22.9</v>
      </c>
      <c r="H54" s="25">
        <f t="shared" si="2"/>
        <v>45.8</v>
      </c>
      <c r="I54" s="26"/>
      <c r="J54" s="27" t="s">
        <v>95</v>
      </c>
      <c r="K54" s="58">
        <f t="shared" si="3"/>
        <v>2.1999999999999999E-2</v>
      </c>
      <c r="L54" s="22"/>
      <c r="N54">
        <v>1.0999999999999999E-2</v>
      </c>
    </row>
    <row r="55" spans="2:14" s="20" customFormat="1" ht="24" customHeight="1">
      <c r="B55" s="21" t="s">
        <v>96</v>
      </c>
      <c r="C55" s="22" t="s">
        <v>77</v>
      </c>
      <c r="D55" s="23"/>
      <c r="E55" s="22">
        <v>10</v>
      </c>
      <c r="F55" s="24" t="s">
        <v>48</v>
      </c>
      <c r="G55" s="57">
        <v>12.7</v>
      </c>
      <c r="H55" s="25">
        <f t="shared" si="2"/>
        <v>127</v>
      </c>
      <c r="I55" s="26"/>
      <c r="J55" s="27" t="s">
        <v>96</v>
      </c>
      <c r="K55" s="58">
        <f t="shared" si="3"/>
        <v>5.4999999999999993E-2</v>
      </c>
      <c r="L55" s="22"/>
      <c r="N55">
        <v>5.4999999999999997E-3</v>
      </c>
    </row>
    <row r="56" spans="2:14" s="20" customFormat="1" ht="24" customHeight="1">
      <c r="B56" s="21" t="s">
        <v>97</v>
      </c>
      <c r="C56" s="22" t="s">
        <v>98</v>
      </c>
      <c r="D56" s="23"/>
      <c r="E56" s="22">
        <v>1</v>
      </c>
      <c r="F56" s="24" t="s">
        <v>38</v>
      </c>
      <c r="G56" s="57">
        <v>88.8</v>
      </c>
      <c r="H56" s="25">
        <f t="shared" si="2"/>
        <v>88.8</v>
      </c>
      <c r="I56" s="26"/>
      <c r="J56" s="27" t="s">
        <v>99</v>
      </c>
      <c r="K56" s="58">
        <f t="shared" si="3"/>
        <v>0</v>
      </c>
      <c r="L56" s="22"/>
      <c r="N56">
        <v>0</v>
      </c>
    </row>
    <row r="57" spans="2:14" s="20" customFormat="1" ht="24" customHeight="1">
      <c r="B57" s="21" t="s">
        <v>100</v>
      </c>
      <c r="C57" s="22" t="s">
        <v>101</v>
      </c>
      <c r="D57" s="23"/>
      <c r="E57" s="22">
        <v>1</v>
      </c>
      <c r="F57" s="24" t="s">
        <v>48</v>
      </c>
      <c r="G57" s="57">
        <v>5.5</v>
      </c>
      <c r="H57" s="25">
        <f t="shared" si="2"/>
        <v>5.5</v>
      </c>
      <c r="I57" s="26"/>
      <c r="J57" s="27" t="s">
        <v>102</v>
      </c>
      <c r="K57" s="58">
        <f t="shared" si="3"/>
        <v>0</v>
      </c>
      <c r="L57" s="22"/>
      <c r="N57">
        <v>0</v>
      </c>
    </row>
    <row r="58" spans="2:14" s="20" customFormat="1" ht="24" customHeight="1">
      <c r="B58" s="21" t="s">
        <v>103</v>
      </c>
      <c r="C58" s="22" t="s">
        <v>77</v>
      </c>
      <c r="D58" s="23" t="s">
        <v>104</v>
      </c>
      <c r="E58" s="22">
        <v>1</v>
      </c>
      <c r="F58" s="24" t="s">
        <v>48</v>
      </c>
      <c r="G58" s="57">
        <v>8.6999999999999993</v>
      </c>
      <c r="H58" s="25">
        <f t="shared" si="2"/>
        <v>8.6999999999999993</v>
      </c>
      <c r="I58" s="26"/>
      <c r="J58" s="27" t="s">
        <v>105</v>
      </c>
      <c r="K58" s="58">
        <f t="shared" si="3"/>
        <v>5.4999999999999997E-3</v>
      </c>
      <c r="L58" s="22" t="s">
        <v>106</v>
      </c>
      <c r="N58">
        <v>5.4999999999999997E-3</v>
      </c>
    </row>
    <row r="59" spans="2:14" s="20" customFormat="1" ht="24" customHeight="1">
      <c r="B59" s="21" t="s">
        <v>107</v>
      </c>
      <c r="C59" s="22" t="s">
        <v>50</v>
      </c>
      <c r="D59" s="23" t="s">
        <v>104</v>
      </c>
      <c r="E59" s="22">
        <v>1</v>
      </c>
      <c r="F59" s="24" t="s">
        <v>48</v>
      </c>
      <c r="G59" s="57">
        <v>17.899999999999999</v>
      </c>
      <c r="H59" s="25">
        <f t="shared" si="2"/>
        <v>17.899999999999999</v>
      </c>
      <c r="I59" s="26"/>
      <c r="J59" s="27" t="s">
        <v>108</v>
      </c>
      <c r="K59" s="58">
        <f t="shared" si="3"/>
        <v>0.1</v>
      </c>
      <c r="L59" s="22" t="s">
        <v>109</v>
      </c>
      <c r="N59">
        <v>0.1</v>
      </c>
    </row>
    <row r="60" spans="2:14" s="20" customFormat="1" ht="24" customHeight="1">
      <c r="B60" s="21" t="s">
        <v>110</v>
      </c>
      <c r="C60" s="22" t="s">
        <v>50</v>
      </c>
      <c r="D60" s="23" t="s">
        <v>104</v>
      </c>
      <c r="E60" s="22">
        <v>1</v>
      </c>
      <c r="F60" s="24" t="s">
        <v>48</v>
      </c>
      <c r="G60" s="57">
        <v>17.899999999999999</v>
      </c>
      <c r="H60" s="25">
        <f t="shared" si="2"/>
        <v>17.899999999999999</v>
      </c>
      <c r="I60" s="26"/>
      <c r="J60" s="27" t="s">
        <v>111</v>
      </c>
      <c r="K60" s="58">
        <f t="shared" si="3"/>
        <v>0.1</v>
      </c>
      <c r="L60" s="22" t="s">
        <v>109</v>
      </c>
      <c r="N60">
        <v>0.1</v>
      </c>
    </row>
    <row r="61" spans="2:14" s="20" customFormat="1" ht="24" customHeight="1">
      <c r="B61" s="21" t="s">
        <v>112</v>
      </c>
      <c r="C61" s="22" t="s">
        <v>50</v>
      </c>
      <c r="D61" s="23" t="s">
        <v>113</v>
      </c>
      <c r="E61" s="22">
        <v>1</v>
      </c>
      <c r="F61" s="24" t="s">
        <v>38</v>
      </c>
      <c r="G61" s="57">
        <v>224.4</v>
      </c>
      <c r="H61" s="25">
        <f t="shared" si="2"/>
        <v>224.4</v>
      </c>
      <c r="I61" s="26"/>
      <c r="J61" s="27" t="s">
        <v>114</v>
      </c>
      <c r="K61" s="58">
        <f t="shared" si="3"/>
        <v>0.98</v>
      </c>
      <c r="L61" s="22" t="s">
        <v>109</v>
      </c>
      <c r="N61">
        <v>0.98</v>
      </c>
    </row>
    <row r="62" spans="2:14" s="20" customFormat="1" ht="24" customHeight="1">
      <c r="B62" s="21" t="s">
        <v>115</v>
      </c>
      <c r="C62" s="22" t="s">
        <v>50</v>
      </c>
      <c r="D62" s="23" t="s">
        <v>116</v>
      </c>
      <c r="E62" s="22">
        <v>1</v>
      </c>
      <c r="F62" s="24" t="s">
        <v>38</v>
      </c>
      <c r="G62" s="57">
        <v>218.7</v>
      </c>
      <c r="H62" s="25">
        <f t="shared" si="2"/>
        <v>218.7</v>
      </c>
      <c r="I62" s="26"/>
      <c r="J62" s="27" t="s">
        <v>117</v>
      </c>
      <c r="K62" s="58">
        <f t="shared" si="3"/>
        <v>0.98</v>
      </c>
      <c r="L62" s="22" t="s">
        <v>109</v>
      </c>
      <c r="N62">
        <v>0.98</v>
      </c>
    </row>
    <row r="63" spans="2:14" s="20" customFormat="1" ht="24" customHeight="1">
      <c r="B63" s="21" t="s">
        <v>118</v>
      </c>
      <c r="C63" s="22" t="s">
        <v>119</v>
      </c>
      <c r="D63" s="23" t="s">
        <v>120</v>
      </c>
      <c r="E63" s="22">
        <v>1</v>
      </c>
      <c r="F63" s="24" t="s">
        <v>48</v>
      </c>
      <c r="G63" s="57">
        <v>223</v>
      </c>
      <c r="H63" s="25">
        <f t="shared" si="2"/>
        <v>223</v>
      </c>
      <c r="I63" s="26"/>
      <c r="J63" s="27" t="s">
        <v>121</v>
      </c>
      <c r="K63" s="58">
        <f t="shared" si="3"/>
        <v>0.46</v>
      </c>
      <c r="L63" s="22" t="s">
        <v>122</v>
      </c>
      <c r="N63">
        <v>0.46</v>
      </c>
    </row>
    <row r="64" spans="2:14" s="20" customFormat="1" ht="24" customHeight="1">
      <c r="B64" s="21" t="s">
        <v>123</v>
      </c>
      <c r="C64" s="22" t="s">
        <v>119</v>
      </c>
      <c r="D64" s="23" t="s">
        <v>120</v>
      </c>
      <c r="E64" s="22">
        <v>1</v>
      </c>
      <c r="F64" s="24" t="s">
        <v>48</v>
      </c>
      <c r="G64" s="57">
        <v>143</v>
      </c>
      <c r="H64" s="25">
        <f t="shared" si="2"/>
        <v>143</v>
      </c>
      <c r="I64" s="26"/>
      <c r="J64" s="27" t="s">
        <v>124</v>
      </c>
      <c r="K64" s="58">
        <f t="shared" si="3"/>
        <v>0.18</v>
      </c>
      <c r="L64" s="22" t="s">
        <v>122</v>
      </c>
      <c r="N64">
        <v>0.18</v>
      </c>
    </row>
    <row r="65" spans="2:14" s="20" customFormat="1" ht="24" customHeight="1">
      <c r="B65" s="21" t="s">
        <v>125</v>
      </c>
      <c r="C65" s="22" t="s">
        <v>119</v>
      </c>
      <c r="D65" s="23" t="s">
        <v>126</v>
      </c>
      <c r="E65" s="22">
        <v>1</v>
      </c>
      <c r="F65" s="24" t="s">
        <v>38</v>
      </c>
      <c r="G65" s="57">
        <v>26.2</v>
      </c>
      <c r="H65" s="25">
        <f t="shared" si="2"/>
        <v>26.2</v>
      </c>
      <c r="I65" s="26"/>
      <c r="J65" s="27" t="s">
        <v>127</v>
      </c>
      <c r="K65" s="58">
        <f t="shared" si="3"/>
        <v>0.03</v>
      </c>
      <c r="L65" s="22" t="s">
        <v>122</v>
      </c>
      <c r="N65">
        <v>0.03</v>
      </c>
    </row>
    <row r="66" spans="2:14" s="20" customFormat="1" ht="24" customHeight="1">
      <c r="B66" s="21" t="s">
        <v>128</v>
      </c>
      <c r="C66" s="22" t="s">
        <v>119</v>
      </c>
      <c r="D66" s="23" t="s">
        <v>129</v>
      </c>
      <c r="E66" s="22">
        <v>1</v>
      </c>
      <c r="F66" s="24" t="s">
        <v>38</v>
      </c>
      <c r="G66" s="57">
        <v>26.2</v>
      </c>
      <c r="H66" s="25">
        <f t="shared" si="2"/>
        <v>26.2</v>
      </c>
      <c r="I66" s="26"/>
      <c r="J66" s="27" t="s">
        <v>130</v>
      </c>
      <c r="K66" s="58">
        <f t="shared" si="3"/>
        <v>2.4E-2</v>
      </c>
      <c r="L66" s="22" t="s">
        <v>122</v>
      </c>
      <c r="N66">
        <v>2.4E-2</v>
      </c>
    </row>
    <row r="67" spans="2:14" s="20" customFormat="1" ht="24" customHeight="1">
      <c r="B67" s="21" t="s">
        <v>173</v>
      </c>
      <c r="C67" s="22" t="s">
        <v>175</v>
      </c>
      <c r="D67" s="23" t="s">
        <v>131</v>
      </c>
      <c r="E67" s="22">
        <v>5</v>
      </c>
      <c r="F67" s="24" t="s">
        <v>48</v>
      </c>
      <c r="G67" s="57">
        <v>0</v>
      </c>
      <c r="H67" s="25">
        <f t="shared" si="2"/>
        <v>0</v>
      </c>
      <c r="I67" s="26"/>
      <c r="J67" s="27" t="s">
        <v>132</v>
      </c>
      <c r="K67" s="58">
        <f t="shared" si="3"/>
        <v>4.6999999999999993</v>
      </c>
      <c r="L67" s="22" t="s">
        <v>133</v>
      </c>
      <c r="N67">
        <v>0.94</v>
      </c>
    </row>
    <row r="68" spans="2:14" s="20" customFormat="1" ht="24" customHeight="1">
      <c r="B68" s="21" t="s">
        <v>134</v>
      </c>
      <c r="C68" s="22" t="s">
        <v>174</v>
      </c>
      <c r="D68" s="23" t="s">
        <v>135</v>
      </c>
      <c r="E68" s="22">
        <v>5</v>
      </c>
      <c r="F68" s="24" t="s">
        <v>46</v>
      </c>
      <c r="G68" s="57">
        <v>261.8</v>
      </c>
      <c r="H68" s="25">
        <f t="shared" si="2"/>
        <v>1309</v>
      </c>
      <c r="I68" s="26"/>
      <c r="J68" s="27" t="s">
        <v>134</v>
      </c>
      <c r="K68" s="58">
        <f t="shared" si="3"/>
        <v>4.6999999999999993</v>
      </c>
      <c r="L68" s="22" t="s">
        <v>133</v>
      </c>
      <c r="N68">
        <v>0.94</v>
      </c>
    </row>
    <row r="69" spans="2:14" s="20" customFormat="1" ht="24" customHeight="1">
      <c r="B69" s="21" t="s">
        <v>136</v>
      </c>
      <c r="C69" s="22" t="s">
        <v>50</v>
      </c>
      <c r="D69" s="23" t="s">
        <v>137</v>
      </c>
      <c r="E69" s="22">
        <v>1</v>
      </c>
      <c r="F69" s="24" t="s">
        <v>38</v>
      </c>
      <c r="G69" s="57">
        <v>298.39999999999998</v>
      </c>
      <c r="H69" s="25">
        <f t="shared" si="2"/>
        <v>298.39999999999998</v>
      </c>
      <c r="I69" s="26"/>
      <c r="J69" s="27" t="s">
        <v>138</v>
      </c>
      <c r="K69" s="58">
        <f t="shared" si="3"/>
        <v>1.1299999999999999</v>
      </c>
      <c r="L69" s="22" t="s">
        <v>139</v>
      </c>
      <c r="N69">
        <v>1.1299999999999999</v>
      </c>
    </row>
    <row r="70" spans="2:14" s="20" customFormat="1" ht="24" customHeight="1">
      <c r="B70" s="21" t="s">
        <v>140</v>
      </c>
      <c r="C70" s="22" t="s">
        <v>141</v>
      </c>
      <c r="D70" s="23" t="s">
        <v>104</v>
      </c>
      <c r="E70" s="22">
        <v>1</v>
      </c>
      <c r="F70" s="24" t="s">
        <v>48</v>
      </c>
      <c r="G70" s="57">
        <v>91.9</v>
      </c>
      <c r="H70" s="25">
        <f t="shared" si="2"/>
        <v>91.9</v>
      </c>
      <c r="I70" s="26"/>
      <c r="J70" s="27" t="s">
        <v>142</v>
      </c>
      <c r="K70" s="58">
        <f t="shared" si="3"/>
        <v>0.17</v>
      </c>
      <c r="L70" s="22" t="s">
        <v>139</v>
      </c>
      <c r="N70">
        <v>0.17</v>
      </c>
    </row>
    <row r="71" spans="2:14" s="20" customFormat="1" ht="24" customHeight="1">
      <c r="B71" s="21" t="s">
        <v>143</v>
      </c>
      <c r="C71" s="22" t="s">
        <v>50</v>
      </c>
      <c r="D71" s="23" t="s">
        <v>104</v>
      </c>
      <c r="E71" s="22">
        <v>2</v>
      </c>
      <c r="F71" s="24" t="s">
        <v>48</v>
      </c>
      <c r="G71" s="57">
        <v>17.899999999999999</v>
      </c>
      <c r="H71" s="25">
        <f t="shared" si="2"/>
        <v>35.799999999999997</v>
      </c>
      <c r="I71" s="26"/>
      <c r="J71" s="27" t="s">
        <v>144</v>
      </c>
      <c r="K71" s="58">
        <f t="shared" si="3"/>
        <v>0</v>
      </c>
      <c r="L71" s="22" t="s">
        <v>139</v>
      </c>
      <c r="N71">
        <v>0</v>
      </c>
    </row>
    <row r="72" spans="2:14" s="20" customFormat="1" ht="24" customHeight="1">
      <c r="B72" s="21" t="s">
        <v>145</v>
      </c>
      <c r="C72" s="22" t="s">
        <v>50</v>
      </c>
      <c r="D72" s="23" t="s">
        <v>146</v>
      </c>
      <c r="E72" s="22">
        <v>1</v>
      </c>
      <c r="F72" s="24" t="s">
        <v>48</v>
      </c>
      <c r="G72" s="57">
        <v>299.3</v>
      </c>
      <c r="H72" s="25">
        <f t="shared" si="2"/>
        <v>299.3</v>
      </c>
      <c r="I72" s="26"/>
      <c r="J72" s="27" t="s">
        <v>147</v>
      </c>
      <c r="K72" s="58">
        <f t="shared" si="3"/>
        <v>1.1299999999999999</v>
      </c>
      <c r="L72" s="22" t="s">
        <v>148</v>
      </c>
      <c r="N72">
        <v>1.1299999999999999</v>
      </c>
    </row>
    <row r="73" spans="2:14" s="64" customFormat="1" ht="24" customHeight="1">
      <c r="B73" s="74" t="s">
        <v>177</v>
      </c>
      <c r="C73" s="75" t="s">
        <v>178</v>
      </c>
      <c r="D73" s="76" t="s">
        <v>179</v>
      </c>
      <c r="E73" s="75">
        <v>1</v>
      </c>
      <c r="F73" s="77" t="s">
        <v>48</v>
      </c>
      <c r="G73" s="78"/>
      <c r="H73" s="79"/>
      <c r="I73" s="80"/>
      <c r="J73" s="81" t="s">
        <v>180</v>
      </c>
      <c r="K73" s="82">
        <f>N73*E73</f>
        <v>1.3</v>
      </c>
      <c r="L73" s="83" t="s">
        <v>188</v>
      </c>
      <c r="N73" s="63">
        <v>1.3</v>
      </c>
    </row>
    <row r="74" spans="2:14" s="64" customFormat="1" ht="24" customHeight="1">
      <c r="B74" s="74" t="s">
        <v>181</v>
      </c>
      <c r="C74" s="75" t="s">
        <v>182</v>
      </c>
      <c r="D74" s="76" t="s">
        <v>187</v>
      </c>
      <c r="E74" s="75">
        <v>10</v>
      </c>
      <c r="F74" s="77" t="s">
        <v>38</v>
      </c>
      <c r="G74" s="78">
        <v>2.2999999999999998</v>
      </c>
      <c r="H74" s="79">
        <f t="shared" si="2"/>
        <v>23</v>
      </c>
      <c r="I74" s="80"/>
      <c r="J74" s="81" t="s">
        <v>181</v>
      </c>
      <c r="K74" s="82">
        <f t="shared" ref="K74:K75" si="4">N74*E74</f>
        <v>0.04</v>
      </c>
      <c r="L74" s="75"/>
      <c r="N74" s="63">
        <v>4.0000000000000001E-3</v>
      </c>
    </row>
    <row r="75" spans="2:14" s="64" customFormat="1" ht="24" customHeight="1">
      <c r="B75" s="74" t="s">
        <v>183</v>
      </c>
      <c r="C75" s="75" t="s">
        <v>184</v>
      </c>
      <c r="D75" s="76" t="s">
        <v>185</v>
      </c>
      <c r="E75" s="75">
        <v>100</v>
      </c>
      <c r="F75" s="77" t="s">
        <v>48</v>
      </c>
      <c r="G75" s="78">
        <v>3.9</v>
      </c>
      <c r="H75" s="79">
        <f t="shared" si="2"/>
        <v>390</v>
      </c>
      <c r="I75" s="80"/>
      <c r="J75" s="81" t="s">
        <v>186</v>
      </c>
      <c r="K75" s="82">
        <f t="shared" si="4"/>
        <v>0.6</v>
      </c>
      <c r="L75" s="75"/>
      <c r="N75" s="63">
        <v>6.0000000000000001E-3</v>
      </c>
    </row>
    <row r="76" spans="2:14" s="20" customFormat="1" ht="24" customHeight="1">
      <c r="B76" s="21"/>
      <c r="C76" s="22"/>
      <c r="D76" s="23"/>
      <c r="E76" s="22"/>
      <c r="F76" s="24"/>
      <c r="G76" s="57"/>
      <c r="H76" s="25"/>
      <c r="I76" s="26"/>
      <c r="J76" s="27"/>
      <c r="K76" s="58"/>
      <c r="L76" s="22"/>
    </row>
    <row r="77" spans="2:14" s="20" customFormat="1" ht="24" customHeight="1">
      <c r="B77" s="15" t="s">
        <v>149</v>
      </c>
      <c r="C77" s="28" t="s">
        <v>150</v>
      </c>
      <c r="D77" s="29" t="s">
        <v>151</v>
      </c>
      <c r="E77" s="30">
        <f>SUM(E16:E76)</f>
        <v>667</v>
      </c>
      <c r="H77" s="31">
        <f>SUM(H16:H76)</f>
        <v>15081.699999999997</v>
      </c>
      <c r="I77" s="49"/>
      <c r="J77" s="32"/>
      <c r="K77" s="59">
        <f>SUM(K16:K76)</f>
        <v>59.525307705000017</v>
      </c>
    </row>
    <row r="78" spans="2:14" s="20" customFormat="1" ht="24" customHeight="1">
      <c r="C78" s="33" t="s">
        <v>152</v>
      </c>
    </row>
    <row r="79" spans="2:14" s="20" customFormat="1" ht="24" customHeight="1">
      <c r="B79" s="34" t="s">
        <v>153</v>
      </c>
      <c r="C79" s="35" t="s">
        <v>154</v>
      </c>
      <c r="D79" s="36" t="s">
        <v>155</v>
      </c>
      <c r="E79" s="72">
        <v>43610</v>
      </c>
      <c r="F79" s="73"/>
      <c r="G79" s="73"/>
      <c r="H79" s="73"/>
      <c r="I79" s="60"/>
      <c r="J79" s="41"/>
      <c r="K79" s="41"/>
    </row>
    <row r="80" spans="2:14" s="20" customFormat="1" ht="24" customHeight="1">
      <c r="B80" s="34" t="s">
        <v>156</v>
      </c>
      <c r="C80" s="37" t="s">
        <v>157</v>
      </c>
      <c r="D80" s="34" t="s">
        <v>158</v>
      </c>
      <c r="E80" s="38" t="s">
        <v>159</v>
      </c>
      <c r="F80" s="39"/>
      <c r="H80" s="48"/>
      <c r="I80" s="60"/>
      <c r="J80" s="41"/>
      <c r="K80" s="41"/>
    </row>
    <row r="81" spans="2:11" s="20" customFormat="1" ht="24" customHeight="1">
      <c r="B81" s="34" t="s">
        <v>160</v>
      </c>
      <c r="C81" s="37" t="s">
        <v>161</v>
      </c>
      <c r="D81" s="34" t="s">
        <v>162</v>
      </c>
      <c r="E81" s="39" t="s">
        <v>163</v>
      </c>
      <c r="F81" s="39"/>
      <c r="H81" s="48"/>
      <c r="I81" s="60"/>
      <c r="J81" s="41"/>
      <c r="K81" s="41"/>
    </row>
    <row r="82" spans="2:11" s="20" customFormat="1" ht="24" customHeight="1">
      <c r="B82" s="34" t="s">
        <v>164</v>
      </c>
      <c r="C82" s="37" t="s">
        <v>165</v>
      </c>
      <c r="D82" s="34" t="s">
        <v>166</v>
      </c>
      <c r="E82" s="37" t="s">
        <v>167</v>
      </c>
      <c r="F82" s="39"/>
      <c r="H82" s="48"/>
      <c r="I82" s="60"/>
      <c r="J82" s="41"/>
      <c r="K82" s="41"/>
    </row>
    <row r="83" spans="2:11" s="20" customFormat="1" ht="24" customHeight="1">
      <c r="B83" s="34"/>
      <c r="C83" s="39"/>
      <c r="D83" s="34"/>
      <c r="E83" s="38"/>
      <c r="F83" s="39"/>
      <c r="I83" s="60"/>
    </row>
    <row r="84" spans="2:11" s="20" customFormat="1" ht="24" customHeight="1">
      <c r="C84" s="40" t="str">
        <f>+B7</f>
        <v>TECHNOFOAM CHINA CO., LTD.</v>
      </c>
      <c r="F84" s="40" t="s">
        <v>0</v>
      </c>
      <c r="I84" s="60"/>
    </row>
    <row r="85" spans="2:11" s="20" customFormat="1" ht="24" customHeight="1">
      <c r="C85" s="39"/>
      <c r="F85" s="39"/>
      <c r="I85" s="60"/>
      <c r="K85" s="41"/>
    </row>
    <row r="86" spans="2:11" s="20" customFormat="1" ht="24" customHeight="1">
      <c r="C86" s="39"/>
      <c r="F86" s="39"/>
      <c r="I86" s="60"/>
    </row>
    <row r="87" spans="2:11" s="20" customFormat="1" ht="24" customHeight="1">
      <c r="C87" s="39"/>
      <c r="F87" s="39"/>
      <c r="I87" s="60"/>
    </row>
    <row r="88" spans="2:11" s="20" customFormat="1" ht="24" customHeight="1">
      <c r="C88" s="42" t="s">
        <v>168</v>
      </c>
      <c r="F88" s="43" t="s">
        <v>169</v>
      </c>
      <c r="G88" s="44"/>
      <c r="H88" s="61" t="s">
        <v>170</v>
      </c>
      <c r="I88" s="62"/>
      <c r="J88" s="45"/>
    </row>
    <row r="89" spans="2:11" s="20" customFormat="1" ht="24" customHeight="1">
      <c r="C89" s="39"/>
      <c r="F89" s="46" t="s">
        <v>171</v>
      </c>
      <c r="I89" s="60"/>
    </row>
    <row r="90" spans="2:11" s="20" customFormat="1" ht="24" customHeight="1"/>
    <row r="91" spans="2:11" s="20" customFormat="1" ht="24" customHeight="1"/>
    <row r="92" spans="2:11" s="20" customFormat="1" ht="24" customHeight="1"/>
    <row r="93" spans="2:11" s="20" customFormat="1" ht="24" customHeight="1"/>
    <row r="94" spans="2:11" s="20" customFormat="1" ht="24" customHeight="1"/>
    <row r="95" spans="2:11" s="20" customFormat="1" ht="24" customHeight="1"/>
    <row r="96" spans="2:11" s="20" customFormat="1" ht="24" customHeight="1"/>
    <row r="97" s="20" customFormat="1" ht="24" customHeight="1"/>
    <row r="98" s="20" customFormat="1" ht="24" customHeight="1"/>
    <row r="99" s="20" customFormat="1" ht="24" customHeight="1"/>
    <row r="100" s="20" customFormat="1" ht="24" customHeight="1"/>
    <row r="101" s="20" customFormat="1" ht="24" customHeight="1"/>
    <row r="102" s="20" customFormat="1" ht="24" customHeight="1"/>
    <row r="103" s="20" customFormat="1" ht="24" customHeight="1"/>
    <row r="104" s="20" customFormat="1" ht="24" customHeight="1"/>
    <row r="105" s="20" customFormat="1" ht="24" customHeight="1"/>
    <row r="106" s="20" customFormat="1" ht="24" customHeight="1"/>
    <row r="107" s="20" customFormat="1" ht="24" customHeight="1"/>
    <row r="108" s="20" customFormat="1" ht="24" customHeight="1"/>
    <row r="109" s="20" customFormat="1" ht="24" customHeight="1"/>
    <row r="110" s="20" customFormat="1" ht="24" customHeight="1"/>
    <row r="111" s="20" customFormat="1" ht="24" customHeight="1"/>
    <row r="112" s="20" customFormat="1" ht="24" customHeight="1"/>
    <row r="113" s="20" customFormat="1" ht="24" customHeight="1"/>
    <row r="114" s="20" customFormat="1" ht="24" customHeight="1"/>
    <row r="115" s="20" customFormat="1" ht="24" customHeight="1"/>
    <row r="116" s="20" customFormat="1" ht="24" customHeight="1"/>
    <row r="117" s="20" customFormat="1" ht="24" customHeight="1"/>
    <row r="118" s="20" customFormat="1" ht="24" customHeight="1"/>
    <row r="119" s="20" customFormat="1" ht="24" customHeight="1"/>
    <row r="120" s="20" customFormat="1" ht="24" customHeight="1"/>
    <row r="121" s="20" customFormat="1" ht="24" customHeight="1"/>
    <row r="122" s="20" customFormat="1" ht="24" customHeight="1"/>
    <row r="123" s="20" customFormat="1" ht="24" customHeight="1"/>
    <row r="124" s="20" customFormat="1" ht="24" customHeight="1"/>
    <row r="125" s="20" customFormat="1" ht="24" customHeight="1"/>
    <row r="126" s="20" customFormat="1" ht="24" customHeight="1"/>
    <row r="127" s="20" customFormat="1" ht="24" customHeight="1"/>
    <row r="128" s="20" customFormat="1" ht="24" customHeight="1"/>
    <row r="129" s="20" customFormat="1" ht="24" customHeight="1"/>
    <row r="130" s="20" customFormat="1" ht="24" customHeight="1"/>
    <row r="131" s="20" customFormat="1" ht="24" customHeight="1"/>
    <row r="132" s="20" customFormat="1" ht="24" customHeight="1"/>
    <row r="133" s="20" customFormat="1" ht="24" customHeight="1"/>
    <row r="134" s="20" customFormat="1" ht="24" customHeight="1"/>
    <row r="135" s="20" customFormat="1" ht="24" customHeight="1"/>
    <row r="136" s="20" customFormat="1" ht="24" customHeight="1"/>
    <row r="137" s="20" customFormat="1" ht="24" customHeight="1"/>
    <row r="138" s="20" customFormat="1" ht="24" customHeight="1"/>
    <row r="139" s="20" customFormat="1" ht="24" customHeight="1"/>
    <row r="140" s="20" customFormat="1" ht="24" customHeight="1"/>
    <row r="141" s="20" customFormat="1" ht="24" customHeight="1"/>
    <row r="142" s="20" customFormat="1" ht="24" customHeight="1"/>
    <row r="143" s="20" customFormat="1" ht="24" customHeight="1"/>
    <row r="144" s="20" customFormat="1" ht="24" customHeight="1"/>
    <row r="145" s="20" customFormat="1" ht="24" customHeight="1"/>
    <row r="146" s="20" customFormat="1" ht="24" customHeight="1"/>
    <row r="147" s="20" customFormat="1" ht="24" customHeight="1"/>
    <row r="148" s="20" customFormat="1" ht="24" customHeight="1"/>
    <row r="149" s="20" customFormat="1" ht="24" customHeight="1"/>
    <row r="150" s="20" customFormat="1" ht="24" customHeight="1"/>
    <row r="151" s="20" customFormat="1" ht="24" customHeight="1"/>
    <row r="152" s="20" customFormat="1" ht="24" customHeight="1"/>
    <row r="153" s="20" customFormat="1" ht="24" customHeight="1"/>
    <row r="154" s="20" customFormat="1" ht="24" customHeight="1"/>
    <row r="155" s="20" customFormat="1" ht="24" customHeight="1"/>
    <row r="156" s="20" customFormat="1" ht="24" customHeight="1"/>
    <row r="157" s="20" customFormat="1" ht="24" customHeight="1"/>
    <row r="158" s="20" customFormat="1" ht="24" customHeight="1"/>
    <row r="159" s="20" customFormat="1" ht="24" customHeight="1"/>
    <row r="160" s="20" customFormat="1" ht="24" customHeight="1"/>
    <row r="161" s="20" customFormat="1" ht="24" customHeight="1"/>
    <row r="162" s="20" customFormat="1" ht="24" customHeight="1"/>
    <row r="163" s="20" customFormat="1" ht="24" customHeight="1"/>
    <row r="164" s="20" customFormat="1" ht="24" customHeight="1"/>
    <row r="165" s="20" customFormat="1" ht="24" customHeight="1"/>
    <row r="166" s="20" customFormat="1" ht="24" customHeight="1"/>
    <row r="167" s="20" customFormat="1" ht="24" customHeight="1"/>
    <row r="168" s="20" customFormat="1" ht="24" customHeight="1"/>
    <row r="169" s="20" customFormat="1" ht="24" customHeight="1"/>
    <row r="170" s="20" customFormat="1" ht="24" customHeight="1"/>
    <row r="171" s="20" customFormat="1" ht="24" customHeight="1"/>
    <row r="172" s="20" customFormat="1" ht="24" customHeight="1"/>
    <row r="173" s="20" customFormat="1" ht="24" customHeight="1"/>
    <row r="174" s="20" customFormat="1" ht="24" customHeight="1"/>
    <row r="175" s="20" customFormat="1" ht="24" customHeight="1"/>
    <row r="176" s="20" customFormat="1" ht="24" customHeight="1"/>
    <row r="177" s="20" customFormat="1" ht="24" customHeight="1"/>
    <row r="178" s="20" customFormat="1" ht="24" customHeight="1"/>
    <row r="179" s="20" customFormat="1" ht="24" customHeight="1"/>
    <row r="180" s="20" customFormat="1" ht="24" customHeight="1"/>
    <row r="181" s="20" customFormat="1" ht="24" customHeight="1"/>
    <row r="182" s="20" customFormat="1" ht="24" customHeight="1"/>
    <row r="183" s="20" customFormat="1" ht="24" customHeight="1"/>
    <row r="184" s="20" customFormat="1" ht="24" customHeight="1"/>
    <row r="185" s="20" customFormat="1" ht="24" customHeight="1"/>
    <row r="186" s="20" customFormat="1" ht="24" customHeight="1"/>
    <row r="187" s="20" customFormat="1" ht="24" customHeight="1"/>
    <row r="188" s="20" customFormat="1" ht="24" customHeight="1"/>
    <row r="189" s="20" customFormat="1" ht="24" customHeight="1"/>
    <row r="190" s="20" customFormat="1" ht="24" customHeight="1"/>
    <row r="191" s="20" customFormat="1" ht="24" customHeight="1"/>
    <row r="192" s="20" customFormat="1" ht="24" customHeight="1"/>
    <row r="193" s="20" customFormat="1" ht="24" customHeight="1"/>
    <row r="194" s="20" customFormat="1" ht="24" customHeight="1"/>
    <row r="195" s="20" customFormat="1" ht="24" customHeight="1"/>
    <row r="196" s="20" customFormat="1" ht="24" customHeight="1"/>
    <row r="197" s="20" customFormat="1" ht="24" customHeight="1"/>
    <row r="198" s="20" customFormat="1" ht="24" customHeight="1"/>
    <row r="199" s="20" customFormat="1" ht="24" customHeight="1"/>
    <row r="200" s="20" customFormat="1" ht="24" customHeight="1"/>
    <row r="201" s="20" customFormat="1" ht="24" customHeight="1"/>
    <row r="202" s="20" customFormat="1" ht="24" customHeight="1"/>
    <row r="203" s="20" customFormat="1" ht="24" customHeight="1"/>
    <row r="204" s="20" customFormat="1" ht="24" customHeight="1"/>
    <row r="205" s="20" customFormat="1" ht="24" customHeight="1"/>
    <row r="206" s="20" customFormat="1" ht="24" customHeight="1"/>
    <row r="207" s="20" customFormat="1" ht="24" customHeight="1"/>
    <row r="208" s="20" customFormat="1" ht="24" customHeight="1"/>
    <row r="209" s="20" customFormat="1" ht="24" customHeight="1"/>
    <row r="210" s="20" customFormat="1" ht="24" customHeight="1"/>
    <row r="211" s="20" customFormat="1" ht="24" customHeight="1"/>
    <row r="212" s="20" customFormat="1" ht="24" customHeight="1"/>
    <row r="213" s="20" customFormat="1" ht="24" customHeight="1"/>
    <row r="214" s="20" customFormat="1" ht="24" customHeight="1"/>
    <row r="215" s="20" customFormat="1" ht="24" customHeight="1"/>
    <row r="216" s="20" customFormat="1" ht="24" customHeight="1"/>
    <row r="217" s="20" customFormat="1" ht="24" customHeight="1"/>
    <row r="218" s="20" customFormat="1" ht="24" customHeight="1"/>
    <row r="219" s="20" customFormat="1" ht="24" customHeight="1"/>
    <row r="220" s="20" customFormat="1" ht="24" customHeight="1"/>
    <row r="221" s="20" customFormat="1" ht="24" customHeight="1"/>
    <row r="222" s="20" customFormat="1" ht="24" customHeight="1"/>
    <row r="223" s="20" customFormat="1" ht="24" customHeight="1"/>
    <row r="224" s="20" customFormat="1" ht="24" customHeight="1"/>
    <row r="225" s="20" customFormat="1" ht="24" customHeight="1"/>
    <row r="226" s="20" customFormat="1" ht="24" customHeight="1"/>
    <row r="227" s="20" customFormat="1" ht="24" customHeight="1"/>
    <row r="228" s="20" customFormat="1" ht="24" customHeight="1"/>
    <row r="229" s="20" customFormat="1" ht="24" customHeight="1"/>
    <row r="230" s="20" customFormat="1" ht="24" customHeight="1"/>
    <row r="231" s="20" customFormat="1" ht="24" customHeight="1"/>
    <row r="232" s="20" customFormat="1" ht="24" customHeight="1"/>
    <row r="233" s="20" customFormat="1" ht="24" customHeight="1"/>
    <row r="234" s="20" customFormat="1" ht="24" customHeight="1"/>
    <row r="235" s="20" customFormat="1" ht="24" customHeight="1"/>
    <row r="236" s="20" customFormat="1" ht="24" customHeight="1"/>
    <row r="237" s="20" customFormat="1" ht="24" customHeight="1"/>
    <row r="238" s="20" customFormat="1" ht="24" customHeight="1"/>
    <row r="239" s="20" customFormat="1" ht="24" customHeight="1"/>
    <row r="240" s="20" customFormat="1" ht="24" customHeight="1"/>
    <row r="241" s="20" customFormat="1" ht="24" customHeight="1"/>
    <row r="242" s="20" customFormat="1" ht="24" customHeight="1"/>
    <row r="243" s="20" customFormat="1" ht="24" customHeight="1"/>
    <row r="244" s="20" customFormat="1" ht="24" customHeight="1"/>
    <row r="245" s="20" customFormat="1" ht="24" customHeight="1"/>
    <row r="246" s="20" customFormat="1" ht="24" customHeight="1"/>
    <row r="247" s="20" customFormat="1" ht="24" customHeight="1"/>
    <row r="248" s="20" customFormat="1" ht="24" customHeight="1"/>
    <row r="249" s="20" customFormat="1" ht="24" customHeight="1"/>
    <row r="250" s="20" customFormat="1" ht="24" customHeight="1"/>
    <row r="251" s="20" customFormat="1" ht="24" customHeight="1"/>
    <row r="252" s="20" customFormat="1" ht="24" customHeight="1"/>
    <row r="253" s="20" customFormat="1" ht="24" customHeight="1"/>
    <row r="254" s="20" customFormat="1" ht="24" customHeight="1"/>
    <row r="255" s="20" customFormat="1" ht="24" customHeight="1"/>
    <row r="256" s="20" customFormat="1" ht="24" customHeight="1"/>
    <row r="257" s="20" customFormat="1" ht="24" customHeight="1"/>
    <row r="258" s="20" customFormat="1" ht="24" customHeight="1"/>
    <row r="259" s="20" customFormat="1" ht="24" customHeight="1"/>
    <row r="260" s="20" customFormat="1" ht="24" customHeight="1"/>
    <row r="261" s="20" customFormat="1" ht="24" customHeight="1"/>
    <row r="262" s="20" customFormat="1" ht="24" customHeight="1"/>
    <row r="263" s="20" customFormat="1" ht="24" customHeight="1"/>
    <row r="264" s="20" customFormat="1" ht="24" customHeight="1"/>
    <row r="265" s="20" customFormat="1" ht="24" customHeight="1"/>
    <row r="266" s="20" customFormat="1" ht="24" customHeight="1"/>
    <row r="267" s="20" customFormat="1" ht="24" customHeight="1"/>
    <row r="268" s="20" customFormat="1" ht="24" customHeight="1"/>
    <row r="269" s="20" customFormat="1" ht="24" customHeight="1"/>
    <row r="270" s="20" customFormat="1" ht="24" customHeight="1"/>
    <row r="271" s="20" customFormat="1" ht="24" customHeight="1"/>
    <row r="272" s="20" customFormat="1" ht="24" customHeight="1"/>
    <row r="273" s="20" customFormat="1" ht="24" customHeight="1"/>
    <row r="274" s="20" customFormat="1" ht="24" customHeight="1"/>
    <row r="275" s="20" customFormat="1" ht="24" customHeight="1"/>
    <row r="276" s="20" customFormat="1" ht="24" customHeight="1"/>
    <row r="277" s="20" customFormat="1" ht="24" customHeight="1"/>
    <row r="278" s="20" customFormat="1" ht="24" customHeight="1"/>
    <row r="279" s="20" customFormat="1" ht="24" customHeight="1"/>
    <row r="280" s="20" customFormat="1" ht="24" customHeight="1"/>
    <row r="281" s="20" customFormat="1" ht="24" customHeight="1"/>
    <row r="282" s="20" customFormat="1" ht="24" customHeight="1"/>
    <row r="283" s="20" customFormat="1" ht="24" customHeight="1"/>
    <row r="284" s="20" customFormat="1" ht="24" customHeight="1"/>
    <row r="285" s="20" customFormat="1" ht="24" customHeight="1"/>
    <row r="286" s="20" customFormat="1" ht="24" customHeight="1"/>
    <row r="287" s="20" customFormat="1" ht="24" customHeight="1"/>
    <row r="288" s="20" customFormat="1" ht="24" customHeight="1"/>
    <row r="289" s="20" customFormat="1" ht="24" customHeight="1"/>
    <row r="290" s="20" customFormat="1" ht="24" customHeight="1"/>
    <row r="291" s="20" customFormat="1" ht="24" customHeight="1"/>
    <row r="292" s="20" customFormat="1" ht="24" customHeight="1"/>
    <row r="293" s="20" customFormat="1" ht="24" customHeight="1"/>
    <row r="294" s="20" customFormat="1" ht="24" customHeight="1"/>
    <row r="295" s="20" customFormat="1" ht="24" customHeight="1"/>
    <row r="296" s="20" customFormat="1" ht="24" customHeight="1"/>
    <row r="297" s="20" customFormat="1" ht="24" customHeight="1"/>
    <row r="298" s="20" customFormat="1" ht="24" customHeight="1"/>
    <row r="299" s="20" customFormat="1" ht="24" customHeight="1"/>
    <row r="300" s="20" customFormat="1" ht="24" customHeight="1"/>
    <row r="301" s="20" customFormat="1" ht="24" customHeight="1"/>
    <row r="302" s="20" customFormat="1" ht="24" customHeight="1"/>
    <row r="303" ht="24" customHeight="1"/>
    <row r="305" spans="5:7" s="1" customFormat="1" ht="20.100000000000001" customHeight="1">
      <c r="E305" s="67"/>
      <c r="F305" s="67"/>
      <c r="G305" s="67"/>
    </row>
    <row r="306" spans="5:7" s="1" customFormat="1" ht="20.100000000000001" customHeight="1"/>
    <row r="307" spans="5:7" s="1" customFormat="1" ht="20.100000000000001" customHeight="1"/>
    <row r="308" spans="5:7" s="1" customFormat="1" ht="20.100000000000001" customHeight="1"/>
    <row r="309" spans="5:7" s="1" customFormat="1" ht="20.100000000000001" customHeight="1"/>
    <row r="310" spans="5:7" ht="19.899999999999999" customHeight="1"/>
    <row r="311" spans="5:7" ht="19.899999999999999" customHeight="1"/>
    <row r="312" spans="5:7" ht="14.1" customHeight="1"/>
    <row r="313" spans="5:7" ht="15.75" customHeight="1"/>
    <row r="316" spans="5:7" ht="18.75" customHeight="1"/>
    <row r="317" spans="5:7" ht="18.75" customHeight="1"/>
  </sheetData>
  <mergeCells count="4">
    <mergeCell ref="B13:L13"/>
    <mergeCell ref="I15:J15"/>
    <mergeCell ref="E305:G305"/>
    <mergeCell ref="E79:H79"/>
  </mergeCells>
  <phoneticPr fontId="33"/>
  <printOptions horizontalCentered="1" verticalCentered="1"/>
  <pageMargins left="0" right="0" top="0" bottom="0" header="0.51181102362204722" footer="0.51181102362204722"/>
  <pageSetup paperSize="9" scale="4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 Oda</dc:creator>
  <cp:lastModifiedBy>織田章良</cp:lastModifiedBy>
  <cp:revision>8</cp:revision>
  <cp:lastPrinted>2019-04-09T11:45:35Z</cp:lastPrinted>
  <dcterms:created xsi:type="dcterms:W3CDTF">2011-12-09T09:29:47Z</dcterms:created>
  <dcterms:modified xsi:type="dcterms:W3CDTF">2019-04-10T03:14:46Z</dcterms:modified>
  <dc:language>ja-JP</dc:language>
</cp:coreProperties>
</file>