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activeTab="2"/>
  </bookViews>
  <sheets>
    <sheet name="problem1" sheetId="5" r:id="rId1"/>
    <sheet name="problem2" sheetId="1" r:id="rId2"/>
    <sheet name="problem3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6" l="1"/>
  <c r="J6" i="6"/>
  <c r="J7" i="6"/>
  <c r="J8" i="6"/>
  <c r="J10" i="6"/>
  <c r="G5" i="6"/>
  <c r="F12" i="6"/>
  <c r="F13" i="6" s="1"/>
  <c r="F14" i="6" s="1"/>
  <c r="F15" i="6" s="1"/>
  <c r="F16" i="6" s="1"/>
  <c r="F11" i="6"/>
  <c r="F7" i="6"/>
  <c r="F8" i="6" s="1"/>
  <c r="F9" i="6" s="1"/>
  <c r="F10" i="6" s="1"/>
  <c r="F6" i="6"/>
  <c r="E13" i="6"/>
  <c r="E14" i="6" s="1"/>
  <c r="E15" i="6" s="1"/>
  <c r="E16" i="6" s="1"/>
  <c r="E12" i="6"/>
  <c r="D12" i="6"/>
  <c r="C13" i="6" s="1"/>
  <c r="D11" i="6"/>
  <c r="C7" i="6"/>
  <c r="E6" i="6"/>
  <c r="E7" i="6" s="1"/>
  <c r="E8" i="6" s="1"/>
  <c r="E9" i="6" s="1"/>
  <c r="E10" i="6" s="1"/>
  <c r="D6" i="6"/>
  <c r="D5" i="6"/>
  <c r="D13" i="6" l="1"/>
  <c r="C14" i="6" s="1"/>
  <c r="D7" i="6"/>
  <c r="C8" i="6" s="1"/>
  <c r="I14" i="1"/>
  <c r="I15" i="1"/>
  <c r="I16" i="1"/>
  <c r="F13" i="1"/>
  <c r="F14" i="1" s="1"/>
  <c r="F15" i="1" s="1"/>
  <c r="F16" i="1" s="1"/>
  <c r="F12" i="1"/>
  <c r="F11" i="1"/>
  <c r="E13" i="1"/>
  <c r="E14" i="1" s="1"/>
  <c r="E15" i="1" s="1"/>
  <c r="E16" i="1" s="1"/>
  <c r="E12" i="1"/>
  <c r="D12" i="1"/>
  <c r="C13" i="1" s="1"/>
  <c r="D11" i="1"/>
  <c r="E10" i="1"/>
  <c r="I13" i="1"/>
  <c r="I12" i="1"/>
  <c r="I10" i="1"/>
  <c r="I9" i="1"/>
  <c r="I8" i="1"/>
  <c r="I7" i="1"/>
  <c r="I6" i="1"/>
  <c r="D15" i="5"/>
  <c r="D14" i="5"/>
  <c r="D13" i="5"/>
  <c r="D12" i="5"/>
  <c r="G11" i="5"/>
  <c r="G12" i="5" s="1"/>
  <c r="D11" i="5"/>
  <c r="I10" i="5"/>
  <c r="H10" i="5"/>
  <c r="G10" i="5"/>
  <c r="D10" i="5"/>
  <c r="I9" i="5"/>
  <c r="I8" i="5"/>
  <c r="E8" i="5"/>
  <c r="E9" i="5" s="1"/>
  <c r="I7" i="5"/>
  <c r="E7" i="5"/>
  <c r="I6" i="5"/>
  <c r="F6" i="5"/>
  <c r="F7" i="5" s="1"/>
  <c r="F8" i="5" s="1"/>
  <c r="F9" i="5" s="1"/>
  <c r="E6" i="5"/>
  <c r="D6" i="5"/>
  <c r="C7" i="5" s="1"/>
  <c r="I5" i="5"/>
  <c r="D5" i="5"/>
  <c r="E7" i="1"/>
  <c r="E8" i="1" s="1"/>
  <c r="E9" i="1" s="1"/>
  <c r="E6" i="1"/>
  <c r="D6" i="1"/>
  <c r="C7" i="1" s="1"/>
  <c r="D7" i="1" s="1"/>
  <c r="D5" i="1"/>
  <c r="C9" i="6" l="1"/>
  <c r="D8" i="6"/>
  <c r="D14" i="6"/>
  <c r="C15" i="6" s="1"/>
  <c r="D13" i="1"/>
  <c r="C14" i="1"/>
  <c r="C8" i="1"/>
  <c r="I12" i="5"/>
  <c r="G13" i="5"/>
  <c r="E13" i="5"/>
  <c r="E14" i="5" s="1"/>
  <c r="E15" i="5" s="1"/>
  <c r="E11" i="5"/>
  <c r="E12" i="5"/>
  <c r="E10" i="5"/>
  <c r="C8" i="5"/>
  <c r="D7" i="5"/>
  <c r="I11" i="5"/>
  <c r="C16" i="6" l="1"/>
  <c r="D16" i="6" s="1"/>
  <c r="D15" i="6"/>
  <c r="D9" i="6"/>
  <c r="C10" i="6" s="1"/>
  <c r="D10" i="6" s="1"/>
  <c r="D14" i="1"/>
  <c r="C15" i="1" s="1"/>
  <c r="D8" i="1"/>
  <c r="C9" i="1" s="1"/>
  <c r="C9" i="5"/>
  <c r="D9" i="5" s="1"/>
  <c r="D8" i="5"/>
  <c r="G14" i="5"/>
  <c r="I13" i="5"/>
  <c r="D15" i="1" l="1"/>
  <c r="C16" i="1" s="1"/>
  <c r="D16" i="1" s="1"/>
  <c r="D9" i="1"/>
  <c r="C10" i="1" s="1"/>
  <c r="I14" i="5"/>
  <c r="G15" i="5"/>
  <c r="I15" i="5" s="1"/>
  <c r="D10" i="1" l="1"/>
</calcChain>
</file>

<file path=xl/sharedStrings.xml><?xml version="1.0" encoding="utf-8"?>
<sst xmlns="http://schemas.openxmlformats.org/spreadsheetml/2006/main" count="30" uniqueCount="18">
  <si>
    <t>Trial</t>
  </si>
  <si>
    <t>IE</t>
  </si>
  <si>
    <t>To ©</t>
  </si>
  <si>
    <t>DI (m)</t>
  </si>
  <si>
    <t>CV</t>
  </si>
  <si>
    <t>T IB-1</t>
  </si>
  <si>
    <t>T IB</t>
  </si>
  <si>
    <t>% Difference</t>
  </si>
  <si>
    <t>See problem_1 directory for plots</t>
  </si>
  <si>
    <t>See problem_2 directory for plots</t>
  </si>
  <si>
    <t>T min</t>
  </si>
  <si>
    <t>% Chg. In Tmin</t>
  </si>
  <si>
    <t>Y &amp; Z</t>
  </si>
  <si>
    <t>See problem_3 directory for plots</t>
  </si>
  <si>
    <t>Tmax</t>
  </si>
  <si>
    <t>% Chg. Tmax</t>
  </si>
  <si>
    <t>Node</t>
  </si>
  <si>
    <t>IB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</si>
</sst>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26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4"/>
  <sheetViews>
    <sheetView workbookViewId="0">
      <selection activeCell="B2" sqref="B2"/>
    </sheetView>
  </sheetViews>
  <sheetFormatPr defaultRowHeight="14.4" x14ac:dyDescent="0.3"/>
  <cols>
    <col min="9" max="9" width="11.5546875" customWidth="1"/>
  </cols>
  <sheetData>
    <row r="2" spans="2:9" x14ac:dyDescent="0.3">
      <c r="B2" s="36" t="s">
        <v>8</v>
      </c>
    </row>
    <row r="3" spans="2:9" ht="15" thickBot="1" x14ac:dyDescent="0.35"/>
    <row r="4" spans="2:9" ht="15" thickBot="1" x14ac:dyDescent="0.35">
      <c r="B4" s="12" t="s">
        <v>0</v>
      </c>
      <c r="C4" s="13" t="s">
        <v>1</v>
      </c>
      <c r="D4" s="14" t="s">
        <v>4</v>
      </c>
      <c r="E4" s="14" t="s">
        <v>3</v>
      </c>
      <c r="F4" s="15" t="s">
        <v>2</v>
      </c>
      <c r="G4" s="13" t="s">
        <v>5</v>
      </c>
      <c r="H4" s="14" t="s">
        <v>6</v>
      </c>
      <c r="I4" s="15" t="s">
        <v>7</v>
      </c>
    </row>
    <row r="5" spans="2:9" x14ac:dyDescent="0.3">
      <c r="B5" s="21">
        <v>1</v>
      </c>
      <c r="C5" s="17">
        <v>3</v>
      </c>
      <c r="D5" s="18">
        <f>C5-1</f>
        <v>2</v>
      </c>
      <c r="E5" s="18">
        <v>2.5000000000000001E-3</v>
      </c>
      <c r="F5" s="30">
        <v>100</v>
      </c>
      <c r="G5" s="24">
        <v>373.15</v>
      </c>
      <c r="H5" s="19">
        <v>348.15</v>
      </c>
      <c r="I5" s="45">
        <f>(G5-H5)/H5</f>
        <v>7.1808128680166602E-2</v>
      </c>
    </row>
    <row r="6" spans="2:9" x14ac:dyDescent="0.3">
      <c r="B6" s="22">
        <v>2</v>
      </c>
      <c r="C6" s="1">
        <v>5</v>
      </c>
      <c r="D6" s="16">
        <f t="shared" ref="D6:D15" si="0">C6-1</f>
        <v>4</v>
      </c>
      <c r="E6" s="16">
        <f>E5</f>
        <v>2.5000000000000001E-3</v>
      </c>
      <c r="F6" s="2">
        <f>F5</f>
        <v>100</v>
      </c>
      <c r="G6" s="25">
        <v>373.15</v>
      </c>
      <c r="H6" s="16">
        <v>360.65</v>
      </c>
      <c r="I6" s="46">
        <f t="shared" ref="I6:I15" si="1">(G6-H6)/H6</f>
        <v>3.4659642312491336E-2</v>
      </c>
    </row>
    <row r="7" spans="2:9" x14ac:dyDescent="0.3">
      <c r="B7" s="22">
        <v>3</v>
      </c>
      <c r="C7" s="1">
        <f>C6+D6</f>
        <v>9</v>
      </c>
      <c r="D7" s="16">
        <f t="shared" si="0"/>
        <v>8</v>
      </c>
      <c r="E7" s="16">
        <f t="shared" ref="E7:F9" si="2">E6</f>
        <v>2.5000000000000001E-3</v>
      </c>
      <c r="F7" s="2">
        <f t="shared" si="2"/>
        <v>100</v>
      </c>
      <c r="G7" s="25">
        <v>373.15</v>
      </c>
      <c r="H7" s="16">
        <v>366.9</v>
      </c>
      <c r="I7" s="46">
        <f t="shared" si="1"/>
        <v>1.7034614336331428E-2</v>
      </c>
    </row>
    <row r="8" spans="2:9" x14ac:dyDescent="0.3">
      <c r="B8" s="22">
        <v>4</v>
      </c>
      <c r="C8" s="1">
        <f>C7+D7</f>
        <v>17</v>
      </c>
      <c r="D8" s="16">
        <f t="shared" si="0"/>
        <v>16</v>
      </c>
      <c r="E8" s="16">
        <f t="shared" si="2"/>
        <v>2.5000000000000001E-3</v>
      </c>
      <c r="F8" s="2">
        <f t="shared" si="2"/>
        <v>100</v>
      </c>
      <c r="G8" s="25">
        <v>373.15</v>
      </c>
      <c r="H8" s="16">
        <v>370.02499999999998</v>
      </c>
      <c r="I8" s="46">
        <f t="shared" si="1"/>
        <v>8.4453753124788863E-3</v>
      </c>
    </row>
    <row r="9" spans="2:9" ht="15" thickBot="1" x14ac:dyDescent="0.35">
      <c r="B9" s="23">
        <v>5</v>
      </c>
      <c r="C9" s="3">
        <f>C8+D8</f>
        <v>33</v>
      </c>
      <c r="D9" s="20">
        <f t="shared" si="0"/>
        <v>32</v>
      </c>
      <c r="E9" s="20">
        <f t="shared" si="2"/>
        <v>2.5000000000000001E-3</v>
      </c>
      <c r="F9" s="4">
        <f t="shared" si="2"/>
        <v>100</v>
      </c>
      <c r="G9" s="29">
        <v>373.15</v>
      </c>
      <c r="H9" s="20">
        <v>371.58800000000002</v>
      </c>
      <c r="I9" s="47">
        <f t="shared" si="1"/>
        <v>4.2035803093747777E-3</v>
      </c>
    </row>
    <row r="10" spans="2:9" x14ac:dyDescent="0.3">
      <c r="B10" s="21">
        <v>6</v>
      </c>
      <c r="C10" s="17">
        <v>17</v>
      </c>
      <c r="D10" s="18">
        <f t="shared" si="0"/>
        <v>16</v>
      </c>
      <c r="E10" s="18">
        <f>E9/2</f>
        <v>1.25E-3</v>
      </c>
      <c r="F10" s="30">
        <v>100</v>
      </c>
      <c r="G10" s="33">
        <f>G9</f>
        <v>373.15</v>
      </c>
      <c r="H10" s="34">
        <f>370.025</f>
        <v>370.02499999999998</v>
      </c>
      <c r="I10" s="48">
        <f t="shared" si="1"/>
        <v>8.4453753124788863E-3</v>
      </c>
    </row>
    <row r="11" spans="2:9" x14ac:dyDescent="0.3">
      <c r="B11" s="22">
        <v>7</v>
      </c>
      <c r="C11" s="1">
        <v>17</v>
      </c>
      <c r="D11" s="16">
        <f t="shared" si="0"/>
        <v>16</v>
      </c>
      <c r="E11" s="16">
        <f>E9*2</f>
        <v>5.0000000000000001E-3</v>
      </c>
      <c r="F11" s="2">
        <v>100</v>
      </c>
      <c r="G11" s="31">
        <f t="shared" ref="G11:G12" si="3">G10</f>
        <v>373.15</v>
      </c>
      <c r="H11" s="16">
        <v>370.02499999999998</v>
      </c>
      <c r="I11" s="46">
        <f t="shared" si="1"/>
        <v>8.4453753124788863E-3</v>
      </c>
    </row>
    <row r="12" spans="2:9" ht="15" thickBot="1" x14ac:dyDescent="0.35">
      <c r="B12" s="23">
        <v>8</v>
      </c>
      <c r="C12" s="3">
        <v>17</v>
      </c>
      <c r="D12" s="20">
        <f t="shared" si="0"/>
        <v>16</v>
      </c>
      <c r="E12" s="20">
        <f>E9*4</f>
        <v>0.01</v>
      </c>
      <c r="F12" s="4">
        <v>100</v>
      </c>
      <c r="G12" s="35">
        <f t="shared" si="3"/>
        <v>373.15</v>
      </c>
      <c r="H12" s="20">
        <v>370.02499999999998</v>
      </c>
      <c r="I12" s="47">
        <f t="shared" si="1"/>
        <v>8.4453753124788863E-3</v>
      </c>
    </row>
    <row r="13" spans="2:9" x14ac:dyDescent="0.3">
      <c r="B13" s="21">
        <v>9</v>
      </c>
      <c r="C13" s="17">
        <v>17</v>
      </c>
      <c r="D13" s="18">
        <f t="shared" si="0"/>
        <v>16</v>
      </c>
      <c r="E13" s="18">
        <f>E9</f>
        <v>2.5000000000000001E-3</v>
      </c>
      <c r="F13" s="30">
        <v>0</v>
      </c>
      <c r="G13" s="33">
        <f>G12</f>
        <v>373.15</v>
      </c>
      <c r="H13" s="34">
        <v>370.02499999999998</v>
      </c>
      <c r="I13" s="48">
        <f t="shared" si="1"/>
        <v>8.4453753124788863E-3</v>
      </c>
    </row>
    <row r="14" spans="2:9" x14ac:dyDescent="0.3">
      <c r="B14" s="22">
        <v>10</v>
      </c>
      <c r="C14" s="1">
        <v>17</v>
      </c>
      <c r="D14" s="16">
        <f t="shared" si="0"/>
        <v>16</v>
      </c>
      <c r="E14" s="16">
        <f>E13</f>
        <v>2.5000000000000001E-3</v>
      </c>
      <c r="F14" s="2">
        <v>50</v>
      </c>
      <c r="G14" s="31">
        <f t="shared" ref="G14:G15" si="4">G13</f>
        <v>373.15</v>
      </c>
      <c r="H14" s="16">
        <v>370.02499999999998</v>
      </c>
      <c r="I14" s="46">
        <f t="shared" si="1"/>
        <v>8.4453753124788863E-3</v>
      </c>
    </row>
    <row r="15" spans="2:9" ht="15" thickBot="1" x14ac:dyDescent="0.35">
      <c r="B15" s="23">
        <v>11</v>
      </c>
      <c r="C15" s="3">
        <v>17</v>
      </c>
      <c r="D15" s="20">
        <f t="shared" si="0"/>
        <v>16</v>
      </c>
      <c r="E15" s="20">
        <f>E14</f>
        <v>2.5000000000000001E-3</v>
      </c>
      <c r="F15" s="4">
        <v>150</v>
      </c>
      <c r="G15" s="35">
        <f t="shared" si="4"/>
        <v>373.15</v>
      </c>
      <c r="H15" s="20">
        <v>370.02499999999998</v>
      </c>
      <c r="I15" s="47">
        <f t="shared" si="1"/>
        <v>8.4453753124788863E-3</v>
      </c>
    </row>
    <row r="16" spans="2:9" x14ac:dyDescent="0.3">
      <c r="B16" s="6"/>
      <c r="C16" s="6"/>
      <c r="D16" s="6"/>
      <c r="E16" s="7"/>
      <c r="F16" s="7"/>
      <c r="G16" s="7"/>
      <c r="H16" s="7"/>
      <c r="I16" s="7"/>
    </row>
    <row r="17" spans="2:9" x14ac:dyDescent="0.3">
      <c r="B17" s="6"/>
      <c r="C17" s="6"/>
      <c r="D17" s="6"/>
      <c r="E17" s="7"/>
      <c r="F17" s="7"/>
      <c r="G17" s="7"/>
      <c r="H17" s="7"/>
      <c r="I17" s="7"/>
    </row>
    <row r="18" spans="2:9" x14ac:dyDescent="0.3">
      <c r="B18" s="6"/>
      <c r="C18" s="6"/>
      <c r="D18" s="6"/>
      <c r="E18" s="7"/>
      <c r="F18" s="7"/>
      <c r="G18" s="7"/>
      <c r="H18" s="7"/>
      <c r="I18" s="7"/>
    </row>
    <row r="19" spans="2:9" x14ac:dyDescent="0.3">
      <c r="B19" s="6"/>
      <c r="C19" s="6"/>
      <c r="D19" s="6"/>
      <c r="E19" s="7"/>
      <c r="F19" s="7"/>
      <c r="G19" s="7"/>
      <c r="H19" s="7"/>
      <c r="I19" s="7"/>
    </row>
    <row r="20" spans="2:9" x14ac:dyDescent="0.3">
      <c r="B20" s="6"/>
      <c r="C20" s="6"/>
      <c r="D20" s="6"/>
      <c r="E20" s="7"/>
      <c r="F20" s="7"/>
      <c r="G20" s="7"/>
      <c r="H20" s="7"/>
      <c r="I20" s="7"/>
    </row>
    <row r="21" spans="2:9" x14ac:dyDescent="0.3">
      <c r="B21" s="6"/>
      <c r="C21" s="6"/>
      <c r="D21" s="6"/>
      <c r="E21" s="7"/>
      <c r="F21" s="7"/>
      <c r="G21" s="7"/>
      <c r="H21" s="7"/>
      <c r="I21" s="7"/>
    </row>
    <row r="22" spans="2:9" x14ac:dyDescent="0.3">
      <c r="B22" s="6"/>
      <c r="C22" s="6"/>
      <c r="D22" s="6"/>
      <c r="E22" s="7"/>
      <c r="F22" s="7"/>
      <c r="G22" s="7"/>
      <c r="H22" s="7"/>
      <c r="I22" s="7"/>
    </row>
    <row r="23" spans="2:9" x14ac:dyDescent="0.3">
      <c r="B23" s="6"/>
      <c r="C23" s="6"/>
      <c r="D23" s="6"/>
    </row>
    <row r="24" spans="2:9" x14ac:dyDescent="0.3">
      <c r="B24" s="6"/>
      <c r="C24" s="6"/>
      <c r="D24" s="6"/>
    </row>
    <row r="25" spans="2:9" x14ac:dyDescent="0.3">
      <c r="B25" s="6"/>
      <c r="C25" s="6"/>
      <c r="D25" s="6"/>
    </row>
    <row r="26" spans="2:9" x14ac:dyDescent="0.3">
      <c r="B26" s="6"/>
      <c r="C26" s="6"/>
      <c r="D26" s="6"/>
    </row>
    <row r="27" spans="2:9" x14ac:dyDescent="0.3">
      <c r="B27" s="6"/>
      <c r="C27" s="6"/>
      <c r="D27" s="6"/>
    </row>
    <row r="28" spans="2:9" x14ac:dyDescent="0.3">
      <c r="B28" s="6"/>
      <c r="C28" s="6"/>
      <c r="D28" s="6"/>
    </row>
    <row r="29" spans="2:9" x14ac:dyDescent="0.3">
      <c r="B29" s="6"/>
      <c r="C29" s="6"/>
      <c r="D29" s="6"/>
    </row>
    <row r="30" spans="2:9" x14ac:dyDescent="0.3">
      <c r="B30" s="6"/>
      <c r="C30" s="6"/>
      <c r="D30" s="6"/>
    </row>
    <row r="31" spans="2:9" x14ac:dyDescent="0.3">
      <c r="B31" s="6"/>
      <c r="C31" s="6"/>
      <c r="D31" s="6"/>
    </row>
    <row r="32" spans="2:9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"/>
  <sheetViews>
    <sheetView workbookViewId="0">
      <selection activeCell="B4" sqref="B4:I16"/>
    </sheetView>
  </sheetViews>
  <sheetFormatPr defaultRowHeight="14.4" x14ac:dyDescent="0.3"/>
  <cols>
    <col min="9" max="9" width="13.5546875" customWidth="1"/>
  </cols>
  <sheetData>
    <row r="2" spans="2:9" x14ac:dyDescent="0.3">
      <c r="B2" s="36" t="s">
        <v>9</v>
      </c>
    </row>
    <row r="3" spans="2:9" ht="15" thickBot="1" x14ac:dyDescent="0.35"/>
    <row r="4" spans="2:9" ht="15" thickBot="1" x14ac:dyDescent="0.35">
      <c r="B4" s="12" t="s">
        <v>0</v>
      </c>
      <c r="C4" s="13" t="s">
        <v>1</v>
      </c>
      <c r="D4" s="14" t="s">
        <v>4</v>
      </c>
      <c r="E4" s="14" t="s">
        <v>3</v>
      </c>
      <c r="F4" s="41" t="s">
        <v>12</v>
      </c>
      <c r="G4" s="13" t="s">
        <v>5</v>
      </c>
      <c r="H4" s="14" t="s">
        <v>10</v>
      </c>
      <c r="I4" s="15" t="s">
        <v>11</v>
      </c>
    </row>
    <row r="5" spans="2:9" x14ac:dyDescent="0.3">
      <c r="B5" s="21">
        <v>1</v>
      </c>
      <c r="C5" s="17">
        <v>3</v>
      </c>
      <c r="D5" s="18">
        <f>C5-1</f>
        <v>2</v>
      </c>
      <c r="E5" s="18">
        <v>2.5000000000000001E-3</v>
      </c>
      <c r="F5" s="42">
        <v>0.125</v>
      </c>
      <c r="G5" s="37">
        <v>373.15</v>
      </c>
      <c r="H5" s="19">
        <v>373.14699999999999</v>
      </c>
      <c r="I5" s="49"/>
    </row>
    <row r="6" spans="2:9" x14ac:dyDescent="0.3">
      <c r="B6" s="22">
        <v>2</v>
      </c>
      <c r="C6" s="1">
        <v>5</v>
      </c>
      <c r="D6" s="16">
        <f t="shared" ref="D6:D22" si="0">C6-1</f>
        <v>4</v>
      </c>
      <c r="E6" s="16">
        <f>E5</f>
        <v>2.5000000000000001E-3</v>
      </c>
      <c r="F6" s="43">
        <v>0.125</v>
      </c>
      <c r="G6" s="38">
        <v>373.15</v>
      </c>
      <c r="H6" s="16">
        <v>373.13600000000002</v>
      </c>
      <c r="I6" s="50">
        <f>(H6-H5)/H5</f>
        <v>-2.9478998893109844E-5</v>
      </c>
    </row>
    <row r="7" spans="2:9" x14ac:dyDescent="0.3">
      <c r="B7" s="22">
        <v>3</v>
      </c>
      <c r="C7" s="1">
        <f>C6+D6</f>
        <v>9</v>
      </c>
      <c r="D7" s="16">
        <f t="shared" si="0"/>
        <v>8</v>
      </c>
      <c r="E7" s="16">
        <f t="shared" ref="E7:E10" si="1">E6</f>
        <v>2.5000000000000001E-3</v>
      </c>
      <c r="F7" s="43">
        <v>0.125</v>
      </c>
      <c r="G7" s="38">
        <v>373.15</v>
      </c>
      <c r="H7" s="16">
        <v>373.09500000000003</v>
      </c>
      <c r="I7" s="50">
        <f t="shared" ref="I7:I22" si="2">(H7-H6)/H6</f>
        <v>-1.0987950773979679E-4</v>
      </c>
    </row>
    <row r="8" spans="2:9" x14ac:dyDescent="0.3">
      <c r="B8" s="22">
        <v>4</v>
      </c>
      <c r="C8" s="1">
        <f>C7+D7</f>
        <v>17</v>
      </c>
      <c r="D8" s="16">
        <f t="shared" si="0"/>
        <v>16</v>
      </c>
      <c r="E8" s="16">
        <f t="shared" si="1"/>
        <v>2.5000000000000001E-3</v>
      </c>
      <c r="F8" s="43">
        <v>0.125</v>
      </c>
      <c r="G8" s="38">
        <v>373.15</v>
      </c>
      <c r="H8" s="16">
        <v>372.93099999999998</v>
      </c>
      <c r="I8" s="50">
        <f t="shared" si="2"/>
        <v>-4.3956633029133087E-4</v>
      </c>
    </row>
    <row r="9" spans="2:9" x14ac:dyDescent="0.3">
      <c r="B9" s="26">
        <v>5</v>
      </c>
      <c r="C9" s="27">
        <f>C8+D8</f>
        <v>33</v>
      </c>
      <c r="D9" s="28">
        <f t="shared" si="0"/>
        <v>32</v>
      </c>
      <c r="E9" s="28">
        <f t="shared" si="1"/>
        <v>2.5000000000000001E-3</v>
      </c>
      <c r="F9" s="43">
        <v>0.125</v>
      </c>
      <c r="G9" s="40">
        <v>373.15</v>
      </c>
      <c r="H9" s="28">
        <v>372.27300000000002</v>
      </c>
      <c r="I9" s="51">
        <f t="shared" si="2"/>
        <v>-1.7644014576421875E-3</v>
      </c>
    </row>
    <row r="10" spans="2:9" ht="15" thickBot="1" x14ac:dyDescent="0.35">
      <c r="B10" s="3">
        <v>6</v>
      </c>
      <c r="C10" s="3">
        <f t="shared" ref="C10:C15" si="3">C9+D9</f>
        <v>65</v>
      </c>
      <c r="D10" s="20">
        <f t="shared" si="0"/>
        <v>64</v>
      </c>
      <c r="E10" s="20">
        <f t="shared" si="1"/>
        <v>2.5000000000000001E-3</v>
      </c>
      <c r="F10" s="44">
        <v>0.125</v>
      </c>
      <c r="G10" s="39">
        <v>373.15</v>
      </c>
      <c r="H10" s="20">
        <v>369.65699999999998</v>
      </c>
      <c r="I10" s="52">
        <f t="shared" si="2"/>
        <v>-7.0271010790469417E-3</v>
      </c>
    </row>
    <row r="11" spans="2:9" x14ac:dyDescent="0.3">
      <c r="B11" s="17">
        <v>7</v>
      </c>
      <c r="C11" s="17">
        <v>3</v>
      </c>
      <c r="D11" s="18">
        <f>C11-1</f>
        <v>2</v>
      </c>
      <c r="E11" s="18">
        <v>2.5000000000000001E-3</v>
      </c>
      <c r="F11" s="42">
        <f>F10/10</f>
        <v>1.2500000000000001E-2</v>
      </c>
      <c r="G11" s="37">
        <v>373.15</v>
      </c>
      <c r="H11" s="18">
        <v>373.11599999999999</v>
      </c>
      <c r="I11" s="53"/>
    </row>
    <row r="12" spans="2:9" x14ac:dyDescent="0.3">
      <c r="B12" s="1">
        <v>8</v>
      </c>
      <c r="C12" s="1">
        <v>5</v>
      </c>
      <c r="D12" s="16">
        <f t="shared" si="0"/>
        <v>4</v>
      </c>
      <c r="E12" s="16">
        <f>E11</f>
        <v>2.5000000000000001E-3</v>
      </c>
      <c r="F12" s="43">
        <f>F11</f>
        <v>1.2500000000000001E-2</v>
      </c>
      <c r="G12" s="38">
        <v>373.15</v>
      </c>
      <c r="H12" s="16">
        <v>373.01299999999998</v>
      </c>
      <c r="I12" s="51">
        <f t="shared" si="2"/>
        <v>-2.7605355975087814E-4</v>
      </c>
    </row>
    <row r="13" spans="2:9" x14ac:dyDescent="0.3">
      <c r="B13" s="1">
        <v>9</v>
      </c>
      <c r="C13" s="1">
        <f>C12+D12</f>
        <v>9</v>
      </c>
      <c r="D13" s="16">
        <f t="shared" si="0"/>
        <v>8</v>
      </c>
      <c r="E13" s="16">
        <f t="shared" ref="E13:E16" si="4">E12</f>
        <v>2.5000000000000001E-3</v>
      </c>
      <c r="F13" s="43">
        <f t="shared" ref="F13:F16" si="5">F12</f>
        <v>1.2500000000000001E-2</v>
      </c>
      <c r="G13" s="38">
        <v>373.15</v>
      </c>
      <c r="H13" s="16">
        <v>372.601</v>
      </c>
      <c r="I13" s="51">
        <f t="shared" si="2"/>
        <v>-1.1045191454452734E-3</v>
      </c>
    </row>
    <row r="14" spans="2:9" x14ac:dyDescent="0.3">
      <c r="B14" s="1">
        <v>10</v>
      </c>
      <c r="C14" s="1">
        <f>C13+D13</f>
        <v>17</v>
      </c>
      <c r="D14" s="16">
        <f t="shared" si="0"/>
        <v>16</v>
      </c>
      <c r="E14" s="16">
        <f t="shared" si="4"/>
        <v>2.5000000000000001E-3</v>
      </c>
      <c r="F14" s="43">
        <f t="shared" si="5"/>
        <v>1.2500000000000001E-2</v>
      </c>
      <c r="G14" s="38">
        <v>373.15</v>
      </c>
      <c r="H14" s="16">
        <v>370.964</v>
      </c>
      <c r="I14" s="51">
        <f>(H13-H14)/H14</f>
        <v>4.4128271206909575E-3</v>
      </c>
    </row>
    <row r="15" spans="2:9" x14ac:dyDescent="0.3">
      <c r="B15" s="1">
        <v>11</v>
      </c>
      <c r="C15" s="27">
        <f>C14+D14</f>
        <v>33</v>
      </c>
      <c r="D15" s="28">
        <f t="shared" si="0"/>
        <v>32</v>
      </c>
      <c r="E15" s="28">
        <f t="shared" si="4"/>
        <v>2.5000000000000001E-3</v>
      </c>
      <c r="F15" s="43">
        <f t="shared" si="5"/>
        <v>1.2500000000000001E-2</v>
      </c>
      <c r="G15" s="38">
        <v>373.15</v>
      </c>
      <c r="H15" s="16">
        <v>364.54399999999998</v>
      </c>
      <c r="I15" s="51">
        <f>(H14-H15)/H15</f>
        <v>1.7611042837078695E-2</v>
      </c>
    </row>
    <row r="16" spans="2:9" ht="15" thickBot="1" x14ac:dyDescent="0.35">
      <c r="B16" s="3">
        <v>12</v>
      </c>
      <c r="C16" s="3">
        <f t="shared" ref="C16" si="6">C15+D15</f>
        <v>65</v>
      </c>
      <c r="D16" s="20">
        <f t="shared" si="0"/>
        <v>64</v>
      </c>
      <c r="E16" s="20">
        <f t="shared" si="4"/>
        <v>2.5000000000000001E-3</v>
      </c>
      <c r="F16" s="44">
        <f t="shared" si="5"/>
        <v>1.2500000000000001E-2</v>
      </c>
      <c r="G16" s="39">
        <v>373.15</v>
      </c>
      <c r="H16" s="20">
        <v>340.76400000000001</v>
      </c>
      <c r="I16" s="52">
        <f>(H15-H16)/H16</f>
        <v>6.9784366893216335E-2</v>
      </c>
    </row>
    <row r="17" spans="2:9" x14ac:dyDescent="0.3">
      <c r="C17" s="6"/>
      <c r="D17" s="6"/>
      <c r="E17" s="6"/>
      <c r="F17" s="6"/>
      <c r="G17" s="6"/>
      <c r="H17" s="6"/>
      <c r="I17" s="6"/>
    </row>
    <row r="18" spans="2:9" x14ac:dyDescent="0.3">
      <c r="C18" s="6"/>
      <c r="D18" s="6"/>
      <c r="E18" s="6"/>
      <c r="F18" s="6"/>
      <c r="G18" s="6"/>
      <c r="H18" s="6"/>
      <c r="I18" s="6"/>
    </row>
    <row r="19" spans="2:9" x14ac:dyDescent="0.3">
      <c r="C19" s="6"/>
      <c r="D19" s="6"/>
      <c r="E19" s="6"/>
      <c r="F19" s="6"/>
      <c r="G19" s="6"/>
      <c r="H19" s="6"/>
      <c r="I19" s="6"/>
    </row>
    <row r="20" spans="2:9" x14ac:dyDescent="0.3">
      <c r="C20" s="6"/>
      <c r="D20" s="6"/>
      <c r="E20" s="6"/>
      <c r="F20" s="6"/>
      <c r="G20" s="6"/>
      <c r="H20" s="6"/>
      <c r="I20" s="6"/>
    </row>
    <row r="21" spans="2:9" x14ac:dyDescent="0.3">
      <c r="C21" s="6"/>
      <c r="D21" s="6"/>
      <c r="E21" s="6"/>
      <c r="F21" s="6"/>
      <c r="G21" s="6"/>
      <c r="H21" s="6"/>
      <c r="I21" s="6"/>
    </row>
    <row r="22" spans="2:9" x14ac:dyDescent="0.3">
      <c r="C22" s="6"/>
      <c r="D22" s="6"/>
      <c r="E22" s="6"/>
      <c r="F22" s="6"/>
      <c r="G22" s="6"/>
      <c r="H22" s="6"/>
      <c r="I22" s="6"/>
    </row>
    <row r="23" spans="2:9" x14ac:dyDescent="0.3">
      <c r="B23" s="6"/>
      <c r="C23" s="6"/>
      <c r="D23" s="6"/>
      <c r="E23" s="7"/>
      <c r="F23" s="7"/>
      <c r="G23" s="7"/>
      <c r="H23" s="7"/>
      <c r="I23" s="7"/>
    </row>
    <row r="24" spans="2:9" x14ac:dyDescent="0.3">
      <c r="B24" s="6"/>
      <c r="C24" s="6"/>
      <c r="D24" s="6"/>
      <c r="E24" s="7"/>
      <c r="F24" s="7"/>
      <c r="G24" s="7"/>
      <c r="H24" s="7"/>
      <c r="I24" s="7"/>
    </row>
    <row r="25" spans="2:9" x14ac:dyDescent="0.3">
      <c r="B25" s="6"/>
      <c r="C25" s="6"/>
      <c r="D25" s="6"/>
      <c r="E25" s="7"/>
      <c r="F25" s="7"/>
      <c r="G25" s="7"/>
      <c r="H25" s="7"/>
      <c r="I25" s="7"/>
    </row>
    <row r="26" spans="2:9" x14ac:dyDescent="0.3">
      <c r="B26" s="6"/>
      <c r="C26" s="6"/>
      <c r="D26" s="6"/>
      <c r="E26" s="7"/>
      <c r="F26" s="7"/>
      <c r="G26" s="7"/>
      <c r="H26" s="7"/>
      <c r="I26" s="7"/>
    </row>
    <row r="27" spans="2:9" x14ac:dyDescent="0.3">
      <c r="B27" s="6"/>
      <c r="C27" s="6"/>
      <c r="D27" s="6"/>
      <c r="E27" s="7"/>
      <c r="F27" s="7"/>
      <c r="G27" s="7"/>
      <c r="H27" s="7"/>
      <c r="I27" s="7"/>
    </row>
    <row r="28" spans="2:9" x14ac:dyDescent="0.3">
      <c r="B28" s="6"/>
      <c r="C28" s="6"/>
      <c r="D28" s="6"/>
      <c r="E28" s="7"/>
      <c r="F28" s="7"/>
      <c r="G28" s="7"/>
      <c r="H28" s="7"/>
      <c r="I28" s="7"/>
    </row>
    <row r="29" spans="2:9" x14ac:dyDescent="0.3">
      <c r="B29" s="6"/>
      <c r="C29" s="6"/>
      <c r="D29" s="6"/>
      <c r="E29" s="7"/>
      <c r="F29" s="7"/>
      <c r="G29" s="7"/>
      <c r="H29" s="7"/>
      <c r="I29" s="7"/>
    </row>
    <row r="30" spans="2:9" x14ac:dyDescent="0.3">
      <c r="B30" s="6"/>
      <c r="C30" s="6"/>
      <c r="D30" s="6"/>
    </row>
    <row r="31" spans="2:9" x14ac:dyDescent="0.3">
      <c r="B31" s="6"/>
      <c r="C31" s="6"/>
      <c r="D31" s="6"/>
    </row>
    <row r="32" spans="2:9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  <row r="67" spans="2:4" x14ac:dyDescent="0.3">
      <c r="B67" s="6"/>
      <c r="C67" s="6"/>
      <c r="D67" s="6"/>
    </row>
    <row r="68" spans="2:4" x14ac:dyDescent="0.3">
      <c r="B68" s="6"/>
      <c r="C68" s="6"/>
      <c r="D68" s="6"/>
    </row>
    <row r="69" spans="2:4" x14ac:dyDescent="0.3">
      <c r="B69" s="6"/>
      <c r="C69" s="6"/>
      <c r="D69" s="6"/>
    </row>
    <row r="70" spans="2:4" x14ac:dyDescent="0.3">
      <c r="B70" s="6"/>
      <c r="C70" s="6"/>
      <c r="D70" s="6"/>
    </row>
    <row r="71" spans="2:4" x14ac:dyDescent="0.3">
      <c r="B71" s="6"/>
      <c r="C71" s="6"/>
      <c r="D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N4" sqref="N4"/>
    </sheetView>
  </sheetViews>
  <sheetFormatPr defaultRowHeight="14.4" x14ac:dyDescent="0.3"/>
  <cols>
    <col min="10" max="10" width="11.6640625" bestFit="1" customWidth="1"/>
  </cols>
  <sheetData>
    <row r="2" spans="2:11" x14ac:dyDescent="0.3">
      <c r="B2" s="36" t="s">
        <v>13</v>
      </c>
    </row>
    <row r="3" spans="2:11" ht="15" thickBot="1" x14ac:dyDescent="0.35"/>
    <row r="4" spans="2:11" ht="15" thickBot="1" x14ac:dyDescent="0.35">
      <c r="B4" s="12" t="s">
        <v>0</v>
      </c>
      <c r="C4" s="13" t="s">
        <v>1</v>
      </c>
      <c r="D4" s="14" t="s">
        <v>4</v>
      </c>
      <c r="E4" s="14" t="s">
        <v>3</v>
      </c>
      <c r="F4" s="54" t="s">
        <v>12</v>
      </c>
      <c r="G4" s="9" t="s">
        <v>14</v>
      </c>
      <c r="H4" s="8" t="s">
        <v>16</v>
      </c>
      <c r="I4" s="8" t="s">
        <v>4</v>
      </c>
      <c r="J4" s="10" t="s">
        <v>15</v>
      </c>
      <c r="K4" s="5"/>
    </row>
    <row r="5" spans="2:11" x14ac:dyDescent="0.3">
      <c r="B5" s="21">
        <v>1</v>
      </c>
      <c r="C5" s="17">
        <v>3</v>
      </c>
      <c r="D5" s="18">
        <f>C5-1</f>
        <v>2</v>
      </c>
      <c r="E5" s="18">
        <v>0.01</v>
      </c>
      <c r="F5" s="30">
        <v>5.0000000000000001E-3</v>
      </c>
      <c r="G5" s="11">
        <f>320.421</f>
        <v>320.42099999999999</v>
      </c>
      <c r="H5" s="11">
        <v>1</v>
      </c>
      <c r="I5" s="11" t="s">
        <v>17</v>
      </c>
      <c r="J5" s="11"/>
      <c r="K5" s="55"/>
    </row>
    <row r="6" spans="2:11" x14ac:dyDescent="0.3">
      <c r="B6" s="22">
        <v>2</v>
      </c>
      <c r="C6" s="1">
        <v>5</v>
      </c>
      <c r="D6" s="16">
        <f t="shared" ref="D6:D16" si="0">C6-1</f>
        <v>4</v>
      </c>
      <c r="E6" s="16">
        <f>E5</f>
        <v>0.01</v>
      </c>
      <c r="F6" s="2">
        <f>F5</f>
        <v>5.0000000000000001E-3</v>
      </c>
      <c r="G6" s="11">
        <v>322.60700000000003</v>
      </c>
      <c r="H6" s="11">
        <v>1</v>
      </c>
      <c r="I6" s="11" t="s">
        <v>17</v>
      </c>
      <c r="J6" s="55">
        <f>(G6-G5)/G5</f>
        <v>6.8222744451831669E-3</v>
      </c>
      <c r="K6" s="55"/>
    </row>
    <row r="7" spans="2:11" x14ac:dyDescent="0.3">
      <c r="B7" s="22">
        <v>3</v>
      </c>
      <c r="C7" s="1">
        <f>C6+D6</f>
        <v>9</v>
      </c>
      <c r="D7" s="16">
        <f t="shared" si="0"/>
        <v>8</v>
      </c>
      <c r="E7" s="16">
        <f t="shared" ref="E7:E10" si="1">E6</f>
        <v>0.01</v>
      </c>
      <c r="F7" s="2">
        <f t="shared" ref="F7:F10" si="2">F6</f>
        <v>5.0000000000000001E-3</v>
      </c>
      <c r="G7" s="11">
        <v>327.20400000000001</v>
      </c>
      <c r="H7" s="11">
        <v>4</v>
      </c>
      <c r="I7" s="11">
        <v>3</v>
      </c>
      <c r="J7" s="55">
        <f t="shared" ref="J7:J10" si="3">(G7-G6)/G6</f>
        <v>1.424953581292402E-2</v>
      </c>
      <c r="K7" s="55"/>
    </row>
    <row r="8" spans="2:11" x14ac:dyDescent="0.3">
      <c r="B8" s="22">
        <v>4</v>
      </c>
      <c r="C8" s="1">
        <f>C7+D7</f>
        <v>17</v>
      </c>
      <c r="D8" s="16">
        <f t="shared" si="0"/>
        <v>16</v>
      </c>
      <c r="E8" s="16">
        <f t="shared" si="1"/>
        <v>0.01</v>
      </c>
      <c r="F8" s="2">
        <f t="shared" si="2"/>
        <v>5.0000000000000001E-3</v>
      </c>
      <c r="G8" s="11">
        <v>338.83199999999999</v>
      </c>
      <c r="H8" s="11">
        <v>8</v>
      </c>
      <c r="I8" s="11">
        <v>7</v>
      </c>
      <c r="J8" s="55">
        <f t="shared" si="3"/>
        <v>3.5537462867202066E-2</v>
      </c>
      <c r="K8" s="55"/>
    </row>
    <row r="9" spans="2:11" x14ac:dyDescent="0.3">
      <c r="B9" s="26">
        <v>5</v>
      </c>
      <c r="C9" s="27">
        <f>C8+D8</f>
        <v>33</v>
      </c>
      <c r="D9" s="28">
        <f t="shared" si="0"/>
        <v>32</v>
      </c>
      <c r="E9" s="28">
        <f t="shared" si="1"/>
        <v>0.01</v>
      </c>
      <c r="F9" s="2">
        <f t="shared" si="2"/>
        <v>5.0000000000000001E-3</v>
      </c>
      <c r="G9" s="11">
        <v>371.44099999999997</v>
      </c>
      <c r="H9" s="11">
        <v>16</v>
      </c>
      <c r="I9" s="11">
        <v>15</v>
      </c>
      <c r="J9" s="55">
        <f t="shared" si="3"/>
        <v>9.6239434291920417E-2</v>
      </c>
      <c r="K9" s="55"/>
    </row>
    <row r="10" spans="2:11" ht="15" thickBot="1" x14ac:dyDescent="0.35">
      <c r="B10" s="3">
        <v>6</v>
      </c>
      <c r="C10" s="3">
        <f t="shared" ref="C10:C15" si="4">C9+D9</f>
        <v>65</v>
      </c>
      <c r="D10" s="20">
        <f t="shared" si="0"/>
        <v>64</v>
      </c>
      <c r="E10" s="20">
        <f t="shared" si="1"/>
        <v>0.01</v>
      </c>
      <c r="F10" s="32">
        <f t="shared" si="2"/>
        <v>5.0000000000000001E-3</v>
      </c>
      <c r="G10" s="11"/>
      <c r="H10" s="11"/>
      <c r="I10" s="11"/>
      <c r="J10" s="55">
        <f t="shared" si="3"/>
        <v>-1</v>
      </c>
      <c r="K10" s="55"/>
    </row>
    <row r="11" spans="2:11" x14ac:dyDescent="0.3">
      <c r="B11" s="17">
        <v>7</v>
      </c>
      <c r="C11" s="17">
        <v>3</v>
      </c>
      <c r="D11" s="18">
        <f>C11-1</f>
        <v>2</v>
      </c>
      <c r="E11" s="18">
        <v>2.5000000000000001E-3</v>
      </c>
      <c r="F11" s="16">
        <f>F10</f>
        <v>5.0000000000000001E-3</v>
      </c>
      <c r="G11" s="11"/>
      <c r="H11" s="11"/>
      <c r="I11" s="11"/>
      <c r="J11" s="6"/>
      <c r="K11" s="55"/>
    </row>
    <row r="12" spans="2:11" x14ac:dyDescent="0.3">
      <c r="B12" s="1">
        <v>8</v>
      </c>
      <c r="C12" s="1">
        <v>5</v>
      </c>
      <c r="D12" s="16">
        <f t="shared" si="0"/>
        <v>4</v>
      </c>
      <c r="E12" s="16">
        <f>E11</f>
        <v>2.5000000000000001E-3</v>
      </c>
      <c r="F12" s="16">
        <f t="shared" ref="F12:F16" si="5">F11</f>
        <v>5.0000000000000001E-3</v>
      </c>
      <c r="G12" s="11"/>
      <c r="H12" s="11"/>
      <c r="I12" s="11"/>
      <c r="J12" s="6"/>
      <c r="K12" s="55"/>
    </row>
    <row r="13" spans="2:11" x14ac:dyDescent="0.3">
      <c r="B13" s="1">
        <v>9</v>
      </c>
      <c r="C13" s="1">
        <f>C12+D12</f>
        <v>9</v>
      </c>
      <c r="D13" s="16">
        <f t="shared" si="0"/>
        <v>8</v>
      </c>
      <c r="E13" s="16">
        <f t="shared" ref="E13:E16" si="6">E12</f>
        <v>2.5000000000000001E-3</v>
      </c>
      <c r="F13" s="16">
        <f t="shared" si="5"/>
        <v>5.0000000000000001E-3</v>
      </c>
      <c r="G13" s="11"/>
      <c r="H13" s="11"/>
      <c r="I13" s="11"/>
      <c r="J13" s="6"/>
      <c r="K13" s="55"/>
    </row>
    <row r="14" spans="2:11" x14ac:dyDescent="0.3">
      <c r="B14" s="1">
        <v>10</v>
      </c>
      <c r="C14" s="1">
        <f>C13+D13</f>
        <v>17</v>
      </c>
      <c r="D14" s="16">
        <f t="shared" si="0"/>
        <v>16</v>
      </c>
      <c r="E14" s="16">
        <f t="shared" si="6"/>
        <v>2.5000000000000001E-3</v>
      </c>
      <c r="F14" s="16">
        <f t="shared" si="5"/>
        <v>5.0000000000000001E-3</v>
      </c>
      <c r="G14" s="11"/>
      <c r="H14" s="11"/>
      <c r="I14" s="11"/>
      <c r="J14" s="6"/>
      <c r="K14" s="55"/>
    </row>
    <row r="15" spans="2:11" x14ac:dyDescent="0.3">
      <c r="B15" s="1">
        <v>11</v>
      </c>
      <c r="C15" s="27">
        <f>C14+D14</f>
        <v>33</v>
      </c>
      <c r="D15" s="28">
        <f t="shared" si="0"/>
        <v>32</v>
      </c>
      <c r="E15" s="28">
        <f t="shared" si="6"/>
        <v>2.5000000000000001E-3</v>
      </c>
      <c r="F15" s="16">
        <f t="shared" si="5"/>
        <v>5.0000000000000001E-3</v>
      </c>
      <c r="G15" s="11"/>
      <c r="H15" s="11"/>
      <c r="I15" s="11"/>
      <c r="J15" s="6"/>
      <c r="K15" s="55"/>
    </row>
    <row r="16" spans="2:11" ht="15" thickBot="1" x14ac:dyDescent="0.35">
      <c r="B16" s="3">
        <v>12</v>
      </c>
      <c r="C16" s="3">
        <f t="shared" ref="C16" si="7">C15+D15</f>
        <v>65</v>
      </c>
      <c r="D16" s="20">
        <f t="shared" si="0"/>
        <v>64</v>
      </c>
      <c r="E16" s="20">
        <f t="shared" si="6"/>
        <v>2.5000000000000001E-3</v>
      </c>
      <c r="F16" s="16">
        <f t="shared" si="5"/>
        <v>5.0000000000000001E-3</v>
      </c>
      <c r="G16" s="11"/>
      <c r="H16" s="11"/>
      <c r="I16" s="11"/>
      <c r="J16" s="6"/>
      <c r="K1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2017-05-08T20:55:56Z</dcterms:modified>
</cp:coreProperties>
</file>