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omatsu\Desktop\Other\"/>
    </mc:Choice>
  </mc:AlternateContent>
  <bookViews>
    <workbookView xWindow="0" yWindow="0" windowWidth="19200" windowHeight="7050"/>
  </bookViews>
  <sheets>
    <sheet name="Calculation" sheetId="3" r:id="rId1"/>
    <sheet name="cc_transactions_parsed" sheetId="1" r:id="rId2"/>
    <sheet name="Acorn Fees" sheetId="2" r:id="rId3"/>
  </sheets>
  <calcPr calcId="0"/>
</workbook>
</file>

<file path=xl/calcChain.xml><?xml version="1.0" encoding="utf-8"?>
<calcChain xmlns="http://schemas.openxmlformats.org/spreadsheetml/2006/main">
  <c r="C8" i="3" l="1"/>
  <c r="C3" i="3"/>
  <c r="B417" i="1"/>
  <c r="D4" i="1"/>
  <c r="C5" i="3"/>
  <c r="C7" i="3" s="1"/>
  <c r="C4" i="3"/>
  <c r="C6" i="3" s="1"/>
  <c r="G3" i="1"/>
  <c r="D14" i="2"/>
  <c r="D2" i="2"/>
  <c r="D4" i="2"/>
  <c r="D5" i="2"/>
  <c r="D6" i="2"/>
  <c r="D7" i="2"/>
  <c r="D8" i="2"/>
  <c r="D9" i="2"/>
  <c r="D10" i="2"/>
  <c r="D11" i="2"/>
  <c r="D12" i="2"/>
  <c r="D13" i="2"/>
  <c r="D3" i="2"/>
  <c r="C3" i="2"/>
  <c r="C4" i="2"/>
  <c r="C5" i="2"/>
  <c r="C6" i="2"/>
  <c r="C7" i="2"/>
  <c r="C8" i="2"/>
  <c r="C9" i="2"/>
  <c r="C10" i="2"/>
  <c r="C11" i="2"/>
  <c r="C12" i="2"/>
  <c r="C13" i="2"/>
  <c r="C2" i="2"/>
  <c r="H5" i="2"/>
  <c r="F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6" i="1"/>
  <c r="B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6" i="1"/>
  <c r="D39" i="1"/>
  <c r="D71" i="1"/>
  <c r="D103" i="1"/>
  <c r="D135" i="1"/>
  <c r="D167" i="1"/>
  <c r="D199" i="1"/>
  <c r="D231" i="1"/>
  <c r="D263" i="1"/>
  <c r="D295" i="1"/>
  <c r="D322" i="1"/>
  <c r="D343" i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6" i="1"/>
  <c r="D6" i="1" s="1"/>
</calcChain>
</file>

<file path=xl/sharedStrings.xml><?xml version="1.0" encoding="utf-8"?>
<sst xmlns="http://schemas.openxmlformats.org/spreadsheetml/2006/main" count="22" uniqueCount="20">
  <si>
    <t>Purchase_Date</t>
  </si>
  <si>
    <t>Purchase_Amt</t>
  </si>
  <si>
    <t>Purchase_Amt_Rounded</t>
  </si>
  <si>
    <t>Amt_Invested</t>
  </si>
  <si>
    <t>Daily return</t>
  </si>
  <si>
    <t>Number of days until EOY</t>
  </si>
  <si>
    <t>Annual return of SPY</t>
  </si>
  <si>
    <t>Total Compounded Value</t>
  </si>
  <si>
    <t>Total Compounded Fees</t>
  </si>
  <si>
    <t>Date</t>
  </si>
  <si>
    <t>Fee</t>
  </si>
  <si>
    <t>Compounded Cost</t>
  </si>
  <si>
    <t>Cost Revenue Ratio</t>
  </si>
  <si>
    <t>Nominal Investment</t>
  </si>
  <si>
    <t>Annual Return</t>
  </si>
  <si>
    <t>Actual Value of Investment</t>
  </si>
  <si>
    <t>Nominal Value of Investment</t>
  </si>
  <si>
    <t>Acorn Fees</t>
  </si>
  <si>
    <t>No_days_until_EOY</t>
  </si>
  <si>
    <t>Compounded_Amt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</si>
</sst>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6" formatCode="mm/dd/yy;@"/>
    <numFmt numFmtId="167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9" fontId="0" fillId="0" borderId="0" xfId="0" applyNumberFormat="1"/>
    <xf numFmtId="10" fontId="0" fillId="0" borderId="0" xfId="0" applyNumberFormat="1"/>
    <xf numFmtId="166" fontId="0" fillId="0" borderId="0" xfId="0" applyNumberFormat="1"/>
    <xf numFmtId="17" fontId="0" fillId="0" borderId="0" xfId="0" applyNumberFormat="1"/>
    <xf numFmtId="167" fontId="0" fillId="0" borderId="0" xfId="0" applyNumberFormat="1"/>
    <xf numFmtId="10" fontId="0" fillId="33" borderId="0" xfId="0" applyNumberFormat="1" applyFill="1"/>
    <xf numFmtId="0" fontId="0" fillId="33" borderId="0" xfId="0" applyFill="1"/>
    <xf numFmtId="0" fontId="0" fillId="34" borderId="0" xfId="0" applyFill="1"/>
    <xf numFmtId="10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tabSelected="1" workbookViewId="0">
      <selection activeCell="D11" sqref="D11"/>
    </sheetView>
  </sheetViews>
  <sheetFormatPr defaultRowHeight="14.5" x14ac:dyDescent="0.35"/>
  <cols>
    <col min="2" max="2" width="25.26953125" bestFit="1" customWidth="1"/>
  </cols>
  <sheetData>
    <row r="3" spans="2:5" x14ac:dyDescent="0.35">
      <c r="B3" t="s">
        <v>13</v>
      </c>
      <c r="C3" s="5">
        <f>cc_transactions_parsed!D4</f>
        <v>145.53000000000003</v>
      </c>
    </row>
    <row r="4" spans="2:5" x14ac:dyDescent="0.35">
      <c r="B4" t="s">
        <v>16</v>
      </c>
      <c r="C4" s="5">
        <f>cc_transactions_parsed!F3</f>
        <v>160.72892973973839</v>
      </c>
      <c r="D4" s="10"/>
      <c r="E4" s="5"/>
    </row>
    <row r="5" spans="2:5" x14ac:dyDescent="0.35">
      <c r="B5" t="s">
        <v>17</v>
      </c>
      <c r="C5" s="10">
        <f>cc_transactions_parsed!G3</f>
        <v>13.263409455134589</v>
      </c>
    </row>
    <row r="6" spans="2:5" x14ac:dyDescent="0.35">
      <c r="B6" t="s">
        <v>15</v>
      </c>
      <c r="C6" s="5">
        <f>C4-C5</f>
        <v>147.4655202846038</v>
      </c>
    </row>
    <row r="7" spans="2:5" x14ac:dyDescent="0.35">
      <c r="B7" s="13" t="s">
        <v>12</v>
      </c>
      <c r="C7" s="14">
        <f>C5/C4</f>
        <v>8.2520361932425429E-2</v>
      </c>
    </row>
    <row r="8" spans="2:5" x14ac:dyDescent="0.35">
      <c r="B8" s="12" t="s">
        <v>14</v>
      </c>
      <c r="C8" s="11">
        <f>(C6-C3)/C3</f>
        <v>1.3299802684008577E-2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7"/>
  <sheetViews>
    <sheetView workbookViewId="0">
      <selection activeCell="F5" sqref="F5"/>
    </sheetView>
  </sheetViews>
  <sheetFormatPr defaultRowHeight="14.5" x14ac:dyDescent="0.35"/>
  <cols>
    <col min="1" max="1" width="18.1796875" style="8" bestFit="1" customWidth="1"/>
    <col min="2" max="2" width="12.90625" style="3" bestFit="1" customWidth="1"/>
    <col min="3" max="3" width="21.6328125" bestFit="1" customWidth="1"/>
    <col min="4" max="4" width="12.36328125" bestFit="1" customWidth="1"/>
    <col min="5" max="5" width="17.26953125" style="2" bestFit="1" customWidth="1"/>
    <col min="6" max="6" width="22.1796875" style="2" bestFit="1" customWidth="1"/>
    <col min="7" max="7" width="21.26953125" bestFit="1" customWidth="1"/>
  </cols>
  <sheetData>
    <row r="1" spans="1:8" x14ac:dyDescent="0.35">
      <c r="A1" t="s">
        <v>4</v>
      </c>
      <c r="B1" s="7">
        <v>5.0000000000000001E-4</v>
      </c>
    </row>
    <row r="2" spans="1:8" x14ac:dyDescent="0.35">
      <c r="A2" t="s">
        <v>6</v>
      </c>
      <c r="B2">
        <f>(POWER(B1+1,365)-1)*100</f>
        <v>20.015941067769894</v>
      </c>
      <c r="F2" s="2" t="s">
        <v>7</v>
      </c>
      <c r="G2" t="s">
        <v>8</v>
      </c>
    </row>
    <row r="3" spans="1:8" x14ac:dyDescent="0.35">
      <c r="A3" s="2"/>
      <c r="F3" s="5">
        <f>SUM(F6:F416)</f>
        <v>160.72892973973839</v>
      </c>
      <c r="G3" s="10">
        <f>'Acorn Fees'!D14</f>
        <v>13.263409455134589</v>
      </c>
      <c r="H3" s="5"/>
    </row>
    <row r="4" spans="1:8" x14ac:dyDescent="0.35">
      <c r="A4" s="2"/>
      <c r="C4" s="5"/>
      <c r="D4" s="5">
        <f>SUM(D6:D416)</f>
        <v>145.53000000000003</v>
      </c>
      <c r="E4" s="1">
        <v>43465</v>
      </c>
      <c r="F4" s="1"/>
      <c r="H4" s="7"/>
    </row>
    <row r="5" spans="1:8" x14ac:dyDescent="0.35">
      <c r="A5" s="2" t="s">
        <v>0</v>
      </c>
      <c r="B5" s="4" t="s">
        <v>1</v>
      </c>
      <c r="C5" t="s">
        <v>2</v>
      </c>
      <c r="D5" t="s">
        <v>3</v>
      </c>
      <c r="E5" s="2" t="s">
        <v>18</v>
      </c>
      <c r="F5" s="2" t="s">
        <v>19</v>
      </c>
    </row>
    <row r="6" spans="1:8" x14ac:dyDescent="0.35">
      <c r="A6" s="8">
        <v>43125</v>
      </c>
      <c r="B6" s="3">
        <v>8.0299999999999994</v>
      </c>
      <c r="C6" s="5">
        <f>ROUNDUP(B6,0)</f>
        <v>9</v>
      </c>
      <c r="D6" s="5">
        <f>C6-B6</f>
        <v>0.97000000000000064</v>
      </c>
      <c r="E6" s="2">
        <f>_xlfn.DAYS($E$4,A6)</f>
        <v>340</v>
      </c>
      <c r="F6" s="5">
        <f>D6*POWER(1+$B$1,E6)</f>
        <v>1.1496968589078649</v>
      </c>
    </row>
    <row r="7" spans="1:8" x14ac:dyDescent="0.35">
      <c r="A7" s="8">
        <v>43126</v>
      </c>
      <c r="B7" s="3">
        <v>3.32</v>
      </c>
      <c r="C7" s="5">
        <f t="shared" ref="C7:C70" si="0">ROUNDUP(B7,0)</f>
        <v>4</v>
      </c>
      <c r="D7" s="5">
        <f t="shared" ref="D7:D70" si="1">C7-B7</f>
        <v>0.68000000000000016</v>
      </c>
      <c r="E7" s="2">
        <f t="shared" ref="E7:E70" si="2">_xlfn.DAYS($E$4,A7)</f>
        <v>339</v>
      </c>
      <c r="F7" s="5">
        <f t="shared" ref="F7:F70" si="3">D7*POWER(1+$B$1,E7)</f>
        <v>0.80557027059392761</v>
      </c>
    </row>
    <row r="8" spans="1:8" x14ac:dyDescent="0.35">
      <c r="A8" s="8">
        <v>43128</v>
      </c>
      <c r="B8" s="3">
        <v>9.3699999999999992</v>
      </c>
      <c r="C8" s="5">
        <f t="shared" si="0"/>
        <v>10</v>
      </c>
      <c r="D8" s="5">
        <f t="shared" si="1"/>
        <v>0.63000000000000078</v>
      </c>
      <c r="E8" s="2">
        <f t="shared" si="2"/>
        <v>337</v>
      </c>
      <c r="F8" s="5">
        <f t="shared" si="3"/>
        <v>0.74559138467949626</v>
      </c>
    </row>
    <row r="9" spans="1:8" x14ac:dyDescent="0.35">
      <c r="A9" s="8">
        <v>43127</v>
      </c>
      <c r="B9" s="3">
        <v>33.950000000000003</v>
      </c>
      <c r="C9" s="5">
        <f t="shared" si="0"/>
        <v>34</v>
      </c>
      <c r="D9" s="5">
        <f t="shared" si="1"/>
        <v>4.9999999999997158E-2</v>
      </c>
      <c r="E9" s="2">
        <f t="shared" si="2"/>
        <v>338</v>
      </c>
      <c r="F9" s="5">
        <f t="shared" si="3"/>
        <v>5.9203506378713723E-2</v>
      </c>
    </row>
    <row r="10" spans="1:8" x14ac:dyDescent="0.35">
      <c r="A10" s="8">
        <v>43130</v>
      </c>
      <c r="B10" s="3">
        <v>5.95</v>
      </c>
      <c r="C10" s="5">
        <f t="shared" si="0"/>
        <v>6</v>
      </c>
      <c r="D10" s="5">
        <f t="shared" si="1"/>
        <v>4.9999999999999822E-2</v>
      </c>
      <c r="E10" s="2">
        <f t="shared" si="2"/>
        <v>335</v>
      </c>
      <c r="F10" s="5">
        <f t="shared" si="3"/>
        <v>5.9114789850459447E-2</v>
      </c>
      <c r="H10" s="6"/>
    </row>
    <row r="11" spans="1:8" x14ac:dyDescent="0.35">
      <c r="A11" s="8">
        <v>43131</v>
      </c>
      <c r="B11" s="3">
        <v>89</v>
      </c>
      <c r="C11" s="5">
        <f t="shared" si="0"/>
        <v>89</v>
      </c>
      <c r="D11" s="5">
        <f t="shared" si="1"/>
        <v>0</v>
      </c>
      <c r="E11" s="2">
        <f t="shared" si="2"/>
        <v>334</v>
      </c>
      <c r="F11" s="5">
        <f t="shared" si="3"/>
        <v>0</v>
      </c>
      <c r="H11" s="7"/>
    </row>
    <row r="12" spans="1:8" x14ac:dyDescent="0.35">
      <c r="A12" s="8">
        <v>43132</v>
      </c>
      <c r="B12" s="3">
        <v>19.989999999999998</v>
      </c>
      <c r="C12" s="5">
        <f t="shared" si="0"/>
        <v>20</v>
      </c>
      <c r="D12" s="5">
        <f t="shared" si="1"/>
        <v>1.0000000000001563E-2</v>
      </c>
      <c r="E12" s="2">
        <f t="shared" si="2"/>
        <v>333</v>
      </c>
      <c r="F12" s="5">
        <f t="shared" si="3"/>
        <v>1.1811143873434377E-2</v>
      </c>
    </row>
    <row r="13" spans="1:8" x14ac:dyDescent="0.35">
      <c r="A13" s="8">
        <v>43134</v>
      </c>
      <c r="B13" s="3">
        <v>2.99</v>
      </c>
      <c r="C13" s="5">
        <f t="shared" si="0"/>
        <v>3</v>
      </c>
      <c r="D13" s="5">
        <f t="shared" si="1"/>
        <v>9.9999999999997868E-3</v>
      </c>
      <c r="E13" s="2">
        <f t="shared" si="2"/>
        <v>331</v>
      </c>
      <c r="F13" s="5">
        <f t="shared" si="3"/>
        <v>1.1799341582014868E-2</v>
      </c>
    </row>
    <row r="14" spans="1:8" x14ac:dyDescent="0.35">
      <c r="A14" s="8">
        <v>43133</v>
      </c>
      <c r="B14" s="3">
        <v>11</v>
      </c>
      <c r="C14" s="5">
        <f t="shared" si="0"/>
        <v>11</v>
      </c>
      <c r="D14" s="5">
        <f t="shared" si="1"/>
        <v>0</v>
      </c>
      <c r="E14" s="2">
        <f t="shared" si="2"/>
        <v>332</v>
      </c>
      <c r="F14" s="5">
        <f t="shared" si="3"/>
        <v>0</v>
      </c>
    </row>
    <row r="15" spans="1:8" x14ac:dyDescent="0.35">
      <c r="A15" s="8">
        <v>43133</v>
      </c>
      <c r="B15" s="3">
        <v>12</v>
      </c>
      <c r="C15" s="5">
        <f t="shared" si="0"/>
        <v>12</v>
      </c>
      <c r="D15" s="5">
        <f t="shared" si="1"/>
        <v>0</v>
      </c>
      <c r="E15" s="2">
        <f t="shared" si="2"/>
        <v>332</v>
      </c>
      <c r="F15" s="5">
        <f t="shared" si="3"/>
        <v>0</v>
      </c>
    </row>
    <row r="16" spans="1:8" x14ac:dyDescent="0.35">
      <c r="A16" s="8">
        <v>43134</v>
      </c>
      <c r="B16" s="3">
        <v>4.4800000000000004</v>
      </c>
      <c r="C16" s="5">
        <f t="shared" si="0"/>
        <v>5</v>
      </c>
      <c r="D16" s="5">
        <f t="shared" si="1"/>
        <v>0.51999999999999957</v>
      </c>
      <c r="E16" s="2">
        <f t="shared" si="2"/>
        <v>331</v>
      </c>
      <c r="F16" s="5">
        <f t="shared" si="3"/>
        <v>0.61356576226478565</v>
      </c>
    </row>
    <row r="17" spans="1:6" x14ac:dyDescent="0.35">
      <c r="A17" s="8">
        <v>43135</v>
      </c>
      <c r="B17" s="3">
        <v>2.72</v>
      </c>
      <c r="C17" s="5">
        <f t="shared" si="0"/>
        <v>3</v>
      </c>
      <c r="D17" s="5">
        <f t="shared" si="1"/>
        <v>0.2799999999999998</v>
      </c>
      <c r="E17" s="2">
        <f t="shared" si="2"/>
        <v>330</v>
      </c>
      <c r="F17" s="5">
        <f t="shared" si="3"/>
        <v>0.33021645606838901</v>
      </c>
    </row>
    <row r="18" spans="1:6" x14ac:dyDescent="0.35">
      <c r="A18" s="8">
        <v>43135</v>
      </c>
      <c r="B18" s="3">
        <v>2.91</v>
      </c>
      <c r="C18" s="5">
        <f t="shared" si="0"/>
        <v>3</v>
      </c>
      <c r="D18" s="5">
        <f t="shared" si="1"/>
        <v>8.9999999999999858E-2</v>
      </c>
      <c r="E18" s="2">
        <f t="shared" si="2"/>
        <v>330</v>
      </c>
      <c r="F18" s="5">
        <f t="shared" si="3"/>
        <v>0.10614100373626779</v>
      </c>
    </row>
    <row r="19" spans="1:6" x14ac:dyDescent="0.35">
      <c r="A19" s="8">
        <v>43135</v>
      </c>
      <c r="B19" s="3">
        <v>3.18</v>
      </c>
      <c r="C19" s="5">
        <f t="shared" si="0"/>
        <v>4</v>
      </c>
      <c r="D19" s="5">
        <f t="shared" si="1"/>
        <v>0.81999999999999984</v>
      </c>
      <c r="E19" s="2">
        <f t="shared" si="2"/>
        <v>330</v>
      </c>
      <c r="F19" s="5">
        <f t="shared" si="3"/>
        <v>0.9670624784859968</v>
      </c>
    </row>
    <row r="20" spans="1:6" x14ac:dyDescent="0.35">
      <c r="A20" s="8">
        <v>43135</v>
      </c>
      <c r="B20" s="3">
        <v>31.5</v>
      </c>
      <c r="C20" s="5">
        <f t="shared" si="0"/>
        <v>32</v>
      </c>
      <c r="D20" s="5">
        <f t="shared" si="1"/>
        <v>0.5</v>
      </c>
      <c r="E20" s="2">
        <f t="shared" si="2"/>
        <v>330</v>
      </c>
      <c r="F20" s="5">
        <f t="shared" si="3"/>
        <v>0.58967224297926646</v>
      </c>
    </row>
    <row r="21" spans="1:6" x14ac:dyDescent="0.35">
      <c r="A21" s="8">
        <v>43141</v>
      </c>
      <c r="B21" s="3">
        <v>8.5500000000000007</v>
      </c>
      <c r="C21" s="5">
        <f t="shared" si="0"/>
        <v>9</v>
      </c>
      <c r="D21" s="5">
        <f t="shared" si="1"/>
        <v>0.44999999999999929</v>
      </c>
      <c r="E21" s="2">
        <f t="shared" si="2"/>
        <v>324</v>
      </c>
      <c r="F21" s="5">
        <f t="shared" si="3"/>
        <v>0.52911568611588311</v>
      </c>
    </row>
    <row r="22" spans="1:6" x14ac:dyDescent="0.35">
      <c r="A22" s="8">
        <v>43141</v>
      </c>
      <c r="B22" s="3">
        <v>9.42</v>
      </c>
      <c r="C22" s="5">
        <f t="shared" si="0"/>
        <v>10</v>
      </c>
      <c r="D22" s="5">
        <f t="shared" si="1"/>
        <v>0.58000000000000007</v>
      </c>
      <c r="E22" s="2">
        <f t="shared" si="2"/>
        <v>324</v>
      </c>
      <c r="F22" s="5">
        <f t="shared" si="3"/>
        <v>0.68197132877158384</v>
      </c>
    </row>
    <row r="23" spans="1:6" x14ac:dyDescent="0.35">
      <c r="A23" s="8">
        <v>43141</v>
      </c>
      <c r="B23" s="3">
        <v>5.2</v>
      </c>
      <c r="C23" s="5">
        <f t="shared" si="0"/>
        <v>6</v>
      </c>
      <c r="D23" s="5">
        <f t="shared" si="1"/>
        <v>0.79999999999999982</v>
      </c>
      <c r="E23" s="2">
        <f t="shared" si="2"/>
        <v>324</v>
      </c>
      <c r="F23" s="5">
        <f t="shared" si="3"/>
        <v>0.94065010865046006</v>
      </c>
    </row>
    <row r="24" spans="1:6" x14ac:dyDescent="0.35">
      <c r="A24" s="8">
        <v>43142</v>
      </c>
      <c r="B24" s="3">
        <v>3.28</v>
      </c>
      <c r="C24" s="5">
        <f t="shared" si="0"/>
        <v>4</v>
      </c>
      <c r="D24" s="5">
        <f t="shared" si="1"/>
        <v>0.7200000000000002</v>
      </c>
      <c r="E24" s="2">
        <f t="shared" si="2"/>
        <v>323</v>
      </c>
      <c r="F24" s="5">
        <f t="shared" si="3"/>
        <v>0.84616201677702585</v>
      </c>
    </row>
    <row r="25" spans="1:6" x14ac:dyDescent="0.35">
      <c r="A25" s="8">
        <v>43146</v>
      </c>
      <c r="B25" s="3">
        <v>9.99</v>
      </c>
      <c r="C25" s="5">
        <f t="shared" si="0"/>
        <v>10</v>
      </c>
      <c r="D25" s="5">
        <f t="shared" si="1"/>
        <v>9.9999999999997868E-3</v>
      </c>
      <c r="E25" s="2">
        <f t="shared" si="2"/>
        <v>319</v>
      </c>
      <c r="F25" s="5">
        <f t="shared" si="3"/>
        <v>1.1728775083818616E-2</v>
      </c>
    </row>
    <row r="26" spans="1:6" x14ac:dyDescent="0.35">
      <c r="A26" s="8">
        <v>43146</v>
      </c>
      <c r="B26" s="3">
        <v>2.4500000000000002</v>
      </c>
      <c r="C26" s="5">
        <f t="shared" si="0"/>
        <v>3</v>
      </c>
      <c r="D26" s="5">
        <f t="shared" si="1"/>
        <v>0.54999999999999982</v>
      </c>
      <c r="E26" s="2">
        <f t="shared" si="2"/>
        <v>319</v>
      </c>
      <c r="F26" s="5">
        <f t="shared" si="3"/>
        <v>0.64508262961003737</v>
      </c>
    </row>
    <row r="27" spans="1:6" x14ac:dyDescent="0.35">
      <c r="A27" s="8">
        <v>43147</v>
      </c>
      <c r="B27" s="3">
        <v>20.41</v>
      </c>
      <c r="C27" s="5">
        <f t="shared" si="0"/>
        <v>21</v>
      </c>
      <c r="D27" s="5">
        <f t="shared" si="1"/>
        <v>0.58999999999999986</v>
      </c>
      <c r="E27" s="2">
        <f t="shared" si="2"/>
        <v>318</v>
      </c>
      <c r="F27" s="5">
        <f t="shared" si="3"/>
        <v>0.69165190399331611</v>
      </c>
    </row>
    <row r="28" spans="1:6" x14ac:dyDescent="0.35">
      <c r="A28" s="8">
        <v>43148</v>
      </c>
      <c r="B28" s="3">
        <v>3.17</v>
      </c>
      <c r="C28" s="5">
        <f t="shared" si="0"/>
        <v>4</v>
      </c>
      <c r="D28" s="5">
        <f t="shared" si="1"/>
        <v>0.83000000000000007</v>
      </c>
      <c r="E28" s="2">
        <f t="shared" si="2"/>
        <v>317</v>
      </c>
      <c r="F28" s="5">
        <f t="shared" si="3"/>
        <v>0.97251557325481786</v>
      </c>
    </row>
    <row r="29" spans="1:6" x14ac:dyDescent="0.35">
      <c r="A29" s="8">
        <v>43148</v>
      </c>
      <c r="B29" s="3">
        <v>46.21</v>
      </c>
      <c r="C29" s="5">
        <f t="shared" si="0"/>
        <v>47</v>
      </c>
      <c r="D29" s="5">
        <f t="shared" si="1"/>
        <v>0.78999999999999915</v>
      </c>
      <c r="E29" s="2">
        <f t="shared" si="2"/>
        <v>317</v>
      </c>
      <c r="F29" s="5">
        <f t="shared" si="3"/>
        <v>0.92564735285699418</v>
      </c>
    </row>
    <row r="30" spans="1:6" x14ac:dyDescent="0.35">
      <c r="A30" s="8">
        <v>43147</v>
      </c>
      <c r="B30" s="3">
        <v>20</v>
      </c>
      <c r="C30" s="5">
        <f t="shared" si="0"/>
        <v>20</v>
      </c>
      <c r="D30" s="5">
        <f t="shared" si="1"/>
        <v>0</v>
      </c>
      <c r="E30" s="2">
        <f t="shared" si="2"/>
        <v>318</v>
      </c>
      <c r="F30" s="5">
        <f t="shared" si="3"/>
        <v>0</v>
      </c>
    </row>
    <row r="31" spans="1:6" x14ac:dyDescent="0.35">
      <c r="A31" s="8">
        <v>43148</v>
      </c>
      <c r="B31" s="3">
        <v>5.46</v>
      </c>
      <c r="C31" s="5">
        <f t="shared" si="0"/>
        <v>6</v>
      </c>
      <c r="D31" s="5">
        <f t="shared" si="1"/>
        <v>0.54</v>
      </c>
      <c r="E31" s="2">
        <f t="shared" si="2"/>
        <v>317</v>
      </c>
      <c r="F31" s="5">
        <f t="shared" si="3"/>
        <v>0.63272097537060434</v>
      </c>
    </row>
    <row r="32" spans="1:6" x14ac:dyDescent="0.35">
      <c r="A32" s="8">
        <v>43148</v>
      </c>
      <c r="B32" s="3">
        <v>4.88</v>
      </c>
      <c r="C32" s="5">
        <f t="shared" si="0"/>
        <v>5</v>
      </c>
      <c r="D32" s="5">
        <f t="shared" si="1"/>
        <v>0.12000000000000011</v>
      </c>
      <c r="E32" s="2">
        <f t="shared" si="2"/>
        <v>317</v>
      </c>
      <c r="F32" s="5">
        <f t="shared" si="3"/>
        <v>0.14060466119346776</v>
      </c>
    </row>
    <row r="33" spans="1:6" x14ac:dyDescent="0.35">
      <c r="A33" s="8">
        <v>43149</v>
      </c>
      <c r="B33" s="3">
        <v>21</v>
      </c>
      <c r="C33" s="5">
        <f t="shared" si="0"/>
        <v>21</v>
      </c>
      <c r="D33" s="5">
        <f t="shared" si="1"/>
        <v>0</v>
      </c>
      <c r="E33" s="2">
        <f t="shared" si="2"/>
        <v>316</v>
      </c>
      <c r="F33" s="5">
        <f t="shared" si="3"/>
        <v>0</v>
      </c>
    </row>
    <row r="34" spans="1:6" x14ac:dyDescent="0.35">
      <c r="A34" s="8">
        <v>43150</v>
      </c>
      <c r="B34" s="3">
        <v>8.18</v>
      </c>
      <c r="C34" s="5">
        <f t="shared" si="0"/>
        <v>9</v>
      </c>
      <c r="D34" s="5">
        <f t="shared" si="1"/>
        <v>0.82000000000000028</v>
      </c>
      <c r="E34" s="2">
        <f t="shared" si="2"/>
        <v>315</v>
      </c>
      <c r="F34" s="5">
        <f t="shared" si="3"/>
        <v>0.95983843975599648</v>
      </c>
    </row>
    <row r="35" spans="1:6" x14ac:dyDescent="0.35">
      <c r="A35" s="8">
        <v>43150</v>
      </c>
      <c r="B35" s="3">
        <v>7.43</v>
      </c>
      <c r="C35" s="5">
        <f t="shared" si="0"/>
        <v>8</v>
      </c>
      <c r="D35" s="5">
        <f t="shared" si="1"/>
        <v>0.57000000000000028</v>
      </c>
      <c r="E35" s="2">
        <f t="shared" si="2"/>
        <v>315</v>
      </c>
      <c r="F35" s="5">
        <f t="shared" si="3"/>
        <v>0.66720476909868054</v>
      </c>
    </row>
    <row r="36" spans="1:6" x14ac:dyDescent="0.35">
      <c r="A36" s="8">
        <v>43150</v>
      </c>
      <c r="B36" s="3">
        <v>12.18</v>
      </c>
      <c r="C36" s="5">
        <f t="shared" si="0"/>
        <v>13</v>
      </c>
      <c r="D36" s="5">
        <f t="shared" si="1"/>
        <v>0.82000000000000028</v>
      </c>
      <c r="E36" s="2">
        <f t="shared" si="2"/>
        <v>315</v>
      </c>
      <c r="F36" s="5">
        <f t="shared" si="3"/>
        <v>0.95983843975599648</v>
      </c>
    </row>
    <row r="37" spans="1:6" x14ac:dyDescent="0.35">
      <c r="A37" s="8">
        <v>43150</v>
      </c>
      <c r="B37" s="3">
        <v>13.72</v>
      </c>
      <c r="C37" s="5">
        <f t="shared" si="0"/>
        <v>14</v>
      </c>
      <c r="D37" s="5">
        <f t="shared" si="1"/>
        <v>0.27999999999999936</v>
      </c>
      <c r="E37" s="2">
        <f t="shared" si="2"/>
        <v>315</v>
      </c>
      <c r="F37" s="5">
        <f t="shared" si="3"/>
        <v>0.32774971113619306</v>
      </c>
    </row>
    <row r="38" spans="1:6" x14ac:dyDescent="0.35">
      <c r="A38" s="8">
        <v>43150</v>
      </c>
      <c r="B38" s="3">
        <v>17</v>
      </c>
      <c r="C38" s="5">
        <f t="shared" si="0"/>
        <v>17</v>
      </c>
      <c r="D38" s="5">
        <f t="shared" si="1"/>
        <v>0</v>
      </c>
      <c r="E38" s="2">
        <f t="shared" si="2"/>
        <v>315</v>
      </c>
      <c r="F38" s="5">
        <f t="shared" si="3"/>
        <v>0</v>
      </c>
    </row>
    <row r="39" spans="1:6" x14ac:dyDescent="0.35">
      <c r="A39" s="8">
        <v>43150</v>
      </c>
      <c r="B39" s="3">
        <v>3.06</v>
      </c>
      <c r="C39" s="5">
        <f t="shared" si="0"/>
        <v>4</v>
      </c>
      <c r="D39" s="5">
        <f t="shared" si="1"/>
        <v>0.94</v>
      </c>
      <c r="E39" s="2">
        <f t="shared" si="2"/>
        <v>315</v>
      </c>
      <c r="F39" s="5">
        <f t="shared" si="3"/>
        <v>1.1003026016715076</v>
      </c>
    </row>
    <row r="40" spans="1:6" x14ac:dyDescent="0.35">
      <c r="A40" s="8">
        <v>43154</v>
      </c>
      <c r="B40" s="3">
        <v>140</v>
      </c>
      <c r="C40" s="5">
        <f t="shared" si="0"/>
        <v>140</v>
      </c>
      <c r="D40" s="5">
        <f t="shared" si="1"/>
        <v>0</v>
      </c>
      <c r="E40" s="2">
        <f t="shared" si="2"/>
        <v>311</v>
      </c>
      <c r="F40" s="5">
        <f t="shared" si="3"/>
        <v>0</v>
      </c>
    </row>
    <row r="41" spans="1:6" x14ac:dyDescent="0.35">
      <c r="A41" s="8">
        <v>43154</v>
      </c>
      <c r="B41" s="3">
        <v>4.57</v>
      </c>
      <c r="C41" s="5">
        <f t="shared" si="0"/>
        <v>5</v>
      </c>
      <c r="D41" s="5">
        <f t="shared" si="1"/>
        <v>0.42999999999999972</v>
      </c>
      <c r="E41" s="2">
        <f t="shared" si="2"/>
        <v>311</v>
      </c>
      <c r="F41" s="5">
        <f t="shared" si="3"/>
        <v>0.50232451077108109</v>
      </c>
    </row>
    <row r="42" spans="1:6" x14ac:dyDescent="0.35">
      <c r="A42" s="8">
        <v>43155</v>
      </c>
      <c r="B42" s="3">
        <v>4.76</v>
      </c>
      <c r="C42" s="5">
        <f t="shared" si="0"/>
        <v>5</v>
      </c>
      <c r="D42" s="5">
        <f t="shared" si="1"/>
        <v>0.24000000000000021</v>
      </c>
      <c r="E42" s="2">
        <f t="shared" si="2"/>
        <v>310</v>
      </c>
      <c r="F42" s="5">
        <f t="shared" si="3"/>
        <v>0.28022705527482689</v>
      </c>
    </row>
    <row r="43" spans="1:6" x14ac:dyDescent="0.35">
      <c r="A43" s="8">
        <v>43155</v>
      </c>
      <c r="B43" s="3">
        <v>5.34</v>
      </c>
      <c r="C43" s="5">
        <f t="shared" si="0"/>
        <v>6</v>
      </c>
      <c r="D43" s="5">
        <f t="shared" si="1"/>
        <v>0.66000000000000014</v>
      </c>
      <c r="E43" s="2">
        <f t="shared" si="2"/>
        <v>310</v>
      </c>
      <c r="F43" s="5">
        <f t="shared" si="3"/>
        <v>0.77062440200577342</v>
      </c>
    </row>
    <row r="44" spans="1:6" x14ac:dyDescent="0.35">
      <c r="A44" s="8">
        <v>43157</v>
      </c>
      <c r="B44" s="3">
        <v>5</v>
      </c>
      <c r="C44" s="5">
        <f t="shared" si="0"/>
        <v>5</v>
      </c>
      <c r="D44" s="5">
        <f t="shared" si="1"/>
        <v>0</v>
      </c>
      <c r="E44" s="2">
        <f t="shared" si="2"/>
        <v>308</v>
      </c>
      <c r="F44" s="5">
        <f t="shared" si="3"/>
        <v>0</v>
      </c>
    </row>
    <row r="45" spans="1:6" x14ac:dyDescent="0.35">
      <c r="A45" s="8">
        <v>43157</v>
      </c>
      <c r="B45" s="3">
        <v>3.4</v>
      </c>
      <c r="C45" s="5">
        <f t="shared" si="0"/>
        <v>4</v>
      </c>
      <c r="D45" s="5">
        <f t="shared" si="1"/>
        <v>0.60000000000000009</v>
      </c>
      <c r="E45" s="2">
        <f t="shared" si="2"/>
        <v>308</v>
      </c>
      <c r="F45" s="5">
        <f t="shared" si="3"/>
        <v>0.69986759562454337</v>
      </c>
    </row>
    <row r="46" spans="1:6" x14ac:dyDescent="0.35">
      <c r="A46" s="8">
        <v>43157</v>
      </c>
      <c r="B46" s="3">
        <v>17</v>
      </c>
      <c r="C46" s="5">
        <f t="shared" si="0"/>
        <v>17</v>
      </c>
      <c r="D46" s="5">
        <f t="shared" si="1"/>
        <v>0</v>
      </c>
      <c r="E46" s="2">
        <f t="shared" si="2"/>
        <v>308</v>
      </c>
      <c r="F46" s="5">
        <f t="shared" si="3"/>
        <v>0</v>
      </c>
    </row>
    <row r="47" spans="1:6" x14ac:dyDescent="0.35">
      <c r="A47" s="8">
        <v>43157</v>
      </c>
      <c r="B47" s="3">
        <v>2.11</v>
      </c>
      <c r="C47" s="5">
        <f t="shared" si="0"/>
        <v>3</v>
      </c>
      <c r="D47" s="5">
        <f t="shared" si="1"/>
        <v>0.89000000000000012</v>
      </c>
      <c r="E47" s="2">
        <f t="shared" si="2"/>
        <v>308</v>
      </c>
      <c r="F47" s="5">
        <f t="shared" si="3"/>
        <v>1.0381369335097392</v>
      </c>
    </row>
    <row r="48" spans="1:6" x14ac:dyDescent="0.35">
      <c r="A48" s="8">
        <v>43159</v>
      </c>
      <c r="B48" s="3">
        <v>169.67</v>
      </c>
      <c r="C48" s="5">
        <f t="shared" si="0"/>
        <v>170</v>
      </c>
      <c r="D48" s="5">
        <f t="shared" si="1"/>
        <v>0.33000000000001251</v>
      </c>
      <c r="E48" s="2">
        <f t="shared" si="2"/>
        <v>306</v>
      </c>
      <c r="F48" s="5">
        <f t="shared" si="3"/>
        <v>0.38454253891895962</v>
      </c>
    </row>
    <row r="49" spans="1:6" x14ac:dyDescent="0.35">
      <c r="A49" s="8">
        <v>43159</v>
      </c>
      <c r="B49" s="3">
        <v>10.92</v>
      </c>
      <c r="C49" s="5">
        <f t="shared" si="0"/>
        <v>11</v>
      </c>
      <c r="D49" s="5">
        <f t="shared" si="1"/>
        <v>8.0000000000000071E-2</v>
      </c>
      <c r="E49" s="2">
        <f t="shared" si="2"/>
        <v>306</v>
      </c>
      <c r="F49" s="5">
        <f t="shared" si="3"/>
        <v>9.3222433677320096E-2</v>
      </c>
    </row>
    <row r="50" spans="1:6" x14ac:dyDescent="0.35">
      <c r="A50" s="8">
        <v>43161</v>
      </c>
      <c r="B50" s="3">
        <v>1.88</v>
      </c>
      <c r="C50" s="5">
        <f t="shared" si="0"/>
        <v>2</v>
      </c>
      <c r="D50" s="5">
        <f t="shared" si="1"/>
        <v>0.12000000000000011</v>
      </c>
      <c r="E50" s="2">
        <f t="shared" si="2"/>
        <v>304</v>
      </c>
      <c r="F50" s="5">
        <f t="shared" si="3"/>
        <v>0.13969392167082892</v>
      </c>
    </row>
    <row r="51" spans="1:6" x14ac:dyDescent="0.35">
      <c r="A51" s="8">
        <v>43162</v>
      </c>
      <c r="B51" s="3">
        <v>12.72</v>
      </c>
      <c r="C51" s="5">
        <f t="shared" si="0"/>
        <v>13</v>
      </c>
      <c r="D51" s="5">
        <f t="shared" si="1"/>
        <v>0.27999999999999936</v>
      </c>
      <c r="E51" s="2">
        <f t="shared" si="2"/>
        <v>303</v>
      </c>
      <c r="F51" s="5">
        <f t="shared" si="3"/>
        <v>0.32578958910404782</v>
      </c>
    </row>
    <row r="52" spans="1:6" x14ac:dyDescent="0.35">
      <c r="A52" s="8">
        <v>43163</v>
      </c>
      <c r="B52" s="3">
        <v>17.649999999999999</v>
      </c>
      <c r="C52" s="5">
        <f t="shared" si="0"/>
        <v>18</v>
      </c>
      <c r="D52" s="5">
        <f t="shared" si="1"/>
        <v>0.35000000000000142</v>
      </c>
      <c r="E52" s="2">
        <f t="shared" si="2"/>
        <v>302</v>
      </c>
      <c r="F52" s="5">
        <f t="shared" si="3"/>
        <v>0.40703346964523962</v>
      </c>
    </row>
    <row r="53" spans="1:6" x14ac:dyDescent="0.35">
      <c r="A53" s="8">
        <v>43163</v>
      </c>
      <c r="B53" s="3">
        <v>9.14</v>
      </c>
      <c r="C53" s="5">
        <f t="shared" si="0"/>
        <v>10</v>
      </c>
      <c r="D53" s="5">
        <f t="shared" si="1"/>
        <v>0.85999999999999943</v>
      </c>
      <c r="E53" s="2">
        <f t="shared" si="2"/>
        <v>302</v>
      </c>
      <c r="F53" s="5">
        <f t="shared" si="3"/>
        <v>1.0001393825568698</v>
      </c>
    </row>
    <row r="54" spans="1:6" x14ac:dyDescent="0.35">
      <c r="A54" s="8">
        <v>43164</v>
      </c>
      <c r="B54" s="3">
        <v>3.01</v>
      </c>
      <c r="C54" s="5">
        <f t="shared" si="0"/>
        <v>4</v>
      </c>
      <c r="D54" s="5">
        <f t="shared" si="1"/>
        <v>0.99000000000000021</v>
      </c>
      <c r="E54" s="2">
        <f t="shared" si="2"/>
        <v>301</v>
      </c>
      <c r="F54" s="5">
        <f t="shared" si="3"/>
        <v>1.1507478687764283</v>
      </c>
    </row>
    <row r="55" spans="1:6" x14ac:dyDescent="0.35">
      <c r="A55" s="8">
        <v>43164</v>
      </c>
      <c r="B55" s="3">
        <v>7.48</v>
      </c>
      <c r="C55" s="5">
        <f t="shared" si="0"/>
        <v>8</v>
      </c>
      <c r="D55" s="5">
        <f t="shared" si="1"/>
        <v>0.51999999999999957</v>
      </c>
      <c r="E55" s="2">
        <f t="shared" si="2"/>
        <v>301</v>
      </c>
      <c r="F55" s="5">
        <f t="shared" si="3"/>
        <v>0.60443322400377986</v>
      </c>
    </row>
    <row r="56" spans="1:6" x14ac:dyDescent="0.35">
      <c r="A56" s="8">
        <v>43171</v>
      </c>
      <c r="B56" s="3">
        <v>6.99</v>
      </c>
      <c r="C56" s="5">
        <f t="shared" si="0"/>
        <v>7</v>
      </c>
      <c r="D56" s="5">
        <f t="shared" si="1"/>
        <v>9.9999999999997868E-3</v>
      </c>
      <c r="E56" s="2">
        <f t="shared" si="2"/>
        <v>294</v>
      </c>
      <c r="F56" s="5">
        <f t="shared" si="3"/>
        <v>1.1583114084878807E-2</v>
      </c>
    </row>
    <row r="57" spans="1:6" x14ac:dyDescent="0.35">
      <c r="A57" s="8">
        <v>43172</v>
      </c>
      <c r="B57" s="3">
        <v>8.4499999999999993</v>
      </c>
      <c r="C57" s="5">
        <f t="shared" si="0"/>
        <v>9</v>
      </c>
      <c r="D57" s="5">
        <f t="shared" si="1"/>
        <v>0.55000000000000071</v>
      </c>
      <c r="E57" s="2">
        <f t="shared" si="2"/>
        <v>293</v>
      </c>
      <c r="F57" s="5">
        <f t="shared" si="3"/>
        <v>0.6367528982192393</v>
      </c>
    </row>
    <row r="58" spans="1:6" x14ac:dyDescent="0.35">
      <c r="A58" s="8">
        <v>43172</v>
      </c>
      <c r="B58" s="3">
        <v>25.75</v>
      </c>
      <c r="C58" s="5">
        <f t="shared" si="0"/>
        <v>26</v>
      </c>
      <c r="D58" s="5">
        <f t="shared" si="1"/>
        <v>0.25</v>
      </c>
      <c r="E58" s="2">
        <f t="shared" si="2"/>
        <v>293</v>
      </c>
      <c r="F58" s="5">
        <f t="shared" si="3"/>
        <v>0.28943313555419931</v>
      </c>
    </row>
    <row r="59" spans="1:6" x14ac:dyDescent="0.35">
      <c r="A59" s="8">
        <v>43174</v>
      </c>
      <c r="B59" s="3">
        <v>4.99</v>
      </c>
      <c r="C59" s="5">
        <f t="shared" si="0"/>
        <v>5</v>
      </c>
      <c r="D59" s="5">
        <f t="shared" si="1"/>
        <v>9.9999999999997868E-3</v>
      </c>
      <c r="E59" s="2">
        <f t="shared" si="2"/>
        <v>291</v>
      </c>
      <c r="F59" s="5">
        <f t="shared" si="3"/>
        <v>1.1565756773954579E-2</v>
      </c>
    </row>
    <row r="60" spans="1:6" x14ac:dyDescent="0.35">
      <c r="A60" s="8">
        <v>43174</v>
      </c>
      <c r="B60" s="3">
        <v>29</v>
      </c>
      <c r="C60" s="5">
        <f t="shared" si="0"/>
        <v>29</v>
      </c>
      <c r="D60" s="5">
        <f t="shared" si="1"/>
        <v>0</v>
      </c>
      <c r="E60" s="2">
        <f t="shared" si="2"/>
        <v>291</v>
      </c>
      <c r="F60" s="5">
        <f t="shared" si="3"/>
        <v>0</v>
      </c>
    </row>
    <row r="61" spans="1:6" x14ac:dyDescent="0.35">
      <c r="A61" s="8">
        <v>43174</v>
      </c>
      <c r="B61" s="3">
        <v>30</v>
      </c>
      <c r="C61" s="5">
        <f t="shared" si="0"/>
        <v>30</v>
      </c>
      <c r="D61" s="5">
        <f t="shared" si="1"/>
        <v>0</v>
      </c>
      <c r="E61" s="2">
        <f t="shared" si="2"/>
        <v>291</v>
      </c>
      <c r="F61" s="5">
        <f t="shared" si="3"/>
        <v>0</v>
      </c>
    </row>
    <row r="62" spans="1:6" x14ac:dyDescent="0.35">
      <c r="A62" s="8">
        <v>43175</v>
      </c>
      <c r="B62" s="3">
        <v>72.87</v>
      </c>
      <c r="C62" s="5">
        <f t="shared" si="0"/>
        <v>73</v>
      </c>
      <c r="D62" s="5">
        <f t="shared" si="1"/>
        <v>0.12999999999999545</v>
      </c>
      <c r="E62" s="2">
        <f t="shared" si="2"/>
        <v>290</v>
      </c>
      <c r="F62" s="5">
        <f t="shared" si="3"/>
        <v>0.1502796982123013</v>
      </c>
    </row>
    <row r="63" spans="1:6" x14ac:dyDescent="0.35">
      <c r="A63" s="8">
        <v>43176</v>
      </c>
      <c r="B63" s="3">
        <v>5.48</v>
      </c>
      <c r="C63" s="5">
        <f t="shared" si="0"/>
        <v>6</v>
      </c>
      <c r="D63" s="5">
        <f t="shared" si="1"/>
        <v>0.51999999999999957</v>
      </c>
      <c r="E63" s="2">
        <f t="shared" si="2"/>
        <v>289</v>
      </c>
      <c r="F63" s="5">
        <f t="shared" si="3"/>
        <v>0.60081838365739704</v>
      </c>
    </row>
    <row r="64" spans="1:6" x14ac:dyDescent="0.35">
      <c r="A64" s="8">
        <v>43176</v>
      </c>
      <c r="B64" s="3">
        <v>2.97</v>
      </c>
      <c r="C64" s="5">
        <f t="shared" si="0"/>
        <v>3</v>
      </c>
      <c r="D64" s="5">
        <f t="shared" si="1"/>
        <v>2.9999999999999805E-2</v>
      </c>
      <c r="E64" s="2">
        <f t="shared" si="2"/>
        <v>289</v>
      </c>
      <c r="F64" s="5">
        <f t="shared" si="3"/>
        <v>3.466259905715733E-2</v>
      </c>
    </row>
    <row r="65" spans="1:6" x14ac:dyDescent="0.35">
      <c r="A65" s="8">
        <v>43175</v>
      </c>
      <c r="B65" s="3">
        <v>24.98</v>
      </c>
      <c r="C65" s="5">
        <f t="shared" si="0"/>
        <v>25</v>
      </c>
      <c r="D65" s="5">
        <f t="shared" si="1"/>
        <v>1.9999999999999574E-2</v>
      </c>
      <c r="E65" s="2">
        <f t="shared" si="2"/>
        <v>290</v>
      </c>
      <c r="F65" s="5">
        <f t="shared" si="3"/>
        <v>2.3119953571123592E-2</v>
      </c>
    </row>
    <row r="66" spans="1:6" x14ac:dyDescent="0.35">
      <c r="A66" s="8">
        <v>43176</v>
      </c>
      <c r="B66" s="3">
        <v>56.31</v>
      </c>
      <c r="C66" s="5">
        <f t="shared" si="0"/>
        <v>57</v>
      </c>
      <c r="D66" s="5">
        <f t="shared" si="1"/>
        <v>0.68999999999999773</v>
      </c>
      <c r="E66" s="2">
        <f t="shared" si="2"/>
        <v>289</v>
      </c>
      <c r="F66" s="5">
        <f t="shared" si="3"/>
        <v>0.79723977831462112</v>
      </c>
    </row>
    <row r="67" spans="1:6" x14ac:dyDescent="0.35">
      <c r="A67" s="8">
        <v>43176</v>
      </c>
      <c r="B67" s="3">
        <v>37.1</v>
      </c>
      <c r="C67" s="5">
        <f t="shared" si="0"/>
        <v>38</v>
      </c>
      <c r="D67" s="5">
        <f t="shared" si="1"/>
        <v>0.89999999999999858</v>
      </c>
      <c r="E67" s="2">
        <f t="shared" si="2"/>
        <v>289</v>
      </c>
      <c r="F67" s="5">
        <f t="shared" si="3"/>
        <v>1.0398779717147248</v>
      </c>
    </row>
    <row r="68" spans="1:6" x14ac:dyDescent="0.35">
      <c r="A68" s="8">
        <v>43176</v>
      </c>
      <c r="B68" s="3">
        <v>8.77</v>
      </c>
      <c r="C68" s="5">
        <f t="shared" si="0"/>
        <v>9</v>
      </c>
      <c r="D68" s="5">
        <f t="shared" si="1"/>
        <v>0.23000000000000043</v>
      </c>
      <c r="E68" s="2">
        <f t="shared" si="2"/>
        <v>289</v>
      </c>
      <c r="F68" s="5">
        <f t="shared" si="3"/>
        <v>0.26574659277154172</v>
      </c>
    </row>
    <row r="69" spans="1:6" x14ac:dyDescent="0.35">
      <c r="A69" s="8">
        <v>43177</v>
      </c>
      <c r="B69" s="3">
        <v>8.2200000000000006</v>
      </c>
      <c r="C69" s="5">
        <f t="shared" si="0"/>
        <v>9</v>
      </c>
      <c r="D69" s="5">
        <f t="shared" si="1"/>
        <v>0.77999999999999936</v>
      </c>
      <c r="E69" s="2">
        <f t="shared" si="2"/>
        <v>288</v>
      </c>
      <c r="F69" s="5">
        <f t="shared" si="3"/>
        <v>0.9007771868926493</v>
      </c>
    </row>
    <row r="70" spans="1:6" x14ac:dyDescent="0.35">
      <c r="A70" s="8">
        <v>43177</v>
      </c>
      <c r="B70" s="3">
        <v>3.47</v>
      </c>
      <c r="C70" s="5">
        <f t="shared" si="0"/>
        <v>4</v>
      </c>
      <c r="D70" s="5">
        <f t="shared" si="1"/>
        <v>0.5299999999999998</v>
      </c>
      <c r="E70" s="2">
        <f t="shared" si="2"/>
        <v>288</v>
      </c>
      <c r="F70" s="5">
        <f t="shared" si="3"/>
        <v>0.61206655006808253</v>
      </c>
    </row>
    <row r="71" spans="1:6" x14ac:dyDescent="0.35">
      <c r="A71" s="8">
        <v>43177</v>
      </c>
      <c r="B71" s="3">
        <v>15</v>
      </c>
      <c r="C71" s="5">
        <f t="shared" ref="C71:C134" si="4">ROUNDUP(B71,0)</f>
        <v>15</v>
      </c>
      <c r="D71" s="5">
        <f t="shared" ref="D71:D134" si="5">C71-B71</f>
        <v>0</v>
      </c>
      <c r="E71" s="2">
        <f t="shared" ref="E71:E134" si="6">_xlfn.DAYS($E$4,A71)</f>
        <v>288</v>
      </c>
      <c r="F71" s="5">
        <f t="shared" ref="F71:F134" si="7">D71*POWER(1+$B$1,E71)</f>
        <v>0</v>
      </c>
    </row>
    <row r="72" spans="1:6" x14ac:dyDescent="0.35">
      <c r="A72" s="8">
        <v>43178</v>
      </c>
      <c r="B72" s="3">
        <v>7.71</v>
      </c>
      <c r="C72" s="5">
        <f t="shared" si="4"/>
        <v>8</v>
      </c>
      <c r="D72" s="5">
        <f t="shared" si="5"/>
        <v>0.29000000000000004</v>
      </c>
      <c r="E72" s="2">
        <f t="shared" si="6"/>
        <v>287</v>
      </c>
      <c r="F72" s="5">
        <f t="shared" si="7"/>
        <v>0.33473697023138255</v>
      </c>
    </row>
    <row r="73" spans="1:6" x14ac:dyDescent="0.35">
      <c r="A73" s="8">
        <v>43180</v>
      </c>
      <c r="B73" s="3">
        <v>10.6</v>
      </c>
      <c r="C73" s="5">
        <f t="shared" si="4"/>
        <v>11</v>
      </c>
      <c r="D73" s="5">
        <f t="shared" si="5"/>
        <v>0.40000000000000036</v>
      </c>
      <c r="E73" s="2">
        <f t="shared" si="6"/>
        <v>285</v>
      </c>
      <c r="F73" s="5">
        <f t="shared" si="7"/>
        <v>0.46124480571946908</v>
      </c>
    </row>
    <row r="74" spans="1:6" x14ac:dyDescent="0.35">
      <c r="A74" s="8">
        <v>43181</v>
      </c>
      <c r="B74" s="3">
        <v>15.8</v>
      </c>
      <c r="C74" s="5">
        <f t="shared" si="4"/>
        <v>16</v>
      </c>
      <c r="D74" s="5">
        <f t="shared" si="5"/>
        <v>0.19999999999999929</v>
      </c>
      <c r="E74" s="2">
        <f t="shared" si="6"/>
        <v>284</v>
      </c>
      <c r="F74" s="5">
        <f t="shared" si="7"/>
        <v>0.230507149285091</v>
      </c>
    </row>
    <row r="75" spans="1:6" x14ac:dyDescent="0.35">
      <c r="A75" s="8">
        <v>43181</v>
      </c>
      <c r="B75" s="3">
        <v>8.42</v>
      </c>
      <c r="C75" s="5">
        <f t="shared" si="4"/>
        <v>9</v>
      </c>
      <c r="D75" s="5">
        <f t="shared" si="5"/>
        <v>0.58000000000000007</v>
      </c>
      <c r="E75" s="2">
        <f t="shared" si="6"/>
        <v>284</v>
      </c>
      <c r="F75" s="5">
        <f t="shared" si="7"/>
        <v>0.6684707329267664</v>
      </c>
    </row>
    <row r="76" spans="1:6" x14ac:dyDescent="0.35">
      <c r="A76" s="8">
        <v>43183</v>
      </c>
      <c r="B76" s="3">
        <v>6.43</v>
      </c>
      <c r="C76" s="5">
        <f t="shared" si="4"/>
        <v>7</v>
      </c>
      <c r="D76" s="5">
        <f t="shared" si="5"/>
        <v>0.57000000000000028</v>
      </c>
      <c r="E76" s="2">
        <f t="shared" si="6"/>
        <v>282</v>
      </c>
      <c r="F76" s="5">
        <f t="shared" si="7"/>
        <v>0.65628892246781356</v>
      </c>
    </row>
    <row r="77" spans="1:6" x14ac:dyDescent="0.35">
      <c r="A77" s="8">
        <v>43183</v>
      </c>
      <c r="B77" s="3">
        <v>11.31</v>
      </c>
      <c r="C77" s="5">
        <f t="shared" si="4"/>
        <v>12</v>
      </c>
      <c r="D77" s="5">
        <f t="shared" si="5"/>
        <v>0.6899999999999995</v>
      </c>
      <c r="E77" s="2">
        <f t="shared" si="6"/>
        <v>282</v>
      </c>
      <c r="F77" s="5">
        <f t="shared" si="7"/>
        <v>0.79445501140840491</v>
      </c>
    </row>
    <row r="78" spans="1:6" x14ac:dyDescent="0.35">
      <c r="A78" s="8">
        <v>43182</v>
      </c>
      <c r="B78" s="3">
        <v>12</v>
      </c>
      <c r="C78" s="5">
        <f t="shared" si="4"/>
        <v>12</v>
      </c>
      <c r="D78" s="5">
        <f t="shared" si="5"/>
        <v>0</v>
      </c>
      <c r="E78" s="2">
        <f t="shared" si="6"/>
        <v>283</v>
      </c>
      <c r="F78" s="5">
        <f t="shared" si="7"/>
        <v>0</v>
      </c>
    </row>
    <row r="79" spans="1:6" x14ac:dyDescent="0.35">
      <c r="A79" s="8">
        <v>43183</v>
      </c>
      <c r="B79" s="3">
        <v>5</v>
      </c>
      <c r="C79" s="5">
        <f t="shared" si="4"/>
        <v>5</v>
      </c>
      <c r="D79" s="5">
        <f t="shared" si="5"/>
        <v>0</v>
      </c>
      <c r="E79" s="2">
        <f t="shared" si="6"/>
        <v>282</v>
      </c>
      <c r="F79" s="5">
        <f t="shared" si="7"/>
        <v>0</v>
      </c>
    </row>
    <row r="80" spans="1:6" x14ac:dyDescent="0.35">
      <c r="A80" s="8">
        <v>43184</v>
      </c>
      <c r="B80" s="3">
        <v>6.01</v>
      </c>
      <c r="C80" s="5">
        <f t="shared" si="4"/>
        <v>7</v>
      </c>
      <c r="D80" s="5">
        <f t="shared" si="5"/>
        <v>0.99000000000000021</v>
      </c>
      <c r="E80" s="2">
        <f t="shared" si="6"/>
        <v>281</v>
      </c>
      <c r="F80" s="5">
        <f t="shared" si="7"/>
        <v>1.1393005834681522</v>
      </c>
    </row>
    <row r="81" spans="1:6" x14ac:dyDescent="0.35">
      <c r="A81" s="8">
        <v>43183</v>
      </c>
      <c r="B81" s="3">
        <v>99.9</v>
      </c>
      <c r="C81" s="5">
        <f t="shared" si="4"/>
        <v>100</v>
      </c>
      <c r="D81" s="5">
        <f t="shared" si="5"/>
        <v>9.9999999999994316E-2</v>
      </c>
      <c r="E81" s="2">
        <f t="shared" si="6"/>
        <v>282</v>
      </c>
      <c r="F81" s="5">
        <f t="shared" si="7"/>
        <v>0.11513840745048701</v>
      </c>
    </row>
    <row r="82" spans="1:6" x14ac:dyDescent="0.35">
      <c r="A82" s="8">
        <v>43183</v>
      </c>
      <c r="B82" s="3">
        <v>12.09</v>
      </c>
      <c r="C82" s="5">
        <f t="shared" si="4"/>
        <v>13</v>
      </c>
      <c r="D82" s="5">
        <f t="shared" si="5"/>
        <v>0.91000000000000014</v>
      </c>
      <c r="E82" s="2">
        <f t="shared" si="6"/>
        <v>282</v>
      </c>
      <c r="F82" s="5">
        <f t="shared" si="7"/>
        <v>1.0477595077994915</v>
      </c>
    </row>
    <row r="83" spans="1:6" x14ac:dyDescent="0.35">
      <c r="A83" s="8">
        <v>43183</v>
      </c>
      <c r="B83" s="3">
        <v>35.69</v>
      </c>
      <c r="C83" s="5">
        <f t="shared" si="4"/>
        <v>36</v>
      </c>
      <c r="D83" s="5">
        <f t="shared" si="5"/>
        <v>0.31000000000000227</v>
      </c>
      <c r="E83" s="2">
        <f t="shared" si="6"/>
        <v>282</v>
      </c>
      <c r="F83" s="5">
        <f t="shared" si="7"/>
        <v>0.35692906309653261</v>
      </c>
    </row>
    <row r="84" spans="1:6" x14ac:dyDescent="0.35">
      <c r="A84" s="8">
        <v>43184</v>
      </c>
      <c r="B84" s="3">
        <v>4.57</v>
      </c>
      <c r="C84" s="5">
        <f t="shared" si="4"/>
        <v>5</v>
      </c>
      <c r="D84" s="5">
        <f t="shared" si="5"/>
        <v>0.42999999999999972</v>
      </c>
      <c r="E84" s="2">
        <f t="shared" si="6"/>
        <v>281</v>
      </c>
      <c r="F84" s="5">
        <f t="shared" si="7"/>
        <v>0.49484772817303541</v>
      </c>
    </row>
    <row r="85" spans="1:6" x14ac:dyDescent="0.35">
      <c r="A85" s="8">
        <v>43184</v>
      </c>
      <c r="B85" s="3">
        <v>14.5</v>
      </c>
      <c r="C85" s="5">
        <f t="shared" si="4"/>
        <v>15</v>
      </c>
      <c r="D85" s="5">
        <f t="shared" si="5"/>
        <v>0.5</v>
      </c>
      <c r="E85" s="2">
        <f t="shared" si="6"/>
        <v>281</v>
      </c>
      <c r="F85" s="5">
        <f t="shared" si="7"/>
        <v>0.57540433508492528</v>
      </c>
    </row>
    <row r="86" spans="1:6" x14ac:dyDescent="0.35">
      <c r="A86" s="8">
        <v>43184</v>
      </c>
      <c r="B86" s="3">
        <v>30.5</v>
      </c>
      <c r="C86" s="5">
        <f t="shared" si="4"/>
        <v>31</v>
      </c>
      <c r="D86" s="5">
        <f t="shared" si="5"/>
        <v>0.5</v>
      </c>
      <c r="E86" s="2">
        <f t="shared" si="6"/>
        <v>281</v>
      </c>
      <c r="F86" s="5">
        <f t="shared" si="7"/>
        <v>0.57540433508492528</v>
      </c>
    </row>
    <row r="87" spans="1:6" x14ac:dyDescent="0.35">
      <c r="A87" s="8">
        <v>43185</v>
      </c>
      <c r="B87" s="3">
        <v>10.97</v>
      </c>
      <c r="C87" s="5">
        <f t="shared" si="4"/>
        <v>11</v>
      </c>
      <c r="D87" s="5">
        <f t="shared" si="5"/>
        <v>2.9999999999999361E-2</v>
      </c>
      <c r="E87" s="2">
        <f t="shared" si="6"/>
        <v>280</v>
      </c>
      <c r="F87" s="5">
        <f t="shared" si="7"/>
        <v>3.4507006601793885E-2</v>
      </c>
    </row>
    <row r="88" spans="1:6" x14ac:dyDescent="0.35">
      <c r="A88" s="8">
        <v>43188</v>
      </c>
      <c r="B88" s="3">
        <v>10.45</v>
      </c>
      <c r="C88" s="5">
        <f t="shared" si="4"/>
        <v>11</v>
      </c>
      <c r="D88" s="5">
        <f t="shared" si="5"/>
        <v>0.55000000000000071</v>
      </c>
      <c r="E88" s="2">
        <f t="shared" si="6"/>
        <v>277</v>
      </c>
      <c r="F88" s="5">
        <f t="shared" si="7"/>
        <v>0.63168045983717491</v>
      </c>
    </row>
    <row r="89" spans="1:6" x14ac:dyDescent="0.35">
      <c r="A89" s="8">
        <v>43190</v>
      </c>
      <c r="B89" s="3">
        <v>11.24</v>
      </c>
      <c r="C89" s="5">
        <f t="shared" si="4"/>
        <v>12</v>
      </c>
      <c r="D89" s="5">
        <f t="shared" si="5"/>
        <v>0.75999999999999979</v>
      </c>
      <c r="E89" s="2">
        <f t="shared" si="6"/>
        <v>275</v>
      </c>
      <c r="F89" s="5">
        <f t="shared" si="7"/>
        <v>0.87199533117227179</v>
      </c>
    </row>
    <row r="90" spans="1:6" x14ac:dyDescent="0.35">
      <c r="A90" s="8">
        <v>43190</v>
      </c>
      <c r="B90" s="3">
        <v>2.37</v>
      </c>
      <c r="C90" s="5">
        <f t="shared" si="4"/>
        <v>3</v>
      </c>
      <c r="D90" s="5">
        <f t="shared" si="5"/>
        <v>0.62999999999999989</v>
      </c>
      <c r="E90" s="2">
        <f t="shared" si="6"/>
        <v>275</v>
      </c>
      <c r="F90" s="5">
        <f t="shared" si="7"/>
        <v>0.722838235050699</v>
      </c>
    </row>
    <row r="91" spans="1:6" x14ac:dyDescent="0.35">
      <c r="A91" s="8">
        <v>43189</v>
      </c>
      <c r="B91" s="3">
        <v>36.18</v>
      </c>
      <c r="C91" s="5">
        <f t="shared" si="4"/>
        <v>37</v>
      </c>
      <c r="D91" s="5">
        <f t="shared" si="5"/>
        <v>0.82000000000000028</v>
      </c>
      <c r="E91" s="2">
        <f t="shared" si="6"/>
        <v>276</v>
      </c>
      <c r="F91" s="5">
        <f t="shared" si="7"/>
        <v>0.94130748637768924</v>
      </c>
    </row>
    <row r="92" spans="1:6" x14ac:dyDescent="0.35">
      <c r="A92" s="8">
        <v>43189</v>
      </c>
      <c r="B92" s="3">
        <v>19.25</v>
      </c>
      <c r="C92" s="5">
        <f t="shared" si="4"/>
        <v>20</v>
      </c>
      <c r="D92" s="5">
        <f t="shared" si="5"/>
        <v>0.75</v>
      </c>
      <c r="E92" s="2">
        <f t="shared" si="6"/>
        <v>276</v>
      </c>
      <c r="F92" s="5">
        <f t="shared" si="7"/>
        <v>0.8609519692478862</v>
      </c>
    </row>
    <row r="93" spans="1:6" x14ac:dyDescent="0.35">
      <c r="A93" s="8">
        <v>43189</v>
      </c>
      <c r="B93" s="3">
        <v>30</v>
      </c>
      <c r="C93" s="5">
        <f t="shared" si="4"/>
        <v>30</v>
      </c>
      <c r="D93" s="5">
        <f t="shared" si="5"/>
        <v>0</v>
      </c>
      <c r="E93" s="2">
        <f t="shared" si="6"/>
        <v>276</v>
      </c>
      <c r="F93" s="5">
        <f t="shared" si="7"/>
        <v>0</v>
      </c>
    </row>
    <row r="94" spans="1:6" x14ac:dyDescent="0.35">
      <c r="A94" s="8">
        <v>43191</v>
      </c>
      <c r="B94" s="3">
        <v>8.74</v>
      </c>
      <c r="C94" s="5">
        <f t="shared" si="4"/>
        <v>9</v>
      </c>
      <c r="D94" s="5">
        <f t="shared" si="5"/>
        <v>0.25999999999999979</v>
      </c>
      <c r="E94" s="2">
        <f t="shared" si="6"/>
        <v>274</v>
      </c>
      <c r="F94" s="5">
        <f t="shared" si="7"/>
        <v>0.29816510968830129</v>
      </c>
    </row>
    <row r="95" spans="1:6" x14ac:dyDescent="0.35">
      <c r="A95" s="8">
        <v>43191</v>
      </c>
      <c r="B95" s="3">
        <v>33</v>
      </c>
      <c r="C95" s="5">
        <f t="shared" si="4"/>
        <v>33</v>
      </c>
      <c r="D95" s="5">
        <f t="shared" si="5"/>
        <v>0</v>
      </c>
      <c r="E95" s="2">
        <f t="shared" si="6"/>
        <v>274</v>
      </c>
      <c r="F95" s="5">
        <f t="shared" si="7"/>
        <v>0</v>
      </c>
    </row>
    <row r="96" spans="1:6" x14ac:dyDescent="0.35">
      <c r="A96" s="8">
        <v>43192</v>
      </c>
      <c r="B96" s="3">
        <v>5.35</v>
      </c>
      <c r="C96" s="5">
        <f t="shared" si="4"/>
        <v>6</v>
      </c>
      <c r="D96" s="5">
        <f t="shared" si="5"/>
        <v>0.65000000000000036</v>
      </c>
      <c r="E96" s="2">
        <f t="shared" si="6"/>
        <v>273</v>
      </c>
      <c r="F96" s="5">
        <f t="shared" si="7"/>
        <v>0.74504025409370733</v>
      </c>
    </row>
    <row r="97" spans="1:6" x14ac:dyDescent="0.35">
      <c r="A97" s="8">
        <v>43192</v>
      </c>
      <c r="B97" s="3">
        <v>3.18</v>
      </c>
      <c r="C97" s="5">
        <f t="shared" si="4"/>
        <v>4</v>
      </c>
      <c r="D97" s="5">
        <f t="shared" si="5"/>
        <v>0.81999999999999984</v>
      </c>
      <c r="E97" s="2">
        <f t="shared" si="6"/>
        <v>273</v>
      </c>
      <c r="F97" s="5">
        <f t="shared" si="7"/>
        <v>0.93989693593359924</v>
      </c>
    </row>
    <row r="98" spans="1:6" x14ac:dyDescent="0.35">
      <c r="A98" s="8">
        <v>43192</v>
      </c>
      <c r="B98" s="3">
        <v>32.5</v>
      </c>
      <c r="C98" s="5">
        <f t="shared" si="4"/>
        <v>33</v>
      </c>
      <c r="D98" s="5">
        <f t="shared" si="5"/>
        <v>0.5</v>
      </c>
      <c r="E98" s="2">
        <f t="shared" si="6"/>
        <v>273</v>
      </c>
      <c r="F98" s="5">
        <f t="shared" si="7"/>
        <v>0.57310788776438992</v>
      </c>
    </row>
    <row r="99" spans="1:6" x14ac:dyDescent="0.35">
      <c r="A99" s="8">
        <v>43194</v>
      </c>
      <c r="B99" s="3">
        <v>18</v>
      </c>
      <c r="C99" s="5">
        <f t="shared" si="4"/>
        <v>18</v>
      </c>
      <c r="D99" s="5">
        <f t="shared" si="5"/>
        <v>0</v>
      </c>
      <c r="E99" s="2">
        <f t="shared" si="6"/>
        <v>271</v>
      </c>
      <c r="F99" s="5">
        <f t="shared" si="7"/>
        <v>0</v>
      </c>
    </row>
    <row r="100" spans="1:6" x14ac:dyDescent="0.35">
      <c r="A100" s="8">
        <v>43195</v>
      </c>
      <c r="B100" s="3">
        <v>3.4</v>
      </c>
      <c r="C100" s="5">
        <f t="shared" si="4"/>
        <v>4</v>
      </c>
      <c r="D100" s="5">
        <f t="shared" si="5"/>
        <v>0.60000000000000009</v>
      </c>
      <c r="E100" s="2">
        <f t="shared" si="6"/>
        <v>270</v>
      </c>
      <c r="F100" s="5">
        <f t="shared" si="7"/>
        <v>0.68669890185447247</v>
      </c>
    </row>
    <row r="101" spans="1:6" x14ac:dyDescent="0.35">
      <c r="A101" s="8">
        <v>43195</v>
      </c>
      <c r="B101" s="3">
        <v>54.59</v>
      </c>
      <c r="C101" s="5">
        <f t="shared" si="4"/>
        <v>55</v>
      </c>
      <c r="D101" s="5">
        <f t="shared" si="5"/>
        <v>0.40999999999999659</v>
      </c>
      <c r="E101" s="2">
        <f t="shared" si="6"/>
        <v>270</v>
      </c>
      <c r="F101" s="5">
        <f t="shared" si="7"/>
        <v>0.46924424960055217</v>
      </c>
    </row>
    <row r="102" spans="1:6" x14ac:dyDescent="0.35">
      <c r="A102" s="8">
        <v>43197</v>
      </c>
      <c r="B102" s="3">
        <v>5.7</v>
      </c>
      <c r="C102" s="5">
        <f t="shared" si="4"/>
        <v>6</v>
      </c>
      <c r="D102" s="5">
        <f t="shared" si="5"/>
        <v>0.29999999999999982</v>
      </c>
      <c r="E102" s="2">
        <f t="shared" si="6"/>
        <v>268</v>
      </c>
      <c r="F102" s="5">
        <f t="shared" si="7"/>
        <v>0.34300635881682956</v>
      </c>
    </row>
    <row r="103" spans="1:6" x14ac:dyDescent="0.35">
      <c r="A103" s="8">
        <v>43197</v>
      </c>
      <c r="B103" s="3">
        <v>20.03</v>
      </c>
      <c r="C103" s="5">
        <f t="shared" si="4"/>
        <v>21</v>
      </c>
      <c r="D103" s="5">
        <f t="shared" si="5"/>
        <v>0.96999999999999886</v>
      </c>
      <c r="E103" s="2">
        <f t="shared" si="6"/>
        <v>268</v>
      </c>
      <c r="F103" s="5">
        <f t="shared" si="7"/>
        <v>1.1090538935077483</v>
      </c>
    </row>
    <row r="104" spans="1:6" x14ac:dyDescent="0.35">
      <c r="A104" s="8">
        <v>43196</v>
      </c>
      <c r="B104" s="3">
        <v>8.0299999999999994</v>
      </c>
      <c r="C104" s="5">
        <f t="shared" si="4"/>
        <v>9</v>
      </c>
      <c r="D104" s="5">
        <f t="shared" si="5"/>
        <v>0.97000000000000064</v>
      </c>
      <c r="E104" s="2">
        <f t="shared" si="6"/>
        <v>269</v>
      </c>
      <c r="F104" s="5">
        <f t="shared" si="7"/>
        <v>1.109608420454504</v>
      </c>
    </row>
    <row r="105" spans="1:6" x14ac:dyDescent="0.35">
      <c r="A105" s="8">
        <v>43197</v>
      </c>
      <c r="B105" s="3">
        <v>45.97</v>
      </c>
      <c r="C105" s="5">
        <f t="shared" si="4"/>
        <v>46</v>
      </c>
      <c r="D105" s="5">
        <f t="shared" si="5"/>
        <v>3.0000000000001137E-2</v>
      </c>
      <c r="E105" s="2">
        <f t="shared" si="6"/>
        <v>268</v>
      </c>
      <c r="F105" s="5">
        <f t="shared" si="7"/>
        <v>3.4300635881684277E-2</v>
      </c>
    </row>
    <row r="106" spans="1:6" x14ac:dyDescent="0.35">
      <c r="A106" s="8">
        <v>43198</v>
      </c>
      <c r="B106" s="3">
        <v>9</v>
      </c>
      <c r="C106" s="5">
        <f t="shared" si="4"/>
        <v>9</v>
      </c>
      <c r="D106" s="5">
        <f t="shared" si="5"/>
        <v>0</v>
      </c>
      <c r="E106" s="2">
        <f t="shared" si="6"/>
        <v>267</v>
      </c>
      <c r="F106" s="5">
        <f t="shared" si="7"/>
        <v>0</v>
      </c>
    </row>
    <row r="107" spans="1:6" x14ac:dyDescent="0.35">
      <c r="A107" s="8">
        <v>43198</v>
      </c>
      <c r="B107" s="3">
        <v>162.5</v>
      </c>
      <c r="C107" s="5">
        <f t="shared" si="4"/>
        <v>163</v>
      </c>
      <c r="D107" s="5">
        <f t="shared" si="5"/>
        <v>0.5</v>
      </c>
      <c r="E107" s="2">
        <f t="shared" si="6"/>
        <v>267</v>
      </c>
      <c r="F107" s="5">
        <f t="shared" si="7"/>
        <v>0.57139156891026111</v>
      </c>
    </row>
    <row r="108" spans="1:6" x14ac:dyDescent="0.35">
      <c r="A108" s="8">
        <v>43198</v>
      </c>
      <c r="B108" s="3">
        <v>14.5</v>
      </c>
      <c r="C108" s="5">
        <f t="shared" si="4"/>
        <v>15</v>
      </c>
      <c r="D108" s="5">
        <f t="shared" si="5"/>
        <v>0.5</v>
      </c>
      <c r="E108" s="2">
        <f t="shared" si="6"/>
        <v>267</v>
      </c>
      <c r="F108" s="5">
        <f t="shared" si="7"/>
        <v>0.57139156891026111</v>
      </c>
    </row>
    <row r="109" spans="1:6" x14ac:dyDescent="0.35">
      <c r="A109" s="8">
        <v>43198</v>
      </c>
      <c r="B109" s="3">
        <v>42.97</v>
      </c>
      <c r="C109" s="5">
        <f t="shared" si="4"/>
        <v>43</v>
      </c>
      <c r="D109" s="5">
        <f t="shared" si="5"/>
        <v>3.0000000000001137E-2</v>
      </c>
      <c r="E109" s="2">
        <f t="shared" si="6"/>
        <v>267</v>
      </c>
      <c r="F109" s="5">
        <f t="shared" si="7"/>
        <v>3.4283494134616968E-2</v>
      </c>
    </row>
    <row r="110" spans="1:6" x14ac:dyDescent="0.35">
      <c r="A110" s="8">
        <v>43199</v>
      </c>
      <c r="B110" s="3">
        <v>9.1199999999999992</v>
      </c>
      <c r="C110" s="5">
        <f t="shared" si="4"/>
        <v>10</v>
      </c>
      <c r="D110" s="5">
        <f t="shared" si="5"/>
        <v>0.88000000000000078</v>
      </c>
      <c r="E110" s="2">
        <f t="shared" si="6"/>
        <v>266</v>
      </c>
      <c r="F110" s="5">
        <f t="shared" si="7"/>
        <v>1.0051465879880666</v>
      </c>
    </row>
    <row r="111" spans="1:6" x14ac:dyDescent="0.35">
      <c r="A111" s="8">
        <v>43199</v>
      </c>
      <c r="B111" s="3">
        <v>6.08</v>
      </c>
      <c r="C111" s="5">
        <f t="shared" si="4"/>
        <v>7</v>
      </c>
      <c r="D111" s="5">
        <f t="shared" si="5"/>
        <v>0.91999999999999993</v>
      </c>
      <c r="E111" s="2">
        <f t="shared" si="6"/>
        <v>266</v>
      </c>
      <c r="F111" s="5">
        <f t="shared" si="7"/>
        <v>1.0508350692602504</v>
      </c>
    </row>
    <row r="112" spans="1:6" x14ac:dyDescent="0.35">
      <c r="A112" s="8">
        <v>43199</v>
      </c>
      <c r="B112" s="3">
        <v>103.91</v>
      </c>
      <c r="C112" s="5">
        <f t="shared" si="4"/>
        <v>104</v>
      </c>
      <c r="D112" s="5">
        <f t="shared" si="5"/>
        <v>9.0000000000003411E-2</v>
      </c>
      <c r="E112" s="2">
        <f t="shared" si="6"/>
        <v>266</v>
      </c>
      <c r="F112" s="5">
        <f t="shared" si="7"/>
        <v>0.10279908286241971</v>
      </c>
    </row>
    <row r="113" spans="1:6" x14ac:dyDescent="0.35">
      <c r="A113" s="8">
        <v>43200</v>
      </c>
      <c r="B113" s="3">
        <v>15.81</v>
      </c>
      <c r="C113" s="5">
        <f t="shared" si="4"/>
        <v>16</v>
      </c>
      <c r="D113" s="5">
        <f t="shared" si="5"/>
        <v>0.1899999999999995</v>
      </c>
      <c r="E113" s="2">
        <f t="shared" si="6"/>
        <v>265</v>
      </c>
      <c r="F113" s="5">
        <f t="shared" si="7"/>
        <v>0.21691183012781332</v>
      </c>
    </row>
    <row r="114" spans="1:6" x14ac:dyDescent="0.35">
      <c r="A114" s="8">
        <v>43200</v>
      </c>
      <c r="B114" s="3">
        <v>12</v>
      </c>
      <c r="C114" s="5">
        <f t="shared" si="4"/>
        <v>12</v>
      </c>
      <c r="D114" s="5">
        <f t="shared" si="5"/>
        <v>0</v>
      </c>
      <c r="E114" s="2">
        <f t="shared" si="6"/>
        <v>265</v>
      </c>
      <c r="F114" s="5">
        <f t="shared" si="7"/>
        <v>0</v>
      </c>
    </row>
    <row r="115" spans="1:6" x14ac:dyDescent="0.35">
      <c r="A115" s="8">
        <v>43201</v>
      </c>
      <c r="B115" s="3">
        <v>9.5</v>
      </c>
      <c r="C115" s="5">
        <f t="shared" si="4"/>
        <v>10</v>
      </c>
      <c r="D115" s="5">
        <f t="shared" si="5"/>
        <v>0.5</v>
      </c>
      <c r="E115" s="2">
        <f t="shared" si="6"/>
        <v>264</v>
      </c>
      <c r="F115" s="5">
        <f t="shared" si="7"/>
        <v>0.57053533793054501</v>
      </c>
    </row>
    <row r="116" spans="1:6" x14ac:dyDescent="0.35">
      <c r="A116" s="8">
        <v>43201</v>
      </c>
      <c r="B116" s="3">
        <v>10.75</v>
      </c>
      <c r="C116" s="5">
        <f t="shared" si="4"/>
        <v>11</v>
      </c>
      <c r="D116" s="5">
        <f t="shared" si="5"/>
        <v>0.25</v>
      </c>
      <c r="E116" s="2">
        <f t="shared" si="6"/>
        <v>264</v>
      </c>
      <c r="F116" s="5">
        <f t="shared" si="7"/>
        <v>0.2852676689652725</v>
      </c>
    </row>
    <row r="117" spans="1:6" x14ac:dyDescent="0.35">
      <c r="A117" s="8">
        <v>43201</v>
      </c>
      <c r="B117" s="3">
        <v>16</v>
      </c>
      <c r="C117" s="5">
        <f t="shared" si="4"/>
        <v>16</v>
      </c>
      <c r="D117" s="5">
        <f t="shared" si="5"/>
        <v>0</v>
      </c>
      <c r="E117" s="2">
        <f t="shared" si="6"/>
        <v>264</v>
      </c>
      <c r="F117" s="5">
        <f t="shared" si="7"/>
        <v>0</v>
      </c>
    </row>
    <row r="118" spans="1:6" x14ac:dyDescent="0.35">
      <c r="A118" s="8">
        <v>43205</v>
      </c>
      <c r="B118" s="3">
        <v>8.4700000000000006</v>
      </c>
      <c r="C118" s="5">
        <f t="shared" si="4"/>
        <v>9</v>
      </c>
      <c r="D118" s="5">
        <f t="shared" si="5"/>
        <v>0.52999999999999936</v>
      </c>
      <c r="E118" s="2">
        <f t="shared" si="6"/>
        <v>260</v>
      </c>
      <c r="F118" s="5">
        <f t="shared" si="7"/>
        <v>0.60355943369801301</v>
      </c>
    </row>
    <row r="119" spans="1:6" x14ac:dyDescent="0.35">
      <c r="A119" s="8">
        <v>43205</v>
      </c>
      <c r="B119" s="3">
        <v>8.11</v>
      </c>
      <c r="C119" s="5">
        <f t="shared" si="4"/>
        <v>9</v>
      </c>
      <c r="D119" s="5">
        <f t="shared" si="5"/>
        <v>0.89000000000000057</v>
      </c>
      <c r="E119" s="2">
        <f t="shared" si="6"/>
        <v>260</v>
      </c>
      <c r="F119" s="5">
        <f t="shared" si="7"/>
        <v>1.0135243320589293</v>
      </c>
    </row>
    <row r="120" spans="1:6" x14ac:dyDescent="0.35">
      <c r="A120" s="8">
        <v>43204</v>
      </c>
      <c r="B120" s="3">
        <v>12.5</v>
      </c>
      <c r="C120" s="5">
        <f t="shared" si="4"/>
        <v>13</v>
      </c>
      <c r="D120" s="5">
        <f t="shared" si="5"/>
        <v>0.5</v>
      </c>
      <c r="E120" s="2">
        <f t="shared" si="6"/>
        <v>261</v>
      </c>
      <c r="F120" s="5">
        <f t="shared" si="7"/>
        <v>0.56968039001402138</v>
      </c>
    </row>
    <row r="121" spans="1:6" x14ac:dyDescent="0.35">
      <c r="A121" s="8">
        <v>43204</v>
      </c>
      <c r="B121" s="3">
        <v>17</v>
      </c>
      <c r="C121" s="5">
        <f t="shared" si="4"/>
        <v>17</v>
      </c>
      <c r="D121" s="5">
        <f t="shared" si="5"/>
        <v>0</v>
      </c>
      <c r="E121" s="2">
        <f t="shared" si="6"/>
        <v>261</v>
      </c>
      <c r="F121" s="5">
        <f t="shared" si="7"/>
        <v>0</v>
      </c>
    </row>
    <row r="122" spans="1:6" x14ac:dyDescent="0.35">
      <c r="A122" s="8">
        <v>43205</v>
      </c>
      <c r="B122" s="3">
        <v>4.99</v>
      </c>
      <c r="C122" s="5">
        <f t="shared" si="4"/>
        <v>5</v>
      </c>
      <c r="D122" s="5">
        <f t="shared" si="5"/>
        <v>9.9999999999997868E-3</v>
      </c>
      <c r="E122" s="2">
        <f t="shared" si="6"/>
        <v>260</v>
      </c>
      <c r="F122" s="5">
        <f t="shared" si="7"/>
        <v>1.1387913843358508E-2</v>
      </c>
    </row>
    <row r="123" spans="1:6" x14ac:dyDescent="0.35">
      <c r="A123" s="8">
        <v>43210</v>
      </c>
      <c r="B123" s="3">
        <v>4.99</v>
      </c>
      <c r="C123" s="5">
        <f t="shared" si="4"/>
        <v>5</v>
      </c>
      <c r="D123" s="5">
        <f t="shared" si="5"/>
        <v>9.9999999999997868E-3</v>
      </c>
      <c r="E123" s="2">
        <f t="shared" si="6"/>
        <v>255</v>
      </c>
      <c r="F123" s="5">
        <f t="shared" si="7"/>
        <v>1.1359486713654681E-2</v>
      </c>
    </row>
    <row r="124" spans="1:6" x14ac:dyDescent="0.35">
      <c r="A124" s="8">
        <v>43210</v>
      </c>
      <c r="B124" s="3">
        <v>12</v>
      </c>
      <c r="C124" s="5">
        <f t="shared" si="4"/>
        <v>12</v>
      </c>
      <c r="D124" s="5">
        <f t="shared" si="5"/>
        <v>0</v>
      </c>
      <c r="E124" s="2">
        <f t="shared" si="6"/>
        <v>255</v>
      </c>
      <c r="F124" s="5">
        <f t="shared" si="7"/>
        <v>0</v>
      </c>
    </row>
    <row r="125" spans="1:6" x14ac:dyDescent="0.35">
      <c r="A125" s="8">
        <v>43211</v>
      </c>
      <c r="B125" s="3">
        <v>7.98</v>
      </c>
      <c r="C125" s="5">
        <f t="shared" si="4"/>
        <v>8</v>
      </c>
      <c r="D125" s="5">
        <f t="shared" si="5"/>
        <v>1.9999999999999574E-2</v>
      </c>
      <c r="E125" s="2">
        <f t="shared" si="6"/>
        <v>254</v>
      </c>
      <c r="F125" s="5">
        <f t="shared" si="7"/>
        <v>2.2707619617500608E-2</v>
      </c>
    </row>
    <row r="126" spans="1:6" x14ac:dyDescent="0.35">
      <c r="A126" s="8">
        <v>43211</v>
      </c>
      <c r="B126" s="3">
        <v>3.79</v>
      </c>
      <c r="C126" s="5">
        <f t="shared" si="4"/>
        <v>4</v>
      </c>
      <c r="D126" s="5">
        <f t="shared" si="5"/>
        <v>0.20999999999999996</v>
      </c>
      <c r="E126" s="2">
        <f t="shared" si="6"/>
        <v>254</v>
      </c>
      <c r="F126" s="5">
        <f t="shared" si="7"/>
        <v>0.23843000598376141</v>
      </c>
    </row>
    <row r="127" spans="1:6" x14ac:dyDescent="0.35">
      <c r="A127" s="8">
        <v>43212</v>
      </c>
      <c r="B127" s="3">
        <v>3.96</v>
      </c>
      <c r="C127" s="5">
        <f t="shared" si="4"/>
        <v>4</v>
      </c>
      <c r="D127" s="5">
        <f t="shared" si="5"/>
        <v>4.0000000000000036E-2</v>
      </c>
      <c r="E127" s="2">
        <f t="shared" si="6"/>
        <v>253</v>
      </c>
      <c r="F127" s="5">
        <f t="shared" si="7"/>
        <v>4.5392542963520473E-2</v>
      </c>
    </row>
    <row r="128" spans="1:6" x14ac:dyDescent="0.35">
      <c r="A128" s="8">
        <v>43212</v>
      </c>
      <c r="B128" s="3">
        <v>10</v>
      </c>
      <c r="C128" s="5">
        <f t="shared" si="4"/>
        <v>10</v>
      </c>
      <c r="D128" s="5">
        <f t="shared" si="5"/>
        <v>0</v>
      </c>
      <c r="E128" s="2">
        <f t="shared" si="6"/>
        <v>253</v>
      </c>
      <c r="F128" s="5">
        <f t="shared" si="7"/>
        <v>0</v>
      </c>
    </row>
    <row r="129" spans="1:6" x14ac:dyDescent="0.35">
      <c r="A129" s="8">
        <v>43212</v>
      </c>
      <c r="B129" s="3">
        <v>5.54</v>
      </c>
      <c r="C129" s="5">
        <f t="shared" si="4"/>
        <v>6</v>
      </c>
      <c r="D129" s="5">
        <f t="shared" si="5"/>
        <v>0.45999999999999996</v>
      </c>
      <c r="E129" s="2">
        <f t="shared" si="6"/>
        <v>253</v>
      </c>
      <c r="F129" s="5">
        <f t="shared" si="7"/>
        <v>0.52201424408048491</v>
      </c>
    </row>
    <row r="130" spans="1:6" x14ac:dyDescent="0.35">
      <c r="A130" s="8">
        <v>43212</v>
      </c>
      <c r="B130" s="3">
        <v>17</v>
      </c>
      <c r="C130" s="5">
        <f t="shared" si="4"/>
        <v>17</v>
      </c>
      <c r="D130" s="5">
        <f t="shared" si="5"/>
        <v>0</v>
      </c>
      <c r="E130" s="2">
        <f t="shared" si="6"/>
        <v>253</v>
      </c>
      <c r="F130" s="5">
        <f t="shared" si="7"/>
        <v>0</v>
      </c>
    </row>
    <row r="131" spans="1:6" x14ac:dyDescent="0.35">
      <c r="A131" s="8">
        <v>43213</v>
      </c>
      <c r="B131" s="3">
        <v>5.24</v>
      </c>
      <c r="C131" s="5">
        <f t="shared" si="4"/>
        <v>6</v>
      </c>
      <c r="D131" s="5">
        <f t="shared" si="5"/>
        <v>0.75999999999999979</v>
      </c>
      <c r="E131" s="2">
        <f t="shared" si="6"/>
        <v>252</v>
      </c>
      <c r="F131" s="5">
        <f t="shared" si="7"/>
        <v>0.86202730265556027</v>
      </c>
    </row>
    <row r="132" spans="1:6" x14ac:dyDescent="0.35">
      <c r="A132" s="8">
        <v>43213</v>
      </c>
      <c r="B132" s="3">
        <v>9.1</v>
      </c>
      <c r="C132" s="5">
        <f t="shared" si="4"/>
        <v>10</v>
      </c>
      <c r="D132" s="5">
        <f t="shared" si="5"/>
        <v>0.90000000000000036</v>
      </c>
      <c r="E132" s="2">
        <f t="shared" si="6"/>
        <v>252</v>
      </c>
      <c r="F132" s="5">
        <f t="shared" si="7"/>
        <v>1.0208218057763221</v>
      </c>
    </row>
    <row r="133" spans="1:6" x14ac:dyDescent="0.35">
      <c r="A133" s="8">
        <v>43213</v>
      </c>
      <c r="B133" s="3">
        <v>17</v>
      </c>
      <c r="C133" s="5">
        <f t="shared" si="4"/>
        <v>17</v>
      </c>
      <c r="D133" s="5">
        <f t="shared" si="5"/>
        <v>0</v>
      </c>
      <c r="E133" s="2">
        <f t="shared" si="6"/>
        <v>252</v>
      </c>
      <c r="F133" s="5">
        <f t="shared" si="7"/>
        <v>0</v>
      </c>
    </row>
    <row r="134" spans="1:6" x14ac:dyDescent="0.35">
      <c r="A134" s="8">
        <v>43213</v>
      </c>
      <c r="B134" s="3">
        <v>4.95</v>
      </c>
      <c r="C134" s="5">
        <f t="shared" si="4"/>
        <v>5</v>
      </c>
      <c r="D134" s="5">
        <f t="shared" si="5"/>
        <v>4.9999999999999822E-2</v>
      </c>
      <c r="E134" s="2">
        <f t="shared" si="6"/>
        <v>252</v>
      </c>
      <c r="F134" s="5">
        <f t="shared" si="7"/>
        <v>5.6712322543128781E-2</v>
      </c>
    </row>
    <row r="135" spans="1:6" x14ac:dyDescent="0.35">
      <c r="A135" s="8">
        <v>43212</v>
      </c>
      <c r="B135" s="3">
        <v>11</v>
      </c>
      <c r="C135" s="5">
        <f t="shared" ref="C135:C198" si="8">ROUNDUP(B135,0)</f>
        <v>11</v>
      </c>
      <c r="D135" s="5">
        <f t="shared" ref="D135:D198" si="9">C135-B135</f>
        <v>0</v>
      </c>
      <c r="E135" s="2">
        <f t="shared" ref="E135:E198" si="10">_xlfn.DAYS($E$4,A135)</f>
        <v>253</v>
      </c>
      <c r="F135" s="5">
        <f t="shared" ref="F135:F198" si="11">D135*POWER(1+$B$1,E135)</f>
        <v>0</v>
      </c>
    </row>
    <row r="136" spans="1:6" x14ac:dyDescent="0.35">
      <c r="A136" s="8">
        <v>43215</v>
      </c>
      <c r="B136" s="3">
        <v>10.56</v>
      </c>
      <c r="C136" s="5">
        <f t="shared" si="8"/>
        <v>11</v>
      </c>
      <c r="D136" s="5">
        <f t="shared" si="9"/>
        <v>0.4399999999999995</v>
      </c>
      <c r="E136" s="2">
        <f t="shared" si="10"/>
        <v>250</v>
      </c>
      <c r="F136" s="5">
        <f t="shared" si="11"/>
        <v>0.49856974399310539</v>
      </c>
    </row>
    <row r="137" spans="1:6" x14ac:dyDescent="0.35">
      <c r="A137" s="8">
        <v>43216</v>
      </c>
      <c r="B137" s="3">
        <v>3.4</v>
      </c>
      <c r="C137" s="5">
        <f t="shared" si="8"/>
        <v>4</v>
      </c>
      <c r="D137" s="5">
        <f t="shared" si="9"/>
        <v>0.60000000000000009</v>
      </c>
      <c r="E137" s="2">
        <f t="shared" si="10"/>
        <v>249</v>
      </c>
      <c r="F137" s="5">
        <f t="shared" si="11"/>
        <v>0.67952806868353</v>
      </c>
    </row>
    <row r="138" spans="1:6" x14ac:dyDescent="0.35">
      <c r="A138" s="8">
        <v>43216</v>
      </c>
      <c r="B138" s="3">
        <v>5.34</v>
      </c>
      <c r="C138" s="5">
        <f t="shared" si="8"/>
        <v>6</v>
      </c>
      <c r="D138" s="5">
        <f t="shared" si="9"/>
        <v>0.66000000000000014</v>
      </c>
      <c r="E138" s="2">
        <f t="shared" si="10"/>
        <v>249</v>
      </c>
      <c r="F138" s="5">
        <f t="shared" si="11"/>
        <v>0.74748087555188303</v>
      </c>
    </row>
    <row r="139" spans="1:6" x14ac:dyDescent="0.35">
      <c r="A139" s="8">
        <v>43216</v>
      </c>
      <c r="B139" s="3">
        <v>3.08</v>
      </c>
      <c r="C139" s="5">
        <f t="shared" si="8"/>
        <v>4</v>
      </c>
      <c r="D139" s="5">
        <f t="shared" si="9"/>
        <v>0.91999999999999993</v>
      </c>
      <c r="E139" s="2">
        <f t="shared" si="10"/>
        <v>249</v>
      </c>
      <c r="F139" s="5">
        <f t="shared" si="11"/>
        <v>1.041943038648079</v>
      </c>
    </row>
    <row r="140" spans="1:6" x14ac:dyDescent="0.35">
      <c r="A140" s="8">
        <v>43218</v>
      </c>
      <c r="B140" s="3">
        <v>5.61</v>
      </c>
      <c r="C140" s="5">
        <f t="shared" si="8"/>
        <v>6</v>
      </c>
      <c r="D140" s="5">
        <f t="shared" si="9"/>
        <v>0.38999999999999968</v>
      </c>
      <c r="E140" s="2">
        <f t="shared" si="10"/>
        <v>247</v>
      </c>
      <c r="F140" s="5">
        <f t="shared" si="11"/>
        <v>0.44125188244887464</v>
      </c>
    </row>
    <row r="141" spans="1:6" x14ac:dyDescent="0.35">
      <c r="A141" s="8">
        <v>43218</v>
      </c>
      <c r="B141" s="3">
        <v>3.02</v>
      </c>
      <c r="C141" s="5">
        <f t="shared" si="8"/>
        <v>4</v>
      </c>
      <c r="D141" s="5">
        <f t="shared" si="9"/>
        <v>0.98</v>
      </c>
      <c r="E141" s="2">
        <f t="shared" si="10"/>
        <v>247</v>
      </c>
      <c r="F141" s="5">
        <f t="shared" si="11"/>
        <v>1.1087867815381987</v>
      </c>
    </row>
    <row r="142" spans="1:6" x14ac:dyDescent="0.35">
      <c r="A142" s="8">
        <v>43218</v>
      </c>
      <c r="B142" s="3">
        <v>20.51</v>
      </c>
      <c r="C142" s="5">
        <f t="shared" si="8"/>
        <v>21</v>
      </c>
      <c r="D142" s="5">
        <f t="shared" si="9"/>
        <v>0.48999999999999844</v>
      </c>
      <c r="E142" s="2">
        <f t="shared" si="10"/>
        <v>247</v>
      </c>
      <c r="F142" s="5">
        <f t="shared" si="11"/>
        <v>0.55439339076909755</v>
      </c>
    </row>
    <row r="143" spans="1:6" x14ac:dyDescent="0.35">
      <c r="A143" s="8">
        <v>43219</v>
      </c>
      <c r="B143" s="3">
        <v>16</v>
      </c>
      <c r="C143" s="5">
        <f t="shared" si="8"/>
        <v>16</v>
      </c>
      <c r="D143" s="5">
        <f t="shared" si="9"/>
        <v>0</v>
      </c>
      <c r="E143" s="2">
        <f t="shared" si="10"/>
        <v>246</v>
      </c>
      <c r="F143" s="5">
        <f t="shared" si="11"/>
        <v>0</v>
      </c>
    </row>
    <row r="144" spans="1:6" x14ac:dyDescent="0.35">
      <c r="A144" s="8">
        <v>43219</v>
      </c>
      <c r="B144" s="3">
        <v>22</v>
      </c>
      <c r="C144" s="5">
        <f t="shared" si="8"/>
        <v>22</v>
      </c>
      <c r="D144" s="5">
        <f t="shared" si="9"/>
        <v>0</v>
      </c>
      <c r="E144" s="2">
        <f t="shared" si="10"/>
        <v>246</v>
      </c>
      <c r="F144" s="5">
        <f t="shared" si="11"/>
        <v>0</v>
      </c>
    </row>
    <row r="145" spans="1:6" x14ac:dyDescent="0.35">
      <c r="A145" s="8">
        <v>43220</v>
      </c>
      <c r="B145" s="3">
        <v>6.79</v>
      </c>
      <c r="C145" s="5">
        <f t="shared" si="8"/>
        <v>7</v>
      </c>
      <c r="D145" s="5">
        <f t="shared" si="9"/>
        <v>0.20999999999999996</v>
      </c>
      <c r="E145" s="2">
        <f t="shared" si="10"/>
        <v>245</v>
      </c>
      <c r="F145" s="5">
        <f t="shared" si="11"/>
        <v>0.23735974838414986</v>
      </c>
    </row>
    <row r="146" spans="1:6" x14ac:dyDescent="0.35">
      <c r="A146" s="8">
        <v>43220</v>
      </c>
      <c r="B146" s="3">
        <v>4.1900000000000004</v>
      </c>
      <c r="C146" s="5">
        <f t="shared" si="8"/>
        <v>5</v>
      </c>
      <c r="D146" s="5">
        <f t="shared" si="9"/>
        <v>0.80999999999999961</v>
      </c>
      <c r="E146" s="2">
        <f t="shared" si="10"/>
        <v>245</v>
      </c>
      <c r="F146" s="5">
        <f t="shared" si="11"/>
        <v>0.91553045805314914</v>
      </c>
    </row>
    <row r="147" spans="1:6" x14ac:dyDescent="0.35">
      <c r="A147" s="8">
        <v>43220</v>
      </c>
      <c r="B147" s="3">
        <v>15</v>
      </c>
      <c r="C147" s="5">
        <f t="shared" si="8"/>
        <v>15</v>
      </c>
      <c r="D147" s="5">
        <f t="shared" si="9"/>
        <v>0</v>
      </c>
      <c r="E147" s="2">
        <f t="shared" si="10"/>
        <v>245</v>
      </c>
      <c r="F147" s="5">
        <f t="shared" si="11"/>
        <v>0</v>
      </c>
    </row>
    <row r="148" spans="1:6" x14ac:dyDescent="0.35">
      <c r="A148" s="8">
        <v>43220</v>
      </c>
      <c r="B148" s="3">
        <v>3.57</v>
      </c>
      <c r="C148" s="5">
        <f t="shared" si="8"/>
        <v>4</v>
      </c>
      <c r="D148" s="5">
        <f t="shared" si="9"/>
        <v>0.43000000000000016</v>
      </c>
      <c r="E148" s="2">
        <f t="shared" si="10"/>
        <v>245</v>
      </c>
      <c r="F148" s="5">
        <f t="shared" si="11"/>
        <v>0.48602234192944993</v>
      </c>
    </row>
    <row r="149" spans="1:6" x14ac:dyDescent="0.35">
      <c r="A149" s="8">
        <v>43221</v>
      </c>
      <c r="B149" s="3">
        <v>4.76</v>
      </c>
      <c r="C149" s="5">
        <f t="shared" si="8"/>
        <v>5</v>
      </c>
      <c r="D149" s="5">
        <f t="shared" si="9"/>
        <v>0.24000000000000021</v>
      </c>
      <c r="E149" s="2">
        <f t="shared" si="10"/>
        <v>244</v>
      </c>
      <c r="F149" s="5">
        <f t="shared" si="11"/>
        <v>0.27113271750884571</v>
      </c>
    </row>
    <row r="150" spans="1:6" x14ac:dyDescent="0.35">
      <c r="A150" s="8">
        <v>43223</v>
      </c>
      <c r="B150" s="3">
        <v>84.55</v>
      </c>
      <c r="C150" s="5">
        <f t="shared" si="8"/>
        <v>85</v>
      </c>
      <c r="D150" s="5">
        <f t="shared" si="9"/>
        <v>0.45000000000000284</v>
      </c>
      <c r="E150" s="2">
        <f t="shared" si="10"/>
        <v>242</v>
      </c>
      <c r="F150" s="5">
        <f t="shared" si="11"/>
        <v>0.50786585251011518</v>
      </c>
    </row>
    <row r="151" spans="1:6" x14ac:dyDescent="0.35">
      <c r="A151" s="8">
        <v>43224</v>
      </c>
      <c r="B151" s="3">
        <v>4.33</v>
      </c>
      <c r="C151" s="5">
        <f t="shared" si="8"/>
        <v>5</v>
      </c>
      <c r="D151" s="5">
        <f t="shared" si="9"/>
        <v>0.66999999999999993</v>
      </c>
      <c r="E151" s="2">
        <f t="shared" si="10"/>
        <v>241</v>
      </c>
      <c r="F151" s="5">
        <f t="shared" si="11"/>
        <v>0.75577793588044884</v>
      </c>
    </row>
    <row r="152" spans="1:6" x14ac:dyDescent="0.35">
      <c r="A152" s="8">
        <v>43224</v>
      </c>
      <c r="B152" s="3">
        <v>0.5</v>
      </c>
      <c r="C152" s="5">
        <f t="shared" si="8"/>
        <v>1</v>
      </c>
      <c r="D152" s="5">
        <f t="shared" si="9"/>
        <v>0.5</v>
      </c>
      <c r="E152" s="2">
        <f t="shared" si="10"/>
        <v>241</v>
      </c>
      <c r="F152" s="5">
        <f t="shared" si="11"/>
        <v>0.56401338498540965</v>
      </c>
    </row>
    <row r="153" spans="1:6" x14ac:dyDescent="0.35">
      <c r="A153" s="8">
        <v>43224</v>
      </c>
      <c r="B153" s="3">
        <v>82.45</v>
      </c>
      <c r="C153" s="5">
        <f t="shared" si="8"/>
        <v>83</v>
      </c>
      <c r="D153" s="5">
        <f t="shared" si="9"/>
        <v>0.54999999999999716</v>
      </c>
      <c r="E153" s="2">
        <f t="shared" si="10"/>
        <v>241</v>
      </c>
      <c r="F153" s="5">
        <f t="shared" si="11"/>
        <v>0.62041472348394744</v>
      </c>
    </row>
    <row r="154" spans="1:6" x14ac:dyDescent="0.35">
      <c r="A154" s="8">
        <v>43225</v>
      </c>
      <c r="B154" s="3">
        <v>5</v>
      </c>
      <c r="C154" s="5">
        <f t="shared" si="8"/>
        <v>5</v>
      </c>
      <c r="D154" s="5">
        <f t="shared" si="9"/>
        <v>0</v>
      </c>
      <c r="E154" s="2">
        <f t="shared" si="10"/>
        <v>240</v>
      </c>
      <c r="F154" s="5">
        <f t="shared" si="11"/>
        <v>0</v>
      </c>
    </row>
    <row r="155" spans="1:6" x14ac:dyDescent="0.35">
      <c r="A155" s="8">
        <v>43225</v>
      </c>
      <c r="B155" s="3">
        <v>4.47</v>
      </c>
      <c r="C155" s="5">
        <f t="shared" si="8"/>
        <v>5</v>
      </c>
      <c r="D155" s="5">
        <f t="shared" si="9"/>
        <v>0.53000000000000025</v>
      </c>
      <c r="E155" s="2">
        <f t="shared" si="10"/>
        <v>240</v>
      </c>
      <c r="F155" s="5">
        <f t="shared" si="11"/>
        <v>0.5975554103793449</v>
      </c>
    </row>
    <row r="156" spans="1:6" x14ac:dyDescent="0.35">
      <c r="A156" s="8">
        <v>43226</v>
      </c>
      <c r="B156" s="3">
        <v>2.1800000000000002</v>
      </c>
      <c r="C156" s="5">
        <f t="shared" si="8"/>
        <v>3</v>
      </c>
      <c r="D156" s="5">
        <f t="shared" si="9"/>
        <v>0.81999999999999984</v>
      </c>
      <c r="E156" s="2">
        <f t="shared" si="10"/>
        <v>239</v>
      </c>
      <c r="F156" s="5">
        <f t="shared" si="11"/>
        <v>0.92405766269895717</v>
      </c>
    </row>
    <row r="157" spans="1:6" x14ac:dyDescent="0.35">
      <c r="A157" s="8">
        <v>43226</v>
      </c>
      <c r="B157" s="3">
        <v>5</v>
      </c>
      <c r="C157" s="5">
        <f t="shared" si="8"/>
        <v>5</v>
      </c>
      <c r="D157" s="5">
        <f t="shared" si="9"/>
        <v>0</v>
      </c>
      <c r="E157" s="2">
        <f t="shared" si="10"/>
        <v>239</v>
      </c>
      <c r="F157" s="5">
        <f t="shared" si="11"/>
        <v>0</v>
      </c>
    </row>
    <row r="158" spans="1:6" x14ac:dyDescent="0.35">
      <c r="A158" s="8">
        <v>43225</v>
      </c>
      <c r="B158" s="3">
        <v>3.56</v>
      </c>
      <c r="C158" s="5">
        <f t="shared" si="8"/>
        <v>4</v>
      </c>
      <c r="D158" s="5">
        <f t="shared" si="9"/>
        <v>0.43999999999999995</v>
      </c>
      <c r="E158" s="2">
        <f t="shared" si="10"/>
        <v>240</v>
      </c>
      <c r="F158" s="5">
        <f t="shared" si="11"/>
        <v>0.49608373691870111</v>
      </c>
    </row>
    <row r="159" spans="1:6" x14ac:dyDescent="0.35">
      <c r="A159" s="8">
        <v>43227</v>
      </c>
      <c r="B159" s="3">
        <v>2.92</v>
      </c>
      <c r="C159" s="5">
        <f t="shared" si="8"/>
        <v>3</v>
      </c>
      <c r="D159" s="5">
        <f t="shared" si="9"/>
        <v>8.0000000000000071E-2</v>
      </c>
      <c r="E159" s="2">
        <f t="shared" si="10"/>
        <v>238</v>
      </c>
      <c r="F159" s="5">
        <f t="shared" si="11"/>
        <v>9.0106913635763369E-2</v>
      </c>
    </row>
    <row r="160" spans="1:6" x14ac:dyDescent="0.35">
      <c r="A160" s="8">
        <v>43227</v>
      </c>
      <c r="B160" s="3">
        <v>6</v>
      </c>
      <c r="C160" s="5">
        <f t="shared" si="8"/>
        <v>6</v>
      </c>
      <c r="D160" s="5">
        <f t="shared" si="9"/>
        <v>0</v>
      </c>
      <c r="E160" s="2">
        <f t="shared" si="10"/>
        <v>238</v>
      </c>
      <c r="F160" s="5">
        <f t="shared" si="11"/>
        <v>0</v>
      </c>
    </row>
    <row r="161" spans="1:6" x14ac:dyDescent="0.35">
      <c r="A161" s="8">
        <v>43227</v>
      </c>
      <c r="B161" s="3">
        <v>7</v>
      </c>
      <c r="C161" s="5">
        <f t="shared" si="8"/>
        <v>7</v>
      </c>
      <c r="D161" s="5">
        <f t="shared" si="9"/>
        <v>0</v>
      </c>
      <c r="E161" s="2">
        <f t="shared" si="10"/>
        <v>238</v>
      </c>
      <c r="F161" s="5">
        <f t="shared" si="11"/>
        <v>0</v>
      </c>
    </row>
    <row r="162" spans="1:6" x14ac:dyDescent="0.35">
      <c r="A162" s="8">
        <v>43229</v>
      </c>
      <c r="B162" s="3">
        <v>2.9</v>
      </c>
      <c r="C162" s="5">
        <f t="shared" si="8"/>
        <v>3</v>
      </c>
      <c r="D162" s="5">
        <f t="shared" si="9"/>
        <v>0.10000000000000009</v>
      </c>
      <c r="E162" s="2">
        <f t="shared" si="10"/>
        <v>236</v>
      </c>
      <c r="F162" s="5">
        <f t="shared" si="11"/>
        <v>0.11252109282160946</v>
      </c>
    </row>
    <row r="163" spans="1:6" x14ac:dyDescent="0.35">
      <c r="A163" s="8">
        <v>43229</v>
      </c>
      <c r="B163" s="3">
        <v>15</v>
      </c>
      <c r="C163" s="5">
        <f t="shared" si="8"/>
        <v>15</v>
      </c>
      <c r="D163" s="5">
        <f t="shared" si="9"/>
        <v>0</v>
      </c>
      <c r="E163" s="2">
        <f t="shared" si="10"/>
        <v>236</v>
      </c>
      <c r="F163" s="5">
        <f t="shared" si="11"/>
        <v>0</v>
      </c>
    </row>
    <row r="164" spans="1:6" x14ac:dyDescent="0.35">
      <c r="A164" s="8">
        <v>43229</v>
      </c>
      <c r="B164" s="3">
        <v>5</v>
      </c>
      <c r="C164" s="5">
        <f t="shared" si="8"/>
        <v>5</v>
      </c>
      <c r="D164" s="5">
        <f t="shared" si="9"/>
        <v>0</v>
      </c>
      <c r="E164" s="2">
        <f t="shared" si="10"/>
        <v>236</v>
      </c>
      <c r="F164" s="5">
        <f t="shared" si="11"/>
        <v>0</v>
      </c>
    </row>
    <row r="165" spans="1:6" x14ac:dyDescent="0.35">
      <c r="A165" s="8">
        <v>43230</v>
      </c>
      <c r="B165" s="3">
        <v>6.48</v>
      </c>
      <c r="C165" s="5">
        <f t="shared" si="8"/>
        <v>7</v>
      </c>
      <c r="D165" s="5">
        <f t="shared" si="9"/>
        <v>0.51999999999999957</v>
      </c>
      <c r="E165" s="2">
        <f t="shared" si="10"/>
        <v>235</v>
      </c>
      <c r="F165" s="5">
        <f t="shared" si="11"/>
        <v>0.58481727403535033</v>
      </c>
    </row>
    <row r="166" spans="1:6" x14ac:dyDescent="0.35">
      <c r="A166" s="8">
        <v>43230</v>
      </c>
      <c r="B166" s="3">
        <v>6.35</v>
      </c>
      <c r="C166" s="5">
        <f t="shared" si="8"/>
        <v>7</v>
      </c>
      <c r="D166" s="5">
        <f t="shared" si="9"/>
        <v>0.65000000000000036</v>
      </c>
      <c r="E166" s="2">
        <f t="shared" si="10"/>
        <v>235</v>
      </c>
      <c r="F166" s="5">
        <f t="shared" si="11"/>
        <v>0.73102159254418886</v>
      </c>
    </row>
    <row r="167" spans="1:6" x14ac:dyDescent="0.35">
      <c r="A167" s="8">
        <v>43230</v>
      </c>
      <c r="B167" s="3">
        <v>4.24</v>
      </c>
      <c r="C167" s="5">
        <f t="shared" si="8"/>
        <v>5</v>
      </c>
      <c r="D167" s="5">
        <f t="shared" si="9"/>
        <v>0.75999999999999979</v>
      </c>
      <c r="E167" s="2">
        <f t="shared" si="10"/>
        <v>235</v>
      </c>
      <c r="F167" s="5">
        <f t="shared" si="11"/>
        <v>0.85473293897474323</v>
      </c>
    </row>
    <row r="168" spans="1:6" x14ac:dyDescent="0.35">
      <c r="A168" s="8">
        <v>43230</v>
      </c>
      <c r="B168" s="3">
        <v>22.15</v>
      </c>
      <c r="C168" s="5">
        <f t="shared" si="8"/>
        <v>23</v>
      </c>
      <c r="D168" s="5">
        <f t="shared" si="9"/>
        <v>0.85000000000000142</v>
      </c>
      <c r="E168" s="2">
        <f t="shared" si="10"/>
        <v>235</v>
      </c>
      <c r="F168" s="5">
        <f t="shared" si="11"/>
        <v>0.95595131332701733</v>
      </c>
    </row>
    <row r="169" spans="1:6" x14ac:dyDescent="0.35">
      <c r="A169" s="8">
        <v>43231</v>
      </c>
      <c r="B169" s="3">
        <v>18</v>
      </c>
      <c r="C169" s="5">
        <f t="shared" si="8"/>
        <v>18</v>
      </c>
      <c r="D169" s="5">
        <f t="shared" si="9"/>
        <v>0</v>
      </c>
      <c r="E169" s="2">
        <f t="shared" si="10"/>
        <v>234</v>
      </c>
      <c r="F169" s="5">
        <f t="shared" si="11"/>
        <v>0</v>
      </c>
    </row>
    <row r="170" spans="1:6" x14ac:dyDescent="0.35">
      <c r="A170" s="8">
        <v>43231</v>
      </c>
      <c r="B170" s="3">
        <v>22.98</v>
      </c>
      <c r="C170" s="5">
        <f t="shared" si="8"/>
        <v>23</v>
      </c>
      <c r="D170" s="5">
        <f t="shared" si="9"/>
        <v>1.9999999999999574E-2</v>
      </c>
      <c r="E170" s="2">
        <f t="shared" si="10"/>
        <v>234</v>
      </c>
      <c r="F170" s="5">
        <f t="shared" si="11"/>
        <v>2.2481731212675906E-2</v>
      </c>
    </row>
    <row r="171" spans="1:6" x14ac:dyDescent="0.35">
      <c r="A171" s="8">
        <v>43232</v>
      </c>
      <c r="B171" s="3">
        <v>4.68</v>
      </c>
      <c r="C171" s="5">
        <f t="shared" si="8"/>
        <v>5</v>
      </c>
      <c r="D171" s="5">
        <f t="shared" si="9"/>
        <v>0.32000000000000028</v>
      </c>
      <c r="E171" s="2">
        <f t="shared" si="10"/>
        <v>233</v>
      </c>
      <c r="F171" s="5">
        <f t="shared" si="11"/>
        <v>0.35952793543510497</v>
      </c>
    </row>
    <row r="172" spans="1:6" x14ac:dyDescent="0.35">
      <c r="A172" s="8">
        <v>43231</v>
      </c>
      <c r="B172" s="3">
        <v>16</v>
      </c>
      <c r="C172" s="5">
        <f t="shared" si="8"/>
        <v>16</v>
      </c>
      <c r="D172" s="5">
        <f t="shared" si="9"/>
        <v>0</v>
      </c>
      <c r="E172" s="2">
        <f t="shared" si="10"/>
        <v>234</v>
      </c>
      <c r="F172" s="5">
        <f t="shared" si="11"/>
        <v>0</v>
      </c>
    </row>
    <row r="173" spans="1:6" x14ac:dyDescent="0.35">
      <c r="A173" s="8">
        <v>43232</v>
      </c>
      <c r="B173" s="3">
        <v>21.9</v>
      </c>
      <c r="C173" s="5">
        <f t="shared" si="8"/>
        <v>22</v>
      </c>
      <c r="D173" s="5">
        <f t="shared" si="9"/>
        <v>0.10000000000000142</v>
      </c>
      <c r="E173" s="2">
        <f t="shared" si="10"/>
        <v>233</v>
      </c>
      <c r="F173" s="5">
        <f t="shared" si="11"/>
        <v>0.11235247982347181</v>
      </c>
    </row>
    <row r="174" spans="1:6" x14ac:dyDescent="0.35">
      <c r="A174" s="8">
        <v>43232</v>
      </c>
      <c r="B174" s="3">
        <v>9.69</v>
      </c>
      <c r="C174" s="5">
        <f t="shared" si="8"/>
        <v>10</v>
      </c>
      <c r="D174" s="5">
        <f t="shared" si="9"/>
        <v>0.3100000000000005</v>
      </c>
      <c r="E174" s="2">
        <f t="shared" si="10"/>
        <v>233</v>
      </c>
      <c r="F174" s="5">
        <f t="shared" si="11"/>
        <v>0.34829268745275821</v>
      </c>
    </row>
    <row r="175" spans="1:6" x14ac:dyDescent="0.35">
      <c r="A175" s="8">
        <v>43232</v>
      </c>
      <c r="B175" s="3">
        <v>377.33</v>
      </c>
      <c r="C175" s="5">
        <f t="shared" si="8"/>
        <v>378</v>
      </c>
      <c r="D175" s="5">
        <f t="shared" si="9"/>
        <v>0.67000000000001592</v>
      </c>
      <c r="E175" s="2">
        <f t="shared" si="10"/>
        <v>233</v>
      </c>
      <c r="F175" s="5">
        <f t="shared" si="11"/>
        <v>0.75276161481726833</v>
      </c>
    </row>
    <row r="176" spans="1:6" x14ac:dyDescent="0.35">
      <c r="A176" s="8">
        <v>43233</v>
      </c>
      <c r="B176" s="3">
        <v>17</v>
      </c>
      <c r="C176" s="5">
        <f t="shared" si="8"/>
        <v>17</v>
      </c>
      <c r="D176" s="5">
        <f t="shared" si="9"/>
        <v>0</v>
      </c>
      <c r="E176" s="2">
        <f t="shared" si="10"/>
        <v>232</v>
      </c>
      <c r="F176" s="5">
        <f t="shared" si="11"/>
        <v>0</v>
      </c>
    </row>
    <row r="177" spans="1:6" x14ac:dyDescent="0.35">
      <c r="A177" s="8">
        <v>43234</v>
      </c>
      <c r="B177" s="3">
        <v>9.58</v>
      </c>
      <c r="C177" s="5">
        <f t="shared" si="8"/>
        <v>10</v>
      </c>
      <c r="D177" s="5">
        <f t="shared" si="9"/>
        <v>0.41999999999999993</v>
      </c>
      <c r="E177" s="2">
        <f t="shared" si="10"/>
        <v>231</v>
      </c>
      <c r="F177" s="5">
        <f t="shared" si="11"/>
        <v>0.4714088885178348</v>
      </c>
    </row>
    <row r="178" spans="1:6" x14ac:dyDescent="0.35">
      <c r="A178" s="8">
        <v>43234</v>
      </c>
      <c r="B178" s="3">
        <v>3.48</v>
      </c>
      <c r="C178" s="5">
        <f t="shared" si="8"/>
        <v>4</v>
      </c>
      <c r="D178" s="5">
        <f t="shared" si="9"/>
        <v>0.52</v>
      </c>
      <c r="E178" s="2">
        <f t="shared" si="10"/>
        <v>231</v>
      </c>
      <c r="F178" s="5">
        <f t="shared" si="11"/>
        <v>0.58364910006970039</v>
      </c>
    </row>
    <row r="179" spans="1:6" x14ac:dyDescent="0.35">
      <c r="A179" s="8">
        <v>43234</v>
      </c>
      <c r="B179" s="3">
        <v>8.82</v>
      </c>
      <c r="C179" s="5">
        <f t="shared" si="8"/>
        <v>9</v>
      </c>
      <c r="D179" s="5">
        <f t="shared" si="9"/>
        <v>0.17999999999999972</v>
      </c>
      <c r="E179" s="2">
        <f t="shared" si="10"/>
        <v>231</v>
      </c>
      <c r="F179" s="5">
        <f t="shared" si="11"/>
        <v>0.2020323807933575</v>
      </c>
    </row>
    <row r="180" spans="1:6" x14ac:dyDescent="0.35">
      <c r="A180" s="8">
        <v>43234</v>
      </c>
      <c r="B180" s="3">
        <v>5.49</v>
      </c>
      <c r="C180" s="5">
        <f t="shared" si="8"/>
        <v>6</v>
      </c>
      <c r="D180" s="5">
        <f t="shared" si="9"/>
        <v>0.50999999999999979</v>
      </c>
      <c r="E180" s="2">
        <f t="shared" si="10"/>
        <v>231</v>
      </c>
      <c r="F180" s="5">
        <f t="shared" si="11"/>
        <v>0.57242507891451355</v>
      </c>
    </row>
    <row r="181" spans="1:6" x14ac:dyDescent="0.35">
      <c r="A181" s="8">
        <v>43234</v>
      </c>
      <c r="B181" s="3">
        <v>10.76</v>
      </c>
      <c r="C181" s="5">
        <f t="shared" si="8"/>
        <v>11</v>
      </c>
      <c r="D181" s="5">
        <f t="shared" si="9"/>
        <v>0.24000000000000021</v>
      </c>
      <c r="E181" s="2">
        <f t="shared" si="10"/>
        <v>231</v>
      </c>
      <c r="F181" s="5">
        <f t="shared" si="11"/>
        <v>0.26937650772447735</v>
      </c>
    </row>
    <row r="182" spans="1:6" x14ac:dyDescent="0.35">
      <c r="A182" s="8">
        <v>43234</v>
      </c>
      <c r="B182" s="3">
        <v>9.99</v>
      </c>
      <c r="C182" s="5">
        <f t="shared" si="8"/>
        <v>10</v>
      </c>
      <c r="D182" s="5">
        <f t="shared" si="9"/>
        <v>9.9999999999997868E-3</v>
      </c>
      <c r="E182" s="2">
        <f t="shared" si="10"/>
        <v>231</v>
      </c>
      <c r="F182" s="5">
        <f t="shared" si="11"/>
        <v>1.1224021155186305E-2</v>
      </c>
    </row>
    <row r="183" spans="1:6" x14ac:dyDescent="0.35">
      <c r="A183" s="8">
        <v>43234</v>
      </c>
      <c r="B183" s="3">
        <v>4.5</v>
      </c>
      <c r="C183" s="5">
        <f t="shared" si="8"/>
        <v>5</v>
      </c>
      <c r="D183" s="5">
        <f t="shared" si="9"/>
        <v>0.5</v>
      </c>
      <c r="E183" s="2">
        <f t="shared" si="10"/>
        <v>231</v>
      </c>
      <c r="F183" s="5">
        <f t="shared" si="11"/>
        <v>0.56120105775932727</v>
      </c>
    </row>
    <row r="184" spans="1:6" x14ac:dyDescent="0.35">
      <c r="A184" s="8">
        <v>43235</v>
      </c>
      <c r="B184" s="3">
        <v>4.99</v>
      </c>
      <c r="C184" s="5">
        <f t="shared" si="8"/>
        <v>5</v>
      </c>
      <c r="D184" s="5">
        <f t="shared" si="9"/>
        <v>9.9999999999997868E-3</v>
      </c>
      <c r="E184" s="2">
        <f t="shared" si="10"/>
        <v>230</v>
      </c>
      <c r="F184" s="5">
        <f t="shared" si="11"/>
        <v>1.12184119492117E-2</v>
      </c>
    </row>
    <row r="185" spans="1:6" x14ac:dyDescent="0.35">
      <c r="A185" s="8">
        <v>43235</v>
      </c>
      <c r="B185" s="3">
        <v>78</v>
      </c>
      <c r="C185" s="5">
        <f t="shared" si="8"/>
        <v>78</v>
      </c>
      <c r="D185" s="5">
        <f t="shared" si="9"/>
        <v>0</v>
      </c>
      <c r="E185" s="2">
        <f t="shared" si="10"/>
        <v>230</v>
      </c>
      <c r="F185" s="5">
        <f t="shared" si="11"/>
        <v>0</v>
      </c>
    </row>
    <row r="186" spans="1:6" x14ac:dyDescent="0.35">
      <c r="A186" s="8">
        <v>43235</v>
      </c>
      <c r="B186" s="3">
        <v>12</v>
      </c>
      <c r="C186" s="5">
        <f t="shared" si="8"/>
        <v>12</v>
      </c>
      <c r="D186" s="5">
        <f t="shared" si="9"/>
        <v>0</v>
      </c>
      <c r="E186" s="2">
        <f t="shared" si="10"/>
        <v>230</v>
      </c>
      <c r="F186" s="5">
        <f t="shared" si="11"/>
        <v>0</v>
      </c>
    </row>
    <row r="187" spans="1:6" x14ac:dyDescent="0.35">
      <c r="A187" s="8">
        <v>43235</v>
      </c>
      <c r="B187" s="3">
        <v>8.1</v>
      </c>
      <c r="C187" s="5">
        <f t="shared" si="8"/>
        <v>9</v>
      </c>
      <c r="D187" s="5">
        <f t="shared" si="9"/>
        <v>0.90000000000000036</v>
      </c>
      <c r="E187" s="2">
        <f t="shared" si="10"/>
        <v>230</v>
      </c>
      <c r="F187" s="5">
        <f t="shared" si="11"/>
        <v>1.009657075429075</v>
      </c>
    </row>
    <row r="188" spans="1:6" x14ac:dyDescent="0.35">
      <c r="A188" s="8">
        <v>43235</v>
      </c>
      <c r="B188" s="3">
        <v>13.83</v>
      </c>
      <c r="C188" s="5">
        <f t="shared" si="8"/>
        <v>14</v>
      </c>
      <c r="D188" s="5">
        <f t="shared" si="9"/>
        <v>0.16999999999999993</v>
      </c>
      <c r="E188" s="2">
        <f t="shared" si="10"/>
        <v>230</v>
      </c>
      <c r="F188" s="5">
        <f t="shared" si="11"/>
        <v>0.19071300313660289</v>
      </c>
    </row>
    <row r="189" spans="1:6" x14ac:dyDescent="0.35">
      <c r="A189" s="8">
        <v>43235</v>
      </c>
      <c r="B189" s="3">
        <v>23.4</v>
      </c>
      <c r="C189" s="5">
        <f t="shared" si="8"/>
        <v>24</v>
      </c>
      <c r="D189" s="5">
        <f t="shared" si="9"/>
        <v>0.60000000000000142</v>
      </c>
      <c r="E189" s="2">
        <f t="shared" si="10"/>
        <v>230</v>
      </c>
      <c r="F189" s="5">
        <f t="shared" si="11"/>
        <v>0.67310471695271801</v>
      </c>
    </row>
    <row r="190" spans="1:6" x14ac:dyDescent="0.35">
      <c r="A190" s="8">
        <v>43235</v>
      </c>
      <c r="B190" s="3">
        <v>186.8</v>
      </c>
      <c r="C190" s="5">
        <f t="shared" si="8"/>
        <v>187</v>
      </c>
      <c r="D190" s="5">
        <f t="shared" si="9"/>
        <v>0.19999999999998863</v>
      </c>
      <c r="E190" s="2">
        <f t="shared" si="10"/>
        <v>230</v>
      </c>
      <c r="F190" s="5">
        <f t="shared" si="11"/>
        <v>0.22436823898422603</v>
      </c>
    </row>
    <row r="191" spans="1:6" x14ac:dyDescent="0.35">
      <c r="A191" s="8">
        <v>43235</v>
      </c>
      <c r="B191" s="3">
        <v>151.19999999999999</v>
      </c>
      <c r="C191" s="5">
        <f t="shared" si="8"/>
        <v>152</v>
      </c>
      <c r="D191" s="5">
        <f t="shared" si="9"/>
        <v>0.80000000000001137</v>
      </c>
      <c r="E191" s="2">
        <f t="shared" si="10"/>
        <v>230</v>
      </c>
      <c r="F191" s="5">
        <f t="shared" si="11"/>
        <v>0.89747295593696785</v>
      </c>
    </row>
    <row r="192" spans="1:6" x14ac:dyDescent="0.35">
      <c r="A192" s="8">
        <v>43236</v>
      </c>
      <c r="B192" s="3">
        <v>9.56</v>
      </c>
      <c r="C192" s="5">
        <f t="shared" si="8"/>
        <v>10</v>
      </c>
      <c r="D192" s="5">
        <f t="shared" si="9"/>
        <v>0.4399999999999995</v>
      </c>
      <c r="E192" s="2">
        <f t="shared" si="10"/>
        <v>229</v>
      </c>
      <c r="F192" s="5">
        <f t="shared" si="11"/>
        <v>0.49336344404330323</v>
      </c>
    </row>
    <row r="193" spans="1:6" x14ac:dyDescent="0.35">
      <c r="A193" s="8">
        <v>43236</v>
      </c>
      <c r="B193" s="3">
        <v>3.72</v>
      </c>
      <c r="C193" s="5">
        <f t="shared" si="8"/>
        <v>4</v>
      </c>
      <c r="D193" s="5">
        <f t="shared" si="9"/>
        <v>0.2799999999999998</v>
      </c>
      <c r="E193" s="2">
        <f t="shared" si="10"/>
        <v>229</v>
      </c>
      <c r="F193" s="5">
        <f t="shared" si="11"/>
        <v>0.31395855530028399</v>
      </c>
    </row>
    <row r="194" spans="1:6" x14ac:dyDescent="0.35">
      <c r="A194" s="8">
        <v>43236</v>
      </c>
      <c r="B194" s="3">
        <v>23.72</v>
      </c>
      <c r="C194" s="5">
        <f t="shared" si="8"/>
        <v>24</v>
      </c>
      <c r="D194" s="5">
        <f t="shared" si="9"/>
        <v>0.28000000000000114</v>
      </c>
      <c r="E194" s="2">
        <f t="shared" si="10"/>
        <v>229</v>
      </c>
      <c r="F194" s="5">
        <f t="shared" si="11"/>
        <v>0.31395855530028549</v>
      </c>
    </row>
    <row r="195" spans="1:6" x14ac:dyDescent="0.35">
      <c r="A195" s="8">
        <v>43237</v>
      </c>
      <c r="B195" s="3">
        <v>8.1199999999999992</v>
      </c>
      <c r="C195" s="5">
        <f t="shared" si="8"/>
        <v>9</v>
      </c>
      <c r="D195" s="5">
        <f t="shared" si="9"/>
        <v>0.88000000000000078</v>
      </c>
      <c r="E195" s="2">
        <f t="shared" si="10"/>
        <v>228</v>
      </c>
      <c r="F195" s="5">
        <f t="shared" si="11"/>
        <v>0.98623377120100775</v>
      </c>
    </row>
    <row r="196" spans="1:6" x14ac:dyDescent="0.35">
      <c r="A196" s="8">
        <v>43237</v>
      </c>
      <c r="B196" s="3">
        <v>7.82</v>
      </c>
      <c r="C196" s="5">
        <f t="shared" si="8"/>
        <v>8</v>
      </c>
      <c r="D196" s="5">
        <f t="shared" si="9"/>
        <v>0.17999999999999972</v>
      </c>
      <c r="E196" s="2">
        <f t="shared" si="10"/>
        <v>228</v>
      </c>
      <c r="F196" s="5">
        <f t="shared" si="11"/>
        <v>0.20172963501838745</v>
      </c>
    </row>
    <row r="197" spans="1:6" x14ac:dyDescent="0.35">
      <c r="A197" s="8">
        <v>43238</v>
      </c>
      <c r="B197" s="3">
        <v>23.56</v>
      </c>
      <c r="C197" s="5">
        <f t="shared" si="8"/>
        <v>24</v>
      </c>
      <c r="D197" s="5">
        <f t="shared" si="9"/>
        <v>0.44000000000000128</v>
      </c>
      <c r="E197" s="2">
        <f t="shared" si="10"/>
        <v>227</v>
      </c>
      <c r="F197" s="5">
        <f t="shared" si="11"/>
        <v>0.49287045037531724</v>
      </c>
    </row>
    <row r="198" spans="1:6" x14ac:dyDescent="0.35">
      <c r="A198" s="8">
        <v>43239</v>
      </c>
      <c r="B198" s="3">
        <v>13.99</v>
      </c>
      <c r="C198" s="5">
        <f t="shared" si="8"/>
        <v>14</v>
      </c>
      <c r="D198" s="5">
        <f t="shared" si="9"/>
        <v>9.9999999999997868E-3</v>
      </c>
      <c r="E198" s="2">
        <f t="shared" si="10"/>
        <v>226</v>
      </c>
      <c r="F198" s="5">
        <f t="shared" si="11"/>
        <v>1.1196003143321641E-2</v>
      </c>
    </row>
    <row r="199" spans="1:6" x14ac:dyDescent="0.35">
      <c r="A199" s="8">
        <v>43240</v>
      </c>
      <c r="B199" s="3">
        <v>11.89</v>
      </c>
      <c r="C199" s="5">
        <f t="shared" ref="C199:C262" si="12">ROUNDUP(B199,0)</f>
        <v>12</v>
      </c>
      <c r="D199" s="5">
        <f t="shared" ref="D199:D262" si="13">C199-B199</f>
        <v>0.10999999999999943</v>
      </c>
      <c r="E199" s="2">
        <f t="shared" ref="E199:E262" si="14">_xlfn.DAYS($E$4,A199)</f>
        <v>225</v>
      </c>
      <c r="F199" s="5">
        <f t="shared" ref="F199:F262" si="15">D199*POWER(1+$B$1,E199)</f>
        <v>0.12309448733287362</v>
      </c>
    </row>
    <row r="200" spans="1:6" x14ac:dyDescent="0.35">
      <c r="A200" s="8">
        <v>43241</v>
      </c>
      <c r="B200" s="3">
        <v>10.53</v>
      </c>
      <c r="C200" s="5">
        <f t="shared" si="12"/>
        <v>11</v>
      </c>
      <c r="D200" s="5">
        <f t="shared" si="13"/>
        <v>0.47000000000000064</v>
      </c>
      <c r="E200" s="2">
        <f t="shared" si="14"/>
        <v>224</v>
      </c>
      <c r="F200" s="5">
        <f t="shared" si="15"/>
        <v>0.52568632998456211</v>
      </c>
    </row>
    <row r="201" spans="1:6" x14ac:dyDescent="0.35">
      <c r="A201" s="8">
        <v>43242</v>
      </c>
      <c r="B201" s="3">
        <v>13.95</v>
      </c>
      <c r="C201" s="5">
        <f t="shared" si="12"/>
        <v>14</v>
      </c>
      <c r="D201" s="5">
        <f t="shared" si="13"/>
        <v>5.0000000000000711E-2</v>
      </c>
      <c r="E201" s="2">
        <f t="shared" si="14"/>
        <v>223</v>
      </c>
      <c r="F201" s="5">
        <f t="shared" si="15"/>
        <v>5.5896129593136293E-2</v>
      </c>
    </row>
    <row r="202" spans="1:6" x14ac:dyDescent="0.35">
      <c r="A202" s="8">
        <v>43242</v>
      </c>
      <c r="B202" s="3">
        <v>3.25</v>
      </c>
      <c r="C202" s="5">
        <f t="shared" si="12"/>
        <v>4</v>
      </c>
      <c r="D202" s="5">
        <f t="shared" si="13"/>
        <v>0.75</v>
      </c>
      <c r="E202" s="2">
        <f t="shared" si="14"/>
        <v>223</v>
      </c>
      <c r="F202" s="5">
        <f t="shared" si="15"/>
        <v>0.83844194389703253</v>
      </c>
    </row>
    <row r="203" spans="1:6" x14ac:dyDescent="0.35">
      <c r="A203" s="8">
        <v>43243</v>
      </c>
      <c r="B203" s="3">
        <v>5.32</v>
      </c>
      <c r="C203" s="5">
        <f t="shared" si="12"/>
        <v>6</v>
      </c>
      <c r="D203" s="5">
        <f t="shared" si="13"/>
        <v>0.67999999999999972</v>
      </c>
      <c r="E203" s="2">
        <f t="shared" si="14"/>
        <v>222</v>
      </c>
      <c r="F203" s="5">
        <f t="shared" si="15"/>
        <v>0.75980745873727351</v>
      </c>
    </row>
    <row r="204" spans="1:6" x14ac:dyDescent="0.35">
      <c r="A204" s="8">
        <v>43244</v>
      </c>
      <c r="B204" s="3">
        <v>6.68</v>
      </c>
      <c r="C204" s="5">
        <f t="shared" si="12"/>
        <v>7</v>
      </c>
      <c r="D204" s="5">
        <f t="shared" si="13"/>
        <v>0.32000000000000028</v>
      </c>
      <c r="E204" s="2">
        <f t="shared" si="14"/>
        <v>221</v>
      </c>
      <c r="F204" s="5">
        <f t="shared" si="15"/>
        <v>0.35737776228933765</v>
      </c>
    </row>
    <row r="205" spans="1:6" x14ac:dyDescent="0.35">
      <c r="A205" s="8">
        <v>43246</v>
      </c>
      <c r="B205" s="3">
        <v>69.22</v>
      </c>
      <c r="C205" s="5">
        <f t="shared" si="12"/>
        <v>70</v>
      </c>
      <c r="D205" s="5">
        <f t="shared" si="13"/>
        <v>0.78000000000000114</v>
      </c>
      <c r="E205" s="2">
        <f t="shared" si="14"/>
        <v>219</v>
      </c>
      <c r="F205" s="5">
        <f t="shared" si="15"/>
        <v>0.87023784018062056</v>
      </c>
    </row>
    <row r="206" spans="1:6" x14ac:dyDescent="0.35">
      <c r="A206" s="8">
        <v>43246</v>
      </c>
      <c r="B206" s="3">
        <v>74</v>
      </c>
      <c r="C206" s="5">
        <f t="shared" si="12"/>
        <v>74</v>
      </c>
      <c r="D206" s="5">
        <f t="shared" si="13"/>
        <v>0</v>
      </c>
      <c r="E206" s="2">
        <f t="shared" si="14"/>
        <v>219</v>
      </c>
      <c r="F206" s="5">
        <f t="shared" si="15"/>
        <v>0</v>
      </c>
    </row>
    <row r="207" spans="1:6" x14ac:dyDescent="0.35">
      <c r="A207" s="8">
        <v>43246</v>
      </c>
      <c r="B207" s="3">
        <v>12.16</v>
      </c>
      <c r="C207" s="5">
        <f t="shared" si="12"/>
        <v>13</v>
      </c>
      <c r="D207" s="5">
        <f t="shared" si="13"/>
        <v>0.83999999999999986</v>
      </c>
      <c r="E207" s="2">
        <f t="shared" si="14"/>
        <v>219</v>
      </c>
      <c r="F207" s="5">
        <f t="shared" si="15"/>
        <v>0.93717921250220515</v>
      </c>
    </row>
    <row r="208" spans="1:6" x14ac:dyDescent="0.35">
      <c r="A208" s="8">
        <v>43246</v>
      </c>
      <c r="B208" s="3">
        <v>54.3</v>
      </c>
      <c r="C208" s="5">
        <f t="shared" si="12"/>
        <v>55</v>
      </c>
      <c r="D208" s="5">
        <f t="shared" si="13"/>
        <v>0.70000000000000284</v>
      </c>
      <c r="E208" s="2">
        <f t="shared" si="14"/>
        <v>219</v>
      </c>
      <c r="F208" s="5">
        <f t="shared" si="15"/>
        <v>0.78098267708517433</v>
      </c>
    </row>
    <row r="209" spans="1:6" x14ac:dyDescent="0.35">
      <c r="A209" s="8">
        <v>43248</v>
      </c>
      <c r="B209" s="3">
        <v>18.36</v>
      </c>
      <c r="C209" s="5">
        <f t="shared" si="12"/>
        <v>19</v>
      </c>
      <c r="D209" s="5">
        <f t="shared" si="13"/>
        <v>0.64000000000000057</v>
      </c>
      <c r="E209" s="2">
        <f t="shared" si="14"/>
        <v>217</v>
      </c>
      <c r="F209" s="5">
        <f t="shared" si="15"/>
        <v>0.71332779863300277</v>
      </c>
    </row>
    <row r="210" spans="1:6" x14ac:dyDescent="0.35">
      <c r="A210" s="8">
        <v>43249</v>
      </c>
      <c r="B210" s="3">
        <v>17.63</v>
      </c>
      <c r="C210" s="5">
        <f t="shared" si="12"/>
        <v>18</v>
      </c>
      <c r="D210" s="5">
        <f t="shared" si="13"/>
        <v>0.37000000000000099</v>
      </c>
      <c r="E210" s="2">
        <f t="shared" si="14"/>
        <v>216</v>
      </c>
      <c r="F210" s="5">
        <f t="shared" si="15"/>
        <v>0.41218654031454827</v>
      </c>
    </row>
    <row r="211" spans="1:6" x14ac:dyDescent="0.35">
      <c r="A211" s="8">
        <v>43253</v>
      </c>
      <c r="B211" s="3">
        <v>4.25</v>
      </c>
      <c r="C211" s="5">
        <f t="shared" si="12"/>
        <v>5</v>
      </c>
      <c r="D211" s="5">
        <f t="shared" si="13"/>
        <v>0.75</v>
      </c>
      <c r="E211" s="2">
        <f t="shared" si="14"/>
        <v>212</v>
      </c>
      <c r="F211" s="5">
        <f t="shared" si="15"/>
        <v>0.83384431757575028</v>
      </c>
    </row>
    <row r="212" spans="1:6" x14ac:dyDescent="0.35">
      <c r="A212" s="8">
        <v>43253</v>
      </c>
      <c r="B212" s="3">
        <v>25.49</v>
      </c>
      <c r="C212" s="5">
        <f t="shared" si="12"/>
        <v>26</v>
      </c>
      <c r="D212" s="5">
        <f t="shared" si="13"/>
        <v>0.51000000000000156</v>
      </c>
      <c r="E212" s="2">
        <f t="shared" si="14"/>
        <v>212</v>
      </c>
      <c r="F212" s="5">
        <f t="shared" si="15"/>
        <v>0.56701413595151196</v>
      </c>
    </row>
    <row r="213" spans="1:6" x14ac:dyDescent="0.35">
      <c r="A213" s="8">
        <v>43253</v>
      </c>
      <c r="B213" s="3">
        <v>9.58</v>
      </c>
      <c r="C213" s="5">
        <f t="shared" si="12"/>
        <v>10</v>
      </c>
      <c r="D213" s="5">
        <f t="shared" si="13"/>
        <v>0.41999999999999993</v>
      </c>
      <c r="E213" s="2">
        <f t="shared" si="14"/>
        <v>212</v>
      </c>
      <c r="F213" s="5">
        <f t="shared" si="15"/>
        <v>0.4669528178424201</v>
      </c>
    </row>
    <row r="214" spans="1:6" x14ac:dyDescent="0.35">
      <c r="A214" s="8">
        <v>43253</v>
      </c>
      <c r="B214" s="3">
        <v>3.26</v>
      </c>
      <c r="C214" s="5">
        <f t="shared" si="12"/>
        <v>4</v>
      </c>
      <c r="D214" s="5">
        <f t="shared" si="13"/>
        <v>0.74000000000000021</v>
      </c>
      <c r="E214" s="2">
        <f t="shared" si="14"/>
        <v>212</v>
      </c>
      <c r="F214" s="5">
        <f t="shared" si="15"/>
        <v>0.82272639334140718</v>
      </c>
    </row>
    <row r="215" spans="1:6" x14ac:dyDescent="0.35">
      <c r="A215" s="8">
        <v>43254</v>
      </c>
      <c r="B215" s="3">
        <v>3.26</v>
      </c>
      <c r="C215" s="5">
        <f t="shared" si="12"/>
        <v>4</v>
      </c>
      <c r="D215" s="5">
        <f t="shared" si="13"/>
        <v>0.74000000000000021</v>
      </c>
      <c r="E215" s="2">
        <f t="shared" si="14"/>
        <v>211</v>
      </c>
      <c r="F215" s="5">
        <f t="shared" si="15"/>
        <v>0.82231523572354559</v>
      </c>
    </row>
    <row r="216" spans="1:6" x14ac:dyDescent="0.35">
      <c r="A216" s="8">
        <v>43255</v>
      </c>
      <c r="B216" s="3">
        <v>21.4</v>
      </c>
      <c r="C216" s="5">
        <f t="shared" si="12"/>
        <v>22</v>
      </c>
      <c r="D216" s="5">
        <f t="shared" si="13"/>
        <v>0.60000000000000142</v>
      </c>
      <c r="E216" s="2">
        <f t="shared" si="14"/>
        <v>210</v>
      </c>
      <c r="F216" s="5">
        <f t="shared" si="15"/>
        <v>0.66640887857980247</v>
      </c>
    </row>
    <row r="217" spans="1:6" x14ac:dyDescent="0.35">
      <c r="A217" s="8">
        <v>43255</v>
      </c>
      <c r="B217" s="3">
        <v>22.49</v>
      </c>
      <c r="C217" s="5">
        <f t="shared" si="12"/>
        <v>23</v>
      </c>
      <c r="D217" s="5">
        <f t="shared" si="13"/>
        <v>0.51000000000000156</v>
      </c>
      <c r="E217" s="2">
        <f t="shared" si="14"/>
        <v>210</v>
      </c>
      <c r="F217" s="5">
        <f t="shared" si="15"/>
        <v>0.56644754679283249</v>
      </c>
    </row>
    <row r="218" spans="1:6" x14ac:dyDescent="0.35">
      <c r="A218" s="8">
        <v>43255</v>
      </c>
      <c r="B218" s="3">
        <v>14.99</v>
      </c>
      <c r="C218" s="5">
        <f t="shared" si="12"/>
        <v>15</v>
      </c>
      <c r="D218" s="5">
        <f t="shared" si="13"/>
        <v>9.9999999999997868E-3</v>
      </c>
      <c r="E218" s="2">
        <f t="shared" si="14"/>
        <v>210</v>
      </c>
      <c r="F218" s="5">
        <f t="shared" si="15"/>
        <v>1.1106814642996444E-2</v>
      </c>
    </row>
    <row r="219" spans="1:6" x14ac:dyDescent="0.35">
      <c r="A219" s="8">
        <v>43255</v>
      </c>
      <c r="B219" s="3">
        <v>7</v>
      </c>
      <c r="C219" s="5">
        <f t="shared" si="12"/>
        <v>7</v>
      </c>
      <c r="D219" s="5">
        <f t="shared" si="13"/>
        <v>0</v>
      </c>
      <c r="E219" s="2">
        <f t="shared" si="14"/>
        <v>210</v>
      </c>
      <c r="F219" s="5">
        <f t="shared" si="15"/>
        <v>0</v>
      </c>
    </row>
    <row r="220" spans="1:6" x14ac:dyDescent="0.35">
      <c r="A220" s="8">
        <v>43256</v>
      </c>
      <c r="B220" s="3">
        <v>120.2</v>
      </c>
      <c r="C220" s="5">
        <f t="shared" si="12"/>
        <v>121</v>
      </c>
      <c r="D220" s="5">
        <f t="shared" si="13"/>
        <v>0.79999999999999716</v>
      </c>
      <c r="E220" s="2">
        <f t="shared" si="14"/>
        <v>209</v>
      </c>
      <c r="F220" s="5">
        <f t="shared" si="15"/>
        <v>0.88810112087929172</v>
      </c>
    </row>
    <row r="221" spans="1:6" x14ac:dyDescent="0.35">
      <c r="A221" s="8">
        <v>43255</v>
      </c>
      <c r="B221" s="3">
        <v>3.96</v>
      </c>
      <c r="C221" s="5">
        <f t="shared" si="12"/>
        <v>4</v>
      </c>
      <c r="D221" s="5">
        <f t="shared" si="13"/>
        <v>4.0000000000000036E-2</v>
      </c>
      <c r="E221" s="2">
        <f t="shared" si="14"/>
        <v>210</v>
      </c>
      <c r="F221" s="5">
        <f t="shared" si="15"/>
        <v>4.4427258571986761E-2</v>
      </c>
    </row>
    <row r="222" spans="1:6" x14ac:dyDescent="0.35">
      <c r="A222" s="8">
        <v>43257</v>
      </c>
      <c r="B222" s="3">
        <v>293.83</v>
      </c>
      <c r="C222" s="5">
        <f t="shared" si="12"/>
        <v>294</v>
      </c>
      <c r="D222" s="5">
        <f t="shared" si="13"/>
        <v>0.17000000000001592</v>
      </c>
      <c r="E222" s="2">
        <f t="shared" si="14"/>
        <v>208</v>
      </c>
      <c r="F222" s="5">
        <f t="shared" si="15"/>
        <v>0.18862717459956801</v>
      </c>
    </row>
    <row r="223" spans="1:6" x14ac:dyDescent="0.35">
      <c r="A223" s="8">
        <v>43257</v>
      </c>
      <c r="B223" s="3">
        <v>8.16</v>
      </c>
      <c r="C223" s="5">
        <f t="shared" si="12"/>
        <v>9</v>
      </c>
      <c r="D223" s="5">
        <f t="shared" si="13"/>
        <v>0.83999999999999986</v>
      </c>
      <c r="E223" s="2">
        <f t="shared" si="14"/>
        <v>208</v>
      </c>
      <c r="F223" s="5">
        <f t="shared" si="15"/>
        <v>0.93204015684483699</v>
      </c>
    </row>
    <row r="224" spans="1:6" x14ac:dyDescent="0.35">
      <c r="A224" s="8">
        <v>43258</v>
      </c>
      <c r="B224" s="3">
        <v>18</v>
      </c>
      <c r="C224" s="5">
        <f t="shared" si="12"/>
        <v>18</v>
      </c>
      <c r="D224" s="5">
        <f t="shared" si="13"/>
        <v>0</v>
      </c>
      <c r="E224" s="2">
        <f t="shared" si="14"/>
        <v>207</v>
      </c>
      <c r="F224" s="5">
        <f t="shared" si="15"/>
        <v>0</v>
      </c>
    </row>
    <row r="225" spans="1:6" x14ac:dyDescent="0.35">
      <c r="A225" s="8">
        <v>43258</v>
      </c>
      <c r="B225" s="3">
        <v>17.16</v>
      </c>
      <c r="C225" s="5">
        <f t="shared" si="12"/>
        <v>18</v>
      </c>
      <c r="D225" s="5">
        <f t="shared" si="13"/>
        <v>0.83999999999999986</v>
      </c>
      <c r="E225" s="2">
        <f t="shared" si="14"/>
        <v>207</v>
      </c>
      <c r="F225" s="5">
        <f t="shared" si="15"/>
        <v>0.93157436966000706</v>
      </c>
    </row>
    <row r="226" spans="1:6" x14ac:dyDescent="0.35">
      <c r="A226" s="8">
        <v>43258</v>
      </c>
      <c r="B226" s="3">
        <v>13.44</v>
      </c>
      <c r="C226" s="5">
        <f t="shared" si="12"/>
        <v>14</v>
      </c>
      <c r="D226" s="5">
        <f t="shared" si="13"/>
        <v>0.5600000000000005</v>
      </c>
      <c r="E226" s="2">
        <f t="shared" si="14"/>
        <v>207</v>
      </c>
      <c r="F226" s="5">
        <f t="shared" si="15"/>
        <v>0.62104957977333874</v>
      </c>
    </row>
    <row r="227" spans="1:6" x14ac:dyDescent="0.35">
      <c r="A227" s="8">
        <v>43259</v>
      </c>
      <c r="B227" s="3">
        <v>2.57</v>
      </c>
      <c r="C227" s="5">
        <f t="shared" si="12"/>
        <v>3</v>
      </c>
      <c r="D227" s="5">
        <f t="shared" si="13"/>
        <v>0.43000000000000016</v>
      </c>
      <c r="E227" s="2">
        <f t="shared" si="14"/>
        <v>206</v>
      </c>
      <c r="F227" s="5">
        <f t="shared" si="15"/>
        <v>0.47663903637919508</v>
      </c>
    </row>
    <row r="228" spans="1:6" x14ac:dyDescent="0.35">
      <c r="A228" s="8">
        <v>43259</v>
      </c>
      <c r="B228" s="3">
        <v>2.27</v>
      </c>
      <c r="C228" s="5">
        <f t="shared" si="12"/>
        <v>3</v>
      </c>
      <c r="D228" s="5">
        <f t="shared" si="13"/>
        <v>0.73</v>
      </c>
      <c r="E228" s="2">
        <f t="shared" si="14"/>
        <v>206</v>
      </c>
      <c r="F228" s="5">
        <f t="shared" si="15"/>
        <v>0.8091778989693309</v>
      </c>
    </row>
    <row r="229" spans="1:6" x14ac:dyDescent="0.35">
      <c r="A229" s="8">
        <v>43260</v>
      </c>
      <c r="B229" s="3">
        <v>12.51</v>
      </c>
      <c r="C229" s="5">
        <f t="shared" si="12"/>
        <v>13</v>
      </c>
      <c r="D229" s="5">
        <f t="shared" si="13"/>
        <v>0.49000000000000021</v>
      </c>
      <c r="E229" s="2">
        <f t="shared" si="14"/>
        <v>205</v>
      </c>
      <c r="F229" s="5">
        <f t="shared" si="15"/>
        <v>0.54287537121161678</v>
      </c>
    </row>
    <row r="230" spans="1:6" x14ac:dyDescent="0.35">
      <c r="A230" s="8">
        <v>43261</v>
      </c>
      <c r="B230" s="3">
        <v>14.14</v>
      </c>
      <c r="C230" s="5">
        <f t="shared" si="12"/>
        <v>15</v>
      </c>
      <c r="D230" s="5">
        <f t="shared" si="13"/>
        <v>0.85999999999999943</v>
      </c>
      <c r="E230" s="2">
        <f t="shared" si="14"/>
        <v>204</v>
      </c>
      <c r="F230" s="5">
        <f t="shared" si="15"/>
        <v>0.95232550916784453</v>
      </c>
    </row>
    <row r="231" spans="1:6" x14ac:dyDescent="0.35">
      <c r="A231" s="8">
        <v>43262</v>
      </c>
      <c r="B231" s="3">
        <v>27.48</v>
      </c>
      <c r="C231" s="5">
        <f t="shared" si="12"/>
        <v>28</v>
      </c>
      <c r="D231" s="5">
        <f t="shared" si="13"/>
        <v>0.51999999999999957</v>
      </c>
      <c r="E231" s="2">
        <f t="shared" si="14"/>
        <v>203</v>
      </c>
      <c r="F231" s="5">
        <f t="shared" si="15"/>
        <v>0.57553695799458282</v>
      </c>
    </row>
    <row r="232" spans="1:6" x14ac:dyDescent="0.35">
      <c r="A232" s="8">
        <v>43262</v>
      </c>
      <c r="B232" s="3">
        <v>16</v>
      </c>
      <c r="C232" s="5">
        <f t="shared" si="12"/>
        <v>16</v>
      </c>
      <c r="D232" s="5">
        <f t="shared" si="13"/>
        <v>0</v>
      </c>
      <c r="E232" s="2">
        <f t="shared" si="14"/>
        <v>203</v>
      </c>
      <c r="F232" s="5">
        <f t="shared" si="15"/>
        <v>0</v>
      </c>
    </row>
    <row r="233" spans="1:6" x14ac:dyDescent="0.35">
      <c r="A233" s="8">
        <v>43262</v>
      </c>
      <c r="B233" s="3">
        <v>49</v>
      </c>
      <c r="C233" s="5">
        <f t="shared" si="12"/>
        <v>49</v>
      </c>
      <c r="D233" s="5">
        <f t="shared" si="13"/>
        <v>0</v>
      </c>
      <c r="E233" s="2">
        <f t="shared" si="14"/>
        <v>203</v>
      </c>
      <c r="F233" s="5">
        <f t="shared" si="15"/>
        <v>0</v>
      </c>
    </row>
    <row r="234" spans="1:6" x14ac:dyDescent="0.35">
      <c r="A234" s="8">
        <v>43262</v>
      </c>
      <c r="B234" s="3">
        <v>13.75</v>
      </c>
      <c r="C234" s="5">
        <f t="shared" si="12"/>
        <v>14</v>
      </c>
      <c r="D234" s="5">
        <f t="shared" si="13"/>
        <v>0.25</v>
      </c>
      <c r="E234" s="2">
        <f t="shared" si="14"/>
        <v>203</v>
      </c>
      <c r="F234" s="5">
        <f t="shared" si="15"/>
        <v>0.27670046057431891</v>
      </c>
    </row>
    <row r="235" spans="1:6" x14ac:dyDescent="0.35">
      <c r="A235" s="8">
        <v>43263</v>
      </c>
      <c r="B235" s="3">
        <v>5.12</v>
      </c>
      <c r="C235" s="5">
        <f t="shared" si="12"/>
        <v>6</v>
      </c>
      <c r="D235" s="5">
        <f t="shared" si="13"/>
        <v>0.87999999999999989</v>
      </c>
      <c r="E235" s="2">
        <f t="shared" si="14"/>
        <v>202</v>
      </c>
      <c r="F235" s="5">
        <f t="shared" si="15"/>
        <v>0.97349887178570982</v>
      </c>
    </row>
    <row r="236" spans="1:6" x14ac:dyDescent="0.35">
      <c r="A236" s="8">
        <v>43263</v>
      </c>
      <c r="B236" s="3">
        <v>6.7</v>
      </c>
      <c r="C236" s="5">
        <f t="shared" si="12"/>
        <v>7</v>
      </c>
      <c r="D236" s="5">
        <f t="shared" si="13"/>
        <v>0.29999999999999982</v>
      </c>
      <c r="E236" s="2">
        <f t="shared" si="14"/>
        <v>202</v>
      </c>
      <c r="F236" s="5">
        <f t="shared" si="15"/>
        <v>0.33187461538149182</v>
      </c>
    </row>
    <row r="237" spans="1:6" x14ac:dyDescent="0.35">
      <c r="A237" s="8">
        <v>43263</v>
      </c>
      <c r="B237" s="3">
        <v>225.17</v>
      </c>
      <c r="C237" s="5">
        <f t="shared" si="12"/>
        <v>226</v>
      </c>
      <c r="D237" s="5">
        <f t="shared" si="13"/>
        <v>0.83000000000001251</v>
      </c>
      <c r="E237" s="2">
        <f t="shared" si="14"/>
        <v>202</v>
      </c>
      <c r="F237" s="5">
        <f t="shared" si="15"/>
        <v>0.91818643588880844</v>
      </c>
    </row>
    <row r="238" spans="1:6" x14ac:dyDescent="0.35">
      <c r="A238" s="8">
        <v>43264</v>
      </c>
      <c r="B238" s="3">
        <v>5.89</v>
      </c>
      <c r="C238" s="5">
        <f t="shared" si="12"/>
        <v>6</v>
      </c>
      <c r="D238" s="5">
        <f t="shared" si="13"/>
        <v>0.11000000000000032</v>
      </c>
      <c r="E238" s="2">
        <f t="shared" si="14"/>
        <v>201</v>
      </c>
      <c r="F238" s="5">
        <f t="shared" si="15"/>
        <v>0.12162654570036388</v>
      </c>
    </row>
    <row r="239" spans="1:6" x14ac:dyDescent="0.35">
      <c r="A239" s="8">
        <v>43266</v>
      </c>
      <c r="B239" s="3">
        <v>4.99</v>
      </c>
      <c r="C239" s="5">
        <f t="shared" si="12"/>
        <v>5</v>
      </c>
      <c r="D239" s="5">
        <f t="shared" si="13"/>
        <v>9.9999999999997868E-3</v>
      </c>
      <c r="E239" s="2">
        <f t="shared" si="14"/>
        <v>199</v>
      </c>
      <c r="F239" s="5">
        <f t="shared" si="15"/>
        <v>1.1045910028526782E-2</v>
      </c>
    </row>
    <row r="240" spans="1:6" x14ac:dyDescent="0.35">
      <c r="A240" s="8">
        <v>43267</v>
      </c>
      <c r="B240" s="3">
        <v>3.26</v>
      </c>
      <c r="C240" s="5">
        <f t="shared" si="12"/>
        <v>4</v>
      </c>
      <c r="D240" s="5">
        <f t="shared" si="13"/>
        <v>0.74000000000000021</v>
      </c>
      <c r="E240" s="2">
        <f t="shared" si="14"/>
        <v>198</v>
      </c>
      <c r="F240" s="5">
        <f t="shared" si="15"/>
        <v>0.81698884768715585</v>
      </c>
    </row>
    <row r="241" spans="1:6" x14ac:dyDescent="0.35">
      <c r="A241" s="8">
        <v>43268</v>
      </c>
      <c r="B241" s="3">
        <v>8.99</v>
      </c>
      <c r="C241" s="5">
        <f t="shared" si="12"/>
        <v>9</v>
      </c>
      <c r="D241" s="5">
        <f t="shared" si="13"/>
        <v>9.9999999999997868E-3</v>
      </c>
      <c r="E241" s="2">
        <f t="shared" si="14"/>
        <v>197</v>
      </c>
      <c r="F241" s="5">
        <f t="shared" si="15"/>
        <v>1.103487239741127E-2</v>
      </c>
    </row>
    <row r="242" spans="1:6" x14ac:dyDescent="0.35">
      <c r="A242" s="8">
        <v>43268</v>
      </c>
      <c r="B242" s="3">
        <v>5.5</v>
      </c>
      <c r="C242" s="5">
        <f t="shared" si="12"/>
        <v>6</v>
      </c>
      <c r="D242" s="5">
        <f t="shared" si="13"/>
        <v>0.5</v>
      </c>
      <c r="E242" s="2">
        <f t="shared" si="14"/>
        <v>197</v>
      </c>
      <c r="F242" s="5">
        <f t="shared" si="15"/>
        <v>0.5517436198705753</v>
      </c>
    </row>
    <row r="243" spans="1:6" x14ac:dyDescent="0.35">
      <c r="A243" s="8">
        <v>43271</v>
      </c>
      <c r="B243" s="3">
        <v>4.9800000000000004</v>
      </c>
      <c r="C243" s="5">
        <f t="shared" si="12"/>
        <v>5</v>
      </c>
      <c r="D243" s="5">
        <f t="shared" si="13"/>
        <v>1.9999999999999574E-2</v>
      </c>
      <c r="E243" s="2">
        <f t="shared" si="14"/>
        <v>194</v>
      </c>
      <c r="F243" s="5">
        <f t="shared" si="15"/>
        <v>2.2036673254680995E-2</v>
      </c>
    </row>
    <row r="244" spans="1:6" x14ac:dyDescent="0.35">
      <c r="A244" s="8">
        <v>43272</v>
      </c>
      <c r="B244" s="3">
        <v>5.15</v>
      </c>
      <c r="C244" s="5">
        <f t="shared" si="12"/>
        <v>6</v>
      </c>
      <c r="D244" s="5">
        <f t="shared" si="13"/>
        <v>0.84999999999999964</v>
      </c>
      <c r="E244" s="2">
        <f t="shared" si="14"/>
        <v>193</v>
      </c>
      <c r="F244" s="5">
        <f t="shared" si="15"/>
        <v>0.93609056803994206</v>
      </c>
    </row>
    <row r="245" spans="1:6" x14ac:dyDescent="0.35">
      <c r="A245" s="8">
        <v>43282</v>
      </c>
      <c r="B245" s="3">
        <v>77.430000000000007</v>
      </c>
      <c r="C245" s="5">
        <f t="shared" si="12"/>
        <v>78</v>
      </c>
      <c r="D245" s="5">
        <f t="shared" si="13"/>
        <v>0.56999999999999318</v>
      </c>
      <c r="E245" s="2">
        <f t="shared" si="14"/>
        <v>183</v>
      </c>
      <c r="F245" s="5">
        <f t="shared" si="15"/>
        <v>0.62460127955795908</v>
      </c>
    </row>
    <row r="246" spans="1:6" x14ac:dyDescent="0.35">
      <c r="A246" s="8">
        <v>43283</v>
      </c>
      <c r="B246" s="3">
        <v>6.42</v>
      </c>
      <c r="C246" s="5">
        <f t="shared" si="12"/>
        <v>7</v>
      </c>
      <c r="D246" s="5">
        <f t="shared" si="13"/>
        <v>0.58000000000000007</v>
      </c>
      <c r="E246" s="2">
        <f t="shared" si="14"/>
        <v>182</v>
      </c>
      <c r="F246" s="5">
        <f t="shared" si="15"/>
        <v>0.63524157595521646</v>
      </c>
    </row>
    <row r="247" spans="1:6" x14ac:dyDescent="0.35">
      <c r="A247" s="8">
        <v>43286</v>
      </c>
      <c r="B247" s="3">
        <v>9.93</v>
      </c>
      <c r="C247" s="5">
        <f t="shared" si="12"/>
        <v>10</v>
      </c>
      <c r="D247" s="5">
        <f t="shared" si="13"/>
        <v>7.0000000000000284E-2</v>
      </c>
      <c r="E247" s="2">
        <f t="shared" si="14"/>
        <v>179</v>
      </c>
      <c r="F247" s="5">
        <f t="shared" si="15"/>
        <v>7.6552201027954375E-2</v>
      </c>
    </row>
    <row r="248" spans="1:6" x14ac:dyDescent="0.35">
      <c r="A248" s="8">
        <v>43285</v>
      </c>
      <c r="B248" s="3">
        <v>19.05</v>
      </c>
      <c r="C248" s="5">
        <f t="shared" si="12"/>
        <v>20</v>
      </c>
      <c r="D248" s="5">
        <f t="shared" si="13"/>
        <v>0.94999999999999929</v>
      </c>
      <c r="E248" s="2">
        <f t="shared" si="14"/>
        <v>180</v>
      </c>
      <c r="F248" s="5">
        <f t="shared" si="15"/>
        <v>1.0394421896006367</v>
      </c>
    </row>
    <row r="249" spans="1:6" x14ac:dyDescent="0.35">
      <c r="A249" s="8">
        <v>43285</v>
      </c>
      <c r="B249" s="3">
        <v>7.92</v>
      </c>
      <c r="C249" s="5">
        <f t="shared" si="12"/>
        <v>8</v>
      </c>
      <c r="D249" s="5">
        <f t="shared" si="13"/>
        <v>8.0000000000000071E-2</v>
      </c>
      <c r="E249" s="2">
        <f t="shared" si="14"/>
        <v>180</v>
      </c>
      <c r="F249" s="5">
        <f t="shared" si="15"/>
        <v>8.7531973861106394E-2</v>
      </c>
    </row>
    <row r="250" spans="1:6" x14ac:dyDescent="0.35">
      <c r="A250" s="8">
        <v>43286</v>
      </c>
      <c r="B250" s="3">
        <v>25.98</v>
      </c>
      <c r="C250" s="5">
        <f t="shared" si="12"/>
        <v>26</v>
      </c>
      <c r="D250" s="5">
        <f t="shared" si="13"/>
        <v>1.9999999999999574E-2</v>
      </c>
      <c r="E250" s="2">
        <f t="shared" si="14"/>
        <v>179</v>
      </c>
      <c r="F250" s="5">
        <f t="shared" si="15"/>
        <v>2.1872057436557835E-2</v>
      </c>
    </row>
    <row r="251" spans="1:6" x14ac:dyDescent="0.35">
      <c r="A251" s="8">
        <v>43288</v>
      </c>
      <c r="B251" s="3">
        <v>30.82</v>
      </c>
      <c r="C251" s="5">
        <f t="shared" si="12"/>
        <v>31</v>
      </c>
      <c r="D251" s="5">
        <f t="shared" si="13"/>
        <v>0.17999999999999972</v>
      </c>
      <c r="E251" s="2">
        <f t="shared" si="14"/>
        <v>177</v>
      </c>
      <c r="F251" s="5">
        <f t="shared" si="15"/>
        <v>0.1966518159501203</v>
      </c>
    </row>
    <row r="252" spans="1:6" x14ac:dyDescent="0.35">
      <c r="A252" s="8">
        <v>43289</v>
      </c>
      <c r="B252" s="3">
        <v>6.64</v>
      </c>
      <c r="C252" s="5">
        <f t="shared" si="12"/>
        <v>7</v>
      </c>
      <c r="D252" s="5">
        <f t="shared" si="13"/>
        <v>0.36000000000000032</v>
      </c>
      <c r="E252" s="2">
        <f t="shared" si="14"/>
        <v>176</v>
      </c>
      <c r="F252" s="5">
        <f t="shared" si="15"/>
        <v>0.39310707836106096</v>
      </c>
    </row>
    <row r="253" spans="1:6" x14ac:dyDescent="0.35">
      <c r="A253" s="8">
        <v>43289</v>
      </c>
      <c r="B253" s="3">
        <v>24</v>
      </c>
      <c r="C253" s="5">
        <f t="shared" si="12"/>
        <v>24</v>
      </c>
      <c r="D253" s="5">
        <f t="shared" si="13"/>
        <v>0</v>
      </c>
      <c r="E253" s="2">
        <f t="shared" si="14"/>
        <v>176</v>
      </c>
      <c r="F253" s="5">
        <f t="shared" si="15"/>
        <v>0</v>
      </c>
    </row>
    <row r="254" spans="1:6" x14ac:dyDescent="0.35">
      <c r="A254" s="8">
        <v>43289</v>
      </c>
      <c r="B254" s="3">
        <v>9</v>
      </c>
      <c r="C254" s="5">
        <f t="shared" si="12"/>
        <v>9</v>
      </c>
      <c r="D254" s="5">
        <f t="shared" si="13"/>
        <v>0</v>
      </c>
      <c r="E254" s="2">
        <f t="shared" si="14"/>
        <v>176</v>
      </c>
      <c r="F254" s="5">
        <f t="shared" si="15"/>
        <v>0</v>
      </c>
    </row>
    <row r="255" spans="1:6" x14ac:dyDescent="0.35">
      <c r="A255" s="8">
        <v>43290</v>
      </c>
      <c r="B255" s="3">
        <v>50</v>
      </c>
      <c r="C255" s="5">
        <f t="shared" si="12"/>
        <v>50</v>
      </c>
      <c r="D255" s="5">
        <f t="shared" si="13"/>
        <v>0</v>
      </c>
      <c r="E255" s="2">
        <f t="shared" si="14"/>
        <v>175</v>
      </c>
      <c r="F255" s="5">
        <f t="shared" si="15"/>
        <v>0</v>
      </c>
    </row>
    <row r="256" spans="1:6" x14ac:dyDescent="0.35">
      <c r="A256" s="8">
        <v>43291</v>
      </c>
      <c r="B256" s="3">
        <v>10.09</v>
      </c>
      <c r="C256" s="5">
        <f t="shared" si="12"/>
        <v>11</v>
      </c>
      <c r="D256" s="5">
        <f t="shared" si="13"/>
        <v>0.91000000000000014</v>
      </c>
      <c r="E256" s="2">
        <f t="shared" si="14"/>
        <v>174</v>
      </c>
      <c r="F256" s="5">
        <f t="shared" si="15"/>
        <v>0.99269439440023766</v>
      </c>
    </row>
    <row r="257" spans="1:6" x14ac:dyDescent="0.35">
      <c r="A257" s="8">
        <v>43295</v>
      </c>
      <c r="B257" s="3">
        <v>1.59</v>
      </c>
      <c r="C257" s="5">
        <f t="shared" si="12"/>
        <v>2</v>
      </c>
      <c r="D257" s="5">
        <f t="shared" si="13"/>
        <v>0.40999999999999992</v>
      </c>
      <c r="E257" s="2">
        <f t="shared" si="14"/>
        <v>170</v>
      </c>
      <c r="F257" s="5">
        <f t="shared" si="15"/>
        <v>0.44636451516024328</v>
      </c>
    </row>
    <row r="258" spans="1:6" x14ac:dyDescent="0.35">
      <c r="A258" s="8">
        <v>43296</v>
      </c>
      <c r="B258" s="3">
        <v>4.99</v>
      </c>
      <c r="C258" s="5">
        <f t="shared" si="12"/>
        <v>5</v>
      </c>
      <c r="D258" s="5">
        <f t="shared" si="13"/>
        <v>9.9999999999997868E-3</v>
      </c>
      <c r="E258" s="2">
        <f t="shared" si="14"/>
        <v>169</v>
      </c>
      <c r="F258" s="5">
        <f t="shared" si="15"/>
        <v>1.0881498644829632E-2</v>
      </c>
    </row>
    <row r="259" spans="1:6" x14ac:dyDescent="0.35">
      <c r="A259" s="8">
        <v>43296</v>
      </c>
      <c r="B259" s="3">
        <v>53</v>
      </c>
      <c r="C259" s="5">
        <f t="shared" si="12"/>
        <v>53</v>
      </c>
      <c r="D259" s="5">
        <f t="shared" si="13"/>
        <v>0</v>
      </c>
      <c r="E259" s="2">
        <f t="shared" si="14"/>
        <v>169</v>
      </c>
      <c r="F259" s="5">
        <f t="shared" si="15"/>
        <v>0</v>
      </c>
    </row>
    <row r="260" spans="1:6" x14ac:dyDescent="0.35">
      <c r="A260" s="8">
        <v>43302</v>
      </c>
      <c r="B260" s="3">
        <v>7.99</v>
      </c>
      <c r="C260" s="5">
        <f t="shared" si="12"/>
        <v>8</v>
      </c>
      <c r="D260" s="5">
        <f t="shared" si="13"/>
        <v>9.9999999999997868E-3</v>
      </c>
      <c r="E260" s="2">
        <f t="shared" si="14"/>
        <v>163</v>
      </c>
      <c r="F260" s="5">
        <f t="shared" si="15"/>
        <v>1.0848911200678145E-2</v>
      </c>
    </row>
    <row r="261" spans="1:6" x14ac:dyDescent="0.35">
      <c r="A261" s="8">
        <v>43302</v>
      </c>
      <c r="B261" s="3">
        <v>7.49</v>
      </c>
      <c r="C261" s="5">
        <f t="shared" si="12"/>
        <v>8</v>
      </c>
      <c r="D261" s="5">
        <f t="shared" si="13"/>
        <v>0.50999999999999979</v>
      </c>
      <c r="E261" s="2">
        <f t="shared" si="14"/>
        <v>163</v>
      </c>
      <c r="F261" s="5">
        <f t="shared" si="15"/>
        <v>0.55329447123459696</v>
      </c>
    </row>
    <row r="262" spans="1:6" x14ac:dyDescent="0.35">
      <c r="A262" s="8">
        <v>43307</v>
      </c>
      <c r="B262" s="3">
        <v>13.41</v>
      </c>
      <c r="C262" s="5">
        <f t="shared" si="12"/>
        <v>14</v>
      </c>
      <c r="D262" s="5">
        <f t="shared" si="13"/>
        <v>0.58999999999999986</v>
      </c>
      <c r="E262" s="2">
        <f t="shared" si="14"/>
        <v>158</v>
      </c>
      <c r="F262" s="5">
        <f t="shared" si="15"/>
        <v>0.63848794396194986</v>
      </c>
    </row>
    <row r="263" spans="1:6" x14ac:dyDescent="0.35">
      <c r="A263" s="8">
        <v>43307</v>
      </c>
      <c r="B263" s="3">
        <v>9.6300000000000008</v>
      </c>
      <c r="C263" s="5">
        <f t="shared" ref="C263:C326" si="16">ROUNDUP(B263,0)</f>
        <v>10</v>
      </c>
      <c r="D263" s="5">
        <f t="shared" ref="D263:D326" si="17">C263-B263</f>
        <v>0.36999999999999922</v>
      </c>
      <c r="E263" s="2">
        <f t="shared" ref="E263:E326" si="18">_xlfn.DAYS($E$4,A263)</f>
        <v>158</v>
      </c>
      <c r="F263" s="5">
        <f t="shared" ref="F263:F326" si="19">D263*POWER(1+$B$1,E263)</f>
        <v>0.40040769367105256</v>
      </c>
    </row>
    <row r="264" spans="1:6" x14ac:dyDescent="0.35">
      <c r="A264" s="8">
        <v>43308</v>
      </c>
      <c r="B264" s="3">
        <v>3.5</v>
      </c>
      <c r="C264" s="5">
        <f t="shared" si="16"/>
        <v>4</v>
      </c>
      <c r="D264" s="5">
        <f t="shared" si="17"/>
        <v>0.5</v>
      </c>
      <c r="E264" s="2">
        <f t="shared" si="18"/>
        <v>157</v>
      </c>
      <c r="F264" s="5">
        <f t="shared" si="19"/>
        <v>0.54082106740015601</v>
      </c>
    </row>
    <row r="265" spans="1:6" x14ac:dyDescent="0.35">
      <c r="A265" s="8">
        <v>43308</v>
      </c>
      <c r="B265" s="3">
        <v>10</v>
      </c>
      <c r="C265" s="5">
        <f t="shared" si="16"/>
        <v>10</v>
      </c>
      <c r="D265" s="5">
        <f t="shared" si="17"/>
        <v>0</v>
      </c>
      <c r="E265" s="2">
        <f t="shared" si="18"/>
        <v>157</v>
      </c>
      <c r="F265" s="5">
        <f t="shared" si="19"/>
        <v>0</v>
      </c>
    </row>
    <row r="266" spans="1:6" x14ac:dyDescent="0.35">
      <c r="A266" s="8">
        <v>43310</v>
      </c>
      <c r="B266" s="3">
        <v>59.81</v>
      </c>
      <c r="C266" s="5">
        <f t="shared" si="16"/>
        <v>60</v>
      </c>
      <c r="D266" s="5">
        <f t="shared" si="17"/>
        <v>0.18999999999999773</v>
      </c>
      <c r="E266" s="2">
        <f t="shared" si="18"/>
        <v>155</v>
      </c>
      <c r="F266" s="5">
        <f t="shared" si="19"/>
        <v>0.20530664763775719</v>
      </c>
    </row>
    <row r="267" spans="1:6" x14ac:dyDescent="0.35">
      <c r="A267" s="8">
        <v>43311</v>
      </c>
      <c r="B267" s="3">
        <v>6.77</v>
      </c>
      <c r="C267" s="5">
        <f t="shared" si="16"/>
        <v>7</v>
      </c>
      <c r="D267" s="5">
        <f t="shared" si="17"/>
        <v>0.23000000000000043</v>
      </c>
      <c r="E267" s="2">
        <f t="shared" si="18"/>
        <v>154</v>
      </c>
      <c r="F267" s="5">
        <f t="shared" si="19"/>
        <v>0.24840489732336357</v>
      </c>
    </row>
    <row r="268" spans="1:6" x14ac:dyDescent="0.35">
      <c r="A268" s="8">
        <v>43314</v>
      </c>
      <c r="B268" s="3">
        <v>10.44</v>
      </c>
      <c r="C268" s="5">
        <f t="shared" si="16"/>
        <v>11</v>
      </c>
      <c r="D268" s="5">
        <f t="shared" si="17"/>
        <v>0.5600000000000005</v>
      </c>
      <c r="E268" s="2">
        <f t="shared" si="18"/>
        <v>151</v>
      </c>
      <c r="F268" s="5">
        <f t="shared" si="19"/>
        <v>0.60390561249431518</v>
      </c>
    </row>
    <row r="269" spans="1:6" x14ac:dyDescent="0.35">
      <c r="A269" s="8">
        <v>43315</v>
      </c>
      <c r="B269" s="3">
        <v>227.81</v>
      </c>
      <c r="C269" s="5">
        <f t="shared" si="16"/>
        <v>228</v>
      </c>
      <c r="D269" s="5">
        <f t="shared" si="17"/>
        <v>0.18999999999999773</v>
      </c>
      <c r="E269" s="2">
        <f t="shared" si="18"/>
        <v>150</v>
      </c>
      <c r="F269" s="5">
        <f t="shared" si="19"/>
        <v>0.20479415002127224</v>
      </c>
    </row>
    <row r="270" spans="1:6" x14ac:dyDescent="0.35">
      <c r="A270" s="8">
        <v>43315</v>
      </c>
      <c r="B270" s="3">
        <v>33.89</v>
      </c>
      <c r="C270" s="5">
        <f t="shared" si="16"/>
        <v>34</v>
      </c>
      <c r="D270" s="5">
        <f t="shared" si="17"/>
        <v>0.10999999999999943</v>
      </c>
      <c r="E270" s="2">
        <f t="shared" si="18"/>
        <v>150</v>
      </c>
      <c r="F270" s="5">
        <f t="shared" si="19"/>
        <v>0.11856503422284262</v>
      </c>
    </row>
    <row r="271" spans="1:6" x14ac:dyDescent="0.35">
      <c r="A271" s="8">
        <v>43315</v>
      </c>
      <c r="B271" s="3">
        <v>9</v>
      </c>
      <c r="C271" s="5">
        <f t="shared" si="16"/>
        <v>9</v>
      </c>
      <c r="D271" s="5">
        <f t="shared" si="17"/>
        <v>0</v>
      </c>
      <c r="E271" s="2">
        <f t="shared" si="18"/>
        <v>150</v>
      </c>
      <c r="F271" s="5">
        <f t="shared" si="19"/>
        <v>0</v>
      </c>
    </row>
    <row r="272" spans="1:6" x14ac:dyDescent="0.35">
      <c r="A272" s="8">
        <v>43316</v>
      </c>
      <c r="B272" s="3">
        <v>5.5</v>
      </c>
      <c r="C272" s="5">
        <f t="shared" si="16"/>
        <v>6</v>
      </c>
      <c r="D272" s="5">
        <f t="shared" si="17"/>
        <v>0.5</v>
      </c>
      <c r="E272" s="2">
        <f t="shared" si="18"/>
        <v>149</v>
      </c>
      <c r="F272" s="5">
        <f t="shared" si="19"/>
        <v>0.53866264241898709</v>
      </c>
    </row>
    <row r="273" spans="1:6" x14ac:dyDescent="0.35">
      <c r="A273" s="8">
        <v>43316</v>
      </c>
      <c r="B273" s="3">
        <v>49.98</v>
      </c>
      <c r="C273" s="5">
        <f t="shared" si="16"/>
        <v>50</v>
      </c>
      <c r="D273" s="5">
        <f t="shared" si="17"/>
        <v>2.0000000000003126E-2</v>
      </c>
      <c r="E273" s="2">
        <f t="shared" si="18"/>
        <v>149</v>
      </c>
      <c r="F273" s="5">
        <f t="shared" si="19"/>
        <v>2.1546505696762853E-2</v>
      </c>
    </row>
    <row r="274" spans="1:6" x14ac:dyDescent="0.35">
      <c r="A274" s="8">
        <v>43316</v>
      </c>
      <c r="B274" s="3">
        <v>5.8</v>
      </c>
      <c r="C274" s="5">
        <f t="shared" si="16"/>
        <v>6</v>
      </c>
      <c r="D274" s="5">
        <f t="shared" si="17"/>
        <v>0.20000000000000018</v>
      </c>
      <c r="E274" s="2">
        <f t="shared" si="18"/>
        <v>149</v>
      </c>
      <c r="F274" s="5">
        <f t="shared" si="19"/>
        <v>0.21546505696759502</v>
      </c>
    </row>
    <row r="275" spans="1:6" x14ac:dyDescent="0.35">
      <c r="A275" s="8">
        <v>43316</v>
      </c>
      <c r="B275" s="3">
        <v>11.51</v>
      </c>
      <c r="C275" s="5">
        <f t="shared" si="16"/>
        <v>12</v>
      </c>
      <c r="D275" s="5">
        <f t="shared" si="17"/>
        <v>0.49000000000000021</v>
      </c>
      <c r="E275" s="2">
        <f t="shared" si="18"/>
        <v>149</v>
      </c>
      <c r="F275" s="5">
        <f t="shared" si="19"/>
        <v>0.5278893895706076</v>
      </c>
    </row>
    <row r="276" spans="1:6" x14ac:dyDescent="0.35">
      <c r="A276" s="8">
        <v>43316</v>
      </c>
      <c r="B276" s="3">
        <v>9.31</v>
      </c>
      <c r="C276" s="5">
        <f t="shared" si="16"/>
        <v>10</v>
      </c>
      <c r="D276" s="5">
        <f t="shared" si="17"/>
        <v>0.6899999999999995</v>
      </c>
      <c r="E276" s="2">
        <f t="shared" si="18"/>
        <v>149</v>
      </c>
      <c r="F276" s="5">
        <f t="shared" si="19"/>
        <v>0.7433544465382016</v>
      </c>
    </row>
    <row r="277" spans="1:6" x14ac:dyDescent="0.35">
      <c r="A277" s="8">
        <v>43317</v>
      </c>
      <c r="B277" s="3">
        <v>3.76</v>
      </c>
      <c r="C277" s="5">
        <f t="shared" si="16"/>
        <v>4</v>
      </c>
      <c r="D277" s="5">
        <f t="shared" si="17"/>
        <v>0.24000000000000021</v>
      </c>
      <c r="E277" s="2">
        <f t="shared" si="18"/>
        <v>148</v>
      </c>
      <c r="F277" s="5">
        <f t="shared" si="19"/>
        <v>0.258428853934147</v>
      </c>
    </row>
    <row r="278" spans="1:6" x14ac:dyDescent="0.35">
      <c r="A278" s="8">
        <v>43317</v>
      </c>
      <c r="B278" s="3">
        <v>4.2699999999999996</v>
      </c>
      <c r="C278" s="5">
        <f t="shared" si="16"/>
        <v>5</v>
      </c>
      <c r="D278" s="5">
        <f t="shared" si="17"/>
        <v>0.73000000000000043</v>
      </c>
      <c r="E278" s="2">
        <f t="shared" si="18"/>
        <v>148</v>
      </c>
      <c r="F278" s="5">
        <f t="shared" si="19"/>
        <v>0.78605443071636361</v>
      </c>
    </row>
    <row r="279" spans="1:6" x14ac:dyDescent="0.35">
      <c r="A279" s="8">
        <v>43318</v>
      </c>
      <c r="B279" s="3">
        <v>45.96</v>
      </c>
      <c r="C279" s="5">
        <f t="shared" si="16"/>
        <v>46</v>
      </c>
      <c r="D279" s="5">
        <f t="shared" si="17"/>
        <v>3.9999999999999147E-2</v>
      </c>
      <c r="E279" s="2">
        <f t="shared" si="18"/>
        <v>147</v>
      </c>
      <c r="F279" s="5">
        <f t="shared" si="19"/>
        <v>4.304995068035003E-2</v>
      </c>
    </row>
    <row r="280" spans="1:6" x14ac:dyDescent="0.35">
      <c r="A280" s="8">
        <v>43318</v>
      </c>
      <c r="B280" s="3">
        <v>21.76</v>
      </c>
      <c r="C280" s="5">
        <f t="shared" si="16"/>
        <v>22</v>
      </c>
      <c r="D280" s="5">
        <f t="shared" si="17"/>
        <v>0.23999999999999844</v>
      </c>
      <c r="E280" s="2">
        <f t="shared" si="18"/>
        <v>147</v>
      </c>
      <c r="F280" s="5">
        <f t="shared" si="19"/>
        <v>0.25829970408210401</v>
      </c>
    </row>
    <row r="281" spans="1:6" x14ac:dyDescent="0.35">
      <c r="A281" s="8">
        <v>43327</v>
      </c>
      <c r="B281" s="3">
        <v>4.99</v>
      </c>
      <c r="C281" s="5">
        <f t="shared" si="16"/>
        <v>5</v>
      </c>
      <c r="D281" s="5">
        <f t="shared" si="17"/>
        <v>9.9999999999997868E-3</v>
      </c>
      <c r="E281" s="2">
        <f t="shared" si="18"/>
        <v>138</v>
      </c>
      <c r="F281" s="5">
        <f t="shared" si="19"/>
        <v>1.071417733191463E-2</v>
      </c>
    </row>
    <row r="282" spans="1:6" x14ac:dyDescent="0.35">
      <c r="A282" s="8">
        <v>43327</v>
      </c>
      <c r="B282" s="3">
        <v>8</v>
      </c>
      <c r="C282" s="5">
        <f t="shared" si="16"/>
        <v>8</v>
      </c>
      <c r="D282" s="5">
        <f t="shared" si="17"/>
        <v>0</v>
      </c>
      <c r="E282" s="2">
        <f t="shared" si="18"/>
        <v>138</v>
      </c>
      <c r="F282" s="5">
        <f t="shared" si="19"/>
        <v>0</v>
      </c>
    </row>
    <row r="283" spans="1:6" x14ac:dyDescent="0.35">
      <c r="A283" s="8">
        <v>43332</v>
      </c>
      <c r="B283" s="3">
        <v>5.45</v>
      </c>
      <c r="C283" s="5">
        <f t="shared" si="16"/>
        <v>6</v>
      </c>
      <c r="D283" s="5">
        <f t="shared" si="17"/>
        <v>0.54999999999999982</v>
      </c>
      <c r="E283" s="2">
        <f t="shared" si="18"/>
        <v>133</v>
      </c>
      <c r="F283" s="5">
        <f t="shared" si="19"/>
        <v>0.58780876109573021</v>
      </c>
    </row>
    <row r="284" spans="1:6" x14ac:dyDescent="0.35">
      <c r="A284" s="8">
        <v>43333</v>
      </c>
      <c r="B284" s="3">
        <v>10.43</v>
      </c>
      <c r="C284" s="5">
        <f t="shared" si="16"/>
        <v>11</v>
      </c>
      <c r="D284" s="5">
        <f t="shared" si="17"/>
        <v>0.57000000000000028</v>
      </c>
      <c r="E284" s="2">
        <f t="shared" si="18"/>
        <v>132</v>
      </c>
      <c r="F284" s="5">
        <f t="shared" si="19"/>
        <v>0.60887918554280407</v>
      </c>
    </row>
    <row r="285" spans="1:6" x14ac:dyDescent="0.35">
      <c r="A285" s="8">
        <v>43336</v>
      </c>
      <c r="B285" s="3">
        <v>20</v>
      </c>
      <c r="C285" s="5">
        <f t="shared" si="16"/>
        <v>20</v>
      </c>
      <c r="D285" s="5">
        <f t="shared" si="17"/>
        <v>0</v>
      </c>
      <c r="E285" s="2">
        <f t="shared" si="18"/>
        <v>129</v>
      </c>
      <c r="F285" s="5">
        <f t="shared" si="19"/>
        <v>0</v>
      </c>
    </row>
    <row r="286" spans="1:6" x14ac:dyDescent="0.35">
      <c r="A286" s="8">
        <v>43338</v>
      </c>
      <c r="B286" s="3">
        <v>19.079999999999998</v>
      </c>
      <c r="C286" s="5">
        <f t="shared" si="16"/>
        <v>20</v>
      </c>
      <c r="D286" s="5">
        <f t="shared" si="17"/>
        <v>0.92000000000000171</v>
      </c>
      <c r="E286" s="2">
        <f t="shared" si="18"/>
        <v>127</v>
      </c>
      <c r="F286" s="5">
        <f t="shared" si="19"/>
        <v>0.98029916975005649</v>
      </c>
    </row>
    <row r="287" spans="1:6" x14ac:dyDescent="0.35">
      <c r="A287" s="8">
        <v>43338</v>
      </c>
      <c r="B287" s="3">
        <v>38.72</v>
      </c>
      <c r="C287" s="5">
        <f t="shared" si="16"/>
        <v>39</v>
      </c>
      <c r="D287" s="5">
        <f t="shared" si="17"/>
        <v>0.28000000000000114</v>
      </c>
      <c r="E287" s="2">
        <f t="shared" si="18"/>
        <v>127</v>
      </c>
      <c r="F287" s="5">
        <f t="shared" si="19"/>
        <v>0.29835192122827869</v>
      </c>
    </row>
    <row r="288" spans="1:6" x14ac:dyDescent="0.35">
      <c r="A288" s="8">
        <v>43339</v>
      </c>
      <c r="B288" s="3">
        <v>11.29</v>
      </c>
      <c r="C288" s="5">
        <f t="shared" si="16"/>
        <v>12</v>
      </c>
      <c r="D288" s="5">
        <f t="shared" si="17"/>
        <v>0.71000000000000085</v>
      </c>
      <c r="E288" s="2">
        <f t="shared" si="18"/>
        <v>126</v>
      </c>
      <c r="F288" s="5">
        <f t="shared" si="19"/>
        <v>0.75615715025372043</v>
      </c>
    </row>
    <row r="289" spans="1:6" x14ac:dyDescent="0.35">
      <c r="A289" s="8">
        <v>43339</v>
      </c>
      <c r="B289" s="3">
        <v>55.44</v>
      </c>
      <c r="C289" s="5">
        <f t="shared" si="16"/>
        <v>56</v>
      </c>
      <c r="D289" s="5">
        <f t="shared" si="17"/>
        <v>0.56000000000000227</v>
      </c>
      <c r="E289" s="2">
        <f t="shared" si="18"/>
        <v>126</v>
      </c>
      <c r="F289" s="5">
        <f t="shared" si="19"/>
        <v>0.59640563963673898</v>
      </c>
    </row>
    <row r="290" spans="1:6" x14ac:dyDescent="0.35">
      <c r="A290" s="8">
        <v>43340</v>
      </c>
      <c r="B290" s="3">
        <v>4.2699999999999996</v>
      </c>
      <c r="C290" s="5">
        <f t="shared" si="16"/>
        <v>5</v>
      </c>
      <c r="D290" s="5">
        <f t="shared" si="17"/>
        <v>0.73000000000000043</v>
      </c>
      <c r="E290" s="2">
        <f t="shared" si="18"/>
        <v>125</v>
      </c>
      <c r="F290" s="5">
        <f t="shared" si="19"/>
        <v>0.77706881726068755</v>
      </c>
    </row>
    <row r="291" spans="1:6" x14ac:dyDescent="0.35">
      <c r="A291" s="8">
        <v>43340</v>
      </c>
      <c r="B291" s="3">
        <v>15.83</v>
      </c>
      <c r="C291" s="5">
        <f t="shared" si="16"/>
        <v>16</v>
      </c>
      <c r="D291" s="5">
        <f t="shared" si="17"/>
        <v>0.16999999999999993</v>
      </c>
      <c r="E291" s="2">
        <f t="shared" si="18"/>
        <v>125</v>
      </c>
      <c r="F291" s="5">
        <f t="shared" si="19"/>
        <v>0.18096123141687226</v>
      </c>
    </row>
    <row r="292" spans="1:6" x14ac:dyDescent="0.35">
      <c r="A292" s="8">
        <v>43341</v>
      </c>
      <c r="B292" s="3">
        <v>16</v>
      </c>
      <c r="C292" s="5">
        <f t="shared" si="16"/>
        <v>16</v>
      </c>
      <c r="D292" s="5">
        <f t="shared" si="17"/>
        <v>0</v>
      </c>
      <c r="E292" s="2">
        <f t="shared" si="18"/>
        <v>124</v>
      </c>
      <c r="F292" s="5">
        <f t="shared" si="19"/>
        <v>0</v>
      </c>
    </row>
    <row r="293" spans="1:6" x14ac:dyDescent="0.35">
      <c r="A293" s="8">
        <v>43341</v>
      </c>
      <c r="B293" s="3">
        <v>433.82</v>
      </c>
      <c r="C293" s="5">
        <f t="shared" si="16"/>
        <v>434</v>
      </c>
      <c r="D293" s="5">
        <f t="shared" si="17"/>
        <v>0.18000000000000682</v>
      </c>
      <c r="E293" s="2">
        <f t="shared" si="18"/>
        <v>124</v>
      </c>
      <c r="F293" s="5">
        <f t="shared" si="19"/>
        <v>0.19151025460821505</v>
      </c>
    </row>
    <row r="294" spans="1:6" x14ac:dyDescent="0.35">
      <c r="A294" s="8">
        <v>43343</v>
      </c>
      <c r="B294" s="3">
        <v>6.36</v>
      </c>
      <c r="C294" s="5">
        <f t="shared" si="16"/>
        <v>7</v>
      </c>
      <c r="D294" s="5">
        <f t="shared" si="17"/>
        <v>0.63999999999999968</v>
      </c>
      <c r="E294" s="2">
        <f t="shared" si="18"/>
        <v>122</v>
      </c>
      <c r="F294" s="5">
        <f t="shared" si="19"/>
        <v>0.68024493472211611</v>
      </c>
    </row>
    <row r="295" spans="1:6" x14ac:dyDescent="0.35">
      <c r="A295" s="8">
        <v>43347</v>
      </c>
      <c r="B295" s="3">
        <v>7.92</v>
      </c>
      <c r="C295" s="5">
        <f t="shared" si="16"/>
        <v>8</v>
      </c>
      <c r="D295" s="5">
        <f t="shared" si="17"/>
        <v>8.0000000000000071E-2</v>
      </c>
      <c r="E295" s="2">
        <f t="shared" si="18"/>
        <v>118</v>
      </c>
      <c r="F295" s="5">
        <f t="shared" si="19"/>
        <v>8.4860767970735496E-2</v>
      </c>
    </row>
    <row r="296" spans="1:6" x14ac:dyDescent="0.35">
      <c r="A296" s="8">
        <v>43349</v>
      </c>
      <c r="B296" s="3">
        <v>86.96</v>
      </c>
      <c r="C296" s="5">
        <f t="shared" si="16"/>
        <v>87</v>
      </c>
      <c r="D296" s="5">
        <f t="shared" si="17"/>
        <v>4.0000000000006253E-2</v>
      </c>
      <c r="E296" s="2">
        <f t="shared" si="18"/>
        <v>116</v>
      </c>
      <c r="F296" s="5">
        <f t="shared" si="19"/>
        <v>4.2387985402975031E-2</v>
      </c>
    </row>
    <row r="297" spans="1:6" x14ac:dyDescent="0.35">
      <c r="A297" s="8">
        <v>43351</v>
      </c>
      <c r="B297" s="3">
        <v>6.99</v>
      </c>
      <c r="C297" s="5">
        <f t="shared" si="16"/>
        <v>7</v>
      </c>
      <c r="D297" s="5">
        <f t="shared" si="17"/>
        <v>9.9999999999997868E-3</v>
      </c>
      <c r="E297" s="2">
        <f t="shared" si="18"/>
        <v>114</v>
      </c>
      <c r="F297" s="5">
        <f t="shared" si="19"/>
        <v>1.0586407296843207E-2</v>
      </c>
    </row>
    <row r="298" spans="1:6" x14ac:dyDescent="0.35">
      <c r="A298" s="8">
        <v>43351</v>
      </c>
      <c r="B298" s="3">
        <v>5.7</v>
      </c>
      <c r="C298" s="5">
        <f t="shared" si="16"/>
        <v>6</v>
      </c>
      <c r="D298" s="5">
        <f t="shared" si="17"/>
        <v>0.29999999999999982</v>
      </c>
      <c r="E298" s="2">
        <f t="shared" si="18"/>
        <v>114</v>
      </c>
      <c r="F298" s="5">
        <f t="shared" si="19"/>
        <v>0.31759221890530276</v>
      </c>
    </row>
    <row r="299" spans="1:6" x14ac:dyDescent="0.35">
      <c r="A299" s="8">
        <v>43352</v>
      </c>
      <c r="B299" s="3">
        <v>6.05</v>
      </c>
      <c r="C299" s="5">
        <f t="shared" si="16"/>
        <v>7</v>
      </c>
      <c r="D299" s="5">
        <f t="shared" si="17"/>
        <v>0.95000000000000018</v>
      </c>
      <c r="E299" s="2">
        <f t="shared" si="18"/>
        <v>113</v>
      </c>
      <c r="F299" s="5">
        <f t="shared" si="19"/>
        <v>1.0052060901550488</v>
      </c>
    </row>
    <row r="300" spans="1:6" x14ac:dyDescent="0.35">
      <c r="A300" s="8">
        <v>43352</v>
      </c>
      <c r="B300" s="3">
        <v>6.79</v>
      </c>
      <c r="C300" s="5">
        <f t="shared" si="16"/>
        <v>7</v>
      </c>
      <c r="D300" s="5">
        <f t="shared" si="17"/>
        <v>0.20999999999999996</v>
      </c>
      <c r="E300" s="2">
        <f t="shared" si="18"/>
        <v>113</v>
      </c>
      <c r="F300" s="5">
        <f t="shared" si="19"/>
        <v>0.22220345150795809</v>
      </c>
    </row>
    <row r="301" spans="1:6" x14ac:dyDescent="0.35">
      <c r="A301" s="8">
        <v>43352</v>
      </c>
      <c r="B301" s="3">
        <v>6.23</v>
      </c>
      <c r="C301" s="5">
        <f t="shared" si="16"/>
        <v>7</v>
      </c>
      <c r="D301" s="5">
        <f t="shared" si="17"/>
        <v>0.76999999999999957</v>
      </c>
      <c r="E301" s="2">
        <f t="shared" si="18"/>
        <v>113</v>
      </c>
      <c r="F301" s="5">
        <f t="shared" si="19"/>
        <v>0.8147459888625127</v>
      </c>
    </row>
    <row r="302" spans="1:6" x14ac:dyDescent="0.35">
      <c r="A302" s="8">
        <v>43352</v>
      </c>
      <c r="B302" s="3">
        <v>1</v>
      </c>
      <c r="C302" s="5">
        <f t="shared" si="16"/>
        <v>1</v>
      </c>
      <c r="D302" s="5">
        <f t="shared" si="17"/>
        <v>0</v>
      </c>
      <c r="E302" s="2">
        <f t="shared" si="18"/>
        <v>113</v>
      </c>
      <c r="F302" s="5">
        <f t="shared" si="19"/>
        <v>0</v>
      </c>
    </row>
    <row r="303" spans="1:6" x14ac:dyDescent="0.35">
      <c r="A303" s="8">
        <v>43354</v>
      </c>
      <c r="B303" s="3">
        <v>5.62</v>
      </c>
      <c r="C303" s="5">
        <f t="shared" si="16"/>
        <v>6</v>
      </c>
      <c r="D303" s="5">
        <f t="shared" si="17"/>
        <v>0.37999999999999989</v>
      </c>
      <c r="E303" s="2">
        <f t="shared" si="18"/>
        <v>111</v>
      </c>
      <c r="F303" s="5">
        <f t="shared" si="19"/>
        <v>0.40168065498686883</v>
      </c>
    </row>
    <row r="304" spans="1:6" x14ac:dyDescent="0.35">
      <c r="A304" s="8">
        <v>43358</v>
      </c>
      <c r="B304" s="3">
        <v>4.99</v>
      </c>
      <c r="C304" s="5">
        <f t="shared" si="16"/>
        <v>5</v>
      </c>
      <c r="D304" s="5">
        <f t="shared" si="17"/>
        <v>9.9999999999997868E-3</v>
      </c>
      <c r="E304" s="2">
        <f t="shared" si="18"/>
        <v>107</v>
      </c>
      <c r="F304" s="5">
        <f t="shared" si="19"/>
        <v>1.0549428865136854E-2</v>
      </c>
    </row>
    <row r="305" spans="1:6" x14ac:dyDescent="0.35">
      <c r="A305" s="8">
        <v>43358</v>
      </c>
      <c r="B305" s="3">
        <v>21</v>
      </c>
      <c r="C305" s="5">
        <f t="shared" si="16"/>
        <v>21</v>
      </c>
      <c r="D305" s="5">
        <f t="shared" si="17"/>
        <v>0</v>
      </c>
      <c r="E305" s="2">
        <f t="shared" si="18"/>
        <v>107</v>
      </c>
      <c r="F305" s="5">
        <f t="shared" si="19"/>
        <v>0</v>
      </c>
    </row>
    <row r="306" spans="1:6" x14ac:dyDescent="0.35">
      <c r="A306" s="8">
        <v>43358</v>
      </c>
      <c r="B306" s="3">
        <v>8.6999999999999993</v>
      </c>
      <c r="C306" s="5">
        <f t="shared" si="16"/>
        <v>9</v>
      </c>
      <c r="D306" s="5">
        <f t="shared" si="17"/>
        <v>0.30000000000000071</v>
      </c>
      <c r="E306" s="2">
        <f t="shared" si="18"/>
        <v>107</v>
      </c>
      <c r="F306" s="5">
        <f t="shared" si="19"/>
        <v>0.31648286595411312</v>
      </c>
    </row>
    <row r="307" spans="1:6" x14ac:dyDescent="0.35">
      <c r="A307" s="8">
        <v>43359</v>
      </c>
      <c r="B307" s="3">
        <v>3.46</v>
      </c>
      <c r="C307" s="5">
        <f t="shared" si="16"/>
        <v>4</v>
      </c>
      <c r="D307" s="5">
        <f t="shared" si="17"/>
        <v>0.54</v>
      </c>
      <c r="E307" s="2">
        <f t="shared" si="18"/>
        <v>106</v>
      </c>
      <c r="F307" s="5">
        <f t="shared" si="19"/>
        <v>0.56938446648416019</v>
      </c>
    </row>
    <row r="308" spans="1:6" x14ac:dyDescent="0.35">
      <c r="A308" s="8">
        <v>43358</v>
      </c>
      <c r="B308" s="3">
        <v>16.5</v>
      </c>
      <c r="C308" s="5">
        <f t="shared" si="16"/>
        <v>17</v>
      </c>
      <c r="D308" s="5">
        <f t="shared" si="17"/>
        <v>0.5</v>
      </c>
      <c r="E308" s="2">
        <f t="shared" si="18"/>
        <v>107</v>
      </c>
      <c r="F308" s="5">
        <f t="shared" si="19"/>
        <v>0.52747144325685391</v>
      </c>
    </row>
    <row r="309" spans="1:6" x14ac:dyDescent="0.35">
      <c r="A309" s="8">
        <v>43359</v>
      </c>
      <c r="B309" s="3">
        <v>11.29</v>
      </c>
      <c r="C309" s="5">
        <f t="shared" si="16"/>
        <v>12</v>
      </c>
      <c r="D309" s="5">
        <f t="shared" si="17"/>
        <v>0.71000000000000085</v>
      </c>
      <c r="E309" s="2">
        <f t="shared" si="18"/>
        <v>106</v>
      </c>
      <c r="F309" s="5">
        <f t="shared" si="19"/>
        <v>0.74863513185880404</v>
      </c>
    </row>
    <row r="310" spans="1:6" x14ac:dyDescent="0.35">
      <c r="A310" s="8">
        <v>43359</v>
      </c>
      <c r="B310" s="3">
        <v>74.900000000000006</v>
      </c>
      <c r="C310" s="5">
        <f t="shared" si="16"/>
        <v>75</v>
      </c>
      <c r="D310" s="5">
        <f t="shared" si="17"/>
        <v>9.9999999999994316E-2</v>
      </c>
      <c r="E310" s="2">
        <f t="shared" si="18"/>
        <v>106</v>
      </c>
      <c r="F310" s="5">
        <f t="shared" si="19"/>
        <v>0.10544156786743107</v>
      </c>
    </row>
    <row r="311" spans="1:6" x14ac:dyDescent="0.35">
      <c r="A311" s="8">
        <v>43359</v>
      </c>
      <c r="B311" s="3">
        <v>24</v>
      </c>
      <c r="C311" s="5">
        <f t="shared" si="16"/>
        <v>24</v>
      </c>
      <c r="D311" s="5">
        <f t="shared" si="17"/>
        <v>0</v>
      </c>
      <c r="E311" s="2">
        <f t="shared" si="18"/>
        <v>106</v>
      </c>
      <c r="F311" s="5">
        <f t="shared" si="19"/>
        <v>0</v>
      </c>
    </row>
    <row r="312" spans="1:6" x14ac:dyDescent="0.35">
      <c r="A312" s="8">
        <v>43359</v>
      </c>
      <c r="B312" s="3">
        <v>3.93</v>
      </c>
      <c r="C312" s="5">
        <f t="shared" si="16"/>
        <v>4</v>
      </c>
      <c r="D312" s="5">
        <f t="shared" si="17"/>
        <v>6.999999999999984E-2</v>
      </c>
      <c r="E312" s="2">
        <f t="shared" si="18"/>
        <v>106</v>
      </c>
      <c r="F312" s="5">
        <f t="shared" si="19"/>
        <v>7.3809097507205768E-2</v>
      </c>
    </row>
    <row r="313" spans="1:6" x14ac:dyDescent="0.35">
      <c r="A313" s="8">
        <v>43359</v>
      </c>
      <c r="B313" s="3">
        <v>7.28</v>
      </c>
      <c r="C313" s="5">
        <f t="shared" si="16"/>
        <v>8</v>
      </c>
      <c r="D313" s="5">
        <f t="shared" si="17"/>
        <v>0.71999999999999975</v>
      </c>
      <c r="E313" s="2">
        <f t="shared" si="18"/>
        <v>106</v>
      </c>
      <c r="F313" s="5">
        <f t="shared" si="19"/>
        <v>0.75917928864554651</v>
      </c>
    </row>
    <row r="314" spans="1:6" x14ac:dyDescent="0.35">
      <c r="A314" s="8">
        <v>43360</v>
      </c>
      <c r="B314" s="3">
        <v>34.51</v>
      </c>
      <c r="C314" s="5">
        <f t="shared" si="16"/>
        <v>35</v>
      </c>
      <c r="D314" s="5">
        <f t="shared" si="17"/>
        <v>0.49000000000000199</v>
      </c>
      <c r="E314" s="2">
        <f t="shared" si="18"/>
        <v>105</v>
      </c>
      <c r="F314" s="5">
        <f t="shared" si="19"/>
        <v>0.51640547981053853</v>
      </c>
    </row>
    <row r="315" spans="1:6" x14ac:dyDescent="0.35">
      <c r="A315" s="8">
        <v>43360</v>
      </c>
      <c r="B315" s="3">
        <v>10.79</v>
      </c>
      <c r="C315" s="5">
        <f t="shared" si="16"/>
        <v>11</v>
      </c>
      <c r="D315" s="5">
        <f t="shared" si="17"/>
        <v>0.21000000000000085</v>
      </c>
      <c r="E315" s="2">
        <f t="shared" si="18"/>
        <v>105</v>
      </c>
      <c r="F315" s="5">
        <f t="shared" si="19"/>
        <v>0.2213166342045165</v>
      </c>
    </row>
    <row r="316" spans="1:6" x14ac:dyDescent="0.35">
      <c r="A316" s="8">
        <v>43360</v>
      </c>
      <c r="B316" s="3">
        <v>7.16</v>
      </c>
      <c r="C316" s="5">
        <f t="shared" si="16"/>
        <v>8</v>
      </c>
      <c r="D316" s="5">
        <f t="shared" si="17"/>
        <v>0.83999999999999986</v>
      </c>
      <c r="E316" s="2">
        <f t="shared" si="18"/>
        <v>105</v>
      </c>
      <c r="F316" s="5">
        <f t="shared" si="19"/>
        <v>0.88526653681806233</v>
      </c>
    </row>
    <row r="317" spans="1:6" x14ac:dyDescent="0.35">
      <c r="A317" s="8">
        <v>43366</v>
      </c>
      <c r="B317" s="3">
        <v>6</v>
      </c>
      <c r="C317" s="5">
        <f t="shared" si="16"/>
        <v>6</v>
      </c>
      <c r="D317" s="5">
        <f t="shared" si="17"/>
        <v>0</v>
      </c>
      <c r="E317" s="2">
        <f t="shared" si="18"/>
        <v>99</v>
      </c>
      <c r="F317" s="5">
        <f t="shared" si="19"/>
        <v>0</v>
      </c>
    </row>
    <row r="318" spans="1:6" x14ac:dyDescent="0.35">
      <c r="A318" s="8">
        <v>43367</v>
      </c>
      <c r="B318" s="3">
        <v>5.48</v>
      </c>
      <c r="C318" s="5">
        <f t="shared" si="16"/>
        <v>6</v>
      </c>
      <c r="D318" s="5">
        <f t="shared" si="17"/>
        <v>0.51999999999999957</v>
      </c>
      <c r="E318" s="2">
        <f t="shared" si="18"/>
        <v>98</v>
      </c>
      <c r="F318" s="5">
        <f t="shared" si="19"/>
        <v>0.54610789475125865</v>
      </c>
    </row>
    <row r="319" spans="1:6" x14ac:dyDescent="0.35">
      <c r="A319" s="8">
        <v>43367</v>
      </c>
      <c r="B319" s="3">
        <v>6.35</v>
      </c>
      <c r="C319" s="5">
        <f t="shared" si="16"/>
        <v>7</v>
      </c>
      <c r="D319" s="5">
        <f t="shared" si="17"/>
        <v>0.65000000000000036</v>
      </c>
      <c r="E319" s="2">
        <f t="shared" si="18"/>
        <v>98</v>
      </c>
      <c r="F319" s="5">
        <f t="shared" si="19"/>
        <v>0.68263486843907417</v>
      </c>
    </row>
    <row r="320" spans="1:6" x14ac:dyDescent="0.35">
      <c r="A320" s="8">
        <v>43368</v>
      </c>
      <c r="B320" s="3">
        <v>50</v>
      </c>
      <c r="C320" s="5">
        <f t="shared" si="16"/>
        <v>50</v>
      </c>
      <c r="D320" s="5">
        <f t="shared" si="17"/>
        <v>0</v>
      </c>
      <c r="E320" s="2">
        <f t="shared" si="18"/>
        <v>97</v>
      </c>
      <c r="F320" s="5">
        <f t="shared" si="19"/>
        <v>0</v>
      </c>
    </row>
    <row r="321" spans="1:6" x14ac:dyDescent="0.35">
      <c r="A321" s="8">
        <v>43368</v>
      </c>
      <c r="B321" s="3">
        <v>3</v>
      </c>
      <c r="C321" s="5">
        <f t="shared" si="16"/>
        <v>3</v>
      </c>
      <c r="D321" s="5">
        <f t="shared" si="17"/>
        <v>0</v>
      </c>
      <c r="E321" s="2">
        <f t="shared" si="18"/>
        <v>97</v>
      </c>
      <c r="F321" s="5">
        <f t="shared" si="19"/>
        <v>0</v>
      </c>
    </row>
    <row r="322" spans="1:6" x14ac:dyDescent="0.35">
      <c r="A322" s="8">
        <v>43371</v>
      </c>
      <c r="B322" s="3">
        <v>32.93</v>
      </c>
      <c r="C322" s="5">
        <f t="shared" si="16"/>
        <v>33</v>
      </c>
      <c r="D322" s="5">
        <f t="shared" si="17"/>
        <v>7.0000000000000284E-2</v>
      </c>
      <c r="E322" s="2">
        <f t="shared" si="18"/>
        <v>94</v>
      </c>
      <c r="F322" s="5">
        <f t="shared" si="19"/>
        <v>7.336767884753724E-2</v>
      </c>
    </row>
    <row r="323" spans="1:6" x14ac:dyDescent="0.35">
      <c r="A323" s="8">
        <v>43373</v>
      </c>
      <c r="B323" s="3">
        <v>20</v>
      </c>
      <c r="C323" s="5">
        <f t="shared" si="16"/>
        <v>20</v>
      </c>
      <c r="D323" s="5">
        <f t="shared" si="17"/>
        <v>0</v>
      </c>
      <c r="E323" s="2">
        <f t="shared" si="18"/>
        <v>92</v>
      </c>
      <c r="F323" s="5">
        <f t="shared" si="19"/>
        <v>0</v>
      </c>
    </row>
    <row r="324" spans="1:6" x14ac:dyDescent="0.35">
      <c r="A324" s="8">
        <v>43373</v>
      </c>
      <c r="B324" s="3">
        <v>30</v>
      </c>
      <c r="C324" s="5">
        <f t="shared" si="16"/>
        <v>30</v>
      </c>
      <c r="D324" s="5">
        <f t="shared" si="17"/>
        <v>0</v>
      </c>
      <c r="E324" s="2">
        <f t="shared" si="18"/>
        <v>92</v>
      </c>
      <c r="F324" s="5">
        <f t="shared" si="19"/>
        <v>0</v>
      </c>
    </row>
    <row r="325" spans="1:6" x14ac:dyDescent="0.35">
      <c r="A325" s="8">
        <v>43376</v>
      </c>
      <c r="B325" s="3">
        <v>60</v>
      </c>
      <c r="C325" s="5">
        <f t="shared" si="16"/>
        <v>60</v>
      </c>
      <c r="D325" s="5">
        <f t="shared" si="17"/>
        <v>0</v>
      </c>
      <c r="E325" s="2">
        <f t="shared" si="18"/>
        <v>89</v>
      </c>
      <c r="F325" s="5">
        <f t="shared" si="19"/>
        <v>0</v>
      </c>
    </row>
    <row r="326" spans="1:6" x14ac:dyDescent="0.35">
      <c r="A326" s="8">
        <v>43376</v>
      </c>
      <c r="B326" s="3">
        <v>5.98</v>
      </c>
      <c r="C326" s="5">
        <f t="shared" si="16"/>
        <v>6</v>
      </c>
      <c r="D326" s="5">
        <f t="shared" si="17"/>
        <v>1.9999999999999574E-2</v>
      </c>
      <c r="E326" s="2">
        <f t="shared" si="18"/>
        <v>89</v>
      </c>
      <c r="F326" s="5">
        <f t="shared" si="19"/>
        <v>2.0909866988156958E-2</v>
      </c>
    </row>
    <row r="327" spans="1:6" x14ac:dyDescent="0.35">
      <c r="A327" s="8">
        <v>43376</v>
      </c>
      <c r="B327" s="3">
        <v>22.26</v>
      </c>
      <c r="C327" s="5">
        <f t="shared" ref="C327:C390" si="20">ROUNDUP(B327,0)</f>
        <v>23</v>
      </c>
      <c r="D327" s="5">
        <f t="shared" ref="D327:D390" si="21">C327-B327</f>
        <v>0.73999999999999844</v>
      </c>
      <c r="E327" s="2">
        <f t="shared" ref="E327:E390" si="22">_xlfn.DAYS($E$4,A327)</f>
        <v>89</v>
      </c>
      <c r="F327" s="5">
        <f t="shared" ref="F327:F390" si="23">D327*POWER(1+$B$1,E327)</f>
        <v>0.77366507856182232</v>
      </c>
    </row>
    <row r="328" spans="1:6" x14ac:dyDescent="0.35">
      <c r="A328" s="8">
        <v>43377</v>
      </c>
      <c r="B328" s="3">
        <v>11.98</v>
      </c>
      <c r="C328" s="5">
        <f t="shared" si="20"/>
        <v>12</v>
      </c>
      <c r="D328" s="5">
        <f t="shared" si="21"/>
        <v>1.9999999999999574E-2</v>
      </c>
      <c r="E328" s="2">
        <f t="shared" si="22"/>
        <v>88</v>
      </c>
      <c r="F328" s="5">
        <f t="shared" si="23"/>
        <v>2.0899417279517201E-2</v>
      </c>
    </row>
    <row r="329" spans="1:6" x14ac:dyDescent="0.35">
      <c r="A329" s="8">
        <v>43378</v>
      </c>
      <c r="B329" s="3">
        <v>9.32</v>
      </c>
      <c r="C329" s="5">
        <f t="shared" si="20"/>
        <v>10</v>
      </c>
      <c r="D329" s="5">
        <f t="shared" si="21"/>
        <v>0.67999999999999972</v>
      </c>
      <c r="E329" s="2">
        <f t="shared" si="22"/>
        <v>87</v>
      </c>
      <c r="F329" s="5">
        <f t="shared" si="23"/>
        <v>0.71022507496611664</v>
      </c>
    </row>
    <row r="330" spans="1:6" x14ac:dyDescent="0.35">
      <c r="A330" s="8">
        <v>43379</v>
      </c>
      <c r="B330" s="3">
        <v>10</v>
      </c>
      <c r="C330" s="5">
        <f t="shared" si="20"/>
        <v>10</v>
      </c>
      <c r="D330" s="5">
        <f t="shared" si="21"/>
        <v>0</v>
      </c>
      <c r="E330" s="2">
        <f t="shared" si="22"/>
        <v>86</v>
      </c>
      <c r="F330" s="5">
        <f t="shared" si="23"/>
        <v>0</v>
      </c>
    </row>
    <row r="331" spans="1:6" x14ac:dyDescent="0.35">
      <c r="A331" s="8">
        <v>43379</v>
      </c>
      <c r="B331" s="3">
        <v>9.25</v>
      </c>
      <c r="C331" s="5">
        <f t="shared" si="20"/>
        <v>10</v>
      </c>
      <c r="D331" s="5">
        <f t="shared" si="21"/>
        <v>0.75</v>
      </c>
      <c r="E331" s="2">
        <f t="shared" si="22"/>
        <v>86</v>
      </c>
      <c r="F331" s="5">
        <f t="shared" si="23"/>
        <v>0.78294500723842142</v>
      </c>
    </row>
    <row r="332" spans="1:6" x14ac:dyDescent="0.35">
      <c r="A332" s="8">
        <v>43379</v>
      </c>
      <c r="B332" s="3">
        <v>20</v>
      </c>
      <c r="C332" s="5">
        <f t="shared" si="20"/>
        <v>20</v>
      </c>
      <c r="D332" s="5">
        <f t="shared" si="21"/>
        <v>0</v>
      </c>
      <c r="E332" s="2">
        <f t="shared" si="22"/>
        <v>86</v>
      </c>
      <c r="F332" s="5">
        <f t="shared" si="23"/>
        <v>0</v>
      </c>
    </row>
    <row r="333" spans="1:6" x14ac:dyDescent="0.35">
      <c r="A333" s="8">
        <v>43379</v>
      </c>
      <c r="B333" s="3">
        <v>23</v>
      </c>
      <c r="C333" s="5">
        <f t="shared" si="20"/>
        <v>23</v>
      </c>
      <c r="D333" s="5">
        <f t="shared" si="21"/>
        <v>0</v>
      </c>
      <c r="E333" s="2">
        <f t="shared" si="22"/>
        <v>86</v>
      </c>
      <c r="F333" s="5">
        <f t="shared" si="23"/>
        <v>0</v>
      </c>
    </row>
    <row r="334" spans="1:6" x14ac:dyDescent="0.35">
      <c r="A334" s="8">
        <v>43380</v>
      </c>
      <c r="B334" s="3">
        <v>57.6</v>
      </c>
      <c r="C334" s="5">
        <f t="shared" si="20"/>
        <v>58</v>
      </c>
      <c r="D334" s="5">
        <f t="shared" si="21"/>
        <v>0.39999999999999858</v>
      </c>
      <c r="E334" s="2">
        <f t="shared" si="22"/>
        <v>85</v>
      </c>
      <c r="F334" s="5">
        <f t="shared" si="23"/>
        <v>0.41736198953239045</v>
      </c>
    </row>
    <row r="335" spans="1:6" x14ac:dyDescent="0.35">
      <c r="A335" s="8">
        <v>43380</v>
      </c>
      <c r="B335" s="3">
        <v>9</v>
      </c>
      <c r="C335" s="5">
        <f t="shared" si="20"/>
        <v>9</v>
      </c>
      <c r="D335" s="5">
        <f t="shared" si="21"/>
        <v>0</v>
      </c>
      <c r="E335" s="2">
        <f t="shared" si="22"/>
        <v>85</v>
      </c>
      <c r="F335" s="5">
        <f t="shared" si="23"/>
        <v>0</v>
      </c>
    </row>
    <row r="336" spans="1:6" x14ac:dyDescent="0.35">
      <c r="A336" s="8">
        <v>43381</v>
      </c>
      <c r="B336" s="3">
        <v>14.13</v>
      </c>
      <c r="C336" s="5">
        <f t="shared" si="20"/>
        <v>15</v>
      </c>
      <c r="D336" s="5">
        <f t="shared" si="21"/>
        <v>0.86999999999999922</v>
      </c>
      <c r="E336" s="2">
        <f t="shared" si="22"/>
        <v>84</v>
      </c>
      <c r="F336" s="5">
        <f t="shared" si="23"/>
        <v>0.90730867289650341</v>
      </c>
    </row>
    <row r="337" spans="1:6" x14ac:dyDescent="0.35">
      <c r="A337" s="8">
        <v>43381</v>
      </c>
      <c r="B337" s="3">
        <v>13.39</v>
      </c>
      <c r="C337" s="5">
        <f t="shared" si="20"/>
        <v>14</v>
      </c>
      <c r="D337" s="5">
        <f t="shared" si="21"/>
        <v>0.60999999999999943</v>
      </c>
      <c r="E337" s="2">
        <f t="shared" si="22"/>
        <v>84</v>
      </c>
      <c r="F337" s="5">
        <f t="shared" si="23"/>
        <v>0.63615895455961735</v>
      </c>
    </row>
    <row r="338" spans="1:6" x14ac:dyDescent="0.35">
      <c r="A338" s="8">
        <v>43381</v>
      </c>
      <c r="B338" s="3">
        <v>3</v>
      </c>
      <c r="C338" s="5">
        <f t="shared" si="20"/>
        <v>3</v>
      </c>
      <c r="D338" s="5">
        <f t="shared" si="21"/>
        <v>0</v>
      </c>
      <c r="E338" s="2">
        <f t="shared" si="22"/>
        <v>84</v>
      </c>
      <c r="F338" s="5">
        <f t="shared" si="23"/>
        <v>0</v>
      </c>
    </row>
    <row r="339" spans="1:6" x14ac:dyDescent="0.35">
      <c r="A339" s="8">
        <v>43386</v>
      </c>
      <c r="B339" s="3">
        <v>8.51</v>
      </c>
      <c r="C339" s="5">
        <f t="shared" si="20"/>
        <v>9</v>
      </c>
      <c r="D339" s="5">
        <f t="shared" si="21"/>
        <v>0.49000000000000021</v>
      </c>
      <c r="E339" s="2">
        <f t="shared" si="22"/>
        <v>79</v>
      </c>
      <c r="F339" s="5">
        <f t="shared" si="23"/>
        <v>0.50973731245008724</v>
      </c>
    </row>
    <row r="340" spans="1:6" x14ac:dyDescent="0.35">
      <c r="A340" s="8">
        <v>43386</v>
      </c>
      <c r="B340" s="3">
        <v>13.81</v>
      </c>
      <c r="C340" s="5">
        <f t="shared" si="20"/>
        <v>14</v>
      </c>
      <c r="D340" s="5">
        <f t="shared" si="21"/>
        <v>0.1899999999999995</v>
      </c>
      <c r="E340" s="2">
        <f t="shared" si="22"/>
        <v>79</v>
      </c>
      <c r="F340" s="5">
        <f t="shared" si="23"/>
        <v>0.19765324360309447</v>
      </c>
    </row>
    <row r="341" spans="1:6" x14ac:dyDescent="0.35">
      <c r="A341" s="8">
        <v>43387</v>
      </c>
      <c r="B341" s="3">
        <v>24.99</v>
      </c>
      <c r="C341" s="5">
        <f t="shared" si="20"/>
        <v>25</v>
      </c>
      <c r="D341" s="5">
        <f t="shared" si="21"/>
        <v>1.0000000000001563E-2</v>
      </c>
      <c r="E341" s="2">
        <f t="shared" si="22"/>
        <v>78</v>
      </c>
      <c r="F341" s="5">
        <f t="shared" si="23"/>
        <v>1.0397603493154781E-2</v>
      </c>
    </row>
    <row r="342" spans="1:6" x14ac:dyDescent="0.35">
      <c r="A342" s="8">
        <v>43387</v>
      </c>
      <c r="B342" s="3">
        <v>6.4</v>
      </c>
      <c r="C342" s="5">
        <f t="shared" si="20"/>
        <v>7</v>
      </c>
      <c r="D342" s="5">
        <f t="shared" si="21"/>
        <v>0.59999999999999964</v>
      </c>
      <c r="E342" s="2">
        <f t="shared" si="22"/>
        <v>78</v>
      </c>
      <c r="F342" s="5">
        <f t="shared" si="23"/>
        <v>0.62385620958918897</v>
      </c>
    </row>
    <row r="343" spans="1:6" x14ac:dyDescent="0.35">
      <c r="A343" s="8">
        <v>43388</v>
      </c>
      <c r="B343" s="3">
        <v>6.93</v>
      </c>
      <c r="C343" s="5">
        <f t="shared" si="20"/>
        <v>7</v>
      </c>
      <c r="D343" s="5">
        <f t="shared" si="21"/>
        <v>7.0000000000000284E-2</v>
      </c>
      <c r="E343" s="2">
        <f t="shared" si="22"/>
        <v>77</v>
      </c>
      <c r="F343" s="5">
        <f t="shared" si="23"/>
        <v>7.2746851026559131E-2</v>
      </c>
    </row>
    <row r="344" spans="1:6" x14ac:dyDescent="0.35">
      <c r="A344" s="8">
        <v>43388</v>
      </c>
      <c r="B344" s="3">
        <v>4.99</v>
      </c>
      <c r="C344" s="5">
        <f t="shared" si="20"/>
        <v>5</v>
      </c>
      <c r="D344" s="5">
        <f t="shared" si="21"/>
        <v>9.9999999999997868E-3</v>
      </c>
      <c r="E344" s="2">
        <f t="shared" si="22"/>
        <v>77</v>
      </c>
      <c r="F344" s="5">
        <f t="shared" si="23"/>
        <v>1.0392407289508184E-2</v>
      </c>
    </row>
    <row r="345" spans="1:6" x14ac:dyDescent="0.35">
      <c r="A345" s="8">
        <v>43388</v>
      </c>
      <c r="B345" s="3">
        <v>29</v>
      </c>
      <c r="C345" s="5">
        <f t="shared" si="20"/>
        <v>29</v>
      </c>
      <c r="D345" s="5">
        <f t="shared" si="21"/>
        <v>0</v>
      </c>
      <c r="E345" s="2">
        <f t="shared" si="22"/>
        <v>77</v>
      </c>
      <c r="F345" s="5">
        <f t="shared" si="23"/>
        <v>0</v>
      </c>
    </row>
    <row r="346" spans="1:6" x14ac:dyDescent="0.35">
      <c r="A346" s="8">
        <v>43388</v>
      </c>
      <c r="B346" s="3">
        <v>6.05</v>
      </c>
      <c r="C346" s="5">
        <f t="shared" si="20"/>
        <v>7</v>
      </c>
      <c r="D346" s="5">
        <f t="shared" si="21"/>
        <v>0.95000000000000018</v>
      </c>
      <c r="E346" s="2">
        <f t="shared" si="22"/>
        <v>77</v>
      </c>
      <c r="F346" s="5">
        <f t="shared" si="23"/>
        <v>0.98727869250329869</v>
      </c>
    </row>
    <row r="347" spans="1:6" x14ac:dyDescent="0.35">
      <c r="A347" s="8">
        <v>43389</v>
      </c>
      <c r="B347" s="3">
        <v>3.18</v>
      </c>
      <c r="C347" s="5">
        <f t="shared" si="20"/>
        <v>4</v>
      </c>
      <c r="D347" s="5">
        <f t="shared" si="21"/>
        <v>0.81999999999999984</v>
      </c>
      <c r="E347" s="2">
        <f t="shared" si="22"/>
        <v>76</v>
      </c>
      <c r="F347" s="5">
        <f t="shared" si="23"/>
        <v>0.85175152197869985</v>
      </c>
    </row>
    <row r="348" spans="1:6" x14ac:dyDescent="0.35">
      <c r="A348" s="8">
        <v>43393</v>
      </c>
      <c r="B348" s="3">
        <v>38.97</v>
      </c>
      <c r="C348" s="5">
        <f t="shared" si="20"/>
        <v>39</v>
      </c>
      <c r="D348" s="5">
        <f t="shared" si="21"/>
        <v>3.0000000000001137E-2</v>
      </c>
      <c r="E348" s="2">
        <f t="shared" si="22"/>
        <v>72</v>
      </c>
      <c r="F348" s="5">
        <f t="shared" si="23"/>
        <v>3.1099395592173024E-2</v>
      </c>
    </row>
    <row r="349" spans="1:6" x14ac:dyDescent="0.35">
      <c r="A349" s="8">
        <v>43394</v>
      </c>
      <c r="B349" s="3">
        <v>16</v>
      </c>
      <c r="C349" s="5">
        <f t="shared" si="20"/>
        <v>16</v>
      </c>
      <c r="D349" s="5">
        <f t="shared" si="21"/>
        <v>0</v>
      </c>
      <c r="E349" s="2">
        <f t="shared" si="22"/>
        <v>71</v>
      </c>
      <c r="F349" s="5">
        <f t="shared" si="23"/>
        <v>0</v>
      </c>
    </row>
    <row r="350" spans="1:6" x14ac:dyDescent="0.35">
      <c r="A350" s="8">
        <v>43394</v>
      </c>
      <c r="B350" s="3">
        <v>6.31</v>
      </c>
      <c r="C350" s="5">
        <f t="shared" si="20"/>
        <v>7</v>
      </c>
      <c r="D350" s="5">
        <f t="shared" si="21"/>
        <v>0.69000000000000039</v>
      </c>
      <c r="E350" s="2">
        <f t="shared" si="22"/>
        <v>71</v>
      </c>
      <c r="F350" s="5">
        <f t="shared" si="23"/>
        <v>0.71492863430280151</v>
      </c>
    </row>
    <row r="351" spans="1:6" x14ac:dyDescent="0.35">
      <c r="A351" s="8">
        <v>43394</v>
      </c>
      <c r="B351" s="3">
        <v>2.25</v>
      </c>
      <c r="C351" s="5">
        <f t="shared" si="20"/>
        <v>3</v>
      </c>
      <c r="D351" s="5">
        <f t="shared" si="21"/>
        <v>0.75</v>
      </c>
      <c r="E351" s="2">
        <f t="shared" si="22"/>
        <v>71</v>
      </c>
      <c r="F351" s="5">
        <f t="shared" si="23"/>
        <v>0.77709634163347951</v>
      </c>
    </row>
    <row r="352" spans="1:6" x14ac:dyDescent="0.35">
      <c r="A352" s="8">
        <v>43395</v>
      </c>
      <c r="B352" s="3">
        <v>14</v>
      </c>
      <c r="C352" s="5">
        <f t="shared" si="20"/>
        <v>14</v>
      </c>
      <c r="D352" s="5">
        <f t="shared" si="21"/>
        <v>0</v>
      </c>
      <c r="E352" s="2">
        <f t="shared" si="22"/>
        <v>70</v>
      </c>
      <c r="F352" s="5">
        <f t="shared" si="23"/>
        <v>0</v>
      </c>
    </row>
    <row r="353" spans="1:6" x14ac:dyDescent="0.35">
      <c r="A353" s="8">
        <v>43400</v>
      </c>
      <c r="B353" s="3">
        <v>14.71</v>
      </c>
      <c r="C353" s="5">
        <f t="shared" si="20"/>
        <v>15</v>
      </c>
      <c r="D353" s="5">
        <f t="shared" si="21"/>
        <v>0.28999999999999915</v>
      </c>
      <c r="E353" s="2">
        <f t="shared" si="22"/>
        <v>65</v>
      </c>
      <c r="F353" s="5">
        <f t="shared" si="23"/>
        <v>0.29957739574657966</v>
      </c>
    </row>
    <row r="354" spans="1:6" x14ac:dyDescent="0.35">
      <c r="A354" s="8">
        <v>43400</v>
      </c>
      <c r="B354" s="3">
        <v>7</v>
      </c>
      <c r="C354" s="5">
        <f t="shared" si="20"/>
        <v>7</v>
      </c>
      <c r="D354" s="5">
        <f t="shared" si="21"/>
        <v>0</v>
      </c>
      <c r="E354" s="2">
        <f t="shared" si="22"/>
        <v>65</v>
      </c>
      <c r="F354" s="5">
        <f t="shared" si="23"/>
        <v>0</v>
      </c>
    </row>
    <row r="355" spans="1:6" x14ac:dyDescent="0.35">
      <c r="A355" s="8">
        <v>43400</v>
      </c>
      <c r="B355" s="3">
        <v>12</v>
      </c>
      <c r="C355" s="5">
        <f t="shared" si="20"/>
        <v>12</v>
      </c>
      <c r="D355" s="5">
        <f t="shared" si="21"/>
        <v>0</v>
      </c>
      <c r="E355" s="2">
        <f t="shared" si="22"/>
        <v>65</v>
      </c>
      <c r="F355" s="5">
        <f t="shared" si="23"/>
        <v>0</v>
      </c>
    </row>
    <row r="356" spans="1:6" x14ac:dyDescent="0.35">
      <c r="A356" s="8">
        <v>43401</v>
      </c>
      <c r="B356" s="3">
        <v>6.12</v>
      </c>
      <c r="C356" s="5">
        <f t="shared" si="20"/>
        <v>7</v>
      </c>
      <c r="D356" s="5">
        <f t="shared" si="21"/>
        <v>0.87999999999999989</v>
      </c>
      <c r="E356" s="2">
        <f t="shared" si="22"/>
        <v>64</v>
      </c>
      <c r="F356" s="5">
        <f t="shared" si="23"/>
        <v>0.90860813819638753</v>
      </c>
    </row>
    <row r="357" spans="1:6" x14ac:dyDescent="0.35">
      <c r="A357" s="8">
        <v>43401</v>
      </c>
      <c r="B357" s="3">
        <v>6.08</v>
      </c>
      <c r="C357" s="5">
        <f t="shared" si="20"/>
        <v>7</v>
      </c>
      <c r="D357" s="5">
        <f t="shared" si="21"/>
        <v>0.91999999999999993</v>
      </c>
      <c r="E357" s="2">
        <f t="shared" si="22"/>
        <v>64</v>
      </c>
      <c r="F357" s="5">
        <f t="shared" si="23"/>
        <v>0.94990850811440519</v>
      </c>
    </row>
    <row r="358" spans="1:6" x14ac:dyDescent="0.35">
      <c r="A358" s="8">
        <v>43401</v>
      </c>
      <c r="B358" s="3">
        <v>8.77</v>
      </c>
      <c r="C358" s="5">
        <f t="shared" si="20"/>
        <v>9</v>
      </c>
      <c r="D358" s="5">
        <f t="shared" si="21"/>
        <v>0.23000000000000043</v>
      </c>
      <c r="E358" s="2">
        <f t="shared" si="22"/>
        <v>64</v>
      </c>
      <c r="F358" s="5">
        <f t="shared" si="23"/>
        <v>0.23747712702860177</v>
      </c>
    </row>
    <row r="359" spans="1:6" x14ac:dyDescent="0.35">
      <c r="A359" s="8">
        <v>43402</v>
      </c>
      <c r="B359" s="3">
        <v>4.29</v>
      </c>
      <c r="C359" s="5">
        <f t="shared" si="20"/>
        <v>5</v>
      </c>
      <c r="D359" s="5">
        <f t="shared" si="21"/>
        <v>0.71</v>
      </c>
      <c r="E359" s="2">
        <f t="shared" si="22"/>
        <v>63</v>
      </c>
      <c r="F359" s="5">
        <f t="shared" si="23"/>
        <v>0.73271520844059257</v>
      </c>
    </row>
    <row r="360" spans="1:6" x14ac:dyDescent="0.35">
      <c r="A360" s="8">
        <v>43403</v>
      </c>
      <c r="B360" s="3">
        <v>19.88</v>
      </c>
      <c r="C360" s="5">
        <f t="shared" si="20"/>
        <v>20</v>
      </c>
      <c r="D360" s="5">
        <f t="shared" si="21"/>
        <v>0.12000000000000099</v>
      </c>
      <c r="E360" s="2">
        <f t="shared" si="22"/>
        <v>62</v>
      </c>
      <c r="F360" s="5">
        <f t="shared" si="23"/>
        <v>0.12377730150822029</v>
      </c>
    </row>
    <row r="361" spans="1:6" x14ac:dyDescent="0.35">
      <c r="A361" s="8">
        <v>43404</v>
      </c>
      <c r="B361" s="3">
        <v>19.75</v>
      </c>
      <c r="C361" s="5">
        <f t="shared" si="20"/>
        <v>20</v>
      </c>
      <c r="D361" s="5">
        <f t="shared" si="21"/>
        <v>0.25</v>
      </c>
      <c r="E361" s="2">
        <f t="shared" si="22"/>
        <v>61</v>
      </c>
      <c r="F361" s="5">
        <f t="shared" si="23"/>
        <v>0.25774050788817943</v>
      </c>
    </row>
    <row r="362" spans="1:6" x14ac:dyDescent="0.35">
      <c r="A362" s="8">
        <v>43408</v>
      </c>
      <c r="B362" s="3">
        <v>29.99</v>
      </c>
      <c r="C362" s="5">
        <f t="shared" si="20"/>
        <v>30</v>
      </c>
      <c r="D362" s="5">
        <f t="shared" si="21"/>
        <v>1.0000000000001563E-2</v>
      </c>
      <c r="E362" s="2">
        <f t="shared" si="22"/>
        <v>57</v>
      </c>
      <c r="F362" s="5">
        <f t="shared" si="23"/>
        <v>1.0289026823197003E-2</v>
      </c>
    </row>
    <row r="363" spans="1:6" x14ac:dyDescent="0.35">
      <c r="A363" s="8">
        <v>43411</v>
      </c>
      <c r="B363" s="3">
        <v>21.82</v>
      </c>
      <c r="C363" s="5">
        <f t="shared" si="20"/>
        <v>22</v>
      </c>
      <c r="D363" s="5">
        <f t="shared" si="21"/>
        <v>0.17999999999999972</v>
      </c>
      <c r="E363" s="2">
        <f t="shared" si="22"/>
        <v>54</v>
      </c>
      <c r="F363" s="5">
        <f t="shared" si="23"/>
        <v>0.18492495666568518</v>
      </c>
    </row>
    <row r="364" spans="1:6" x14ac:dyDescent="0.35">
      <c r="A364" s="8">
        <v>43412</v>
      </c>
      <c r="B364" s="3">
        <v>60</v>
      </c>
      <c r="C364" s="5">
        <f t="shared" si="20"/>
        <v>60</v>
      </c>
      <c r="D364" s="5">
        <f t="shared" si="21"/>
        <v>0</v>
      </c>
      <c r="E364" s="2">
        <f t="shared" si="22"/>
        <v>53</v>
      </c>
      <c r="F364" s="5">
        <f t="shared" si="23"/>
        <v>0</v>
      </c>
    </row>
    <row r="365" spans="1:6" x14ac:dyDescent="0.35">
      <c r="A365" s="8">
        <v>43413</v>
      </c>
      <c r="B365" s="3">
        <v>3.35</v>
      </c>
      <c r="C365" s="5">
        <f t="shared" si="20"/>
        <v>4</v>
      </c>
      <c r="D365" s="5">
        <f t="shared" si="21"/>
        <v>0.64999999999999991</v>
      </c>
      <c r="E365" s="2">
        <f t="shared" si="22"/>
        <v>52</v>
      </c>
      <c r="F365" s="5">
        <f t="shared" si="23"/>
        <v>0.66711728167620099</v>
      </c>
    </row>
    <row r="366" spans="1:6" x14ac:dyDescent="0.35">
      <c r="A366" s="8">
        <v>43415</v>
      </c>
      <c r="B366" s="3">
        <v>6.86</v>
      </c>
      <c r="C366" s="5">
        <f t="shared" si="20"/>
        <v>7</v>
      </c>
      <c r="D366" s="5">
        <f t="shared" si="21"/>
        <v>0.13999999999999968</v>
      </c>
      <c r="E366" s="2">
        <f t="shared" si="22"/>
        <v>50</v>
      </c>
      <c r="F366" s="5">
        <f t="shared" si="23"/>
        <v>0.1435432200244289</v>
      </c>
    </row>
    <row r="367" spans="1:6" x14ac:dyDescent="0.35">
      <c r="A367" s="8">
        <v>43415</v>
      </c>
      <c r="B367" s="3">
        <v>34.520000000000003</v>
      </c>
      <c r="C367" s="5">
        <f t="shared" si="20"/>
        <v>35</v>
      </c>
      <c r="D367" s="5">
        <f t="shared" si="21"/>
        <v>0.47999999999999687</v>
      </c>
      <c r="E367" s="2">
        <f t="shared" si="22"/>
        <v>50</v>
      </c>
      <c r="F367" s="5">
        <f t="shared" si="23"/>
        <v>0.49214818294089707</v>
      </c>
    </row>
    <row r="368" spans="1:6" x14ac:dyDescent="0.35">
      <c r="A368" s="8">
        <v>43415</v>
      </c>
      <c r="B368" s="3">
        <v>5.99</v>
      </c>
      <c r="C368" s="5">
        <f t="shared" si="20"/>
        <v>6</v>
      </c>
      <c r="D368" s="5">
        <f t="shared" si="21"/>
        <v>9.9999999999997868E-3</v>
      </c>
      <c r="E368" s="2">
        <f t="shared" si="22"/>
        <v>50</v>
      </c>
      <c r="F368" s="5">
        <f t="shared" si="23"/>
        <v>1.025308714460187E-2</v>
      </c>
    </row>
    <row r="369" spans="1:6" x14ac:dyDescent="0.35">
      <c r="A369" s="8">
        <v>43415</v>
      </c>
      <c r="B369" s="3">
        <v>24.94</v>
      </c>
      <c r="C369" s="5">
        <f t="shared" si="20"/>
        <v>25</v>
      </c>
      <c r="D369" s="5">
        <f t="shared" si="21"/>
        <v>5.9999999999998721E-2</v>
      </c>
      <c r="E369" s="2">
        <f t="shared" si="22"/>
        <v>50</v>
      </c>
      <c r="F369" s="5">
        <f t="shared" si="23"/>
        <v>6.1518522867611218E-2</v>
      </c>
    </row>
    <row r="370" spans="1:6" x14ac:dyDescent="0.35">
      <c r="A370" s="8">
        <v>43415</v>
      </c>
      <c r="B370" s="3">
        <v>14</v>
      </c>
      <c r="C370" s="5">
        <f t="shared" si="20"/>
        <v>14</v>
      </c>
      <c r="D370" s="5">
        <f t="shared" si="21"/>
        <v>0</v>
      </c>
      <c r="E370" s="2">
        <f t="shared" si="22"/>
        <v>50</v>
      </c>
      <c r="F370" s="5">
        <f t="shared" si="23"/>
        <v>0</v>
      </c>
    </row>
    <row r="371" spans="1:6" x14ac:dyDescent="0.35">
      <c r="A371" s="8">
        <v>43416</v>
      </c>
      <c r="B371" s="3">
        <v>56.96</v>
      </c>
      <c r="C371" s="5">
        <f t="shared" si="20"/>
        <v>57</v>
      </c>
      <c r="D371" s="5">
        <f t="shared" si="21"/>
        <v>3.9999999999999147E-2</v>
      </c>
      <c r="E371" s="2">
        <f t="shared" si="22"/>
        <v>49</v>
      </c>
      <c r="F371" s="5">
        <f t="shared" si="23"/>
        <v>4.099185265208144E-2</v>
      </c>
    </row>
    <row r="372" spans="1:6" x14ac:dyDescent="0.35">
      <c r="A372" s="8">
        <v>43416</v>
      </c>
      <c r="B372" s="3">
        <v>250</v>
      </c>
      <c r="C372" s="5">
        <f t="shared" si="20"/>
        <v>250</v>
      </c>
      <c r="D372" s="5">
        <f t="shared" si="21"/>
        <v>0</v>
      </c>
      <c r="E372" s="2">
        <f t="shared" si="22"/>
        <v>49</v>
      </c>
      <c r="F372" s="5">
        <f t="shared" si="23"/>
        <v>0</v>
      </c>
    </row>
    <row r="373" spans="1:6" x14ac:dyDescent="0.35">
      <c r="A373" s="8">
        <v>43419</v>
      </c>
      <c r="B373" s="3">
        <v>4.99</v>
      </c>
      <c r="C373" s="5">
        <f t="shared" si="20"/>
        <v>5</v>
      </c>
      <c r="D373" s="5">
        <f t="shared" si="21"/>
        <v>9.9999999999997868E-3</v>
      </c>
      <c r="E373" s="2">
        <f t="shared" si="22"/>
        <v>46</v>
      </c>
      <c r="F373" s="5">
        <f t="shared" si="23"/>
        <v>1.0232606577420219E-2</v>
      </c>
    </row>
    <row r="374" spans="1:6" x14ac:dyDescent="0.35">
      <c r="A374" s="8">
        <v>43419</v>
      </c>
      <c r="B374" s="3">
        <v>8.99</v>
      </c>
      <c r="C374" s="5">
        <f t="shared" si="20"/>
        <v>9</v>
      </c>
      <c r="D374" s="5">
        <f t="shared" si="21"/>
        <v>9.9999999999997868E-3</v>
      </c>
      <c r="E374" s="2">
        <f t="shared" si="22"/>
        <v>46</v>
      </c>
      <c r="F374" s="5">
        <f t="shared" si="23"/>
        <v>1.0232606577420219E-2</v>
      </c>
    </row>
    <row r="375" spans="1:6" x14ac:dyDescent="0.35">
      <c r="A375" s="8">
        <v>43421</v>
      </c>
      <c r="B375" s="3">
        <v>108.98</v>
      </c>
      <c r="C375" s="5">
        <f t="shared" si="20"/>
        <v>109</v>
      </c>
      <c r="D375" s="5">
        <f t="shared" si="21"/>
        <v>1.9999999999996021E-2</v>
      </c>
      <c r="E375" s="2">
        <f t="shared" si="22"/>
        <v>44</v>
      </c>
      <c r="F375" s="5">
        <f t="shared" si="23"/>
        <v>2.0444763280365628E-2</v>
      </c>
    </row>
    <row r="376" spans="1:6" x14ac:dyDescent="0.35">
      <c r="A376" s="8">
        <v>43421</v>
      </c>
      <c r="B376" s="3">
        <v>5.09</v>
      </c>
      <c r="C376" s="5">
        <f t="shared" si="20"/>
        <v>6</v>
      </c>
      <c r="D376" s="5">
        <f t="shared" si="21"/>
        <v>0.91000000000000014</v>
      </c>
      <c r="E376" s="2">
        <f t="shared" si="22"/>
        <v>44</v>
      </c>
      <c r="F376" s="5">
        <f t="shared" si="23"/>
        <v>0.93023672925682133</v>
      </c>
    </row>
    <row r="377" spans="1:6" x14ac:dyDescent="0.35">
      <c r="A377" s="8">
        <v>43422</v>
      </c>
      <c r="B377" s="3">
        <v>8.3000000000000007</v>
      </c>
      <c r="C377" s="5">
        <f t="shared" si="20"/>
        <v>9</v>
      </c>
      <c r="D377" s="5">
        <f t="shared" si="21"/>
        <v>0.69999999999999929</v>
      </c>
      <c r="E377" s="2">
        <f t="shared" si="22"/>
        <v>43</v>
      </c>
      <c r="F377" s="5">
        <f t="shared" si="23"/>
        <v>0.71520911025780964</v>
      </c>
    </row>
    <row r="378" spans="1:6" x14ac:dyDescent="0.35">
      <c r="A378" s="8">
        <v>43422</v>
      </c>
      <c r="B378" s="3">
        <v>5</v>
      </c>
      <c r="C378" s="5">
        <f t="shared" si="20"/>
        <v>5</v>
      </c>
      <c r="D378" s="5">
        <f t="shared" si="21"/>
        <v>0</v>
      </c>
      <c r="E378" s="2">
        <f t="shared" si="22"/>
        <v>43</v>
      </c>
      <c r="F378" s="5">
        <f t="shared" si="23"/>
        <v>0</v>
      </c>
    </row>
    <row r="379" spans="1:6" x14ac:dyDescent="0.35">
      <c r="A379" s="8">
        <v>43421</v>
      </c>
      <c r="B379" s="3">
        <v>98.46</v>
      </c>
      <c r="C379" s="5">
        <f t="shared" si="20"/>
        <v>99</v>
      </c>
      <c r="D379" s="5">
        <f t="shared" si="21"/>
        <v>0.54000000000000625</v>
      </c>
      <c r="E379" s="2">
        <f t="shared" si="22"/>
        <v>44</v>
      </c>
      <c r="F379" s="5">
        <f t="shared" si="23"/>
        <v>0.55200860856998812</v>
      </c>
    </row>
    <row r="380" spans="1:6" x14ac:dyDescent="0.35">
      <c r="A380" s="8">
        <v>43422</v>
      </c>
      <c r="B380" s="3">
        <v>3.19</v>
      </c>
      <c r="C380" s="5">
        <f t="shared" si="20"/>
        <v>4</v>
      </c>
      <c r="D380" s="5">
        <f t="shared" si="21"/>
        <v>0.81</v>
      </c>
      <c r="E380" s="2">
        <f t="shared" si="22"/>
        <v>43</v>
      </c>
      <c r="F380" s="5">
        <f t="shared" si="23"/>
        <v>0.82759911329832347</v>
      </c>
    </row>
    <row r="381" spans="1:6" x14ac:dyDescent="0.35">
      <c r="A381" s="8">
        <v>43422</v>
      </c>
      <c r="B381" s="3">
        <v>5.9</v>
      </c>
      <c r="C381" s="5">
        <f t="shared" si="20"/>
        <v>6</v>
      </c>
      <c r="D381" s="5">
        <f t="shared" si="21"/>
        <v>9.9999999999999645E-2</v>
      </c>
      <c r="E381" s="2">
        <f t="shared" si="22"/>
        <v>43</v>
      </c>
      <c r="F381" s="5">
        <f t="shared" si="23"/>
        <v>0.10217273003682968</v>
      </c>
    </row>
    <row r="382" spans="1:6" x14ac:dyDescent="0.35">
      <c r="A382" s="8">
        <v>43422</v>
      </c>
      <c r="B382" s="3">
        <v>17.34</v>
      </c>
      <c r="C382" s="5">
        <f t="shared" si="20"/>
        <v>18</v>
      </c>
      <c r="D382" s="5">
        <f t="shared" si="21"/>
        <v>0.66000000000000014</v>
      </c>
      <c r="E382" s="2">
        <f t="shared" si="22"/>
        <v>43</v>
      </c>
      <c r="F382" s="5">
        <f t="shared" si="23"/>
        <v>0.67434001824307843</v>
      </c>
    </row>
    <row r="383" spans="1:6" x14ac:dyDescent="0.35">
      <c r="A383" s="8">
        <v>43422</v>
      </c>
      <c r="B383" s="3">
        <v>2.5</v>
      </c>
      <c r="C383" s="5">
        <f t="shared" si="20"/>
        <v>3</v>
      </c>
      <c r="D383" s="5">
        <f t="shared" si="21"/>
        <v>0.5</v>
      </c>
      <c r="E383" s="2">
        <f t="shared" si="22"/>
        <v>43</v>
      </c>
      <c r="F383" s="5">
        <f t="shared" si="23"/>
        <v>0.51086365018415025</v>
      </c>
    </row>
    <row r="384" spans="1:6" x14ac:dyDescent="0.35">
      <c r="A384" s="8">
        <v>43425</v>
      </c>
      <c r="B384" s="3">
        <v>28.89</v>
      </c>
      <c r="C384" s="5">
        <f t="shared" si="20"/>
        <v>29</v>
      </c>
      <c r="D384" s="5">
        <f t="shared" si="21"/>
        <v>0.10999999999999943</v>
      </c>
      <c r="E384" s="2">
        <f t="shared" si="22"/>
        <v>40</v>
      </c>
      <c r="F384" s="5">
        <f t="shared" si="23"/>
        <v>0.11222158648057405</v>
      </c>
    </row>
    <row r="385" spans="1:6" x14ac:dyDescent="0.35">
      <c r="A385" s="8">
        <v>43426</v>
      </c>
      <c r="B385" s="3">
        <v>7.28</v>
      </c>
      <c r="C385" s="5">
        <f t="shared" si="20"/>
        <v>8</v>
      </c>
      <c r="D385" s="5">
        <f t="shared" si="21"/>
        <v>0.71999999999999975</v>
      </c>
      <c r="E385" s="2">
        <f t="shared" si="22"/>
        <v>39</v>
      </c>
      <c r="F385" s="5">
        <f t="shared" si="23"/>
        <v>0.73417420622428542</v>
      </c>
    </row>
    <row r="386" spans="1:6" x14ac:dyDescent="0.35">
      <c r="A386" s="8">
        <v>43428</v>
      </c>
      <c r="B386" s="3">
        <v>13.59</v>
      </c>
      <c r="C386" s="5">
        <f t="shared" si="20"/>
        <v>14</v>
      </c>
      <c r="D386" s="5">
        <f t="shared" si="21"/>
        <v>0.41000000000000014</v>
      </c>
      <c r="E386" s="2">
        <f t="shared" si="22"/>
        <v>37</v>
      </c>
      <c r="F386" s="5">
        <f t="shared" si="23"/>
        <v>0.41765366491050271</v>
      </c>
    </row>
    <row r="387" spans="1:6" x14ac:dyDescent="0.35">
      <c r="A387" s="8">
        <v>43428</v>
      </c>
      <c r="B387" s="3">
        <v>3.69</v>
      </c>
      <c r="C387" s="5">
        <f t="shared" si="20"/>
        <v>4</v>
      </c>
      <c r="D387" s="5">
        <f t="shared" si="21"/>
        <v>0.31000000000000005</v>
      </c>
      <c r="E387" s="2">
        <f t="shared" si="22"/>
        <v>37</v>
      </c>
      <c r="F387" s="5">
        <f t="shared" si="23"/>
        <v>0.31578691737135567</v>
      </c>
    </row>
    <row r="388" spans="1:6" x14ac:dyDescent="0.35">
      <c r="A388" s="8">
        <v>43428</v>
      </c>
      <c r="B388" s="3">
        <v>42.92</v>
      </c>
      <c r="C388" s="5">
        <f t="shared" si="20"/>
        <v>43</v>
      </c>
      <c r="D388" s="5">
        <f t="shared" si="21"/>
        <v>7.9999999999998295E-2</v>
      </c>
      <c r="E388" s="2">
        <f t="shared" si="22"/>
        <v>37</v>
      </c>
      <c r="F388" s="5">
        <f t="shared" si="23"/>
        <v>8.1493398031315847E-2</v>
      </c>
    </row>
    <row r="389" spans="1:6" x14ac:dyDescent="0.35">
      <c r="A389" s="8">
        <v>43434</v>
      </c>
      <c r="B389" s="3">
        <v>48.73</v>
      </c>
      <c r="C389" s="5">
        <f t="shared" si="20"/>
        <v>49</v>
      </c>
      <c r="D389" s="5">
        <f t="shared" si="21"/>
        <v>0.27000000000000313</v>
      </c>
      <c r="E389" s="2">
        <f t="shared" si="22"/>
        <v>31</v>
      </c>
      <c r="F389" s="5">
        <f t="shared" si="23"/>
        <v>0.27421653973866161</v>
      </c>
    </row>
    <row r="390" spans="1:6" x14ac:dyDescent="0.35">
      <c r="A390" s="8">
        <v>43436</v>
      </c>
      <c r="B390" s="3">
        <v>2.25</v>
      </c>
      <c r="C390" s="5">
        <f t="shared" si="20"/>
        <v>3</v>
      </c>
      <c r="D390" s="5">
        <f t="shared" si="21"/>
        <v>0.75</v>
      </c>
      <c r="E390" s="2">
        <f t="shared" si="22"/>
        <v>29</v>
      </c>
      <c r="F390" s="5">
        <f t="shared" si="23"/>
        <v>0.76095146867861652</v>
      </c>
    </row>
    <row r="391" spans="1:6" x14ac:dyDescent="0.35">
      <c r="A391" s="8">
        <v>43439</v>
      </c>
      <c r="B391" s="3">
        <v>25.34</v>
      </c>
      <c r="C391" s="5">
        <f t="shared" ref="C391:C416" si="24">ROUNDUP(B391,0)</f>
        <v>26</v>
      </c>
      <c r="D391" s="5">
        <f t="shared" ref="D391:D416" si="25">C391-B391</f>
        <v>0.66000000000000014</v>
      </c>
      <c r="E391" s="2">
        <f t="shared" ref="E391:E416" si="26">_xlfn.DAYS($E$4,A391)</f>
        <v>26</v>
      </c>
      <c r="F391" s="5">
        <f t="shared" ref="F391:F416" si="27">D391*POWER(1+$B$1,E391)</f>
        <v>0.66863384011804627</v>
      </c>
    </row>
    <row r="392" spans="1:6" x14ac:dyDescent="0.35">
      <c r="A392" s="8">
        <v>43440</v>
      </c>
      <c r="B392" s="3">
        <v>2.35</v>
      </c>
      <c r="C392" s="5">
        <f t="shared" si="24"/>
        <v>3</v>
      </c>
      <c r="D392" s="5">
        <f t="shared" si="25"/>
        <v>0.64999999999999991</v>
      </c>
      <c r="E392" s="2">
        <f t="shared" si="26"/>
        <v>25</v>
      </c>
      <c r="F392" s="5">
        <f t="shared" si="27"/>
        <v>0.65817393738998675</v>
      </c>
    </row>
    <row r="393" spans="1:6" x14ac:dyDescent="0.35">
      <c r="A393" s="8">
        <v>43435</v>
      </c>
      <c r="B393" s="3">
        <v>2.66</v>
      </c>
      <c r="C393" s="5">
        <f t="shared" si="24"/>
        <v>3</v>
      </c>
      <c r="D393" s="5">
        <f t="shared" si="25"/>
        <v>0.33999999999999986</v>
      </c>
      <c r="E393" s="2">
        <f t="shared" si="26"/>
        <v>30</v>
      </c>
      <c r="F393" s="5">
        <f t="shared" si="27"/>
        <v>0.34513714813387308</v>
      </c>
    </row>
    <row r="394" spans="1:6" x14ac:dyDescent="0.35">
      <c r="A394" s="8">
        <v>43436</v>
      </c>
      <c r="B394" s="3">
        <v>13</v>
      </c>
      <c r="C394" s="5">
        <f t="shared" si="24"/>
        <v>13</v>
      </c>
      <c r="D394" s="5">
        <f t="shared" si="25"/>
        <v>0</v>
      </c>
      <c r="E394" s="2">
        <f t="shared" si="26"/>
        <v>29</v>
      </c>
      <c r="F394" s="5">
        <f t="shared" si="27"/>
        <v>0</v>
      </c>
    </row>
    <row r="395" spans="1:6" x14ac:dyDescent="0.35">
      <c r="A395" s="8">
        <v>43436</v>
      </c>
      <c r="B395" s="3">
        <v>10.55</v>
      </c>
      <c r="C395" s="5">
        <f t="shared" si="24"/>
        <v>11</v>
      </c>
      <c r="D395" s="5">
        <f t="shared" si="25"/>
        <v>0.44999999999999929</v>
      </c>
      <c r="E395" s="2">
        <f t="shared" si="26"/>
        <v>29</v>
      </c>
      <c r="F395" s="5">
        <f t="shared" si="27"/>
        <v>0.45657088120716921</v>
      </c>
    </row>
    <row r="396" spans="1:6" x14ac:dyDescent="0.35">
      <c r="A396" s="8">
        <v>43442</v>
      </c>
      <c r="B396" s="3">
        <v>23.58</v>
      </c>
      <c r="C396" s="5">
        <f t="shared" si="24"/>
        <v>24</v>
      </c>
      <c r="D396" s="5">
        <f t="shared" si="25"/>
        <v>0.42000000000000171</v>
      </c>
      <c r="E396" s="2">
        <f t="shared" si="26"/>
        <v>23</v>
      </c>
      <c r="F396" s="5">
        <f t="shared" si="27"/>
        <v>0.42485665821038759</v>
      </c>
    </row>
    <row r="397" spans="1:6" x14ac:dyDescent="0.35">
      <c r="A397" s="8">
        <v>43443</v>
      </c>
      <c r="B397" s="3">
        <v>44.1</v>
      </c>
      <c r="C397" s="5">
        <f t="shared" si="24"/>
        <v>45</v>
      </c>
      <c r="D397" s="5">
        <f t="shared" si="25"/>
        <v>0.89999999999999858</v>
      </c>
      <c r="E397" s="2">
        <f t="shared" si="26"/>
        <v>22</v>
      </c>
      <c r="F397" s="5">
        <f t="shared" si="27"/>
        <v>0.9099521486622083</v>
      </c>
    </row>
    <row r="398" spans="1:6" x14ac:dyDescent="0.35">
      <c r="A398" s="8">
        <v>43443</v>
      </c>
      <c r="B398" s="3">
        <v>8.77</v>
      </c>
      <c r="C398" s="5">
        <f t="shared" si="24"/>
        <v>9</v>
      </c>
      <c r="D398" s="5">
        <f t="shared" si="25"/>
        <v>0.23000000000000043</v>
      </c>
      <c r="E398" s="2">
        <f t="shared" si="26"/>
        <v>22</v>
      </c>
      <c r="F398" s="5">
        <f t="shared" si="27"/>
        <v>0.23254332688034293</v>
      </c>
    </row>
    <row r="399" spans="1:6" x14ac:dyDescent="0.35">
      <c r="A399" s="8">
        <v>43444</v>
      </c>
      <c r="B399" s="3">
        <v>9.42</v>
      </c>
      <c r="C399" s="5">
        <f t="shared" si="24"/>
        <v>10</v>
      </c>
      <c r="D399" s="5">
        <f t="shared" si="25"/>
        <v>0.58000000000000007</v>
      </c>
      <c r="E399" s="2">
        <f t="shared" si="26"/>
        <v>21</v>
      </c>
      <c r="F399" s="5">
        <f t="shared" si="27"/>
        <v>0.58612054664232527</v>
      </c>
    </row>
    <row r="400" spans="1:6" x14ac:dyDescent="0.35">
      <c r="A400" s="8">
        <v>43445</v>
      </c>
      <c r="B400" s="3">
        <v>9.1999999999999993</v>
      </c>
      <c r="C400" s="5">
        <f t="shared" si="24"/>
        <v>10</v>
      </c>
      <c r="D400" s="5">
        <f t="shared" si="25"/>
        <v>0.80000000000000071</v>
      </c>
      <c r="E400" s="2">
        <f t="shared" si="26"/>
        <v>20</v>
      </c>
      <c r="F400" s="5">
        <f t="shared" si="27"/>
        <v>0.80803811424263849</v>
      </c>
    </row>
    <row r="401" spans="1:6" x14ac:dyDescent="0.35">
      <c r="A401" s="8">
        <v>43446</v>
      </c>
      <c r="B401" s="3">
        <v>49.99</v>
      </c>
      <c r="C401" s="5">
        <f t="shared" si="24"/>
        <v>50</v>
      </c>
      <c r="D401" s="5">
        <f t="shared" si="25"/>
        <v>9.9999999999980105E-3</v>
      </c>
      <c r="E401" s="2">
        <f t="shared" si="26"/>
        <v>19</v>
      </c>
      <c r="F401" s="5">
        <f t="shared" si="27"/>
        <v>1.0095428713674125E-2</v>
      </c>
    </row>
    <row r="402" spans="1:6" x14ac:dyDescent="0.35">
      <c r="A402" s="8">
        <v>43447</v>
      </c>
      <c r="B402" s="3">
        <v>20</v>
      </c>
      <c r="C402" s="5">
        <f t="shared" si="24"/>
        <v>20</v>
      </c>
      <c r="D402" s="5">
        <f t="shared" si="25"/>
        <v>0</v>
      </c>
      <c r="E402" s="2">
        <f t="shared" si="26"/>
        <v>18</v>
      </c>
      <c r="F402" s="5">
        <f t="shared" si="27"/>
        <v>0</v>
      </c>
    </row>
    <row r="403" spans="1:6" x14ac:dyDescent="0.35">
      <c r="A403" s="8">
        <v>43447</v>
      </c>
      <c r="B403" s="3">
        <v>15</v>
      </c>
      <c r="C403" s="5">
        <f t="shared" si="24"/>
        <v>15</v>
      </c>
      <c r="D403" s="5">
        <f t="shared" si="25"/>
        <v>0</v>
      </c>
      <c r="E403" s="2">
        <f t="shared" si="26"/>
        <v>18</v>
      </c>
      <c r="F403" s="5">
        <f t="shared" si="27"/>
        <v>0</v>
      </c>
    </row>
    <row r="404" spans="1:6" x14ac:dyDescent="0.35">
      <c r="A404" s="8">
        <v>43447</v>
      </c>
      <c r="B404" s="3">
        <v>1.93</v>
      </c>
      <c r="C404" s="5">
        <f t="shared" si="24"/>
        <v>2</v>
      </c>
      <c r="D404" s="5">
        <f t="shared" si="25"/>
        <v>7.0000000000000062E-2</v>
      </c>
      <c r="E404" s="2">
        <f t="shared" si="26"/>
        <v>18</v>
      </c>
      <c r="F404" s="5">
        <f t="shared" si="27"/>
        <v>7.0632684653406289E-2</v>
      </c>
    </row>
    <row r="405" spans="1:6" x14ac:dyDescent="0.35">
      <c r="A405" s="8">
        <v>43447</v>
      </c>
      <c r="B405" s="3">
        <v>9</v>
      </c>
      <c r="C405" s="5">
        <f t="shared" si="24"/>
        <v>9</v>
      </c>
      <c r="D405" s="5">
        <f t="shared" si="25"/>
        <v>0</v>
      </c>
      <c r="E405" s="2">
        <f t="shared" si="26"/>
        <v>18</v>
      </c>
      <c r="F405" s="5">
        <f t="shared" si="27"/>
        <v>0</v>
      </c>
    </row>
    <row r="406" spans="1:6" x14ac:dyDescent="0.35">
      <c r="A406" s="8">
        <v>43448</v>
      </c>
      <c r="B406" s="3">
        <v>2</v>
      </c>
      <c r="C406" s="5">
        <f t="shared" si="24"/>
        <v>2</v>
      </c>
      <c r="D406" s="5">
        <f t="shared" si="25"/>
        <v>0</v>
      </c>
      <c r="E406" s="2">
        <f t="shared" si="26"/>
        <v>17</v>
      </c>
      <c r="F406" s="5">
        <f t="shared" si="27"/>
        <v>0</v>
      </c>
    </row>
    <row r="407" spans="1:6" x14ac:dyDescent="0.35">
      <c r="A407" s="8">
        <v>43449</v>
      </c>
      <c r="B407" s="3">
        <v>4.99</v>
      </c>
      <c r="C407" s="5">
        <f t="shared" si="24"/>
        <v>5</v>
      </c>
      <c r="D407" s="5">
        <f t="shared" si="25"/>
        <v>9.9999999999997868E-3</v>
      </c>
      <c r="E407" s="2">
        <f t="shared" si="26"/>
        <v>16</v>
      </c>
      <c r="F407" s="5">
        <f t="shared" si="27"/>
        <v>1.0080300701138648E-2</v>
      </c>
    </row>
    <row r="408" spans="1:6" x14ac:dyDescent="0.35">
      <c r="A408" s="8">
        <v>43449</v>
      </c>
      <c r="B408" s="3">
        <v>24.27</v>
      </c>
      <c r="C408" s="5">
        <f t="shared" si="24"/>
        <v>25</v>
      </c>
      <c r="D408" s="5">
        <f t="shared" si="25"/>
        <v>0.73000000000000043</v>
      </c>
      <c r="E408" s="2">
        <f t="shared" si="26"/>
        <v>16</v>
      </c>
      <c r="F408" s="5">
        <f t="shared" si="27"/>
        <v>0.73586195118313735</v>
      </c>
    </row>
    <row r="409" spans="1:6" x14ac:dyDescent="0.35">
      <c r="A409" s="8">
        <v>43451</v>
      </c>
      <c r="B409" s="3">
        <v>8.77</v>
      </c>
      <c r="C409" s="5">
        <f t="shared" si="24"/>
        <v>9</v>
      </c>
      <c r="D409" s="5">
        <f t="shared" si="25"/>
        <v>0.23000000000000043</v>
      </c>
      <c r="E409" s="2">
        <f t="shared" si="26"/>
        <v>14</v>
      </c>
      <c r="F409" s="5">
        <f t="shared" si="27"/>
        <v>0.23161524297940408</v>
      </c>
    </row>
    <row r="410" spans="1:6" x14ac:dyDescent="0.35">
      <c r="A410" s="8">
        <v>43451</v>
      </c>
      <c r="B410" s="3">
        <v>12.7</v>
      </c>
      <c r="C410" s="5">
        <f t="shared" si="24"/>
        <v>13</v>
      </c>
      <c r="D410" s="5">
        <f t="shared" si="25"/>
        <v>0.30000000000000071</v>
      </c>
      <c r="E410" s="2">
        <f t="shared" si="26"/>
        <v>14</v>
      </c>
      <c r="F410" s="5">
        <f t="shared" si="27"/>
        <v>0.30210683866878807</v>
      </c>
    </row>
    <row r="411" spans="1:6" x14ac:dyDescent="0.35">
      <c r="A411" s="8">
        <v>43451</v>
      </c>
      <c r="B411" s="3">
        <v>103.06</v>
      </c>
      <c r="C411" s="5">
        <f t="shared" si="24"/>
        <v>104</v>
      </c>
      <c r="D411" s="5">
        <f t="shared" si="25"/>
        <v>0.93999999999999773</v>
      </c>
      <c r="E411" s="2">
        <f t="shared" si="26"/>
        <v>14</v>
      </c>
      <c r="F411" s="5">
        <f t="shared" si="27"/>
        <v>0.94660142782886481</v>
      </c>
    </row>
    <row r="412" spans="1:6" x14ac:dyDescent="0.35">
      <c r="A412" s="8">
        <v>43451</v>
      </c>
      <c r="B412" s="3">
        <v>7.9</v>
      </c>
      <c r="C412" s="5">
        <f t="shared" si="24"/>
        <v>8</v>
      </c>
      <c r="D412" s="5">
        <f t="shared" si="25"/>
        <v>9.9999999999999645E-2</v>
      </c>
      <c r="E412" s="2">
        <f t="shared" si="26"/>
        <v>14</v>
      </c>
      <c r="F412" s="5">
        <f t="shared" si="27"/>
        <v>0.1007022795562621</v>
      </c>
    </row>
    <row r="413" spans="1:6" x14ac:dyDescent="0.35">
      <c r="A413" s="8">
        <v>43451</v>
      </c>
      <c r="B413" s="3">
        <v>11.65</v>
      </c>
      <c r="C413" s="5">
        <f t="shared" si="24"/>
        <v>12</v>
      </c>
      <c r="D413" s="5">
        <f t="shared" si="25"/>
        <v>0.34999999999999964</v>
      </c>
      <c r="E413" s="2">
        <f t="shared" si="26"/>
        <v>14</v>
      </c>
      <c r="F413" s="5">
        <f t="shared" si="27"/>
        <v>0.35245797844691823</v>
      </c>
    </row>
    <row r="414" spans="1:6" x14ac:dyDescent="0.35">
      <c r="A414" s="8">
        <v>43452</v>
      </c>
      <c r="B414" s="3">
        <v>1.75</v>
      </c>
      <c r="C414" s="5">
        <f t="shared" si="24"/>
        <v>2</v>
      </c>
      <c r="D414" s="5">
        <f t="shared" si="25"/>
        <v>0.25</v>
      </c>
      <c r="E414" s="2">
        <f t="shared" si="26"/>
        <v>13</v>
      </c>
      <c r="F414" s="5">
        <f t="shared" si="27"/>
        <v>0.25162988394868185</v>
      </c>
    </row>
    <row r="415" spans="1:6" x14ac:dyDescent="0.35">
      <c r="A415" s="8">
        <v>43454</v>
      </c>
      <c r="B415" s="3">
        <v>15.54</v>
      </c>
      <c r="C415" s="5">
        <f t="shared" si="24"/>
        <v>16</v>
      </c>
      <c r="D415" s="5">
        <f t="shared" si="25"/>
        <v>0.46000000000000085</v>
      </c>
      <c r="E415" s="2">
        <f t="shared" si="26"/>
        <v>11</v>
      </c>
      <c r="F415" s="5">
        <f t="shared" si="27"/>
        <v>0.46253633449699488</v>
      </c>
    </row>
    <row r="416" spans="1:6" x14ac:dyDescent="0.35">
      <c r="A416" s="8">
        <v>43454</v>
      </c>
      <c r="B416" s="3">
        <v>1.5</v>
      </c>
      <c r="C416" s="5">
        <f t="shared" si="24"/>
        <v>2</v>
      </c>
      <c r="D416" s="5">
        <f t="shared" si="25"/>
        <v>0.5</v>
      </c>
      <c r="E416" s="2">
        <f t="shared" si="26"/>
        <v>11</v>
      </c>
      <c r="F416" s="5">
        <f t="shared" si="27"/>
        <v>0.50275688532281959</v>
      </c>
    </row>
    <row r="417" spans="2:2" x14ac:dyDescent="0.35">
      <c r="B417" s="3">
        <f>SUM(B6:B416)</f>
        <v>9204.4699999999975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30" sqref="C30"/>
    </sheetView>
  </sheetViews>
  <sheetFormatPr defaultRowHeight="14.5" x14ac:dyDescent="0.35"/>
  <cols>
    <col min="3" max="3" width="22.36328125" bestFit="1" customWidth="1"/>
    <col min="4" max="4" width="16.36328125" bestFit="1" customWidth="1"/>
    <col min="7" max="7" width="18.1796875" bestFit="1" customWidth="1"/>
    <col min="8" max="8" width="11.81640625" bestFit="1" customWidth="1"/>
  </cols>
  <sheetData>
    <row r="1" spans="1:8" x14ac:dyDescent="0.35">
      <c r="A1" t="s">
        <v>9</v>
      </c>
      <c r="B1" t="s">
        <v>10</v>
      </c>
      <c r="C1" s="2" t="s">
        <v>5</v>
      </c>
      <c r="D1" t="s">
        <v>11</v>
      </c>
    </row>
    <row r="2" spans="1:8" x14ac:dyDescent="0.35">
      <c r="A2" s="9">
        <v>43101</v>
      </c>
      <c r="B2">
        <v>1</v>
      </c>
      <c r="C2">
        <f>_xlfn.DAYS($G$3,A2)</f>
        <v>364</v>
      </c>
      <c r="D2" s="10">
        <f>POWER(1+$H$4,C2)</f>
        <v>1.199559630862268</v>
      </c>
    </row>
    <row r="3" spans="1:8" x14ac:dyDescent="0.35">
      <c r="A3" s="9">
        <v>43132</v>
      </c>
      <c r="B3">
        <v>1</v>
      </c>
      <c r="C3">
        <f t="shared" ref="C3:C13" si="0">_xlfn.DAYS($G$3,A3)</f>
        <v>333</v>
      </c>
      <c r="D3" s="10">
        <f>POWER(1+$H$4,C3)</f>
        <v>1.181114387343253</v>
      </c>
      <c r="G3" s="1">
        <v>43465</v>
      </c>
    </row>
    <row r="4" spans="1:8" x14ac:dyDescent="0.35">
      <c r="A4" s="9">
        <v>43160</v>
      </c>
      <c r="B4">
        <v>1</v>
      </c>
      <c r="C4">
        <f t="shared" si="0"/>
        <v>305</v>
      </c>
      <c r="D4" s="10">
        <f t="shared" ref="D4:D13" si="1">POWER(1+$H$4,C4)</f>
        <v>1.1646980719305351</v>
      </c>
      <c r="G4" t="s">
        <v>4</v>
      </c>
      <c r="H4" s="7">
        <v>5.0000000000000001E-4</v>
      </c>
    </row>
    <row r="5" spans="1:8" x14ac:dyDescent="0.35">
      <c r="A5" s="9">
        <v>43191</v>
      </c>
      <c r="B5">
        <v>1</v>
      </c>
      <c r="C5">
        <f t="shared" si="0"/>
        <v>274</v>
      </c>
      <c r="D5" s="10">
        <f t="shared" si="1"/>
        <v>1.1467888834165443</v>
      </c>
      <c r="G5" t="s">
        <v>6</v>
      </c>
      <c r="H5">
        <f>(POWER(H4+1,365)-1)*100</f>
        <v>20.015941067769894</v>
      </c>
    </row>
    <row r="6" spans="1:8" x14ac:dyDescent="0.35">
      <c r="A6" s="9">
        <v>43221</v>
      </c>
      <c r="B6">
        <v>1</v>
      </c>
      <c r="C6">
        <f t="shared" si="0"/>
        <v>244</v>
      </c>
      <c r="D6" s="10">
        <f t="shared" si="1"/>
        <v>1.1297196562868561</v>
      </c>
    </row>
    <row r="7" spans="1:8" x14ac:dyDescent="0.35">
      <c r="A7" s="9">
        <v>43252</v>
      </c>
      <c r="B7">
        <v>1</v>
      </c>
      <c r="C7">
        <f t="shared" si="0"/>
        <v>213</v>
      </c>
      <c r="D7" s="10">
        <f t="shared" si="1"/>
        <v>1.1123483196460509</v>
      </c>
    </row>
    <row r="8" spans="1:8" x14ac:dyDescent="0.35">
      <c r="A8" s="9">
        <v>43282</v>
      </c>
      <c r="B8">
        <v>1</v>
      </c>
      <c r="C8">
        <f t="shared" si="0"/>
        <v>183</v>
      </c>
      <c r="D8" s="10">
        <f t="shared" si="1"/>
        <v>1.0957917185227484</v>
      </c>
    </row>
    <row r="9" spans="1:8" x14ac:dyDescent="0.35">
      <c r="A9" s="9">
        <v>43313</v>
      </c>
      <c r="B9">
        <v>1</v>
      </c>
      <c r="C9">
        <f t="shared" si="0"/>
        <v>152</v>
      </c>
      <c r="D9" s="10">
        <f t="shared" si="1"/>
        <v>1.0789420808938603</v>
      </c>
    </row>
    <row r="10" spans="1:8" x14ac:dyDescent="0.35">
      <c r="A10" s="9">
        <v>43344</v>
      </c>
      <c r="B10">
        <v>1</v>
      </c>
      <c r="C10">
        <f t="shared" si="0"/>
        <v>121</v>
      </c>
      <c r="D10" s="10">
        <f t="shared" si="1"/>
        <v>1.0623515347359387</v>
      </c>
    </row>
    <row r="11" spans="1:8" x14ac:dyDescent="0.35">
      <c r="A11" s="9">
        <v>43374</v>
      </c>
      <c r="B11">
        <v>1</v>
      </c>
      <c r="C11">
        <f t="shared" si="0"/>
        <v>91</v>
      </c>
      <c r="D11" s="10">
        <f t="shared" si="1"/>
        <v>1.0465391041306156</v>
      </c>
    </row>
    <row r="12" spans="1:8" x14ac:dyDescent="0.35">
      <c r="A12" s="9">
        <v>43405</v>
      </c>
      <c r="B12">
        <v>1</v>
      </c>
      <c r="C12">
        <f t="shared" si="0"/>
        <v>60</v>
      </c>
      <c r="D12" s="10">
        <f t="shared" si="1"/>
        <v>1.0304468081486433</v>
      </c>
    </row>
    <row r="13" spans="1:8" x14ac:dyDescent="0.35">
      <c r="A13" s="9">
        <v>43435</v>
      </c>
      <c r="B13">
        <v>1</v>
      </c>
      <c r="C13">
        <f t="shared" si="0"/>
        <v>30</v>
      </c>
      <c r="D13" s="10">
        <f t="shared" si="1"/>
        <v>1.0151092592172741</v>
      </c>
    </row>
    <row r="14" spans="1:8" x14ac:dyDescent="0.35">
      <c r="D14" s="10">
        <f>SUM(D2:D13)</f>
        <v>13.263409455134589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cc_transactions_parsed</vt:lpstr>
      <vt:lpstr>Acorn Fees</vt:lpstr>
    </vt:vector>
  </TitlesOfParts>
  <Company>Epsilon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Komatsu, Akihiro</dc:creator>
  <cp:lastModifiedBy>Komatsu, Akihiro</cp:lastModifiedBy>
  <dcterms:created xsi:type="dcterms:W3CDTF">2018-01-23T20:00:22Z</dcterms:created>
  <dcterms:modified xsi:type="dcterms:W3CDTF">2018-01-23T21:54:43Z</dcterms:modified>
</cp:coreProperties>
</file>