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lhuang/Documents/SUDS/"/>
    </mc:Choice>
  </mc:AlternateContent>
  <xr:revisionPtr revIDLastSave="0" documentId="13_ncr:1_{8CBF199B-7B2D-024A-BF1E-702011092869}" xr6:coauthVersionLast="47" xr6:coauthVersionMax="47" xr10:uidLastSave="{00000000-0000-0000-0000-000000000000}"/>
  <bookViews>
    <workbookView xWindow="0" yWindow="500" windowWidth="28800" windowHeight="16340" activeTab="5" xr2:uid="{00000000-000D-0000-FFFF-FFFF00000000}"/>
  </bookViews>
  <sheets>
    <sheet name="Master Sheet" sheetId="1" r:id="rId1"/>
    <sheet name="Metadata" sheetId="2" r:id="rId2"/>
    <sheet name="Master Orientation" sheetId="3" r:id="rId3"/>
    <sheet name="WIP Master Orientation" sheetId="4" r:id="rId4"/>
    <sheet name="2022 Orientation" sheetId="5" r:id="rId5"/>
    <sheet name="2021 Orientation" sheetId="6" r:id="rId6"/>
    <sheet name="2020 Orientation" sheetId="7" r:id="rId7"/>
    <sheet name="2019 Orientation" sheetId="8" r:id="rId8"/>
    <sheet name="2018 Orientation" sheetId="9" r:id="rId9"/>
    <sheet name="2017 Orientation" sheetId="10" r:id="rId10"/>
    <sheet name="2022 Full" sheetId="11" r:id="rId11"/>
    <sheet name="2021 Full" sheetId="12" r:id="rId12"/>
    <sheet name="2020 Full" sheetId="13" r:id="rId13"/>
    <sheet name="2019 Full" sheetId="14" r:id="rId14"/>
    <sheet name="2018 Full" sheetId="15" r:id="rId15"/>
    <sheet name="2017 Full" sheetId="16" r:id="rId16"/>
  </sheets>
  <definedNames>
    <definedName name="orientation2018">'2018 Orientation'!$A$2:$B$196</definedName>
    <definedName name="orientation2019">'2019 Orientation'!$A$1:$B$261</definedName>
    <definedName name="orientation2021">'2021 Orientation'!$A$1:$B$349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4" i="1" l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2" i="1"/>
  <c r="F2" i="1"/>
  <c r="G2" i="1"/>
  <c r="D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3" i="1"/>
  <c r="C4" i="1"/>
  <c r="C5" i="1"/>
  <c r="C6" i="1"/>
  <c r="C7" i="1"/>
  <c r="C8" i="1"/>
  <c r="C9" i="1"/>
  <c r="C10" i="1"/>
  <c r="C11" i="1"/>
  <c r="C12" i="1"/>
  <c r="C13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U20" i="1"/>
  <c r="P20" i="1"/>
  <c r="P19" i="1"/>
  <c r="S18" i="1"/>
  <c r="P18" i="1"/>
  <c r="S17" i="1"/>
  <c r="P17" i="1"/>
  <c r="S16" i="1"/>
  <c r="P16" i="1"/>
  <c r="S15" i="1"/>
  <c r="P15" i="1"/>
  <c r="S14" i="1"/>
  <c r="P14" i="1"/>
  <c r="S13" i="1"/>
  <c r="P13" i="1"/>
  <c r="S12" i="1"/>
  <c r="P12" i="1"/>
  <c r="S11" i="1"/>
  <c r="P11" i="1"/>
  <c r="S10" i="1"/>
  <c r="U14" i="1" s="1"/>
  <c r="P10" i="1"/>
  <c r="P9" i="1"/>
  <c r="S8" i="1"/>
  <c r="P8" i="1"/>
  <c r="S7" i="1"/>
  <c r="P7" i="1"/>
  <c r="S6" i="1"/>
  <c r="P6" i="1"/>
  <c r="S5" i="1"/>
  <c r="P5" i="1"/>
  <c r="S4" i="1"/>
  <c r="U6" i="1" s="1"/>
  <c r="U23" i="1" s="1"/>
  <c r="P4" i="1"/>
  <c r="S3" i="1"/>
  <c r="P3" i="1"/>
  <c r="P2" i="1"/>
  <c r="B2" i="1" l="1"/>
</calcChain>
</file>

<file path=xl/sharedStrings.xml><?xml version="1.0" encoding="utf-8"?>
<sst xmlns="http://schemas.openxmlformats.org/spreadsheetml/2006/main" count="10594" uniqueCount="876">
  <si>
    <t>source (Master List)</t>
  </si>
  <si>
    <t>Do labels match?</t>
  </si>
  <si>
    <t>2022 Media Bias/Fact Check</t>
  </si>
  <si>
    <t>2021 Media Bias/Fact Check</t>
  </si>
  <si>
    <t>2020 Media Bias/Fact Check</t>
  </si>
  <si>
    <t>2019 Media Bias/Fact Check</t>
  </si>
  <si>
    <t>2018 Media Bias/Fact Check</t>
  </si>
  <si>
    <t>2017 Media Bias/Fact Check</t>
  </si>
  <si>
    <t>Media Bias/Fact Check Label</t>
  </si>
  <si>
    <t>2022 Presence</t>
  </si>
  <si>
    <t>2021 Presence</t>
  </si>
  <si>
    <t>2020 Presence</t>
  </si>
  <si>
    <t>2019 Presence</t>
  </si>
  <si>
    <t>2018 Presence</t>
  </si>
  <si>
    <t>2017 Presence</t>
  </si>
  <si>
    <t>no. of years present</t>
  </si>
  <si>
    <t>side notes</t>
  </si>
  <si>
    <t># of outlets</t>
  </si>
  <si>
    <t>21stcenturywire</t>
  </si>
  <si>
    <t>conspiracy-pseudoscience</t>
  </si>
  <si>
    <t>369news</t>
  </si>
  <si>
    <t>911truthorg</t>
  </si>
  <si>
    <t>conspiracy_pseudoscience</t>
  </si>
  <si>
    <t>abcnews</t>
  </si>
  <si>
    <t>left-center</t>
  </si>
  <si>
    <t>satire</t>
  </si>
  <si>
    <t>acnlatitudes</t>
  </si>
  <si>
    <t>questionable-source</t>
  </si>
  <si>
    <t>activistpost</t>
  </si>
  <si>
    <t>questionable_source</t>
  </si>
  <si>
    <t>addictinginfo</t>
  </si>
  <si>
    <t>left</t>
  </si>
  <si>
    <t>pro-science</t>
  </si>
  <si>
    <t>adobochronicles</t>
  </si>
  <si>
    <t>adweek</t>
  </si>
  <si>
    <t>center</t>
  </si>
  <si>
    <t>adwnews</t>
  </si>
  <si>
    <t>left-bias</t>
  </si>
  <si>
    <t>ageofautism</t>
  </si>
  <si>
    <t>left_bias</t>
  </si>
  <si>
    <t>airwars</t>
  </si>
  <si>
    <t>aljazeera</t>
  </si>
  <si>
    <t>allianceadvancedhealth</t>
  </si>
  <si>
    <t>least-biased</t>
  </si>
  <si>
    <t>allianceforadvancedhealth</t>
  </si>
  <si>
    <t>right-center</t>
  </si>
  <si>
    <t>alliancefornaturalhealth</t>
  </si>
  <si>
    <t>alliancefornaturalhealthbiasjunkscience</t>
  </si>
  <si>
    <t>right_bias</t>
  </si>
  <si>
    <t>AlternativeMediaSyndicate</t>
  </si>
  <si>
    <t>right</t>
  </si>
  <si>
    <t>alternativemediatelevisionamtv</t>
  </si>
  <si>
    <t>alternativenewsmediatv</t>
  </si>
  <si>
    <t>Blank</t>
  </si>
  <si>
    <t>alternet</t>
  </si>
  <si>
    <t>althealthworks</t>
  </si>
  <si>
    <t>americablog</t>
  </si>
  <si>
    <t>americandigitalnews</t>
  </si>
  <si>
    <t>americanintelligencemedia</t>
  </si>
  <si>
    <t>ancientcode</t>
  </si>
  <si>
    <t>anonnews</t>
  </si>
  <si>
    <t>anonymous</t>
  </si>
  <si>
    <t>anonymous conservative</t>
  </si>
  <si>
    <t>antiimpreialist</t>
  </si>
  <si>
    <t>AP</t>
  </si>
  <si>
    <t>asiapacificresearch</t>
  </si>
  <si>
    <t>australiannationalreview</t>
  </si>
  <si>
    <t>autisminvestigated</t>
  </si>
  <si>
    <t>awarenessact</t>
  </si>
  <si>
    <t>baltimoregazette</t>
  </si>
  <si>
    <t>bangkokpost</t>
  </si>
  <si>
    <t>bbc</t>
  </si>
  <si>
    <t>bbcuk</t>
  </si>
  <si>
    <t>left_center</t>
  </si>
  <si>
    <t>bearingarms</t>
  </si>
  <si>
    <t>beholdisrael</t>
  </si>
  <si>
    <t>bigleaguepolitics</t>
  </si>
  <si>
    <t>bipartisanreport</t>
  </si>
  <si>
    <t>birminghammail</t>
  </si>
  <si>
    <t>bizstandardnews</t>
  </si>
  <si>
    <t>bongino</t>
  </si>
  <si>
    <t>breaking911</t>
  </si>
  <si>
    <t>breitbart</t>
  </si>
  <si>
    <t>brightside</t>
  </si>
  <si>
    <t>businessinsider</t>
  </si>
  <si>
    <t>buzzfeed</t>
  </si>
  <si>
    <t>camelotdaily</t>
  </si>
  <si>
    <t>campusreform</t>
  </si>
  <si>
    <t>cbsnews</t>
  </si>
  <si>
    <t>channel4newsuk</t>
  </si>
  <si>
    <t>charlotteobserver</t>
  </si>
  <si>
    <t>chicagosuntimes</t>
  </si>
  <si>
    <t>chicagotribune</t>
  </si>
  <si>
    <t>citizenfreepress</t>
  </si>
  <si>
    <t>civictribune</t>
  </si>
  <si>
    <t>cjr</t>
  </si>
  <si>
    <t>clashdaily</t>
  </si>
  <si>
    <t>climatechangedispatch</t>
  </si>
  <si>
    <t>climatedepot</t>
  </si>
  <si>
    <t>climateetc</t>
  </si>
  <si>
    <t>climatism</t>
  </si>
  <si>
    <t>cnbc</t>
  </si>
  <si>
    <t>cnet</t>
  </si>
  <si>
    <t>cnn</t>
  </si>
  <si>
    <t>CNS News</t>
  </si>
  <si>
    <t>collectiveevolution</t>
  </si>
  <si>
    <t>coloradopeakpolitics</t>
  </si>
  <si>
    <t>committeeconstructivetomorrowcfactorg</t>
  </si>
  <si>
    <t>Common Dreams</t>
  </si>
  <si>
    <t>consciouslifenews</t>
  </si>
  <si>
    <t>conservativehome</t>
  </si>
  <si>
    <t>conservativetribune</t>
  </si>
  <si>
    <t>conspiracydailyupdate</t>
  </si>
  <si>
    <t>cosmicintelligenceagency</t>
  </si>
  <si>
    <t>CounterCurrentNews</t>
  </si>
  <si>
    <t>courthousenewsservice</t>
  </si>
  <si>
    <t>covertgeopolitics</t>
  </si>
  <si>
    <t>crikey</t>
  </si>
  <si>
    <t>crooksandliars</t>
  </si>
  <si>
    <t>csglobe</t>
  </si>
  <si>
    <t>csmonitor</t>
  </si>
  <si>
    <t>least_biased</t>
  </si>
  <si>
    <t>curiousmindmagazine</t>
  </si>
  <si>
    <t>dailybeast</t>
  </si>
  <si>
    <t>dailybuzzlive</t>
  </si>
  <si>
    <t>dailycaller</t>
  </si>
  <si>
    <t>dailygrail</t>
  </si>
  <si>
    <t>dailyhealthpost</t>
  </si>
  <si>
    <t>dailyherald</t>
  </si>
  <si>
    <t>dailyheraldchicago</t>
  </si>
  <si>
    <t>dailykos</t>
  </si>
  <si>
    <t>dailymail</t>
  </si>
  <si>
    <t>dailymirror</t>
  </si>
  <si>
    <t>dailyrecord</t>
  </si>
  <si>
    <t>dailysignal</t>
  </si>
  <si>
    <t>dailystormer</t>
  </si>
  <si>
    <t>davidicke</t>
  </si>
  <si>
    <t>dcgazette</t>
  </si>
  <si>
    <t>delawareliberal</t>
  </si>
  <si>
    <t>democracy21</t>
  </si>
  <si>
    <t>democracynow</t>
  </si>
  <si>
    <t>deneenborelli</t>
  </si>
  <si>
    <t>denverpost</t>
  </si>
  <si>
    <t>Dick Morris Blog</t>
  </si>
  <si>
    <t>digg</t>
  </si>
  <si>
    <t>digitaljournal</t>
  </si>
  <si>
    <t>discoveryinstitute</t>
  </si>
  <si>
    <t>disobedientmedia</t>
  </si>
  <si>
    <t>disrn</t>
  </si>
  <si>
    <t>djhjmedia</t>
  </si>
  <si>
    <t>doctorozcom</t>
  </si>
  <si>
    <t>drudgereport</t>
  </si>
  <si>
    <t>eluxemagazine</t>
  </si>
  <si>
    <t>endthefed</t>
  </si>
  <si>
    <t>endtimeheadlines</t>
  </si>
  <si>
    <t>environmentalworkinggroupewg</t>
  </si>
  <si>
    <t>environmentdepth</t>
  </si>
  <si>
    <t>escapeallthesethings</t>
  </si>
  <si>
    <t>eveningstandard</t>
  </si>
  <si>
    <t>right_center</t>
  </si>
  <si>
    <t>evolutionnewsandviews</t>
  </si>
  <si>
    <t>faithpanda</t>
  </si>
  <si>
    <t>Faking News</t>
  </si>
  <si>
    <t>familysurvivalheadlines</t>
  </si>
  <si>
    <t>fellowshipoftheminds</t>
  </si>
  <si>
    <t>feministingblog</t>
  </si>
  <si>
    <t>fivethirtyeight</t>
  </si>
  <si>
    <t>foodbabe</t>
  </si>
  <si>
    <t>forbes</t>
  </si>
  <si>
    <t>foreignpolicy</t>
  </si>
  <si>
    <t>foreverconscious</t>
  </si>
  <si>
    <t>fortruss</t>
  </si>
  <si>
    <t>fortunemagazine</t>
  </si>
  <si>
    <t>Forward Progessives</t>
  </si>
  <si>
    <t>foxnews</t>
  </si>
  <si>
    <t>france24</t>
  </si>
  <si>
    <t>freebeacon</t>
  </si>
  <si>
    <t>freedomainradio</t>
  </si>
  <si>
    <t>freedombunker</t>
  </si>
  <si>
    <t>freedomdaily</t>
  </si>
  <si>
    <t>freedomoutpost</t>
  </si>
  <si>
    <t>freethoughtproject</t>
  </si>
  <si>
    <t>frontpagemagazine</t>
  </si>
  <si>
    <t>ftwestminsterblog</t>
  </si>
  <si>
    <t>fusion</t>
  </si>
  <si>
    <t>gellerreport</t>
  </si>
  <si>
    <t>geoengineeringwatch</t>
  </si>
  <si>
    <t>getholistichealth</t>
  </si>
  <si>
    <t>globalresearch</t>
  </si>
  <si>
    <t>glossynews</t>
  </si>
  <si>
    <t>greenmedinfo</t>
  </si>
  <si>
    <t>greenpeace</t>
  </si>
  <si>
    <t>greenwichtime</t>
  </si>
  <si>
    <t>gulagbound</t>
  </si>
  <si>
    <t>haarpnet</t>
  </si>
  <si>
    <t>hangthebankers</t>
  </si>
  <si>
    <t>healingoracle</t>
  </si>
  <si>
    <t>healthimpactnews</t>
  </si>
  <si>
    <t>healthnutnews</t>
  </si>
  <si>
    <t>healthsciencesinstitute</t>
  </si>
  <si>
    <t>healthyfoodhouse</t>
  </si>
  <si>
    <t>healthyholisticliving</t>
  </si>
  <si>
    <t>heraldsun</t>
  </si>
  <si>
    <t>hitandrun</t>
  </si>
  <si>
    <t>hotair</t>
  </si>
  <si>
    <t>huffingtonpost</t>
  </si>
  <si>
    <t>hullabalooblog</t>
  </si>
  <si>
    <t>humansarefree</t>
  </si>
  <si>
    <t>humortimes</t>
  </si>
  <si>
    <t>ibtimes</t>
  </si>
  <si>
    <t>iceagenow</t>
  </si>
  <si>
    <t>ihealthtube</t>
  </si>
  <si>
    <t>iheartintelligence</t>
  </si>
  <si>
    <t>illuminatiwatcher</t>
  </si>
  <si>
    <t>independentsciencenews</t>
  </si>
  <si>
    <t>inews</t>
  </si>
  <si>
    <t>infiniteunknown</t>
  </si>
  <si>
    <t>informnapalm</t>
  </si>
  <si>
    <t>infowars</t>
  </si>
  <si>
    <t>inquisitr</t>
  </si>
  <si>
    <t>insidescience</t>
  </si>
  <si>
    <t>instapundit</t>
  </si>
  <si>
    <t>intellectualconservative</t>
  </si>
  <si>
    <t>intellihub</t>
  </si>
  <si>
    <t>internationalbusinesstimes</t>
  </si>
  <si>
    <t>interpretermag</t>
  </si>
  <si>
    <t>investmentwatchblog</t>
  </si>
  <si>
    <t>investorsbusinessdaily</t>
  </si>
  <si>
    <t>iowaclimatescienceeducation</t>
  </si>
  <si>
    <t>ipolitics</t>
  </si>
  <si>
    <t>israelislamendtimes</t>
  </si>
  <si>
    <t>jerusalempost</t>
  </si>
  <si>
    <t>jesusdaily</t>
  </si>
  <si>
    <t>jesusissavior</t>
  </si>
  <si>
    <t>jewworldorder</t>
  </si>
  <si>
    <t>junksciencecom</t>
  </si>
  <si>
    <t>kyivpost</t>
  </si>
  <si>
    <t>labourlist</t>
  </si>
  <si>
    <t>larouchepac</t>
  </si>
  <si>
    <t>latimes</t>
  </si>
  <si>
    <t>lawenforcementtoday</t>
  </si>
  <si>
    <t>learntheriskorg</t>
  </si>
  <si>
    <t>lewrockwell</t>
  </si>
  <si>
    <t>liberaladvocate</t>
  </si>
  <si>
    <t>liberaldemocratvoice</t>
  </si>
  <si>
    <t>LibertyWriters</t>
  </si>
  <si>
    <t>lifesitenews</t>
  </si>
  <si>
    <t>lifespa</t>
  </si>
  <si>
    <t>lisahaven</t>
  </si>
  <si>
    <t>liveaction</t>
  </si>
  <si>
    <t>livescience</t>
  </si>
  <si>
    <t>livingwhole</t>
  </si>
  <si>
    <t>londoneveningstandard</t>
  </si>
  <si>
    <t>Losercom</t>
  </si>
  <si>
    <t>mail</t>
  </si>
  <si>
    <t>mcclatchydc</t>
  </si>
  <si>
    <t>mediamattersforamerica</t>
  </si>
  <si>
    <t>mediaroots</t>
  </si>
  <si>
    <t>mercola</t>
  </si>
  <si>
    <t>mercurynews</t>
  </si>
  <si>
    <t>metrouk</t>
  </si>
  <si>
    <t>mintpressnews</t>
  </si>
  <si>
    <t>modernalternativemama</t>
  </si>
  <si>
    <t>moscowtimes</t>
  </si>
  <si>
    <t>motherjones</t>
  </si>
  <si>
    <t>msnbc</t>
  </si>
  <si>
    <t>nationalfile</t>
  </si>
  <si>
    <t>nationalinterest</t>
  </si>
  <si>
    <t>nationalobserver</t>
  </si>
  <si>
    <t>nationalreport</t>
  </si>
  <si>
    <t>nationalreview</t>
  </si>
  <si>
    <t>naturalawakeningsmagazine</t>
  </si>
  <si>
    <t>naturalcures</t>
  </si>
  <si>
    <t>naturalhealth365</t>
  </si>
  <si>
    <t>naturallysavvy</t>
  </si>
  <si>
    <t>naturalnews</t>
  </si>
  <si>
    <t>naturalsociety</t>
  </si>
  <si>
    <t>needtoknow</t>
  </si>
  <si>
    <t>newamericannews</t>
  </si>
  <si>
    <t>newrepublic</t>
  </si>
  <si>
    <t>newsbiscuit</t>
  </si>
  <si>
    <t>newsbud</t>
  </si>
  <si>
    <t>newsbusters</t>
  </si>
  <si>
    <t>newsinsideoutcom</t>
  </si>
  <si>
    <t>newslo</t>
  </si>
  <si>
    <t>newsmax</t>
  </si>
  <si>
    <t>Newsnet Scotland</t>
  </si>
  <si>
    <t>newspunch</t>
  </si>
  <si>
    <t>newswars</t>
  </si>
  <si>
    <t>newsweek</t>
  </si>
  <si>
    <t>2 newsweeks in 2020 file with different labels ("0" and "2")</t>
  </si>
  <si>
    <t>newsyoucantuse</t>
  </si>
  <si>
    <t>newyorkdailynews</t>
  </si>
  <si>
    <t>newyorker</t>
  </si>
  <si>
    <t>newyorkpost</t>
  </si>
  <si>
    <t>newyorktimes</t>
  </si>
  <si>
    <t>NODISINFO</t>
  </si>
  <si>
    <t>noqreport</t>
  </si>
  <si>
    <t>notrickszone</t>
  </si>
  <si>
    <t>now8news</t>
  </si>
  <si>
    <t>nowtheendbegins</t>
  </si>
  <si>
    <t>npr</t>
  </si>
  <si>
    <t>nutritionfactsorg</t>
  </si>
  <si>
    <t>oann</t>
  </si>
  <si>
    <t>obamawatcher</t>
  </si>
  <si>
    <t>observer</t>
  </si>
  <si>
    <t>occupydemocrats</t>
  </si>
  <si>
    <t>OccupyLiberals</t>
  </si>
  <si>
    <t>occupyyourself</t>
  </si>
  <si>
    <t>offguardian</t>
  </si>
  <si>
    <t>organicfacts</t>
  </si>
  <si>
    <t>osce</t>
  </si>
  <si>
    <t>oyenews</t>
  </si>
  <si>
    <t>palmerreport</t>
  </si>
  <si>
    <t>pamelagellerreport</t>
  </si>
  <si>
    <t>pbs</t>
  </si>
  <si>
    <t>personalliberty</t>
  </si>
  <si>
    <t>petapeoplefortheethicaltreatmentofanimals</t>
  </si>
  <si>
    <t>pinknews</t>
  </si>
  <si>
    <t>politicalinsider</t>
  </si>
  <si>
    <t>politicalite</t>
  </si>
  <si>
    <t>politicalwire</t>
  </si>
  <si>
    <t>politico</t>
  </si>
  <si>
    <t>politicscouk</t>
  </si>
  <si>
    <t>politicsuk</t>
  </si>
  <si>
    <t>politicususa</t>
  </si>
  <si>
    <t>powerline</t>
  </si>
  <si>
    <t>pravdareport</t>
  </si>
  <si>
    <t>prepareforchange</t>
  </si>
  <si>
    <t>principiascientificinternational</t>
  </si>
  <si>
    <t>prisonplanet</t>
  </si>
  <si>
    <t>prntly</t>
  </si>
  <si>
    <t>pulse</t>
  </si>
  <si>
    <t>radiofreeeuroperadioliberty</t>
  </si>
  <si>
    <t>rapturenewsnetwork</t>
  </si>
  <si>
    <t>rawstory</t>
  </si>
  <si>
    <t>realclearpolitics</t>
  </si>
  <si>
    <t>realclimatescience</t>
  </si>
  <si>
    <t>realfarmacy</t>
  </si>
  <si>
    <t>realjewnews</t>
  </si>
  <si>
    <t>realnewsrightnow</t>
  </si>
  <si>
    <t>redoubtnews</t>
  </si>
  <si>
    <t>redstate</t>
  </si>
  <si>
    <t>remnantnewspaper</t>
  </si>
  <si>
    <t>renegadetribune</t>
  </si>
  <si>
    <t>returntonow</t>
  </si>
  <si>
    <t>reuters</t>
  </si>
  <si>
    <t>revolutionradio</t>
  </si>
  <si>
    <t>rferl</t>
  </si>
  <si>
    <t>rightwingwatch</t>
  </si>
  <si>
    <t>rollcall</t>
  </si>
  <si>
    <t>rtnews</t>
  </si>
  <si>
    <t>russiainsider</t>
  </si>
  <si>
    <t>salon</t>
  </si>
  <si>
    <t>sanevax</t>
  </si>
  <si>
    <t>sanjosemercurynews</t>
  </si>
  <si>
    <t>saraacater</t>
  </si>
  <si>
    <t>savethemales</t>
  </si>
  <si>
    <t>scienceblogs</t>
  </si>
  <si>
    <t>sciencevibe</t>
  </si>
  <si>
    <t>scientificamerican</t>
  </si>
  <si>
    <t>ScrappleFace</t>
  </si>
  <si>
    <t>seattletimes</t>
  </si>
  <si>
    <t>sgtreport</t>
  </si>
  <si>
    <t>shadowproof</t>
  </si>
  <si>
    <t>shareblue</t>
  </si>
  <si>
    <t>shoebat</t>
  </si>
  <si>
    <t>shtfplan</t>
  </si>
  <si>
    <t>signsofthetimessott</t>
  </si>
  <si>
    <t>skeptiko</t>
  </si>
  <si>
    <t>SkyNewsPolitics</t>
  </si>
  <si>
    <t>skynewsus</t>
  </si>
  <si>
    <t>slate</t>
  </si>
  <si>
    <t>sluggerotoole</t>
  </si>
  <si>
    <t>sottnet</t>
  </si>
  <si>
    <t>southfront</t>
  </si>
  <si>
    <t>spiegel</t>
  </si>
  <si>
    <t>sputniknews</t>
  </si>
  <si>
    <t>stillnessinthestorm</t>
  </si>
  <si>
    <t>straitstimes</t>
  </si>
  <si>
    <t>summitnews</t>
  </si>
  <si>
    <t>sustainablepulse</t>
  </si>
  <si>
    <t>talkingpointsmemo</t>
  </si>
  <si>
    <t>tass</t>
  </si>
  <si>
    <t>techxplore</t>
  </si>
  <si>
    <t>telegraph</t>
  </si>
  <si>
    <t>telesurtv</t>
  </si>
  <si>
    <t>theamericanconservative</t>
  </si>
  <si>
    <t>theantimedia</t>
  </si>
  <si>
    <t>theatlantic</t>
  </si>
  <si>
    <t>thebeaverton</t>
  </si>
  <si>
    <t>thebl</t>
  </si>
  <si>
    <t>theblaze</t>
  </si>
  <si>
    <t>theborowitzreport</t>
  </si>
  <si>
    <t>TheBurrardStreetJournal</t>
  </si>
  <si>
    <t>thebulwark</t>
  </si>
  <si>
    <t>thechaser</t>
  </si>
  <si>
    <t>thecollegefix</t>
  </si>
  <si>
    <t>theconservativetreehouse</t>
  </si>
  <si>
    <t>thecorbettreport</t>
  </si>
  <si>
    <t>thedailybeast</t>
  </si>
  <si>
    <t>thedailyblog</t>
  </si>
  <si>
    <t>thedailycaller</t>
  </si>
  <si>
    <t>thedailyconspiracy</t>
  </si>
  <si>
    <t>thedailyecho</t>
  </si>
  <si>
    <t>thedailyexpress</t>
  </si>
  <si>
    <t>thedailymirror</t>
  </si>
  <si>
    <t>thedailyrecord</t>
  </si>
  <si>
    <t>thedailysheeple</t>
  </si>
  <si>
    <t>TheDailyStar</t>
  </si>
  <si>
    <t>thedcclothesline</t>
  </si>
  <si>
    <t>thedenverpost</t>
  </si>
  <si>
    <t>theduran</t>
  </si>
  <si>
    <t>theepochtimes</t>
  </si>
  <si>
    <t>theeuropeanuniontimes</t>
  </si>
  <si>
    <t>thefiscaltimes</t>
  </si>
  <si>
    <t>thegatewaypundit</t>
  </si>
  <si>
    <t>thegreanvillepostbiasrating</t>
  </si>
  <si>
    <t>theguardian</t>
  </si>
  <si>
    <t>theguardianuk</t>
  </si>
  <si>
    <t>theheartysoul</t>
  </si>
  <si>
    <t>thehill</t>
  </si>
  <si>
    <t>thehuffingtonpost</t>
  </si>
  <si>
    <t>thehuffingtonpostpoliticalsatire</t>
  </si>
  <si>
    <t>thehuffingtonpostuk</t>
  </si>
  <si>
    <t>theindependent</t>
  </si>
  <si>
    <t>TheInquisitr</t>
  </si>
  <si>
    <t>theintercept</t>
  </si>
  <si>
    <t>theirishtimes</t>
  </si>
  <si>
    <t>thejakartapost</t>
  </si>
  <si>
    <t>thejerusalempost</t>
  </si>
  <si>
    <t>thelibertybeacon</t>
  </si>
  <si>
    <t>thelibertydaily</t>
  </si>
  <si>
    <t>themanchestereveningnews</t>
  </si>
  <si>
    <t>themichellemalkinblog</t>
  </si>
  <si>
    <t>themillenniumreport</t>
  </si>
  <si>
    <t>themindunleashed</t>
  </si>
  <si>
    <t>themoscowtimes</t>
  </si>
  <si>
    <t>thenation</t>
  </si>
  <si>
    <t>thenewyorktimes</t>
  </si>
  <si>
    <t>theonion</t>
  </si>
  <si>
    <t>thepoke</t>
  </si>
  <si>
    <t>thepoliticalinsider</t>
  </si>
  <si>
    <t>therealnews</t>
  </si>
  <si>
    <t>therealstrategy</t>
  </si>
  <si>
    <t>theremnantnewspaper</t>
  </si>
  <si>
    <t>therightscoop</t>
  </si>
  <si>
    <t>theroot</t>
  </si>
  <si>
    <t>therussophileorg</t>
  </si>
  <si>
    <t>thescientist</t>
  </si>
  <si>
    <t>theseattletimes</t>
  </si>
  <si>
    <t>theshovel</t>
  </si>
  <si>
    <t>thesmokinggun</t>
  </si>
  <si>
    <t>thespoof</t>
  </si>
  <si>
    <t>thestream</t>
  </si>
  <si>
    <t>thesun</t>
  </si>
  <si>
    <t>thetelegraph</t>
  </si>
  <si>
    <t>thetennesseestar</t>
  </si>
  <si>
    <t>thetorontostar</t>
  </si>
  <si>
    <t>thetrumpet</t>
  </si>
  <si>
    <t>thetruthaboutcancer</t>
  </si>
  <si>
    <t>thevaccinereaction</t>
  </si>
  <si>
    <t>thevalleyreport</t>
  </si>
  <si>
    <t>theverge</t>
  </si>
  <si>
    <t>thewakingtimes</t>
  </si>
  <si>
    <t>thewashingtonexaminer</t>
  </si>
  <si>
    <t>thewashingtonstandard</t>
  </si>
  <si>
    <t>theweekuk</t>
  </si>
  <si>
    <t>thewrap</t>
  </si>
  <si>
    <t>thinkingmomsrevolution</t>
  </si>
  <si>
    <t>thinkprogress</t>
  </si>
  <si>
    <t>thoughtcatalog</t>
  </si>
  <si>
    <t>thoughtcrimeradio</t>
  </si>
  <si>
    <t>trendingpolitics</t>
  </si>
  <si>
    <t>trueactivist</t>
  </si>
  <si>
    <t>truepundit</t>
  </si>
  <si>
    <t>trumptimes</t>
  </si>
  <si>
    <t>trunews</t>
  </si>
  <si>
    <t>TruthFeed</t>
  </si>
  <si>
    <t>truthout</t>
  </si>
  <si>
    <t>truththeory</t>
  </si>
  <si>
    <t>turningpointusa</t>
  </si>
  <si>
    <t>ukcolumn</t>
  </si>
  <si>
    <t>unconfirmedsources</t>
  </si>
  <si>
    <t>unian</t>
  </si>
  <si>
    <t>upi</t>
  </si>
  <si>
    <t>urbanintellectuals</t>
  </si>
  <si>
    <t>usahitman</t>
  </si>
  <si>
    <t>USAPoliticsNow</t>
  </si>
  <si>
    <t>usatoday</t>
  </si>
  <si>
    <t>usawatchdogcom</t>
  </si>
  <si>
    <t>usnews</t>
  </si>
  <si>
    <t>vaccinesrevealed</t>
  </si>
  <si>
    <t>vanityfair</t>
  </si>
  <si>
    <t>vaxxter</t>
  </si>
  <si>
    <t>vdare</t>
  </si>
  <si>
    <t>veteranstoday</t>
  </si>
  <si>
    <t>vigilantcitizen</t>
  </si>
  <si>
    <t>viralnewsnetwork</t>
  </si>
  <si>
    <t>vox</t>
  </si>
  <si>
    <t>wakingtimes</t>
  </si>
  <si>
    <t>warroom</t>
  </si>
  <si>
    <t>washingtonmonthly</t>
  </si>
  <si>
    <t>washingtonpost</t>
  </si>
  <si>
    <t>washingtontimes</t>
  </si>
  <si>
    <t>wattsupwiththat</t>
  </si>
  <si>
    <t>weareanonymous</t>
  </si>
  <si>
    <t>wearechange</t>
  </si>
  <si>
    <t>welovetrump</t>
  </si>
  <si>
    <t>westernjournal</t>
  </si>
  <si>
    <t>whatreallyhappened</t>
  </si>
  <si>
    <t>windowoneurasiablog</t>
  </si>
  <si>
    <t>wingsoverscotland</t>
  </si>
  <si>
    <t>wizbang</t>
  </si>
  <si>
    <t>worldnetdailywnd</t>
  </si>
  <si>
    <t>WorldNewsPolitics</t>
  </si>
  <si>
    <t>worldtruthtv</t>
  </si>
  <si>
    <t>wsjwashingtonwire</t>
  </si>
  <si>
    <t>x22report</t>
  </si>
  <si>
    <t>Xinhua</t>
  </si>
  <si>
    <t>yahoonews</t>
  </si>
  <si>
    <t>yna</t>
  </si>
  <si>
    <t>YoungConservatives</t>
  </si>
  <si>
    <t>zerohedge</t>
  </si>
  <si>
    <t>NELA 2022</t>
  </si>
  <si>
    <t>NELA 2021</t>
  </si>
  <si>
    <t>NELA 2020</t>
  </si>
  <si>
    <t>NELA 2019</t>
  </si>
  <si>
    <t>NELA 2018</t>
  </si>
  <si>
    <t>NELA 2017</t>
  </si>
  <si>
    <t>Formats</t>
  </si>
  <si>
    <t>Sqlite3, JSON</t>
  </si>
  <si>
    <t>TXT</t>
  </si>
  <si>
    <t># of articles</t>
  </si>
  <si>
    <t># of sources</t>
  </si>
  <si>
    <t>361 (337 labeled with MBFC)</t>
  </si>
  <si>
    <t># of embedded tweets</t>
  </si>
  <si>
    <t># of unique tweets</t>
  </si>
  <si>
    <t># of articles w/ tweets: 137,150</t>
  </si>
  <si>
    <t>Collection period start</t>
  </si>
  <si>
    <t>Collection period end</t>
  </si>
  <si>
    <t>Extra datasets</t>
  </si>
  <si>
    <t>Russo-Ukranian War, Overturning of Roe vs Wade</t>
  </si>
  <si>
    <t>COVID-19, January 6th</t>
  </si>
  <si>
    <t>COVID-19, US Presidential Election</t>
  </si>
  <si>
    <t>All Sources</t>
  </si>
  <si>
    <t>Media Bias/Fact Check Label (2021)</t>
  </si>
  <si>
    <t>Media Bias/Fact Check Label (2019)</t>
  </si>
  <si>
    <t>Media Bias/Fact Check Label (2018)</t>
  </si>
  <si>
    <t>ABC News</t>
  </si>
  <si>
    <t>left_center_bias</t>
  </si>
  <si>
    <t>Activist Post</t>
  </si>
  <si>
    <t>Addicting Info</t>
  </si>
  <si>
    <t>Al Jazeera</t>
  </si>
  <si>
    <t>AMERICAblog News</t>
  </si>
  <si>
    <t>americablognews</t>
  </si>
  <si>
    <t>Anonymous Conservative</t>
  </si>
  <si>
    <t>anonymousconservative</t>
  </si>
  <si>
    <t>BBC UK</t>
  </si>
  <si>
    <t>Bearing Arms</t>
  </si>
  <si>
    <t>Bipartisan Report</t>
  </si>
  <si>
    <t>Birmingham Mail</t>
  </si>
  <si>
    <t>bonginoreport</t>
  </si>
  <si>
    <t>Business Insider</t>
  </si>
  <si>
    <t>CBS News</t>
  </si>
  <si>
    <t>Channel 4 UK</t>
  </si>
  <si>
    <t>channel4uk</t>
  </si>
  <si>
    <t>Chicago Sun-Times</t>
  </si>
  <si>
    <t>right_center_bias</t>
  </si>
  <si>
    <t>cnsnews</t>
  </si>
  <si>
    <t>Conservative Home</t>
  </si>
  <si>
    <t>Conservative Tribune</t>
  </si>
  <si>
    <t>Counter Current News</t>
  </si>
  <si>
    <t>Crooks and Liars</t>
  </si>
  <si>
    <t>Daily Beast</t>
  </si>
  <si>
    <t>Daily Kos</t>
  </si>
  <si>
    <t>Daily Mail</t>
  </si>
  <si>
    <t>Daily Signal</t>
  </si>
  <si>
    <t>Daily Stormer</t>
  </si>
  <si>
    <t>DC Gazette</t>
  </si>
  <si>
    <t>Delaware Liberal</t>
  </si>
  <si>
    <t>Democracy 21</t>
  </si>
  <si>
    <t>dickmorrisblog</t>
  </si>
  <si>
    <t>Drudge Report</t>
  </si>
  <si>
    <t>Evening Standard</t>
  </si>
  <si>
    <t>Feministing Blog</t>
  </si>
  <si>
    <t>Foreign Policy</t>
  </si>
  <si>
    <t>Fort Russ</t>
  </si>
  <si>
    <t>fortune</t>
  </si>
  <si>
    <t>Fox News</t>
  </si>
  <si>
    <t>Freedom Daily</t>
  </si>
  <si>
    <t>Freedom Outpost</t>
  </si>
  <si>
    <t>Freedom-Bunker</t>
  </si>
  <si>
    <t>FrontPage Magazine</t>
  </si>
  <si>
    <t>FT Westminster Blog</t>
  </si>
  <si>
    <t>Glossy News</t>
  </si>
  <si>
    <t>Hit and Run</t>
  </si>
  <si>
    <t>Hot Air</t>
  </si>
  <si>
    <t>Hullabaloo Blog</t>
  </si>
  <si>
    <t>Humor Times</t>
  </si>
  <si>
    <t>Intellectual Conservative</t>
  </si>
  <si>
    <t>Interpreter Mag</t>
  </si>
  <si>
    <t>Investors Business Daily</t>
  </si>
  <si>
    <t>Liberal Democrat Voice</t>
  </si>
  <si>
    <t>Live Action</t>
  </si>
  <si>
    <t>Media Matters for America</t>
  </si>
  <si>
    <t>Mercury News</t>
  </si>
  <si>
    <t>Mint Press News</t>
  </si>
  <si>
    <t>National Review</t>
  </si>
  <si>
    <t>Natural News</t>
  </si>
  <si>
    <t>New York Daily News</t>
  </si>
  <si>
    <t>New York Post</t>
  </si>
  <si>
    <t>New Yorker</t>
  </si>
  <si>
    <t>News Biscuit</t>
  </si>
  <si>
    <t>News Busters</t>
  </si>
  <si>
    <t>newsnetscotland</t>
  </si>
  <si>
    <t>Palmer Report</t>
  </si>
  <si>
    <t>Pamela Geller Report</t>
  </si>
  <si>
    <t>Pink News UK</t>
  </si>
  <si>
    <t>pinknewsuk</t>
  </si>
  <si>
    <t>Politics UK</t>
  </si>
  <si>
    <t>Politicus USA</t>
  </si>
  <si>
    <t>Powerline Blog</t>
  </si>
  <si>
    <t>powerlineblog</t>
  </si>
  <si>
    <t>Pravada Report</t>
  </si>
  <si>
    <t>pravadareport</t>
  </si>
  <si>
    <t>Prepare For Change</t>
  </si>
  <si>
    <t>Prison Planet</t>
  </si>
  <si>
    <t>Raw Story</t>
  </si>
  <si>
    <t>Real Clear Politics</t>
  </si>
  <si>
    <t>Real News Right Now</t>
  </si>
  <si>
    <t>rt</t>
  </si>
  <si>
    <t>Russia-Insider</t>
  </si>
  <si>
    <t>Shadow Proof</t>
  </si>
  <si>
    <t>skynewspolitics</t>
  </si>
  <si>
    <t>Slugger OToole</t>
  </si>
  <si>
    <t>sott.net</t>
  </si>
  <si>
    <t>sputnik</t>
  </si>
  <si>
    <t>Talking Points Memo</t>
  </si>
  <si>
    <t>Telesur TV</t>
  </si>
  <si>
    <t>The American Conservative</t>
  </si>
  <si>
    <t>The Atlantic</t>
  </si>
  <si>
    <t>The Beaverton</t>
  </si>
  <si>
    <t>The Borowitz Report</t>
  </si>
  <si>
    <t>The Chaser</t>
  </si>
  <si>
    <t>The Conservative Tree House</t>
  </si>
  <si>
    <t>The D.C. Clothesline</t>
  </si>
  <si>
    <t>The Daily Blog</t>
  </si>
  <si>
    <t>The Daily Caller</t>
  </si>
  <si>
    <t>The Daily Echo</t>
  </si>
  <si>
    <t>The Daily Express</t>
  </si>
  <si>
    <t>The Daily Mirror</t>
  </si>
  <si>
    <t>The Daily Record</t>
  </si>
  <si>
    <t>The Daily Star</t>
  </si>
  <si>
    <t>The Denver Post</t>
  </si>
  <si>
    <t>The Duran</t>
  </si>
  <si>
    <t>The Fiscal Times</t>
  </si>
  <si>
    <t>The Gateway Pundit</t>
  </si>
  <si>
    <t>The Guardian</t>
  </si>
  <si>
    <t>The Guardian UK</t>
  </si>
  <si>
    <t>The Hill</t>
  </si>
  <si>
    <t>The Huffington Post</t>
  </si>
  <si>
    <t>The Huffington Post UK</t>
  </si>
  <si>
    <t>The Independent</t>
  </si>
  <si>
    <t>The Inquisitr</t>
  </si>
  <si>
    <t>The Intercept</t>
  </si>
  <si>
    <t>The Irish Times</t>
  </si>
  <si>
    <t>The Manchester Evening News</t>
  </si>
  <si>
    <t>The Michelle Malkin Blog</t>
  </si>
  <si>
    <t>The Moscow Times</t>
  </si>
  <si>
    <t>The New York Times</t>
  </si>
  <si>
    <t>The Onion</t>
  </si>
  <si>
    <t>The Poke</t>
  </si>
  <si>
    <t>The Political Insider</t>
  </si>
  <si>
    <t>The Right Scoop</t>
  </si>
  <si>
    <t>The Shovel</t>
  </si>
  <si>
    <t>The Spoof</t>
  </si>
  <si>
    <t>The Sun</t>
  </si>
  <si>
    <t>The Telegraph</t>
  </si>
  <si>
    <t>The Verge</t>
  </si>
  <si>
    <t>The Washington Examiner</t>
  </si>
  <si>
    <t>The Week UK</t>
  </si>
  <si>
    <t>thedailystar</t>
  </si>
  <si>
    <t>True Activist</t>
  </si>
  <si>
    <t>True Pundit</t>
  </si>
  <si>
    <t>Trump Times</t>
  </si>
  <si>
    <t>USA Today</t>
  </si>
  <si>
    <t>Veterans Today</t>
  </si>
  <si>
    <t>Waking Times</t>
  </si>
  <si>
    <t>Washington Monthly</t>
  </si>
  <si>
    <t>Washington Post</t>
  </si>
  <si>
    <t>washingtonexaminer</t>
  </si>
  <si>
    <t>Western Journal</t>
  </si>
  <si>
    <t>Window on Eurasia Blog</t>
  </si>
  <si>
    <t>Wings Over Scotland</t>
  </si>
  <si>
    <t>wnd</t>
  </si>
  <si>
    <t>WSJ Washington Wire</t>
  </si>
  <si>
    <t>Yahoo News</t>
  </si>
  <si>
    <t>source</t>
  </si>
  <si>
    <t>21stCenturyWire</t>
  </si>
  <si>
    <t>Alternet</t>
  </si>
  <si>
    <t>BBC</t>
  </si>
  <si>
    <t>Breitbart</t>
  </si>
  <si>
    <t>Buzzfeed</t>
  </si>
  <si>
    <t>CNBC</t>
  </si>
  <si>
    <t>CNN</t>
  </si>
  <si>
    <t>Crikey</t>
  </si>
  <si>
    <t>FiveThirtyEight</t>
  </si>
  <si>
    <t>Fortune</t>
  </si>
  <si>
    <t>France24</t>
  </si>
  <si>
    <t>Fusion</t>
  </si>
  <si>
    <t>GlobalResearch</t>
  </si>
  <si>
    <t>HumansAreFree</t>
  </si>
  <si>
    <t>Informnapalm</t>
  </si>
  <si>
    <t>Infowars</t>
  </si>
  <si>
    <t>Instapundit</t>
  </si>
  <si>
    <t>Intellihub</t>
  </si>
  <si>
    <t>JewWorldOrder</t>
  </si>
  <si>
    <t>LabourList</t>
  </si>
  <si>
    <t>LewRockwell</t>
  </si>
  <si>
    <t>MSNBC</t>
  </si>
  <si>
    <t>Mail</t>
  </si>
  <si>
    <t>MotherJones</t>
  </si>
  <si>
    <t>NPR</t>
  </si>
  <si>
    <t>Newswars</t>
  </si>
  <si>
    <t>Newsweek</t>
  </si>
  <si>
    <t>OSCE</t>
  </si>
  <si>
    <t>Observer</t>
  </si>
  <si>
    <t>PBS</t>
  </si>
  <si>
    <t>Politicalite</t>
  </si>
  <si>
    <t>Politico</t>
  </si>
  <si>
    <t>Politicscouk</t>
  </si>
  <si>
    <t>RT</t>
  </si>
  <si>
    <t>RedState</t>
  </si>
  <si>
    <t>Reuters</t>
  </si>
  <si>
    <t>RightWingWatch</t>
  </si>
  <si>
    <t>Salon</t>
  </si>
  <si>
    <t>Shareblue</t>
  </si>
  <si>
    <t>SkyNewsUS</t>
  </si>
  <si>
    <t>Slate</t>
  </si>
  <si>
    <t>Spiegel</t>
  </si>
  <si>
    <t>Sputnik</t>
  </si>
  <si>
    <t>Tass</t>
  </si>
  <si>
    <t>TheAntiMedia</t>
  </si>
  <si>
    <t>TheBlaze</t>
  </si>
  <si>
    <t>ThinkProgress</t>
  </si>
  <si>
    <t>Unian</t>
  </si>
  <si>
    <t>Vox</t>
  </si>
  <si>
    <t>Wizbang</t>
  </si>
  <si>
    <t>iPolitics</t>
  </si>
  <si>
    <t>theRussophileorg</t>
  </si>
  <si>
    <t>bias</t>
  </si>
  <si>
    <t>ecowatch</t>
  </si>
  <si>
    <t>jacobinmag</t>
  </si>
  <si>
    <t>truthdig</t>
  </si>
  <si>
    <t>chicagosun-times</t>
  </si>
  <si>
    <t>courthousenews</t>
  </si>
  <si>
    <t>dailywire</t>
  </si>
  <si>
    <t>alternativemediatv</t>
  </si>
  <si>
    <t>davidwolfe</t>
  </si>
  <si>
    <t>draxe</t>
  </si>
  <si>
    <t>higherperspective</t>
  </si>
  <si>
    <t>disclosetv</t>
  </si>
  <si>
    <t>djhj</t>
  </si>
  <si>
    <t>extreme-right</t>
  </si>
  <si>
    <t>russia-insider</t>
  </si>
  <si>
    <t>whatfinger</t>
  </si>
  <si>
    <t>label</t>
  </si>
  <si>
    <t>Reliable</t>
  </si>
  <si>
    <t>Unreliable</t>
  </si>
  <si>
    <t>Mixed</t>
  </si>
  <si>
    <t>commondreams</t>
  </si>
  <si>
    <t>countercurrentnews</t>
  </si>
  <si>
    <t>fakingnews</t>
  </si>
  <si>
    <t>forwardprogessives</t>
  </si>
  <si>
    <t>losercom</t>
  </si>
  <si>
    <t>nodisinfo</t>
  </si>
  <si>
    <t>scrappleface</t>
  </si>
  <si>
    <t>theinquisitr</t>
  </si>
  <si>
    <t>Media Bias/Fact Check Label (2017-NONE)</t>
  </si>
  <si>
    <t>country</t>
  </si>
  <si>
    <t>factuality</t>
  </si>
  <si>
    <t>USA</t>
  </si>
  <si>
    <t>Unknown</t>
  </si>
  <si>
    <t xml:space="preserve">
</t>
  </si>
  <si>
    <t>Qatar</t>
  </si>
  <si>
    <t>UnitedKingdom</t>
  </si>
  <si>
    <t>Israel</t>
  </si>
  <si>
    <t>Cyprus</t>
  </si>
  <si>
    <t>Australia</t>
  </si>
  <si>
    <t>Canada</t>
  </si>
  <si>
    <t>Kenya</t>
  </si>
  <si>
    <t>France</t>
  </si>
  <si>
    <t>Netherlands</t>
  </si>
  <si>
    <t>Macedonia</t>
  </si>
  <si>
    <t>Bulgaria</t>
  </si>
  <si>
    <t>Ukraine</t>
  </si>
  <si>
    <t>Germany</t>
  </si>
  <si>
    <t>India</t>
  </si>
  <si>
    <t>Russia</t>
  </si>
  <si>
    <t>Japan</t>
  </si>
  <si>
    <t>Ireland</t>
  </si>
  <si>
    <t>Indonesia</t>
  </si>
  <si>
    <t>United Kingdom</t>
  </si>
  <si>
    <t>USA (44/180 Press Freedom)</t>
  </si>
  <si>
    <t>Germany (11/180 Press Freedom)</t>
  </si>
  <si>
    <t>aggregated_label</t>
  </si>
  <si>
    <t>Pew Research Center, known_by_40%</t>
  </si>
  <si>
    <t>Pew Research Center, total</t>
  </si>
  <si>
    <t>Pew Research Center, consistently_liberal</t>
  </si>
  <si>
    <t>Pew Research Center, mostly_liberal</t>
  </si>
  <si>
    <t>Pew Research Center, mixed</t>
  </si>
  <si>
    <t>Pew Research Center, mostly conservative</t>
  </si>
  <si>
    <t>Pew Research Center, consistently conservative</t>
  </si>
  <si>
    <t>Wikipedia, is_fake</t>
  </si>
  <si>
    <t>Open Sources, reliable</t>
  </si>
  <si>
    <t>Open Sources, fake</t>
  </si>
  <si>
    <t>Open Sources, unreliable</t>
  </si>
  <si>
    <t>Open Sources, bias</t>
  </si>
  <si>
    <t>Open Sources, conspiracy</t>
  </si>
  <si>
    <t>Open Sources, hate</t>
  </si>
  <si>
    <t>Open Sources, junksci</t>
  </si>
  <si>
    <t>Open Sources, rumor</t>
  </si>
  <si>
    <t>Open Sources, blog</t>
  </si>
  <si>
    <t>Open Sources, clickbait</t>
  </si>
  <si>
    <t>Open Sources, political</t>
  </si>
  <si>
    <t>Open Sources, satire</t>
  </si>
  <si>
    <t>Open Sources, state</t>
  </si>
  <si>
    <t>Media Bias / Fact Check, label</t>
  </si>
  <si>
    <t>Media Bias / Fact Check, factual_reporting</t>
  </si>
  <si>
    <t>Media Bias / Fact Check, extreme_left</t>
  </si>
  <si>
    <t>Media Bias / Fact Check, right</t>
  </si>
  <si>
    <t>Media Bias / Fact Check, extreme_right</t>
  </si>
  <si>
    <t>Media Bias / Fact Check, propaganda</t>
  </si>
  <si>
    <t>Media Bias / Fact Check, fake_news</t>
  </si>
  <si>
    <t>Media Bias / Fact Check, some_fake_news</t>
  </si>
  <si>
    <t>Media Bias / Fact Check, failed_fact_checks</t>
  </si>
  <si>
    <t>Media Bias / Fact Check, conspiracy</t>
  </si>
  <si>
    <t>Media Bias / Fact Check, pseudoscience</t>
  </si>
  <si>
    <t>Media Bias / Fact Check, hate_group</t>
  </si>
  <si>
    <t>Media Bias / Fact Check, anti_islam</t>
  </si>
  <si>
    <t>Media Bias / Fact Check, nationalism</t>
  </si>
  <si>
    <t>Allsides, bias_rating</t>
  </si>
  <si>
    <t>Allsides, community_agree</t>
  </si>
  <si>
    <t>Allsides, community_disagree</t>
  </si>
  <si>
    <t>Allsides, community_label</t>
  </si>
  <si>
    <t>BuzzFeed, leaning</t>
  </si>
  <si>
    <t>PolitiFact, Pants on Fire!</t>
  </si>
  <si>
    <t>PolitiFact, False</t>
  </si>
  <si>
    <t>PolitiFact, Mostly False</t>
  </si>
  <si>
    <t>PolitiFact, Half-True</t>
  </si>
  <si>
    <t>PolitiFact, Mostly True</t>
  </si>
  <si>
    <t>PolitiFact, True</t>
  </si>
  <si>
    <t>Lean Left</t>
  </si>
  <si>
    <t>somewhat agree</t>
  </si>
  <si>
    <t>Center</t>
  </si>
  <si>
    <t>somewhat disagree</t>
  </si>
  <si>
    <t>Right</t>
  </si>
  <si>
    <t>agree</t>
  </si>
  <si>
    <t>disagree</t>
  </si>
  <si>
    <t>strongly disagree</t>
  </si>
  <si>
    <t>Left</t>
  </si>
  <si>
    <t>strongly agree</t>
  </si>
  <si>
    <t>absolutely agree</t>
  </si>
  <si>
    <t>Lean Right</t>
  </si>
  <si>
    <t>NewsGuard, Does not repeatedly publish false content</t>
  </si>
  <si>
    <t>NewsGuard, Gathers and presents information responsibly</t>
  </si>
  <si>
    <t>NewsGuard, Regularly corrects or clarifies errors</t>
  </si>
  <si>
    <t>NewsGuard, Handles the difference between news and opinion responsibly</t>
  </si>
  <si>
    <t>NewsGuard, Avoids deceptive headlines</t>
  </si>
  <si>
    <t>NewsGuard, Website discloses ownership and financing</t>
  </si>
  <si>
    <t>NewsGuard, Clearly labels advertising</t>
  </si>
  <si>
    <t>NewsGuard, Reveals who's in charge, including any possible conflicts of interest</t>
  </si>
  <si>
    <t>NewsGuard, Provides information about content creators</t>
  </si>
  <si>
    <t>NewsGuard, score</t>
  </si>
  <si>
    <t>NewsGuard, overall_class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</si>
</sst>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000000"/>
      <name val="Helvetica Neue"/>
      <family val="2"/>
    </font>
    <font>
      <sz val="8"/>
      <color rgb="FF000000"/>
      <name val="Helvetica Neue"/>
      <family val="2"/>
    </font>
    <font>
      <sz val="9"/>
      <color theme="1"/>
      <name val="Helvetica"/>
      <family val="2"/>
    </font>
    <font>
      <sz val="12"/>
      <color rgb="FF000000"/>
      <name val="Calibri"/>
      <family val="2"/>
    </font>
    <font>
      <b/>
      <sz val="1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0" fillId="8" borderId="3" xfId="0" applyFill="1" applyBorder="1"/>
    <xf numFmtId="0" fontId="0" fillId="8" borderId="2" xfId="0" applyFill="1" applyBorder="1"/>
    <xf numFmtId="0" fontId="0" fillId="9" borderId="0" xfId="0" applyFill="1"/>
    <xf numFmtId="0" fontId="2" fillId="9" borderId="0" xfId="0" applyFont="1" applyFill="1"/>
    <xf numFmtId="3" fontId="0" fillId="0" borderId="0" xfId="0" applyNumberFormat="1"/>
    <xf numFmtId="14" fontId="0" fillId="0" borderId="0" xfId="0" applyNumberFormat="1"/>
    <xf numFmtId="0" fontId="0" fillId="12" borderId="0" xfId="0" applyFill="1"/>
    <xf numFmtId="0" fontId="3" fillId="10" borderId="0" xfId="0" applyFont="1" applyFill="1"/>
    <xf numFmtId="0" fontId="4" fillId="0" borderId="0" xfId="0" applyFont="1"/>
    <xf numFmtId="0" fontId="3" fillId="11" borderId="0" xfId="0" applyFont="1" applyFill="1"/>
    <xf numFmtId="0" fontId="5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7" fillId="0" borderId="4" xfId="0" applyFont="1" applyBorder="1" applyAlignment="1">
      <alignment horizontal="center" vertical="top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4"/>
  <sheetViews>
    <sheetView zoomScale="130" zoomScaleNormal="130" workbookViewId="0">
      <pane xSplit="1" topLeftCell="B1" activePane="topRight" state="frozen"/>
      <selection pane="topRight" activeCell="B2" sqref="B2"/>
    </sheetView>
  </sheetViews>
  <sheetFormatPr baseColWidth="10" defaultColWidth="11" defaultRowHeight="15.75" customHeight="1" x14ac:dyDescent="0.2"/>
  <cols>
    <col min="1" max="2" width="19.1640625" customWidth="1"/>
    <col min="3" max="3" width="24.83203125" bestFit="1" customWidth="1"/>
    <col min="4" max="10" width="19.1640625" customWidth="1"/>
    <col min="11" max="11" width="14.5" customWidth="1"/>
    <col min="12" max="12" width="11.5" customWidth="1"/>
    <col min="13" max="13" width="12.6640625" customWidth="1"/>
    <col min="14" max="14" width="9.6640625" customWidth="1"/>
    <col min="15" max="15" width="8.83203125" customWidth="1"/>
    <col min="16" max="16" width="17.5" customWidth="1"/>
    <col min="17" max="17" width="16.5" customWidth="1"/>
    <col min="18" max="18" width="22.83203125" customWidth="1"/>
  </cols>
  <sheetData>
    <row r="1" spans="1:21" s="1" customForma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" t="s">
        <v>8</v>
      </c>
      <c r="J1" s="1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</v>
      </c>
      <c r="S1" s="1" t="s">
        <v>17</v>
      </c>
    </row>
    <row r="2" spans="1:21" x14ac:dyDescent="0.2">
      <c r="A2" t="s">
        <v>18</v>
      </c>
      <c r="B2" s="24" t="str">
        <f>IF(AND(C2=D2, C2=E2, C2=F2, C2=G2), "Yes", "No")</f>
        <v>No</v>
      </c>
      <c r="C2" s="24" t="str">
        <f>VLOOKUP(A2,'2022 Orientation'!$A$1:$B$393,2,FALSE)</f>
        <v>conspiracy-pseudoscience</v>
      </c>
      <c r="D2" s="24" t="str">
        <f>VLOOKUP(A2,orientation2021,2,FALSE)</f>
        <v>conspiracy-pseudoscience</v>
      </c>
      <c r="E2" s="24" t="str">
        <f>VLOOKUP(A2,'2020 Orientation'!$A$1:$B$337,2,FALSE)</f>
        <v>Unreliable</v>
      </c>
      <c r="F2" s="24" t="str">
        <f>VLOOKUP(A2,orientation2019,2,FALSE)</f>
        <v>conspiracy_pseudoscience</v>
      </c>
      <c r="G2" s="24" t="str">
        <f>VLOOKUP(A2,orientation2018,2,FALSE)</f>
        <v>conspiracy_pseudoscience</v>
      </c>
      <c r="I2" t="s">
        <v>19</v>
      </c>
      <c r="K2">
        <v>1</v>
      </c>
      <c r="L2">
        <v>1</v>
      </c>
      <c r="M2">
        <v>1</v>
      </c>
      <c r="N2">
        <v>1</v>
      </c>
      <c r="O2">
        <v>0</v>
      </c>
      <c r="P2">
        <f t="shared" ref="P2:P65" si="0">SUM(J2:O2)</f>
        <v>4</v>
      </c>
    </row>
    <row r="3" spans="1:21" x14ac:dyDescent="0.2">
      <c r="A3" t="s">
        <v>20</v>
      </c>
      <c r="B3" s="24" t="e">
        <f t="shared" ref="B3:B66" si="1">IF(AND(C3=D3, C3=E3, C3=F3, C3=G3), "Yes", "No")</f>
        <v>#N/A</v>
      </c>
      <c r="C3" s="24" t="str">
        <f>VLOOKUP(A3,'2022 Orientation'!$A$1:$B$393,2,FALSE)</f>
        <v>conspiracy-pseudoscience</v>
      </c>
      <c r="D3" s="24" t="str">
        <f>VLOOKUP(A3,orientation2021,2,FALSE)</f>
        <v>conspiracy-pseudoscience</v>
      </c>
      <c r="E3" s="24" t="str">
        <f>VLOOKUP(A3,'2020 Orientation'!$A$1:$B$337,2,FALSE)</f>
        <v>Unreliable</v>
      </c>
      <c r="F3" s="24" t="e">
        <f>VLOOKUP(A3,orientation2019,2,FALSE)</f>
        <v>#N/A</v>
      </c>
      <c r="G3" s="24" t="e">
        <f>VLOOKUP(A3,orientation2018,2,FALSE)</f>
        <v>#N/A</v>
      </c>
      <c r="I3" t="s">
        <v>19</v>
      </c>
      <c r="K3">
        <v>1</v>
      </c>
      <c r="L3">
        <v>1</v>
      </c>
      <c r="M3">
        <v>0</v>
      </c>
      <c r="N3">
        <v>0</v>
      </c>
      <c r="O3">
        <v>0</v>
      </c>
      <c r="P3">
        <f t="shared" si="0"/>
        <v>2</v>
      </c>
      <c r="R3" t="s">
        <v>19</v>
      </c>
      <c r="S3">
        <f>COUNTIF(I:I, "conspiracy-pseudoscience")</f>
        <v>159</v>
      </c>
    </row>
    <row r="4" spans="1:21" x14ac:dyDescent="0.2">
      <c r="A4" t="s">
        <v>21</v>
      </c>
      <c r="B4" s="24" t="e">
        <f t="shared" si="1"/>
        <v>#N/A</v>
      </c>
      <c r="C4" s="24" t="str">
        <f>VLOOKUP(A4,'2022 Orientation'!$A$1:$B$393,2,FALSE)</f>
        <v>conspiracy-pseudoscience</v>
      </c>
      <c r="D4" s="24" t="str">
        <f>VLOOKUP(A4,orientation2021,2,FALSE)</f>
        <v>conspiracy-pseudoscience</v>
      </c>
      <c r="E4" s="24" t="str">
        <f>VLOOKUP(A4,'2020 Orientation'!$A$1:$B$337,2,FALSE)</f>
        <v>Mixed</v>
      </c>
      <c r="F4" s="24" t="e">
        <f>VLOOKUP(A4,orientation2019,2,FALSE)</f>
        <v>#N/A</v>
      </c>
      <c r="G4" s="24" t="e">
        <f>VLOOKUP(A4,orientation2018,2,FALSE)</f>
        <v>#N/A</v>
      </c>
      <c r="I4" t="s">
        <v>19</v>
      </c>
      <c r="K4">
        <v>1</v>
      </c>
      <c r="L4">
        <v>1</v>
      </c>
      <c r="M4">
        <v>0</v>
      </c>
      <c r="N4">
        <v>0</v>
      </c>
      <c r="O4">
        <v>0</v>
      </c>
      <c r="P4">
        <f t="shared" si="0"/>
        <v>2</v>
      </c>
      <c r="R4" t="s">
        <v>22</v>
      </c>
      <c r="S4">
        <f>COUNTIF(I:I, "conspiracy_pseudoscience")</f>
        <v>5</v>
      </c>
    </row>
    <row r="5" spans="1:21" x14ac:dyDescent="0.2">
      <c r="A5" t="s">
        <v>23</v>
      </c>
      <c r="B5" s="24" t="str">
        <f t="shared" si="1"/>
        <v>No</v>
      </c>
      <c r="C5" s="24" t="str">
        <f>VLOOKUP(A5,'2022 Orientation'!$A$1:$B$393,2,FALSE)</f>
        <v>left-center</v>
      </c>
      <c r="D5" s="24" t="str">
        <f>VLOOKUP(A5,orientation2021,2,FALSE)</f>
        <v>left-center</v>
      </c>
      <c r="E5" s="24" t="str">
        <f>VLOOKUP(A5,'2020 Orientation'!$A$1:$B$337,2,FALSE)</f>
        <v>Reliable</v>
      </c>
      <c r="F5" s="24" t="str">
        <f>VLOOKUP(A5,orientation2019,2,FALSE)</f>
        <v>left_center_bias</v>
      </c>
      <c r="G5" s="24" t="str">
        <f>VLOOKUP(A5,orientation2018,2,FALSE)</f>
        <v>left_center_bias</v>
      </c>
      <c r="I5" t="s">
        <v>24</v>
      </c>
      <c r="K5">
        <v>1</v>
      </c>
      <c r="L5">
        <v>1</v>
      </c>
      <c r="M5">
        <v>1</v>
      </c>
      <c r="N5">
        <v>1</v>
      </c>
      <c r="O5">
        <v>0</v>
      </c>
      <c r="P5">
        <f t="shared" si="0"/>
        <v>4</v>
      </c>
      <c r="R5" t="s">
        <v>25</v>
      </c>
      <c r="S5">
        <f>COUNTIF(I:I, "satire")</f>
        <v>13</v>
      </c>
    </row>
    <row r="6" spans="1:21" x14ac:dyDescent="0.2">
      <c r="A6" t="s">
        <v>26</v>
      </c>
      <c r="B6" s="24" t="e">
        <f t="shared" si="1"/>
        <v>#N/A</v>
      </c>
      <c r="C6" s="24" t="str">
        <f>VLOOKUP(A6,'2022 Orientation'!$A$1:$B$393,2,FALSE)</f>
        <v>conspiracy-pseudoscience</v>
      </c>
      <c r="D6" s="24" t="str">
        <f>VLOOKUP(A6,orientation2021,2,FALSE)</f>
        <v>conspiracy-pseudoscience</v>
      </c>
      <c r="E6" s="24" t="str">
        <f>VLOOKUP(A6,'2020 Orientation'!$A$1:$B$337,2,FALSE)</f>
        <v>Unreliable</v>
      </c>
      <c r="F6" s="24" t="e">
        <f>VLOOKUP(A6,orientation2019,2,FALSE)</f>
        <v>#N/A</v>
      </c>
      <c r="G6" s="24" t="e">
        <f>VLOOKUP(A6,orientation2018,2,FALSE)</f>
        <v>#N/A</v>
      </c>
      <c r="I6" t="s">
        <v>19</v>
      </c>
      <c r="K6">
        <v>1</v>
      </c>
      <c r="L6">
        <v>1</v>
      </c>
      <c r="M6">
        <v>0</v>
      </c>
      <c r="N6">
        <v>0</v>
      </c>
      <c r="O6">
        <v>0</v>
      </c>
      <c r="P6">
        <f t="shared" si="0"/>
        <v>2</v>
      </c>
      <c r="R6" t="s">
        <v>27</v>
      </c>
      <c r="S6">
        <f>COUNTIF(I:I,"questionable-source")</f>
        <v>52</v>
      </c>
      <c r="U6">
        <f>SUM(S3:S8)</f>
        <v>240</v>
      </c>
    </row>
    <row r="7" spans="1:21" x14ac:dyDescent="0.2">
      <c r="A7" t="s">
        <v>28</v>
      </c>
      <c r="B7" s="24" t="str">
        <f t="shared" si="1"/>
        <v>No</v>
      </c>
      <c r="C7" s="24" t="str">
        <f>VLOOKUP(A7,'2022 Orientation'!$A$1:$B$393,2,FALSE)</f>
        <v>conspiracy-pseudoscience</v>
      </c>
      <c r="D7" s="24" t="str">
        <f>VLOOKUP(A7,orientation2021,2,FALSE)</f>
        <v>conspiracy-pseudoscience</v>
      </c>
      <c r="E7" s="24" t="str">
        <f>VLOOKUP(A7,'2020 Orientation'!$A$1:$B$337,2,FALSE)</f>
        <v>Mixed</v>
      </c>
      <c r="F7" s="24" t="str">
        <f>VLOOKUP(A7,orientation2019,2,FALSE)</f>
        <v>conspiracy_pseudoscience</v>
      </c>
      <c r="G7" s="24" t="str">
        <f>VLOOKUP(A7,orientation2018,2,FALSE)</f>
        <v>conspiracy_pseudoscience</v>
      </c>
      <c r="I7" t="s">
        <v>19</v>
      </c>
      <c r="K7">
        <v>1</v>
      </c>
      <c r="L7">
        <v>1</v>
      </c>
      <c r="M7">
        <v>1</v>
      </c>
      <c r="N7">
        <v>1</v>
      </c>
      <c r="O7">
        <v>1</v>
      </c>
      <c r="P7">
        <f t="shared" si="0"/>
        <v>5</v>
      </c>
      <c r="R7" t="s">
        <v>29</v>
      </c>
      <c r="S7">
        <f>COUNTIF(I:I,"questionable_source")</f>
        <v>5</v>
      </c>
    </row>
    <row r="8" spans="1:21" x14ac:dyDescent="0.2">
      <c r="A8" t="s">
        <v>30</v>
      </c>
      <c r="B8" s="24" t="e">
        <f t="shared" si="1"/>
        <v>#N/A</v>
      </c>
      <c r="C8" s="24" t="e">
        <f>VLOOKUP(A8,'2022 Orientation'!$A$1:$B$393,2,FALSE)</f>
        <v>#N/A</v>
      </c>
      <c r="D8" s="24" t="e">
        <f>VLOOKUP(A8,orientation2021,2,FALSE)</f>
        <v>#N/A</v>
      </c>
      <c r="E8" s="24" t="e">
        <f>VLOOKUP(A8,'2020 Orientation'!$A$1:$B$337,2,FALSE)</f>
        <v>#N/A</v>
      </c>
      <c r="F8" s="24" t="str">
        <f>VLOOKUP(A8,orientation2019,2,FALSE)</f>
        <v>left_bias</v>
      </c>
      <c r="G8" s="24" t="str">
        <f>VLOOKUP(A8,orientation2018,2,FALSE)</f>
        <v>left_bias</v>
      </c>
      <c r="I8" t="s">
        <v>31</v>
      </c>
      <c r="K8">
        <v>0</v>
      </c>
      <c r="L8">
        <v>0</v>
      </c>
      <c r="M8">
        <v>1</v>
      </c>
      <c r="N8">
        <v>1</v>
      </c>
      <c r="O8">
        <v>1</v>
      </c>
      <c r="P8">
        <f t="shared" si="0"/>
        <v>3</v>
      </c>
      <c r="R8" t="s">
        <v>32</v>
      </c>
      <c r="S8">
        <f>COUNTIF(I:I,"pro-science")</f>
        <v>6</v>
      </c>
    </row>
    <row r="9" spans="1:21" x14ac:dyDescent="0.2">
      <c r="A9" t="s">
        <v>33</v>
      </c>
      <c r="B9" s="24" t="e">
        <f t="shared" si="1"/>
        <v>#N/A</v>
      </c>
      <c r="C9" s="24" t="e">
        <f>VLOOKUP(A9,'2022 Orientation'!$A$1:$B$393,2,FALSE)</f>
        <v>#N/A</v>
      </c>
      <c r="D9" s="24" t="e">
        <f>VLOOKUP(A9,orientation2021,2,FALSE)</f>
        <v>#N/A</v>
      </c>
      <c r="E9" s="24" t="e">
        <f>VLOOKUP(A9,'2020 Orientation'!$A$1:$B$337,2,FALSE)</f>
        <v>#N/A</v>
      </c>
      <c r="F9" s="24" t="str">
        <f>VLOOKUP(A9,orientation2019,2,FALSE)</f>
        <v>satire</v>
      </c>
      <c r="G9" s="24" t="e">
        <f>VLOOKUP(A9,orientation2018,2,FALSE)</f>
        <v>#N/A</v>
      </c>
      <c r="I9" t="s">
        <v>25</v>
      </c>
      <c r="K9">
        <v>0</v>
      </c>
      <c r="L9">
        <v>0</v>
      </c>
      <c r="M9">
        <v>1</v>
      </c>
      <c r="N9">
        <v>0</v>
      </c>
      <c r="O9">
        <v>0</v>
      </c>
      <c r="P9">
        <f t="shared" si="0"/>
        <v>1</v>
      </c>
    </row>
    <row r="10" spans="1:21" x14ac:dyDescent="0.2">
      <c r="A10" t="s">
        <v>34</v>
      </c>
      <c r="B10" s="24" t="e">
        <f t="shared" si="1"/>
        <v>#N/A</v>
      </c>
      <c r="C10" s="24" t="str">
        <f>VLOOKUP(A10,'2022 Orientation'!$A$1:$B$393,2,FALSE)</f>
        <v>center</v>
      </c>
      <c r="D10" s="24" t="str">
        <f>VLOOKUP(A10,orientation2021,2,FALSE)</f>
        <v>center</v>
      </c>
      <c r="E10" s="24" t="str">
        <f>VLOOKUP(A10,'2020 Orientation'!$A$1:$B$337,2,FALSE)</f>
        <v>Reliable</v>
      </c>
      <c r="F10" s="24" t="e">
        <f>VLOOKUP(A10,orientation2019,2,FALSE)</f>
        <v>#N/A</v>
      </c>
      <c r="G10" s="24" t="e">
        <f>VLOOKUP(A10,orientation2018,2,FALSE)</f>
        <v>#N/A</v>
      </c>
      <c r="I10" t="s">
        <v>35</v>
      </c>
      <c r="K10">
        <v>1</v>
      </c>
      <c r="L10">
        <v>1</v>
      </c>
      <c r="M10">
        <v>0</v>
      </c>
      <c r="N10">
        <v>0</v>
      </c>
      <c r="O10">
        <v>0</v>
      </c>
      <c r="P10">
        <f t="shared" si="0"/>
        <v>2</v>
      </c>
      <c r="R10" s="5" t="s">
        <v>31</v>
      </c>
      <c r="S10" s="5">
        <f>COUNTIF(I:I,"left")</f>
        <v>33</v>
      </c>
    </row>
    <row r="11" spans="1:21" x14ac:dyDescent="0.2">
      <c r="A11" t="s">
        <v>36</v>
      </c>
      <c r="B11" s="24" t="e">
        <f t="shared" si="1"/>
        <v>#N/A</v>
      </c>
      <c r="C11" s="24" t="str">
        <f>VLOOKUP(A11,'2022 Orientation'!$A$1:$B$393,2,FALSE)</f>
        <v>conspiracy-pseudoscience</v>
      </c>
      <c r="D11" s="24" t="str">
        <f>VLOOKUP(A11,orientation2021,2,FALSE)</f>
        <v>conspiracy-pseudoscience</v>
      </c>
      <c r="E11" s="24" t="str">
        <f>VLOOKUP(A11,'2020 Orientation'!$A$1:$B$337,2,FALSE)</f>
        <v>Mixed</v>
      </c>
      <c r="F11" s="24" t="e">
        <f>VLOOKUP(A11,orientation2019,2,FALSE)</f>
        <v>#N/A</v>
      </c>
      <c r="G11" s="24" t="e">
        <f>VLOOKUP(A11,orientation2018,2,FALSE)</f>
        <v>#N/A</v>
      </c>
      <c r="I11" t="s">
        <v>19</v>
      </c>
      <c r="K11">
        <v>1</v>
      </c>
      <c r="L11">
        <v>1</v>
      </c>
      <c r="M11">
        <v>0</v>
      </c>
      <c r="N11">
        <v>0</v>
      </c>
      <c r="O11">
        <v>0</v>
      </c>
      <c r="P11">
        <f t="shared" si="0"/>
        <v>2</v>
      </c>
      <c r="R11" s="5" t="s">
        <v>37</v>
      </c>
      <c r="S11" s="5">
        <f>COUNTIF(I:I,"left-bias")</f>
        <v>7</v>
      </c>
    </row>
    <row r="12" spans="1:21" x14ac:dyDescent="0.2">
      <c r="A12" t="s">
        <v>38</v>
      </c>
      <c r="B12" s="24" t="e">
        <f t="shared" si="1"/>
        <v>#N/A</v>
      </c>
      <c r="C12" s="24" t="str">
        <f>VLOOKUP(A12,'2022 Orientation'!$A$1:$B$393,2,FALSE)</f>
        <v>conspiracy-pseudoscience</v>
      </c>
      <c r="D12" s="24" t="str">
        <f>VLOOKUP(A12,orientation2021,2,FALSE)</f>
        <v>conspiracy-pseudoscience</v>
      </c>
      <c r="E12" s="24" t="str">
        <f>VLOOKUP(A12,'2020 Orientation'!$A$1:$B$337,2,FALSE)</f>
        <v>Mixed</v>
      </c>
      <c r="F12" s="24" t="str">
        <f>VLOOKUP(A12,orientation2019,2,FALSE)</f>
        <v>conspiracy_pseudoscience</v>
      </c>
      <c r="G12" s="24" t="e">
        <f>VLOOKUP(A12,orientation2018,2,FALSE)</f>
        <v>#N/A</v>
      </c>
      <c r="I12" t="s">
        <v>19</v>
      </c>
      <c r="K12">
        <v>1</v>
      </c>
      <c r="L12">
        <v>1</v>
      </c>
      <c r="M12">
        <v>1</v>
      </c>
      <c r="N12">
        <v>0</v>
      </c>
      <c r="O12">
        <v>0</v>
      </c>
      <c r="P12">
        <f t="shared" si="0"/>
        <v>3</v>
      </c>
      <c r="R12" s="5" t="s">
        <v>39</v>
      </c>
      <c r="S12" s="5">
        <f>COUNTIF(I:I,"left_bias")</f>
        <v>1</v>
      </c>
    </row>
    <row r="13" spans="1:21" x14ac:dyDescent="0.2">
      <c r="A13" t="s">
        <v>40</v>
      </c>
      <c r="B13" s="24" t="e">
        <f t="shared" si="1"/>
        <v>#N/A</v>
      </c>
      <c r="C13" s="24" t="str">
        <f>VLOOKUP(A13,'2022 Orientation'!$A$1:$B$393,2,FALSE)</f>
        <v>center</v>
      </c>
      <c r="D13" s="24" t="str">
        <f>VLOOKUP(A13,orientation2021,2,FALSE)</f>
        <v>center</v>
      </c>
      <c r="E13" s="24" t="str">
        <f>VLOOKUP(A13,'2020 Orientation'!$A$1:$B$337,2,FALSE)</f>
        <v>Reliable</v>
      </c>
      <c r="F13" s="24" t="str">
        <f>VLOOKUP(A13,orientation2019,2,FALSE)</f>
        <v>least_biased</v>
      </c>
      <c r="G13" s="24" t="e">
        <f>VLOOKUP(A13,orientation2018,2,FALSE)</f>
        <v>#N/A</v>
      </c>
      <c r="I13" t="s">
        <v>35</v>
      </c>
      <c r="K13">
        <v>1</v>
      </c>
      <c r="L13">
        <v>1</v>
      </c>
      <c r="M13">
        <v>1</v>
      </c>
      <c r="N13">
        <v>0</v>
      </c>
      <c r="O13">
        <v>0</v>
      </c>
      <c r="P13">
        <f t="shared" si="0"/>
        <v>3</v>
      </c>
      <c r="R13" s="3" t="s">
        <v>24</v>
      </c>
      <c r="S13" s="3">
        <f>COUNTIF(I:I,"left-center")</f>
        <v>51</v>
      </c>
    </row>
    <row r="14" spans="1:21" x14ac:dyDescent="0.2">
      <c r="A14" t="s">
        <v>41</v>
      </c>
      <c r="B14" s="24" t="str">
        <f t="shared" si="1"/>
        <v>No</v>
      </c>
      <c r="C14" s="24" t="str">
        <f>VLOOKUP(A14,'2022 Orientation'!$A$1:$B$393,2,FALSE)</f>
        <v>left-center</v>
      </c>
      <c r="D14" s="24" t="str">
        <f>VLOOKUP(A14,orientation2021,2,FALSE)</f>
        <v>left-center</v>
      </c>
      <c r="E14" s="24" t="str">
        <f>VLOOKUP(A14,'2020 Orientation'!$A$1:$B$337,2,FALSE)</f>
        <v>Unreliable</v>
      </c>
      <c r="F14" s="24" t="str">
        <f>VLOOKUP(A14,orientation2019,2,FALSE)</f>
        <v>left_center_bias</v>
      </c>
      <c r="G14" s="24" t="str">
        <f>VLOOKUP(A14,orientation2018,2,FALSE)</f>
        <v>left_center_bias</v>
      </c>
      <c r="I14" t="s">
        <v>24</v>
      </c>
      <c r="K14">
        <v>1</v>
      </c>
      <c r="L14">
        <v>1</v>
      </c>
      <c r="M14">
        <v>1</v>
      </c>
      <c r="N14">
        <v>1</v>
      </c>
      <c r="O14">
        <v>0</v>
      </c>
      <c r="P14">
        <f t="shared" si="0"/>
        <v>4</v>
      </c>
      <c r="R14" s="6" t="s">
        <v>35</v>
      </c>
      <c r="S14" s="6">
        <f>COUNTIF(I:I,"center")</f>
        <v>14</v>
      </c>
      <c r="U14">
        <f>SUM(S10:S18)</f>
        <v>150</v>
      </c>
    </row>
    <row r="15" spans="1:21" x14ac:dyDescent="0.2">
      <c r="A15" t="s">
        <v>42</v>
      </c>
      <c r="B15" s="24" t="e">
        <f t="shared" si="1"/>
        <v>#N/A</v>
      </c>
      <c r="C15" s="24" t="str">
        <f>VLOOKUP(A15,'2022 Orientation'!$A$1:$B$393,2,FALSE)</f>
        <v>conspiracy-pseudoscience</v>
      </c>
      <c r="D15" s="24" t="str">
        <f>VLOOKUP(A15,orientation2021,2,FALSE)</f>
        <v>conspiracy-pseudoscience</v>
      </c>
      <c r="E15" s="24" t="str">
        <f>VLOOKUP(A15,'2020 Orientation'!$A$1:$B$337,2,FALSE)</f>
        <v>Unreliable</v>
      </c>
      <c r="F15" s="24" t="e">
        <f>VLOOKUP(A15,orientation2019,2,FALSE)</f>
        <v>#N/A</v>
      </c>
      <c r="G15" s="24" t="e">
        <f>VLOOKUP(A15,orientation2018,2,FALSE)</f>
        <v>#N/A</v>
      </c>
      <c r="I15" t="s">
        <v>19</v>
      </c>
      <c r="K15">
        <v>1</v>
      </c>
      <c r="L15">
        <v>1</v>
      </c>
      <c r="M15">
        <v>0</v>
      </c>
      <c r="N15">
        <v>0</v>
      </c>
      <c r="O15">
        <v>0</v>
      </c>
      <c r="P15">
        <f t="shared" si="0"/>
        <v>2</v>
      </c>
      <c r="R15" s="6" t="s">
        <v>43</v>
      </c>
      <c r="S15" s="6">
        <f>COUNTIF(I:I,"least_biased")</f>
        <v>2</v>
      </c>
    </row>
    <row r="16" spans="1:21" x14ac:dyDescent="0.2">
      <c r="A16" t="s">
        <v>44</v>
      </c>
      <c r="B16" s="24" t="e">
        <f t="shared" si="1"/>
        <v>#N/A</v>
      </c>
      <c r="C16" s="24" t="str">
        <f>VLOOKUP(A16,'2022 Orientation'!$A$1:$B$393,2,FALSE)</f>
        <v>conspiracy-pseudoscience</v>
      </c>
      <c r="D16" s="24" t="str">
        <f>VLOOKUP(A16,orientation2021,2,FALSE)</f>
        <v>conspiracy-pseudoscience</v>
      </c>
      <c r="E16" s="24" t="str">
        <f>VLOOKUP(A16,'2020 Orientation'!$A$1:$B$337,2,FALSE)</f>
        <v>Unreliable</v>
      </c>
      <c r="F16" s="24" t="e">
        <f>VLOOKUP(A16,orientation2019,2,FALSE)</f>
        <v>#N/A</v>
      </c>
      <c r="G16" s="24" t="e">
        <f>VLOOKUP(A16,orientation2018,2,FALSE)</f>
        <v>#N/A</v>
      </c>
      <c r="I16" t="s">
        <v>19</v>
      </c>
      <c r="K16">
        <v>1</v>
      </c>
      <c r="L16">
        <v>1</v>
      </c>
      <c r="M16">
        <v>0</v>
      </c>
      <c r="N16">
        <v>0</v>
      </c>
      <c r="O16">
        <v>0</v>
      </c>
      <c r="P16">
        <f t="shared" si="0"/>
        <v>2</v>
      </c>
      <c r="R16" s="1" t="s">
        <v>45</v>
      </c>
      <c r="S16" s="1">
        <f>COUNTIF(I:I,"right-center")</f>
        <v>15</v>
      </c>
    </row>
    <row r="17" spans="1:21" x14ac:dyDescent="0.2">
      <c r="A17" t="s">
        <v>46</v>
      </c>
      <c r="B17" s="24" t="e">
        <f t="shared" si="1"/>
        <v>#N/A</v>
      </c>
      <c r="C17" s="24" t="str">
        <f>VLOOKUP(A17,'2022 Orientation'!$A$1:$B$393,2,FALSE)</f>
        <v>conspiracy-pseudoscience</v>
      </c>
      <c r="D17" s="24" t="str">
        <f>VLOOKUP(A17,orientation2021,2,FALSE)</f>
        <v>conspiracy-pseudoscience</v>
      </c>
      <c r="E17" s="24" t="e">
        <f>VLOOKUP(A17,'2020 Orientation'!$A$1:$B$337,2,FALSE)</f>
        <v>#N/A</v>
      </c>
      <c r="F17" s="24" t="e">
        <f>VLOOKUP(A17,orientation2019,2,FALSE)</f>
        <v>#N/A</v>
      </c>
      <c r="G17" s="24" t="e">
        <f>VLOOKUP(A17,orientation2018,2,FALSE)</f>
        <v>#N/A</v>
      </c>
      <c r="I17" t="s">
        <v>19</v>
      </c>
      <c r="K17">
        <v>1</v>
      </c>
      <c r="L17">
        <v>1</v>
      </c>
      <c r="M17">
        <v>0</v>
      </c>
      <c r="N17">
        <v>0</v>
      </c>
      <c r="O17">
        <v>0</v>
      </c>
      <c r="P17">
        <f t="shared" si="0"/>
        <v>2</v>
      </c>
      <c r="Q17" t="s">
        <v>47</v>
      </c>
      <c r="R17" s="7" t="s">
        <v>48</v>
      </c>
      <c r="S17" s="7">
        <f>COUNTIF(I:I,"right_bias")</f>
        <v>1</v>
      </c>
    </row>
    <row r="18" spans="1:21" x14ac:dyDescent="0.2">
      <c r="A18" t="s">
        <v>49</v>
      </c>
      <c r="B18" s="24" t="e">
        <f t="shared" si="1"/>
        <v>#N/A</v>
      </c>
      <c r="C18" s="24" t="e">
        <f>VLOOKUP(A18,'2022 Orientation'!$A$1:$B$393,2,FALSE)</f>
        <v>#N/A</v>
      </c>
      <c r="D18" s="24" t="e">
        <f>VLOOKUP(A18,orientation2021,2,FALSE)</f>
        <v>#N/A</v>
      </c>
      <c r="E18" s="24" t="e">
        <f>VLOOKUP(A18,'2020 Orientation'!$A$1:$B$337,2,FALSE)</f>
        <v>#N/A</v>
      </c>
      <c r="F18" s="24" t="e">
        <f>VLOOKUP(A18,orientation2019,2,FALSE)</f>
        <v>#N/A</v>
      </c>
      <c r="G18" s="24" t="e">
        <f>VLOOKUP(A18,orientation2018,2,FALSE)</f>
        <v>#N/A</v>
      </c>
      <c r="I18" s="3"/>
      <c r="J18" s="3"/>
      <c r="K18">
        <v>0</v>
      </c>
      <c r="L18">
        <v>0</v>
      </c>
      <c r="M18">
        <v>0</v>
      </c>
      <c r="N18">
        <v>0</v>
      </c>
      <c r="O18">
        <v>1</v>
      </c>
      <c r="P18">
        <f t="shared" si="0"/>
        <v>1</v>
      </c>
      <c r="R18" s="7" t="s">
        <v>50</v>
      </c>
      <c r="S18" s="7">
        <f>COUNTIF(I:I,"right")</f>
        <v>26</v>
      </c>
    </row>
    <row r="19" spans="1:21" x14ac:dyDescent="0.2">
      <c r="A19" t="s">
        <v>51</v>
      </c>
      <c r="B19" s="24" t="e">
        <f t="shared" si="1"/>
        <v>#N/A</v>
      </c>
      <c r="C19" s="24" t="str">
        <f>VLOOKUP(A19,'2022 Orientation'!$A$1:$B$393,2,FALSE)</f>
        <v>conspiracy-pseudoscience</v>
      </c>
      <c r="D19" s="24" t="str">
        <f>VLOOKUP(A19,orientation2021,2,FALSE)</f>
        <v>conspiracy-pseudoscience</v>
      </c>
      <c r="E19" s="24" t="str">
        <f>VLOOKUP(A19,'2020 Orientation'!$A$1:$B$337,2,FALSE)</f>
        <v>Mixed</v>
      </c>
      <c r="F19" s="24" t="e">
        <f>VLOOKUP(A19,orientation2019,2,FALSE)</f>
        <v>#N/A</v>
      </c>
      <c r="G19" s="24" t="e">
        <f>VLOOKUP(A19,orientation2018,2,FALSE)</f>
        <v>#N/A</v>
      </c>
      <c r="I19" t="s">
        <v>19</v>
      </c>
      <c r="K19">
        <v>1</v>
      </c>
      <c r="L19">
        <v>1</v>
      </c>
      <c r="M19">
        <v>0</v>
      </c>
      <c r="N19">
        <v>0</v>
      </c>
      <c r="O19">
        <v>0</v>
      </c>
      <c r="P19">
        <f t="shared" si="0"/>
        <v>2</v>
      </c>
    </row>
    <row r="20" spans="1:21" x14ac:dyDescent="0.2">
      <c r="A20" t="s">
        <v>52</v>
      </c>
      <c r="B20" s="24" t="e">
        <f t="shared" si="1"/>
        <v>#N/A</v>
      </c>
      <c r="C20" s="24" t="e">
        <f>VLOOKUP(A20,'2022 Orientation'!$A$1:$B$393,2,FALSE)</f>
        <v>#N/A</v>
      </c>
      <c r="D20" s="24" t="e">
        <f>VLOOKUP(A20,orientation2021,2,FALSE)</f>
        <v>#N/A</v>
      </c>
      <c r="E20" s="24" t="str">
        <f>VLOOKUP(A20,'2020 Orientation'!$A$1:$B$337,2,FALSE)</f>
        <v>Reliable</v>
      </c>
      <c r="F20" s="24" t="e">
        <f>VLOOKUP(A20,orientation2019,2,FALSE)</f>
        <v>#N/A</v>
      </c>
      <c r="G20" s="24" t="e">
        <f>VLOOKUP(A20,orientation2018,2,FALSE)</f>
        <v>#N/A</v>
      </c>
      <c r="I20" s="3"/>
      <c r="J20" s="3"/>
      <c r="K20">
        <v>0</v>
      </c>
      <c r="L20">
        <v>1</v>
      </c>
      <c r="M20">
        <v>0</v>
      </c>
      <c r="N20">
        <v>0</v>
      </c>
      <c r="O20">
        <v>0</v>
      </c>
      <c r="P20">
        <f t="shared" si="0"/>
        <v>1</v>
      </c>
      <c r="R20" t="s">
        <v>53</v>
      </c>
      <c r="S20">
        <v>75</v>
      </c>
      <c r="U20">
        <f>S20</f>
        <v>75</v>
      </c>
    </row>
    <row r="21" spans="1:21" x14ac:dyDescent="0.2">
      <c r="A21" t="s">
        <v>54</v>
      </c>
      <c r="B21" s="24" t="e">
        <f t="shared" si="1"/>
        <v>#N/A</v>
      </c>
      <c r="C21" s="24" t="str">
        <f>VLOOKUP(A21,'2022 Orientation'!$A$1:$B$393,2,FALSE)</f>
        <v>left</v>
      </c>
      <c r="D21" s="24" t="str">
        <f>VLOOKUP(A21,orientation2021,2,FALSE)</f>
        <v>left</v>
      </c>
      <c r="E21" s="24" t="str">
        <f>VLOOKUP(A21,'2020 Orientation'!$A$1:$B$337,2,FALSE)</f>
        <v>Unreliable</v>
      </c>
      <c r="F21" s="24" t="e">
        <f>VLOOKUP(A21,orientation2019,2,FALSE)</f>
        <v>#N/A</v>
      </c>
      <c r="G21" s="24" t="str">
        <f>VLOOKUP(A21,orientation2018,2,FALSE)</f>
        <v>left_bias</v>
      </c>
      <c r="I21" t="s">
        <v>31</v>
      </c>
      <c r="K21">
        <v>1</v>
      </c>
      <c r="L21">
        <v>1</v>
      </c>
      <c r="M21">
        <v>0</v>
      </c>
      <c r="N21">
        <v>1</v>
      </c>
      <c r="O21">
        <v>0</v>
      </c>
      <c r="P21">
        <f t="shared" si="0"/>
        <v>3</v>
      </c>
    </row>
    <row r="22" spans="1:21" x14ac:dyDescent="0.2">
      <c r="A22" t="s">
        <v>55</v>
      </c>
      <c r="B22" s="24" t="e">
        <f t="shared" si="1"/>
        <v>#N/A</v>
      </c>
      <c r="C22" s="24" t="str">
        <f>VLOOKUP(A22,'2022 Orientation'!$A$1:$B$393,2,FALSE)</f>
        <v>conspiracy-pseudoscience</v>
      </c>
      <c r="D22" s="24" t="str">
        <f>VLOOKUP(A22,orientation2021,2,FALSE)</f>
        <v>conspiracy-pseudoscience</v>
      </c>
      <c r="E22" s="24" t="str">
        <f>VLOOKUP(A22,'2020 Orientation'!$A$1:$B$337,2,FALSE)</f>
        <v>Mixed</v>
      </c>
      <c r="F22" s="24" t="e">
        <f>VLOOKUP(A22,orientation2019,2,FALSE)</f>
        <v>#N/A</v>
      </c>
      <c r="G22" s="24" t="e">
        <f>VLOOKUP(A22,orientation2018,2,FALSE)</f>
        <v>#N/A</v>
      </c>
      <c r="I22" t="s">
        <v>19</v>
      </c>
      <c r="K22">
        <v>1</v>
      </c>
      <c r="L22">
        <v>1</v>
      </c>
      <c r="M22">
        <v>0</v>
      </c>
      <c r="N22">
        <v>0</v>
      </c>
      <c r="O22">
        <v>0</v>
      </c>
      <c r="P22">
        <f t="shared" si="0"/>
        <v>2</v>
      </c>
    </row>
    <row r="23" spans="1:21" x14ac:dyDescent="0.2">
      <c r="A23" t="s">
        <v>56</v>
      </c>
      <c r="B23" s="24" t="e">
        <f t="shared" si="1"/>
        <v>#N/A</v>
      </c>
      <c r="C23" s="24" t="str">
        <f>VLOOKUP(A23,'2022 Orientation'!$A$1:$B$393,2,FALSE)</f>
        <v>left</v>
      </c>
      <c r="D23" s="24" t="str">
        <f>VLOOKUP(A23,orientation2021,2,FALSE)</f>
        <v>left</v>
      </c>
      <c r="E23" s="24" t="e">
        <f>VLOOKUP(A23,'2020 Orientation'!$A$1:$B$337,2,FALSE)</f>
        <v>#N/A</v>
      </c>
      <c r="F23" s="24" t="e">
        <f>VLOOKUP(A23,orientation2019,2,FALSE)</f>
        <v>#N/A</v>
      </c>
      <c r="G23" s="24" t="e">
        <f>VLOOKUP(A23,orientation2018,2,FALSE)</f>
        <v>#N/A</v>
      </c>
      <c r="I23" t="s">
        <v>31</v>
      </c>
      <c r="K23">
        <v>1</v>
      </c>
      <c r="L23">
        <v>0</v>
      </c>
      <c r="M23">
        <v>1</v>
      </c>
      <c r="N23">
        <v>1</v>
      </c>
      <c r="O23">
        <v>0</v>
      </c>
      <c r="P23">
        <f t="shared" si="0"/>
        <v>3</v>
      </c>
      <c r="U23">
        <f>SUM(U6:U20)</f>
        <v>465</v>
      </c>
    </row>
    <row r="24" spans="1:21" x14ac:dyDescent="0.2">
      <c r="A24" t="s">
        <v>57</v>
      </c>
      <c r="B24" s="24" t="e">
        <f t="shared" si="1"/>
        <v>#N/A</v>
      </c>
      <c r="C24" s="24" t="str">
        <f>VLOOKUP(A24,'2022 Orientation'!$A$1:$B$393,2,FALSE)</f>
        <v>conspiracy-pseudoscience</v>
      </c>
      <c r="D24" s="24" t="str">
        <f>VLOOKUP(A24,orientation2021,2,FALSE)</f>
        <v>conspiracy-pseudoscience</v>
      </c>
      <c r="E24" s="24" t="str">
        <f>VLOOKUP(A24,'2020 Orientation'!$A$1:$B$337,2,FALSE)</f>
        <v>Unreliable</v>
      </c>
      <c r="F24" s="24" t="e">
        <f>VLOOKUP(A24,orientation2019,2,FALSE)</f>
        <v>#N/A</v>
      </c>
      <c r="G24" s="24" t="e">
        <f>VLOOKUP(A24,orientation2018,2,FALSE)</f>
        <v>#N/A</v>
      </c>
      <c r="I24" t="s">
        <v>19</v>
      </c>
      <c r="K24">
        <v>1</v>
      </c>
      <c r="L24">
        <v>1</v>
      </c>
      <c r="M24">
        <v>0</v>
      </c>
      <c r="N24">
        <v>0</v>
      </c>
      <c r="O24">
        <v>0</v>
      </c>
      <c r="P24">
        <f t="shared" si="0"/>
        <v>2</v>
      </c>
    </row>
    <row r="25" spans="1:21" x14ac:dyDescent="0.2">
      <c r="A25" t="s">
        <v>58</v>
      </c>
      <c r="B25" s="24" t="e">
        <f t="shared" si="1"/>
        <v>#N/A</v>
      </c>
      <c r="C25" s="24" t="str">
        <f>VLOOKUP(A25,'2022 Orientation'!$A$1:$B$393,2,FALSE)</f>
        <v>conspiracy-pseudoscience</v>
      </c>
      <c r="D25" s="24" t="str">
        <f>VLOOKUP(A25,orientation2021,2,FALSE)</f>
        <v>conspiracy-pseudoscience</v>
      </c>
      <c r="E25" s="24" t="str">
        <f>VLOOKUP(A25,'2020 Orientation'!$A$1:$B$337,2,FALSE)</f>
        <v>Unreliable</v>
      </c>
      <c r="F25" s="24" t="e">
        <f>VLOOKUP(A25,orientation2019,2,FALSE)</f>
        <v>#N/A</v>
      </c>
      <c r="G25" s="24" t="e">
        <f>VLOOKUP(A25,orientation2018,2,FALSE)</f>
        <v>#N/A</v>
      </c>
      <c r="I25" t="s">
        <v>19</v>
      </c>
      <c r="K25">
        <v>1</v>
      </c>
      <c r="L25">
        <v>1</v>
      </c>
      <c r="M25">
        <v>0</v>
      </c>
      <c r="N25">
        <v>0</v>
      </c>
      <c r="O25">
        <v>0</v>
      </c>
      <c r="P25">
        <f t="shared" si="0"/>
        <v>2</v>
      </c>
    </row>
    <row r="26" spans="1:21" x14ac:dyDescent="0.2">
      <c r="A26" t="s">
        <v>59</v>
      </c>
      <c r="B26" s="24" t="e">
        <f t="shared" si="1"/>
        <v>#N/A</v>
      </c>
      <c r="C26" s="24" t="str">
        <f>VLOOKUP(A26,'2022 Orientation'!$A$1:$B$393,2,FALSE)</f>
        <v>conspiracy-pseudoscience</v>
      </c>
      <c r="D26" s="24" t="str">
        <f>VLOOKUP(A26,orientation2021,2,FALSE)</f>
        <v>conspiracy-pseudoscience</v>
      </c>
      <c r="E26" s="24" t="str">
        <f>VLOOKUP(A26,'2020 Orientation'!$A$1:$B$337,2,FALSE)</f>
        <v>Unreliable</v>
      </c>
      <c r="F26" s="24" t="e">
        <f>VLOOKUP(A26,orientation2019,2,FALSE)</f>
        <v>#N/A</v>
      </c>
      <c r="G26" s="24" t="e">
        <f>VLOOKUP(A26,orientation2018,2,FALSE)</f>
        <v>#N/A</v>
      </c>
      <c r="I26" t="s">
        <v>19</v>
      </c>
      <c r="K26">
        <v>1</v>
      </c>
      <c r="L26">
        <v>1</v>
      </c>
      <c r="M26">
        <v>0</v>
      </c>
      <c r="N26">
        <v>0</v>
      </c>
      <c r="O26">
        <v>0</v>
      </c>
      <c r="P26">
        <f t="shared" si="0"/>
        <v>2</v>
      </c>
    </row>
    <row r="27" spans="1:21" x14ac:dyDescent="0.2">
      <c r="A27" t="s">
        <v>60</v>
      </c>
      <c r="B27" s="24" t="e">
        <f t="shared" si="1"/>
        <v>#N/A</v>
      </c>
      <c r="C27" s="24" t="e">
        <f>VLOOKUP(A27,'2022 Orientation'!$A$1:$B$393,2,FALSE)</f>
        <v>#N/A</v>
      </c>
      <c r="D27" s="24" t="e">
        <f>VLOOKUP(A27,orientation2021,2,FALSE)</f>
        <v>#N/A</v>
      </c>
      <c r="E27" s="24" t="e">
        <f>VLOOKUP(A27,'2020 Orientation'!$A$1:$B$337,2,FALSE)</f>
        <v>#N/A</v>
      </c>
      <c r="F27" s="24">
        <f>VLOOKUP(A27,orientation2019,2,FALSE)</f>
        <v>0</v>
      </c>
      <c r="G27" s="24" t="e">
        <f>VLOOKUP(A27,orientation2018,2,FALSE)</f>
        <v>#N/A</v>
      </c>
      <c r="I27" s="3"/>
      <c r="J27" s="3"/>
      <c r="K27">
        <v>0</v>
      </c>
      <c r="L27">
        <v>0</v>
      </c>
      <c r="M27">
        <v>1</v>
      </c>
      <c r="N27">
        <v>0</v>
      </c>
      <c r="O27">
        <v>0</v>
      </c>
      <c r="P27">
        <f t="shared" si="0"/>
        <v>1</v>
      </c>
    </row>
    <row r="28" spans="1:21" x14ac:dyDescent="0.2">
      <c r="A28" t="s">
        <v>61</v>
      </c>
      <c r="B28" s="24" t="e">
        <f t="shared" si="1"/>
        <v>#N/A</v>
      </c>
      <c r="C28" s="24" t="str">
        <f>VLOOKUP(A28,'2022 Orientation'!$A$1:$B$393,2,FALSE)</f>
        <v>questionable-source</v>
      </c>
      <c r="D28" s="24" t="str">
        <f>VLOOKUP(A28,orientation2021,2,FALSE)</f>
        <v>questionable-source</v>
      </c>
      <c r="E28" s="24" t="str">
        <f>VLOOKUP(A28,'2020 Orientation'!$A$1:$B$337,2,FALSE)</f>
        <v>Unreliable</v>
      </c>
      <c r="F28" s="24" t="e">
        <f>VLOOKUP(A28,orientation2019,2,FALSE)</f>
        <v>#N/A</v>
      </c>
      <c r="G28" s="24" t="e">
        <f>VLOOKUP(A28,orientation2018,2,FALSE)</f>
        <v>#N/A</v>
      </c>
      <c r="I28" t="s">
        <v>27</v>
      </c>
      <c r="K28">
        <v>1</v>
      </c>
      <c r="L28">
        <v>1</v>
      </c>
      <c r="M28">
        <v>1</v>
      </c>
      <c r="N28">
        <v>1</v>
      </c>
      <c r="O28">
        <v>0</v>
      </c>
      <c r="P28">
        <f t="shared" si="0"/>
        <v>4</v>
      </c>
      <c r="Q28" t="s">
        <v>62</v>
      </c>
    </row>
    <row r="29" spans="1:21" x14ac:dyDescent="0.2">
      <c r="A29" t="s">
        <v>63</v>
      </c>
      <c r="B29" s="24" t="e">
        <f t="shared" si="1"/>
        <v>#N/A</v>
      </c>
      <c r="C29" s="24" t="e">
        <f>VLOOKUP(A29,'2022 Orientation'!$A$1:$B$393,2,FALSE)</f>
        <v>#N/A</v>
      </c>
      <c r="D29" s="24" t="e">
        <f>VLOOKUP(A29,orientation2021,2,FALSE)</f>
        <v>#N/A</v>
      </c>
      <c r="E29" s="24" t="e">
        <f>VLOOKUP(A29,'2020 Orientation'!$A$1:$B$337,2,FALSE)</f>
        <v>#N/A</v>
      </c>
      <c r="F29" s="24">
        <f>VLOOKUP(A29,orientation2019,2,FALSE)</f>
        <v>0</v>
      </c>
      <c r="G29" s="24" t="e">
        <f>VLOOKUP(A29,orientation2018,2,FALSE)</f>
        <v>#N/A</v>
      </c>
      <c r="I29" s="3"/>
      <c r="J29" s="3"/>
      <c r="K29">
        <v>0</v>
      </c>
      <c r="L29">
        <v>0</v>
      </c>
      <c r="M29">
        <v>1</v>
      </c>
      <c r="N29">
        <v>0</v>
      </c>
      <c r="O29">
        <v>0</v>
      </c>
      <c r="P29">
        <f t="shared" si="0"/>
        <v>1</v>
      </c>
    </row>
    <row r="30" spans="1:21" x14ac:dyDescent="0.2">
      <c r="A30" t="s">
        <v>64</v>
      </c>
      <c r="B30" s="24" t="e">
        <f t="shared" si="1"/>
        <v>#N/A</v>
      </c>
      <c r="C30" s="24" t="e">
        <f>VLOOKUP(A30,'2022 Orientation'!$A$1:$B$393,2,FALSE)</f>
        <v>#N/A</v>
      </c>
      <c r="D30" s="24" t="e">
        <f>VLOOKUP(A30,orientation2021,2,FALSE)</f>
        <v>#N/A</v>
      </c>
      <c r="E30" s="24" t="e">
        <f>VLOOKUP(A30,'2020 Orientation'!$A$1:$B$337,2,FALSE)</f>
        <v>#N/A</v>
      </c>
      <c r="F30" s="24" t="e">
        <f>VLOOKUP(A30,orientation2019,2,FALSE)</f>
        <v>#N/A</v>
      </c>
      <c r="G30" s="24" t="e">
        <f>VLOOKUP(A30,orientation2018,2,FALSE)</f>
        <v>#N/A</v>
      </c>
      <c r="I30" s="3"/>
      <c r="J30" s="3"/>
      <c r="K30">
        <v>0</v>
      </c>
      <c r="L30">
        <v>0</v>
      </c>
      <c r="M30">
        <v>0</v>
      </c>
      <c r="N30">
        <v>0</v>
      </c>
      <c r="O30">
        <v>1</v>
      </c>
      <c r="P30">
        <f t="shared" si="0"/>
        <v>1</v>
      </c>
    </row>
    <row r="31" spans="1:21" x14ac:dyDescent="0.2">
      <c r="A31" t="s">
        <v>65</v>
      </c>
      <c r="B31" s="24" t="e">
        <f t="shared" si="1"/>
        <v>#N/A</v>
      </c>
      <c r="C31" s="24" t="str">
        <f>VLOOKUP(A31,'2022 Orientation'!$A$1:$B$393,2,FALSE)</f>
        <v>conspiracy-pseudoscience</v>
      </c>
      <c r="D31" s="24" t="str">
        <f>VLOOKUP(A31,orientation2021,2,FALSE)</f>
        <v>conspiracy-pseudoscience</v>
      </c>
      <c r="E31" s="24" t="str">
        <f>VLOOKUP(A31,'2020 Orientation'!$A$1:$B$337,2,FALSE)</f>
        <v>Unreliable</v>
      </c>
      <c r="F31" s="24" t="e">
        <f>VLOOKUP(A31,orientation2019,2,FALSE)</f>
        <v>#N/A</v>
      </c>
      <c r="G31" s="24" t="e">
        <f>VLOOKUP(A31,orientation2018,2,FALSE)</f>
        <v>#N/A</v>
      </c>
      <c r="I31" t="s">
        <v>19</v>
      </c>
      <c r="K31">
        <v>1</v>
      </c>
      <c r="L31">
        <v>1</v>
      </c>
      <c r="M31">
        <v>0</v>
      </c>
      <c r="N31">
        <v>0</v>
      </c>
      <c r="O31">
        <v>0</v>
      </c>
      <c r="P31">
        <f t="shared" si="0"/>
        <v>2</v>
      </c>
    </row>
    <row r="32" spans="1:21" x14ac:dyDescent="0.2">
      <c r="A32" t="s">
        <v>66</v>
      </c>
      <c r="B32" s="24" t="e">
        <f t="shared" si="1"/>
        <v>#N/A</v>
      </c>
      <c r="C32" s="24" t="str">
        <f>VLOOKUP(A32,'2022 Orientation'!$A$1:$B$393,2,FALSE)</f>
        <v>conspiracy-pseudoscience</v>
      </c>
      <c r="D32" s="24" t="str">
        <f>VLOOKUP(A32,orientation2021,2,FALSE)</f>
        <v>conspiracy-pseudoscience</v>
      </c>
      <c r="E32" s="24" t="str">
        <f>VLOOKUP(A32,'2020 Orientation'!$A$1:$B$337,2,FALSE)</f>
        <v>Mixed</v>
      </c>
      <c r="F32" s="24" t="e">
        <f>VLOOKUP(A32,orientation2019,2,FALSE)</f>
        <v>#N/A</v>
      </c>
      <c r="G32" s="24" t="e">
        <f>VLOOKUP(A32,orientation2018,2,FALSE)</f>
        <v>#N/A</v>
      </c>
      <c r="I32" t="s">
        <v>19</v>
      </c>
      <c r="K32">
        <v>1</v>
      </c>
      <c r="L32">
        <v>1</v>
      </c>
      <c r="M32">
        <v>0</v>
      </c>
      <c r="N32">
        <v>0</v>
      </c>
      <c r="O32">
        <v>0</v>
      </c>
      <c r="P32">
        <f t="shared" si="0"/>
        <v>2</v>
      </c>
    </row>
    <row r="33" spans="1:16" x14ac:dyDescent="0.2">
      <c r="A33" t="s">
        <v>67</v>
      </c>
      <c r="B33" s="24" t="e">
        <f t="shared" si="1"/>
        <v>#N/A</v>
      </c>
      <c r="C33" s="24" t="str">
        <f>VLOOKUP(A33,'2022 Orientation'!$A$1:$B$393,2,FALSE)</f>
        <v>conspiracy-pseudoscience</v>
      </c>
      <c r="D33" s="24" t="str">
        <f>VLOOKUP(A33,orientation2021,2,FALSE)</f>
        <v>conspiracy-pseudoscience</v>
      </c>
      <c r="E33" s="24" t="str">
        <f>VLOOKUP(A33,'2020 Orientation'!$A$1:$B$337,2,FALSE)</f>
        <v>Mixed</v>
      </c>
      <c r="F33" s="24" t="e">
        <f>VLOOKUP(A33,orientation2019,2,FALSE)</f>
        <v>#N/A</v>
      </c>
      <c r="G33" s="24" t="e">
        <f>VLOOKUP(A33,orientation2018,2,FALSE)</f>
        <v>#N/A</v>
      </c>
      <c r="I33" t="s">
        <v>19</v>
      </c>
      <c r="K33">
        <v>1</v>
      </c>
      <c r="L33">
        <v>1</v>
      </c>
      <c r="M33">
        <v>0</v>
      </c>
      <c r="N33">
        <v>0</v>
      </c>
      <c r="O33">
        <v>0</v>
      </c>
      <c r="P33">
        <f t="shared" si="0"/>
        <v>2</v>
      </c>
    </row>
    <row r="34" spans="1:16" x14ac:dyDescent="0.2">
      <c r="A34" t="s">
        <v>68</v>
      </c>
      <c r="B34" s="24" t="e">
        <f t="shared" si="1"/>
        <v>#N/A</v>
      </c>
      <c r="C34" s="24" t="str">
        <f>VLOOKUP(A34,'2022 Orientation'!$A$1:$B$393,2,FALSE)</f>
        <v>conspiracy-pseudoscience</v>
      </c>
      <c r="D34" s="24" t="str">
        <f>VLOOKUP(A34,orientation2021,2,FALSE)</f>
        <v>conspiracy-pseudoscience</v>
      </c>
      <c r="E34" s="24" t="str">
        <f>VLOOKUP(A34,'2020 Orientation'!$A$1:$B$337,2,FALSE)</f>
        <v>Mixed</v>
      </c>
      <c r="F34" s="24" t="e">
        <f>VLOOKUP(A34,orientation2019,2,FALSE)</f>
        <v>#N/A</v>
      </c>
      <c r="G34" s="24" t="e">
        <f>VLOOKUP(A34,orientation2018,2,FALSE)</f>
        <v>#N/A</v>
      </c>
      <c r="I34" t="s">
        <v>19</v>
      </c>
      <c r="K34">
        <v>1</v>
      </c>
      <c r="L34">
        <v>1</v>
      </c>
      <c r="M34">
        <v>0</v>
      </c>
      <c r="N34">
        <v>0</v>
      </c>
      <c r="O34">
        <v>0</v>
      </c>
      <c r="P34">
        <f t="shared" si="0"/>
        <v>2</v>
      </c>
    </row>
    <row r="35" spans="1:16" x14ac:dyDescent="0.2">
      <c r="A35" t="s">
        <v>69</v>
      </c>
      <c r="B35" s="24" t="e">
        <f t="shared" si="1"/>
        <v>#N/A</v>
      </c>
      <c r="C35" s="24" t="e">
        <f>VLOOKUP(A35,'2022 Orientation'!$A$1:$B$393,2,FALSE)</f>
        <v>#N/A</v>
      </c>
      <c r="D35" s="24" t="e">
        <f>VLOOKUP(A35,orientation2021,2,FALSE)</f>
        <v>#N/A</v>
      </c>
      <c r="E35" s="24" t="e">
        <f>VLOOKUP(A35,'2020 Orientation'!$A$1:$B$337,2,FALSE)</f>
        <v>#N/A</v>
      </c>
      <c r="F35" s="24">
        <f>VLOOKUP(A35,orientation2019,2,FALSE)</f>
        <v>0</v>
      </c>
      <c r="G35" s="24" t="e">
        <f>VLOOKUP(A35,orientation2018,2,FALSE)</f>
        <v>#N/A</v>
      </c>
      <c r="I35" s="3"/>
      <c r="J35" s="3"/>
      <c r="K35">
        <v>0</v>
      </c>
      <c r="L35">
        <v>0</v>
      </c>
      <c r="M35">
        <v>1</v>
      </c>
      <c r="N35">
        <v>0</v>
      </c>
      <c r="O35">
        <v>0</v>
      </c>
      <c r="P35">
        <f t="shared" si="0"/>
        <v>1</v>
      </c>
    </row>
    <row r="36" spans="1:16" x14ac:dyDescent="0.2">
      <c r="A36" t="s">
        <v>70</v>
      </c>
      <c r="B36" s="24" t="e">
        <f t="shared" si="1"/>
        <v>#N/A</v>
      </c>
      <c r="C36" s="24" t="e">
        <f>VLOOKUP(A36,'2022 Orientation'!$A$1:$B$393,2,FALSE)</f>
        <v>#N/A</v>
      </c>
      <c r="D36" s="24" t="e">
        <f>VLOOKUP(A36,orientation2021,2,FALSE)</f>
        <v>#N/A</v>
      </c>
      <c r="E36" s="24" t="str">
        <f>VLOOKUP(A36,'2020 Orientation'!$A$1:$B$337,2,FALSE)</f>
        <v>Reliable</v>
      </c>
      <c r="F36" s="24" t="e">
        <f>VLOOKUP(A36,orientation2019,2,FALSE)</f>
        <v>#N/A</v>
      </c>
      <c r="G36" s="24" t="e">
        <f>VLOOKUP(A36,orientation2018,2,FALSE)</f>
        <v>#N/A</v>
      </c>
      <c r="I36" s="3"/>
      <c r="J36" s="3"/>
      <c r="K36">
        <v>0</v>
      </c>
      <c r="L36">
        <v>1</v>
      </c>
      <c r="M36">
        <v>0</v>
      </c>
      <c r="N36">
        <v>0</v>
      </c>
      <c r="O36">
        <v>0</v>
      </c>
      <c r="P36">
        <f t="shared" si="0"/>
        <v>1</v>
      </c>
    </row>
    <row r="37" spans="1:16" x14ac:dyDescent="0.2">
      <c r="A37" t="s">
        <v>71</v>
      </c>
      <c r="B37" s="24" t="str">
        <f t="shared" si="1"/>
        <v>No</v>
      </c>
      <c r="C37" s="24" t="str">
        <f>VLOOKUP(A37,'2022 Orientation'!$A$1:$B$393,2,FALSE)</f>
        <v>left-center</v>
      </c>
      <c r="D37" s="24" t="str">
        <f>VLOOKUP(A37,orientation2021,2,FALSE)</f>
        <v>left-center</v>
      </c>
      <c r="E37" s="24" t="str">
        <f>VLOOKUP(A37,'2020 Orientation'!$A$1:$B$337,2,FALSE)</f>
        <v>Reliable</v>
      </c>
      <c r="F37" s="24" t="str">
        <f>VLOOKUP(A37,orientation2019,2,FALSE)</f>
        <v>left_center_bias</v>
      </c>
      <c r="G37" s="24" t="str">
        <f>VLOOKUP(A37,orientation2018,2,FALSE)</f>
        <v>left_center_bias</v>
      </c>
      <c r="I37" t="s">
        <v>24</v>
      </c>
      <c r="K37">
        <v>1</v>
      </c>
      <c r="L37">
        <v>1</v>
      </c>
      <c r="M37">
        <v>1</v>
      </c>
      <c r="N37">
        <v>1</v>
      </c>
      <c r="O37">
        <v>1</v>
      </c>
      <c r="P37">
        <f t="shared" si="0"/>
        <v>5</v>
      </c>
    </row>
    <row r="38" spans="1:16" x14ac:dyDescent="0.2">
      <c r="A38" t="s">
        <v>72</v>
      </c>
      <c r="B38" s="24" t="e">
        <f t="shared" si="1"/>
        <v>#N/A</v>
      </c>
      <c r="C38" s="24" t="e">
        <f>VLOOKUP(A38,'2022 Orientation'!$A$1:$B$393,2,FALSE)</f>
        <v>#N/A</v>
      </c>
      <c r="D38" s="24" t="e">
        <f>VLOOKUP(A38,orientation2021,2,FALSE)</f>
        <v>#N/A</v>
      </c>
      <c r="E38" s="24" t="e">
        <f>VLOOKUP(A38,'2020 Orientation'!$A$1:$B$337,2,FALSE)</f>
        <v>#N/A</v>
      </c>
      <c r="F38" s="24" t="str">
        <f>VLOOKUP(A38,orientation2019,2,FALSE)</f>
        <v>left_center_bias</v>
      </c>
      <c r="G38" s="24">
        <f>VLOOKUP(A38,orientation2018,2,FALSE)</f>
        <v>0</v>
      </c>
      <c r="I38" t="s">
        <v>73</v>
      </c>
      <c r="K38">
        <v>0</v>
      </c>
      <c r="L38">
        <v>0</v>
      </c>
      <c r="M38">
        <v>1</v>
      </c>
      <c r="N38">
        <v>1</v>
      </c>
      <c r="O38">
        <v>0</v>
      </c>
      <c r="P38">
        <f t="shared" si="0"/>
        <v>2</v>
      </c>
    </row>
    <row r="39" spans="1:16" x14ac:dyDescent="0.2">
      <c r="A39" t="s">
        <v>74</v>
      </c>
      <c r="B39" s="24" t="str">
        <f t="shared" si="1"/>
        <v>No</v>
      </c>
      <c r="C39" s="24" t="str">
        <f>VLOOKUP(A39,'2022 Orientation'!$A$1:$B$393,2,FALSE)</f>
        <v>right</v>
      </c>
      <c r="D39" s="24" t="str">
        <f>VLOOKUP(A39,orientation2021,2,FALSE)</f>
        <v>right</v>
      </c>
      <c r="E39" s="24" t="str">
        <f>VLOOKUP(A39,'2020 Orientation'!$A$1:$B$337,2,FALSE)</f>
        <v>Unreliable</v>
      </c>
      <c r="F39" s="24" t="str">
        <f>VLOOKUP(A39,orientation2019,2,FALSE)</f>
        <v>right_bias</v>
      </c>
      <c r="G39" s="24" t="str">
        <f>VLOOKUP(A39,orientation2018,2,FALSE)</f>
        <v>right_bias</v>
      </c>
      <c r="I39" t="s">
        <v>50</v>
      </c>
      <c r="K39">
        <v>1</v>
      </c>
      <c r="L39">
        <v>1</v>
      </c>
      <c r="M39">
        <v>1</v>
      </c>
      <c r="N39">
        <v>1</v>
      </c>
      <c r="O39">
        <v>0</v>
      </c>
      <c r="P39">
        <f t="shared" si="0"/>
        <v>4</v>
      </c>
    </row>
    <row r="40" spans="1:16" x14ac:dyDescent="0.2">
      <c r="A40" t="s">
        <v>75</v>
      </c>
      <c r="B40" s="24" t="e">
        <f t="shared" si="1"/>
        <v>#N/A</v>
      </c>
      <c r="C40" s="24" t="str">
        <f>VLOOKUP(A40,'2022 Orientation'!$A$1:$B$393,2,FALSE)</f>
        <v>conspiracy-pseudoscience</v>
      </c>
      <c r="D40" s="24" t="str">
        <f>VLOOKUP(A40,orientation2021,2,FALSE)</f>
        <v>conspiracy-pseudoscience</v>
      </c>
      <c r="E40" s="24" t="str">
        <f>VLOOKUP(A40,'2020 Orientation'!$A$1:$B$337,2,FALSE)</f>
        <v>Unreliable</v>
      </c>
      <c r="F40" s="24" t="e">
        <f>VLOOKUP(A40,orientation2019,2,FALSE)</f>
        <v>#N/A</v>
      </c>
      <c r="G40" s="24" t="e">
        <f>VLOOKUP(A40,orientation2018,2,FALSE)</f>
        <v>#N/A</v>
      </c>
      <c r="I40" t="s">
        <v>19</v>
      </c>
      <c r="K40">
        <v>1</v>
      </c>
      <c r="L40">
        <v>1</v>
      </c>
      <c r="M40">
        <v>0</v>
      </c>
      <c r="N40">
        <v>0</v>
      </c>
      <c r="O40">
        <v>0</v>
      </c>
      <c r="P40">
        <f t="shared" si="0"/>
        <v>2</v>
      </c>
    </row>
    <row r="41" spans="1:16" x14ac:dyDescent="0.2">
      <c r="A41" t="s">
        <v>76</v>
      </c>
      <c r="B41" s="24" t="e">
        <f t="shared" si="1"/>
        <v>#N/A</v>
      </c>
      <c r="C41" s="24" t="str">
        <f>VLOOKUP(A41,'2022 Orientation'!$A$1:$B$393,2,FALSE)</f>
        <v>questionable-source</v>
      </c>
      <c r="D41" s="24" t="str">
        <f>VLOOKUP(A41,orientation2021,2,FALSE)</f>
        <v>questionable-source</v>
      </c>
      <c r="E41" s="24" t="str">
        <f>VLOOKUP(A41,'2020 Orientation'!$A$1:$B$337,2,FALSE)</f>
        <v>Mixed</v>
      </c>
      <c r="F41" s="24" t="str">
        <f>VLOOKUP(A41,orientation2019,2,FALSE)</f>
        <v>questionable_source</v>
      </c>
      <c r="G41" s="24" t="e">
        <f>VLOOKUP(A41,orientation2018,2,FALSE)</f>
        <v>#N/A</v>
      </c>
      <c r="I41" t="s">
        <v>27</v>
      </c>
      <c r="K41">
        <v>1</v>
      </c>
      <c r="L41">
        <v>1</v>
      </c>
      <c r="M41">
        <v>1</v>
      </c>
      <c r="N41">
        <v>0</v>
      </c>
      <c r="O41">
        <v>0</v>
      </c>
      <c r="P41">
        <f t="shared" si="0"/>
        <v>3</v>
      </c>
    </row>
    <row r="42" spans="1:16" x14ac:dyDescent="0.2">
      <c r="A42" t="s">
        <v>77</v>
      </c>
      <c r="B42" s="24" t="e">
        <f t="shared" si="1"/>
        <v>#N/A</v>
      </c>
      <c r="C42" s="24" t="str">
        <f>VLOOKUP(A42,'2022 Orientation'!$A$1:$B$393,2,FALSE)</f>
        <v>questionable-source</v>
      </c>
      <c r="D42" s="24" t="str">
        <f>VLOOKUP(A42,orientation2021,2,FALSE)</f>
        <v>questionable-source</v>
      </c>
      <c r="E42" s="24" t="e">
        <f>VLOOKUP(A42,'2020 Orientation'!$A$1:$B$337,2,FALSE)</f>
        <v>#N/A</v>
      </c>
      <c r="F42" s="24" t="str">
        <f>VLOOKUP(A42,orientation2019,2,FALSE)</f>
        <v>questionable_source</v>
      </c>
      <c r="G42" s="24" t="str">
        <f>VLOOKUP(A42,orientation2018,2,FALSE)</f>
        <v>questionable_source</v>
      </c>
      <c r="I42" t="s">
        <v>27</v>
      </c>
      <c r="K42">
        <v>1</v>
      </c>
      <c r="L42">
        <v>0</v>
      </c>
      <c r="M42">
        <v>1</v>
      </c>
      <c r="N42">
        <v>1</v>
      </c>
      <c r="O42">
        <v>1</v>
      </c>
      <c r="P42">
        <f t="shared" si="0"/>
        <v>4</v>
      </c>
    </row>
    <row r="43" spans="1:16" x14ac:dyDescent="0.2">
      <c r="A43" t="s">
        <v>78</v>
      </c>
      <c r="B43" s="24" t="str">
        <f t="shared" si="1"/>
        <v>No</v>
      </c>
      <c r="C43" s="24" t="str">
        <f>VLOOKUP(A43,'2022 Orientation'!$A$1:$B$393,2,FALSE)</f>
        <v>left-center</v>
      </c>
      <c r="D43" s="24" t="str">
        <f>VLOOKUP(A43,orientation2021,2,FALSE)</f>
        <v>left-center</v>
      </c>
      <c r="E43" s="24" t="str">
        <f>VLOOKUP(A43,'2020 Orientation'!$A$1:$B$337,2,FALSE)</f>
        <v>Reliable</v>
      </c>
      <c r="F43" s="24" t="str">
        <f>VLOOKUP(A43,orientation2019,2,FALSE)</f>
        <v>left_center_bias</v>
      </c>
      <c r="G43" s="24" t="str">
        <f>VLOOKUP(A43,orientation2018,2,FALSE)</f>
        <v>left_center_bias</v>
      </c>
      <c r="I43" t="s">
        <v>24</v>
      </c>
      <c r="K43">
        <v>1</v>
      </c>
      <c r="L43">
        <v>1</v>
      </c>
      <c r="M43">
        <v>1</v>
      </c>
      <c r="N43">
        <v>1</v>
      </c>
      <c r="O43">
        <v>0</v>
      </c>
      <c r="P43">
        <f t="shared" si="0"/>
        <v>4</v>
      </c>
    </row>
    <row r="44" spans="1:16" x14ac:dyDescent="0.2">
      <c r="A44" t="s">
        <v>79</v>
      </c>
      <c r="B44" s="24" t="e">
        <f t="shared" si="1"/>
        <v>#N/A</v>
      </c>
      <c r="C44" s="24" t="e">
        <f>VLOOKUP(A44,'2022 Orientation'!$A$1:$B$393,2,FALSE)</f>
        <v>#N/A</v>
      </c>
      <c r="D44" s="24" t="e">
        <f>VLOOKUP(A44,orientation2021,2,FALSE)</f>
        <v>#N/A</v>
      </c>
      <c r="E44" s="24" t="e">
        <f>VLOOKUP(A44,'2020 Orientation'!$A$1:$B$337,2,FALSE)</f>
        <v>#N/A</v>
      </c>
      <c r="F44" s="24" t="str">
        <f>VLOOKUP(A44,orientation2019,2,FALSE)</f>
        <v>satire</v>
      </c>
      <c r="G44" s="24" t="e">
        <f>VLOOKUP(A44,orientation2018,2,FALSE)</f>
        <v>#N/A</v>
      </c>
      <c r="I44" t="s">
        <v>25</v>
      </c>
      <c r="K44">
        <v>0</v>
      </c>
      <c r="L44">
        <v>0</v>
      </c>
      <c r="M44">
        <v>1</v>
      </c>
      <c r="N44">
        <v>0</v>
      </c>
      <c r="O44">
        <v>0</v>
      </c>
      <c r="P44">
        <f t="shared" si="0"/>
        <v>1</v>
      </c>
    </row>
    <row r="45" spans="1:16" x14ac:dyDescent="0.2">
      <c r="A45" t="s">
        <v>80</v>
      </c>
      <c r="B45" s="24" t="e">
        <f t="shared" si="1"/>
        <v>#N/A</v>
      </c>
      <c r="C45" s="24" t="str">
        <f>VLOOKUP(A45,'2022 Orientation'!$A$1:$B$393,2,FALSE)</f>
        <v>questionable-source</v>
      </c>
      <c r="D45" s="24" t="str">
        <f>VLOOKUP(A45,orientation2021,2,FALSE)</f>
        <v>questionable-source</v>
      </c>
      <c r="E45" s="24" t="e">
        <f>VLOOKUP(A45,'2020 Orientation'!$A$1:$B$337,2,FALSE)</f>
        <v>#N/A</v>
      </c>
      <c r="F45" s="24" t="e">
        <f>VLOOKUP(A45,orientation2019,2,FALSE)</f>
        <v>#N/A</v>
      </c>
      <c r="G45" s="24" t="e">
        <f>VLOOKUP(A45,orientation2018,2,FALSE)</f>
        <v>#N/A</v>
      </c>
      <c r="I45" t="s">
        <v>27</v>
      </c>
      <c r="K45">
        <v>1</v>
      </c>
      <c r="L45">
        <v>1</v>
      </c>
      <c r="M45">
        <v>1</v>
      </c>
      <c r="N45">
        <v>0</v>
      </c>
      <c r="O45">
        <v>0</v>
      </c>
      <c r="P45">
        <f t="shared" si="0"/>
        <v>3</v>
      </c>
    </row>
    <row r="46" spans="1:16" x14ac:dyDescent="0.2">
      <c r="A46" t="s">
        <v>81</v>
      </c>
      <c r="B46" s="24" t="e">
        <f t="shared" si="1"/>
        <v>#N/A</v>
      </c>
      <c r="C46" s="24" t="str">
        <f>VLOOKUP(A46,'2022 Orientation'!$A$1:$B$393,2,FALSE)</f>
        <v>questionable-source</v>
      </c>
      <c r="D46" s="24" t="str">
        <f>VLOOKUP(A46,orientation2021,2,FALSE)</f>
        <v>questionable-source</v>
      </c>
      <c r="E46" s="24" t="str">
        <f>VLOOKUP(A46,'2020 Orientation'!$A$1:$B$337,2,FALSE)</f>
        <v>Mixed</v>
      </c>
      <c r="F46" s="24" t="str">
        <f>VLOOKUP(A46,orientation2019,2,FALSE)</f>
        <v>questionable_source</v>
      </c>
      <c r="G46" s="24" t="e">
        <f>VLOOKUP(A46,orientation2018,2,FALSE)</f>
        <v>#N/A</v>
      </c>
      <c r="I46" t="s">
        <v>27</v>
      </c>
      <c r="K46">
        <v>1</v>
      </c>
      <c r="L46">
        <v>1</v>
      </c>
      <c r="M46">
        <v>1</v>
      </c>
      <c r="N46">
        <v>0</v>
      </c>
      <c r="O46">
        <v>0</v>
      </c>
      <c r="P46">
        <f t="shared" si="0"/>
        <v>3</v>
      </c>
    </row>
    <row r="47" spans="1:16" x14ac:dyDescent="0.2">
      <c r="A47" t="s">
        <v>82</v>
      </c>
      <c r="B47" s="24" t="str">
        <f t="shared" si="1"/>
        <v>No</v>
      </c>
      <c r="C47" s="24" t="str">
        <f>VLOOKUP(A47,'2022 Orientation'!$A$1:$B$393,2,FALSE)</f>
        <v>questionable-source</v>
      </c>
      <c r="D47" s="24" t="str">
        <f>VLOOKUP(A47,orientation2021,2,FALSE)</f>
        <v>questionable-source</v>
      </c>
      <c r="E47" s="24" t="str">
        <f>VLOOKUP(A47,'2020 Orientation'!$A$1:$B$337,2,FALSE)</f>
        <v>Unreliable</v>
      </c>
      <c r="F47" s="24" t="str">
        <f>VLOOKUP(A47,orientation2019,2,FALSE)</f>
        <v>questionable_source</v>
      </c>
      <c r="G47" s="24" t="str">
        <f>VLOOKUP(A47,orientation2018,2,FALSE)</f>
        <v>questionable_source</v>
      </c>
      <c r="I47" t="s">
        <v>27</v>
      </c>
      <c r="K47">
        <v>1</v>
      </c>
      <c r="L47">
        <v>1</v>
      </c>
      <c r="M47">
        <v>1</v>
      </c>
      <c r="N47">
        <v>1</v>
      </c>
      <c r="O47">
        <v>1</v>
      </c>
      <c r="P47">
        <f t="shared" si="0"/>
        <v>5</v>
      </c>
    </row>
    <row r="48" spans="1:16" x14ac:dyDescent="0.2">
      <c r="A48" t="s">
        <v>83</v>
      </c>
      <c r="B48" s="24" t="e">
        <f t="shared" si="1"/>
        <v>#N/A</v>
      </c>
      <c r="C48" s="24" t="str">
        <f>VLOOKUP(A48,'2022 Orientation'!$A$1:$B$393,2,FALSE)</f>
        <v>conspiracy-pseudoscience</v>
      </c>
      <c r="D48" s="24" t="str">
        <f>VLOOKUP(A48,orientation2021,2,FALSE)</f>
        <v>conspiracy-pseudoscience</v>
      </c>
      <c r="E48" s="24" t="str">
        <f>VLOOKUP(A48,'2020 Orientation'!$A$1:$B$337,2,FALSE)</f>
        <v>Unreliable</v>
      </c>
      <c r="F48" s="24" t="e">
        <f>VLOOKUP(A48,orientation2019,2,FALSE)</f>
        <v>#N/A</v>
      </c>
      <c r="G48" s="24" t="e">
        <f>VLOOKUP(A48,orientation2018,2,FALSE)</f>
        <v>#N/A</v>
      </c>
      <c r="I48" t="s">
        <v>19</v>
      </c>
      <c r="K48">
        <v>1</v>
      </c>
      <c r="L48">
        <v>1</v>
      </c>
      <c r="M48">
        <v>0</v>
      </c>
      <c r="N48">
        <v>0</v>
      </c>
      <c r="O48">
        <v>0</v>
      </c>
      <c r="P48">
        <f t="shared" si="0"/>
        <v>2</v>
      </c>
    </row>
    <row r="49" spans="1:16" x14ac:dyDescent="0.2">
      <c r="A49" t="s">
        <v>84</v>
      </c>
      <c r="B49" s="24" t="str">
        <f t="shared" si="1"/>
        <v>No</v>
      </c>
      <c r="C49" s="24" t="str">
        <f>VLOOKUP(A49,'2022 Orientation'!$A$1:$B$393,2,FALSE)</f>
        <v>left-center</v>
      </c>
      <c r="D49" s="24" t="str">
        <f>VLOOKUP(A49,orientation2021,2,FALSE)</f>
        <v>left-center</v>
      </c>
      <c r="E49" s="24" t="str">
        <f>VLOOKUP(A49,'2020 Orientation'!$A$1:$B$337,2,FALSE)</f>
        <v>Reliable</v>
      </c>
      <c r="F49" s="24" t="str">
        <f>VLOOKUP(A49,orientation2019,2,FALSE)</f>
        <v>left_center_bias</v>
      </c>
      <c r="G49" s="24" t="str">
        <f>VLOOKUP(A49,orientation2018,2,FALSE)</f>
        <v>left_center_bias</v>
      </c>
      <c r="I49" t="s">
        <v>24</v>
      </c>
      <c r="K49">
        <v>1</v>
      </c>
      <c r="L49">
        <v>1</v>
      </c>
      <c r="M49">
        <v>1</v>
      </c>
      <c r="N49">
        <v>1</v>
      </c>
      <c r="O49">
        <v>1</v>
      </c>
      <c r="P49">
        <f t="shared" si="0"/>
        <v>5</v>
      </c>
    </row>
    <row r="50" spans="1:16" x14ac:dyDescent="0.2">
      <c r="A50" t="s">
        <v>85</v>
      </c>
      <c r="B50" s="24" t="str">
        <f t="shared" si="1"/>
        <v>No</v>
      </c>
      <c r="C50" s="24" t="str">
        <f>VLOOKUP(A50,'2022 Orientation'!$A$1:$B$393,2,FALSE)</f>
        <v>left-center</v>
      </c>
      <c r="D50" s="24" t="str">
        <f>VLOOKUP(A50,orientation2021,2,FALSE)</f>
        <v>left-center</v>
      </c>
      <c r="E50" s="24" t="str">
        <f>VLOOKUP(A50,'2020 Orientation'!$A$1:$B$337,2,FALSE)</f>
        <v>Unreliable</v>
      </c>
      <c r="F50" s="24" t="str">
        <f>VLOOKUP(A50,orientation2019,2,FALSE)</f>
        <v>left_center_bias</v>
      </c>
      <c r="G50" s="24" t="str">
        <f>VLOOKUP(A50,orientation2018,2,FALSE)</f>
        <v>left_center_bias</v>
      </c>
      <c r="I50" t="s">
        <v>24</v>
      </c>
      <c r="K50">
        <v>1</v>
      </c>
      <c r="L50">
        <v>1</v>
      </c>
      <c r="M50">
        <v>1</v>
      </c>
      <c r="N50">
        <v>1</v>
      </c>
      <c r="O50">
        <v>1</v>
      </c>
      <c r="P50">
        <f t="shared" si="0"/>
        <v>5</v>
      </c>
    </row>
    <row r="51" spans="1:16" x14ac:dyDescent="0.2">
      <c r="A51" t="s">
        <v>86</v>
      </c>
      <c r="B51" s="24" t="e">
        <f t="shared" si="1"/>
        <v>#N/A</v>
      </c>
      <c r="C51" s="24" t="e">
        <f>VLOOKUP(A51,'2022 Orientation'!$A$1:$B$393,2,FALSE)</f>
        <v>#N/A</v>
      </c>
      <c r="D51" s="24" t="e">
        <f>VLOOKUP(A51,orientation2021,2,FALSE)</f>
        <v>#N/A</v>
      </c>
      <c r="E51" s="24" t="e">
        <f>VLOOKUP(A51,'2020 Orientation'!$A$1:$B$337,2,FALSE)</f>
        <v>#N/A</v>
      </c>
      <c r="F51" s="24">
        <f>VLOOKUP(A51,orientation2019,2,FALSE)</f>
        <v>0</v>
      </c>
      <c r="G51" s="24" t="e">
        <f>VLOOKUP(A51,orientation2018,2,FALSE)</f>
        <v>#N/A</v>
      </c>
      <c r="I51" s="3"/>
      <c r="J51" s="3"/>
      <c r="K51">
        <v>0</v>
      </c>
      <c r="L51">
        <v>0</v>
      </c>
      <c r="M51">
        <v>1</v>
      </c>
      <c r="N51">
        <v>0</v>
      </c>
      <c r="O51">
        <v>0</v>
      </c>
      <c r="P51">
        <f t="shared" si="0"/>
        <v>1</v>
      </c>
    </row>
    <row r="52" spans="1:16" x14ac:dyDescent="0.2">
      <c r="A52" t="s">
        <v>87</v>
      </c>
      <c r="B52" s="24" t="e">
        <f t="shared" si="1"/>
        <v>#N/A</v>
      </c>
      <c r="C52" s="24" t="str">
        <f>VLOOKUP(A52,'2022 Orientation'!$A$1:$B$393,2,FALSE)</f>
        <v>right</v>
      </c>
      <c r="D52" s="24" t="str">
        <f>VLOOKUP(A52,orientation2021,2,FALSE)</f>
        <v>right</v>
      </c>
      <c r="E52" s="24" t="str">
        <f>VLOOKUP(A52,'2020 Orientation'!$A$1:$B$337,2,FALSE)</f>
        <v>Unreliable</v>
      </c>
      <c r="F52" s="24" t="e">
        <f>VLOOKUP(A52,orientation2019,2,FALSE)</f>
        <v>#N/A</v>
      </c>
      <c r="G52" s="24" t="e">
        <f>VLOOKUP(A52,orientation2018,2,FALSE)</f>
        <v>#N/A</v>
      </c>
      <c r="I52" t="s">
        <v>50</v>
      </c>
      <c r="K52">
        <v>1</v>
      </c>
      <c r="L52">
        <v>1</v>
      </c>
      <c r="M52">
        <v>0</v>
      </c>
      <c r="N52">
        <v>0</v>
      </c>
      <c r="O52">
        <v>0</v>
      </c>
      <c r="P52">
        <f t="shared" si="0"/>
        <v>2</v>
      </c>
    </row>
    <row r="53" spans="1:16" x14ac:dyDescent="0.2">
      <c r="A53" t="s">
        <v>88</v>
      </c>
      <c r="B53" s="24" t="str">
        <f t="shared" si="1"/>
        <v>No</v>
      </c>
      <c r="C53" s="24" t="str">
        <f>VLOOKUP(A53,'2022 Orientation'!$A$1:$B$393,2,FALSE)</f>
        <v>left-center</v>
      </c>
      <c r="D53" s="24" t="str">
        <f>VLOOKUP(A53,orientation2021,2,FALSE)</f>
        <v>left-center</v>
      </c>
      <c r="E53" s="24" t="str">
        <f>VLOOKUP(A53,'2020 Orientation'!$A$1:$B$337,2,FALSE)</f>
        <v>Reliable</v>
      </c>
      <c r="F53" s="24" t="str">
        <f>VLOOKUP(A53,orientation2019,2,FALSE)</f>
        <v>left_center_bias</v>
      </c>
      <c r="G53" s="24" t="str">
        <f>VLOOKUP(A53,orientation2018,2,FALSE)</f>
        <v>left_center_bias</v>
      </c>
      <c r="I53" t="s">
        <v>24</v>
      </c>
      <c r="K53">
        <v>1</v>
      </c>
      <c r="L53">
        <v>1</v>
      </c>
      <c r="M53">
        <v>1</v>
      </c>
      <c r="N53">
        <v>1</v>
      </c>
      <c r="O53">
        <v>1</v>
      </c>
      <c r="P53">
        <f t="shared" si="0"/>
        <v>5</v>
      </c>
    </row>
    <row r="54" spans="1:16" x14ac:dyDescent="0.2">
      <c r="A54" t="s">
        <v>89</v>
      </c>
      <c r="B54" s="24" t="e">
        <f t="shared" si="1"/>
        <v>#N/A</v>
      </c>
      <c r="C54" s="24" t="str">
        <f>VLOOKUP(A54,'2022 Orientation'!$A$1:$B$393,2,FALSE)</f>
        <v>left-center</v>
      </c>
      <c r="D54" s="24" t="str">
        <f>VLOOKUP(A54,orientation2021,2,FALSE)</f>
        <v>left-center</v>
      </c>
      <c r="E54" s="24" t="e">
        <f>VLOOKUP(A54,'2020 Orientation'!$A$1:$B$337,2,FALSE)</f>
        <v>#N/A</v>
      </c>
      <c r="F54" s="24" t="e">
        <f>VLOOKUP(A54,orientation2019,2,FALSE)</f>
        <v>#N/A</v>
      </c>
      <c r="G54" s="24" t="e">
        <f>VLOOKUP(A54,orientation2018,2,FALSE)</f>
        <v>#N/A</v>
      </c>
      <c r="I54" t="s">
        <v>24</v>
      </c>
      <c r="K54">
        <v>1</v>
      </c>
      <c r="L54">
        <v>1</v>
      </c>
      <c r="M54">
        <v>1</v>
      </c>
      <c r="N54">
        <v>1</v>
      </c>
      <c r="O54">
        <v>0</v>
      </c>
      <c r="P54">
        <f t="shared" si="0"/>
        <v>4</v>
      </c>
    </row>
    <row r="55" spans="1:16" x14ac:dyDescent="0.2">
      <c r="A55" t="s">
        <v>90</v>
      </c>
      <c r="B55" s="24" t="e">
        <f t="shared" si="1"/>
        <v>#N/A</v>
      </c>
      <c r="C55" s="24" t="str">
        <f>VLOOKUP(A55,'2022 Orientation'!$A$1:$B$393,2,FALSE)</f>
        <v>left-center</v>
      </c>
      <c r="D55" s="24" t="str">
        <f>VLOOKUP(A55,orientation2021,2,FALSE)</f>
        <v>left-center</v>
      </c>
      <c r="E55" s="24" t="str">
        <f>VLOOKUP(A55,'2020 Orientation'!$A$1:$B$337,2,FALSE)</f>
        <v>Reliable</v>
      </c>
      <c r="F55" s="24" t="str">
        <f>VLOOKUP(A55,orientation2019,2,FALSE)</f>
        <v>left_center_bias</v>
      </c>
      <c r="G55" s="24" t="e">
        <f>VLOOKUP(A55,orientation2018,2,FALSE)</f>
        <v>#N/A</v>
      </c>
      <c r="I55" t="s">
        <v>24</v>
      </c>
      <c r="K55">
        <v>1</v>
      </c>
      <c r="L55">
        <v>1</v>
      </c>
      <c r="M55">
        <v>1</v>
      </c>
      <c r="N55">
        <v>0</v>
      </c>
      <c r="O55">
        <v>0</v>
      </c>
      <c r="P55">
        <f t="shared" si="0"/>
        <v>3</v>
      </c>
    </row>
    <row r="56" spans="1:16" x14ac:dyDescent="0.2">
      <c r="A56" t="s">
        <v>91</v>
      </c>
      <c r="B56" s="24" t="str">
        <f t="shared" si="1"/>
        <v>No</v>
      </c>
      <c r="C56" s="24" t="str">
        <f>VLOOKUP(A56,'2022 Orientation'!$A$1:$B$393,2,FALSE)</f>
        <v>left-center</v>
      </c>
      <c r="D56" s="24" t="str">
        <f>VLOOKUP(A56,orientation2021,2,FALSE)</f>
        <v>left-center</v>
      </c>
      <c r="E56" s="24" t="str">
        <f>VLOOKUP(A56,'2020 Orientation'!$A$1:$B$337,2,FALSE)</f>
        <v>Reliable</v>
      </c>
      <c r="F56" s="24" t="str">
        <f>VLOOKUP(A56,orientation2019,2,FALSE)</f>
        <v>left_center_bias</v>
      </c>
      <c r="G56" s="24" t="str">
        <f>VLOOKUP(A56,orientation2018,2,FALSE)</f>
        <v>left_center_bias</v>
      </c>
      <c r="I56" t="s">
        <v>24</v>
      </c>
      <c r="K56">
        <v>1</v>
      </c>
      <c r="L56">
        <v>1</v>
      </c>
      <c r="M56">
        <v>1</v>
      </c>
      <c r="N56">
        <v>1</v>
      </c>
      <c r="O56">
        <v>0</v>
      </c>
      <c r="P56">
        <f t="shared" si="0"/>
        <v>4</v>
      </c>
    </row>
    <row r="57" spans="1:16" x14ac:dyDescent="0.2">
      <c r="A57" t="s">
        <v>92</v>
      </c>
      <c r="B57" s="24" t="e">
        <f t="shared" si="1"/>
        <v>#N/A</v>
      </c>
      <c r="C57" s="24" t="str">
        <f>VLOOKUP(A57,'2022 Orientation'!$A$1:$B$393,2,FALSE)</f>
        <v>right-center</v>
      </c>
      <c r="D57" s="24" t="str">
        <f>VLOOKUP(A57,orientation2021,2,FALSE)</f>
        <v>right-center</v>
      </c>
      <c r="E57" s="24" t="str">
        <f>VLOOKUP(A57,'2020 Orientation'!$A$1:$B$337,2,FALSE)</f>
        <v>Reliable</v>
      </c>
      <c r="F57" s="24" t="str">
        <f>VLOOKUP(A57,orientation2019,2,FALSE)</f>
        <v>right_center_bias</v>
      </c>
      <c r="G57" s="24" t="e">
        <f>VLOOKUP(A57,orientation2018,2,FALSE)</f>
        <v>#N/A</v>
      </c>
      <c r="I57" t="s">
        <v>45</v>
      </c>
      <c r="K57">
        <v>1</v>
      </c>
      <c r="L57">
        <v>1</v>
      </c>
      <c r="M57">
        <v>1</v>
      </c>
      <c r="N57">
        <v>0</v>
      </c>
      <c r="O57">
        <v>0</v>
      </c>
      <c r="P57">
        <f t="shared" si="0"/>
        <v>3</v>
      </c>
    </row>
    <row r="58" spans="1:16" x14ac:dyDescent="0.2">
      <c r="A58" t="s">
        <v>93</v>
      </c>
      <c r="B58" s="24" t="e">
        <f t="shared" si="1"/>
        <v>#N/A</v>
      </c>
      <c r="C58" s="24" t="str">
        <f>VLOOKUP(A58,'2022 Orientation'!$A$1:$B$393,2,FALSE)</f>
        <v>right</v>
      </c>
      <c r="D58" s="24" t="str">
        <f>VLOOKUP(A58,orientation2021,2,FALSE)</f>
        <v>right</v>
      </c>
      <c r="E58" s="24" t="str">
        <f>VLOOKUP(A58,'2020 Orientation'!$A$1:$B$337,2,FALSE)</f>
        <v>Unreliable</v>
      </c>
      <c r="F58" s="24" t="str">
        <f>VLOOKUP(A58,orientation2019,2,FALSE)</f>
        <v>right_bias</v>
      </c>
      <c r="G58" s="24" t="e">
        <f>VLOOKUP(A58,orientation2018,2,FALSE)</f>
        <v>#N/A</v>
      </c>
      <c r="I58" t="s">
        <v>50</v>
      </c>
      <c r="K58">
        <v>1</v>
      </c>
      <c r="L58">
        <v>1</v>
      </c>
      <c r="M58">
        <v>1</v>
      </c>
      <c r="N58">
        <v>0</v>
      </c>
      <c r="O58">
        <v>0</v>
      </c>
      <c r="P58">
        <f t="shared" si="0"/>
        <v>3</v>
      </c>
    </row>
    <row r="59" spans="1:16" x14ac:dyDescent="0.2">
      <c r="A59" t="s">
        <v>94</v>
      </c>
      <c r="B59" s="24" t="e">
        <f t="shared" si="1"/>
        <v>#N/A</v>
      </c>
      <c r="C59" s="24" t="e">
        <f>VLOOKUP(A59,'2022 Orientation'!$A$1:$B$393,2,FALSE)</f>
        <v>#N/A</v>
      </c>
      <c r="D59" s="24" t="e">
        <f>VLOOKUP(A59,orientation2021,2,FALSE)</f>
        <v>#N/A</v>
      </c>
      <c r="E59" s="24" t="e">
        <f>VLOOKUP(A59,'2020 Orientation'!$A$1:$B$337,2,FALSE)</f>
        <v>#N/A</v>
      </c>
      <c r="F59" s="24" t="str">
        <f>VLOOKUP(A59,orientation2019,2,FALSE)</f>
        <v>satire</v>
      </c>
      <c r="G59" s="24" t="e">
        <f>VLOOKUP(A59,orientation2018,2,FALSE)</f>
        <v>#N/A</v>
      </c>
      <c r="I59" t="s">
        <v>25</v>
      </c>
      <c r="K59">
        <v>0</v>
      </c>
      <c r="L59">
        <v>0</v>
      </c>
      <c r="M59">
        <v>1</v>
      </c>
      <c r="N59">
        <v>0</v>
      </c>
      <c r="O59">
        <v>0</v>
      </c>
      <c r="P59">
        <f t="shared" si="0"/>
        <v>1</v>
      </c>
    </row>
    <row r="60" spans="1:16" x14ac:dyDescent="0.2">
      <c r="A60" t="s">
        <v>95</v>
      </c>
      <c r="B60" s="24" t="e">
        <f t="shared" si="1"/>
        <v>#N/A</v>
      </c>
      <c r="C60" s="24" t="e">
        <f>VLOOKUP(A60,'2022 Orientation'!$A$1:$B$393,2,FALSE)</f>
        <v>#N/A</v>
      </c>
      <c r="D60" s="24" t="e">
        <f>VLOOKUP(A60,orientation2021,2,FALSE)</f>
        <v>#N/A</v>
      </c>
      <c r="E60" s="24" t="str">
        <f>VLOOKUP(A60,'2020 Orientation'!$A$1:$B$337,2,FALSE)</f>
        <v>Reliable</v>
      </c>
      <c r="F60" s="24" t="e">
        <f>VLOOKUP(A60,orientation2019,2,FALSE)</f>
        <v>#N/A</v>
      </c>
      <c r="G60" s="24" t="e">
        <f>VLOOKUP(A60,orientation2018,2,FALSE)</f>
        <v>#N/A</v>
      </c>
      <c r="I60" s="3"/>
      <c r="J60" s="3"/>
      <c r="K60">
        <v>0</v>
      </c>
      <c r="L60">
        <v>1</v>
      </c>
      <c r="M60">
        <v>0</v>
      </c>
      <c r="N60">
        <v>0</v>
      </c>
      <c r="O60">
        <v>0</v>
      </c>
      <c r="P60">
        <f t="shared" si="0"/>
        <v>1</v>
      </c>
    </row>
    <row r="61" spans="1:16" x14ac:dyDescent="0.2">
      <c r="A61" t="s">
        <v>96</v>
      </c>
      <c r="B61" s="24" t="e">
        <f t="shared" si="1"/>
        <v>#N/A</v>
      </c>
      <c r="C61" s="24" t="str">
        <f>VLOOKUP(A61,'2022 Orientation'!$A$1:$B$393,2,FALSE)</f>
        <v>questionable-source</v>
      </c>
      <c r="D61" s="24" t="str">
        <f>VLOOKUP(A61,orientation2021,2,FALSE)</f>
        <v>questionable-source</v>
      </c>
      <c r="E61" s="24" t="str">
        <f>VLOOKUP(A61,'2020 Orientation'!$A$1:$B$337,2,FALSE)</f>
        <v>Mixed</v>
      </c>
      <c r="F61" s="24" t="str">
        <f>VLOOKUP(A61,orientation2019,2,FALSE)</f>
        <v>questionable_source</v>
      </c>
      <c r="G61" s="24" t="e">
        <f>VLOOKUP(A61,orientation2018,2,FALSE)</f>
        <v>#N/A</v>
      </c>
      <c r="I61" t="s">
        <v>27</v>
      </c>
      <c r="K61">
        <v>1</v>
      </c>
      <c r="L61">
        <v>1</v>
      </c>
      <c r="M61">
        <v>1</v>
      </c>
      <c r="N61">
        <v>0</v>
      </c>
      <c r="O61">
        <v>0</v>
      </c>
      <c r="P61">
        <f t="shared" si="0"/>
        <v>3</v>
      </c>
    </row>
    <row r="62" spans="1:16" x14ac:dyDescent="0.2">
      <c r="A62" t="s">
        <v>97</v>
      </c>
      <c r="B62" s="24" t="e">
        <f t="shared" si="1"/>
        <v>#N/A</v>
      </c>
      <c r="C62" s="24" t="str">
        <f>VLOOKUP(A62,'2022 Orientation'!$A$1:$B$393,2,FALSE)</f>
        <v>conspiracy-pseudoscience</v>
      </c>
      <c r="D62" s="24" t="str">
        <f>VLOOKUP(A62,orientation2021,2,FALSE)</f>
        <v>conspiracy-pseudoscience</v>
      </c>
      <c r="E62" s="24" t="str">
        <f>VLOOKUP(A62,'2020 Orientation'!$A$1:$B$337,2,FALSE)</f>
        <v>Mixed</v>
      </c>
      <c r="F62" s="24" t="e">
        <f>VLOOKUP(A62,orientation2019,2,FALSE)</f>
        <v>#N/A</v>
      </c>
      <c r="G62" s="24" t="e">
        <f>VLOOKUP(A62,orientation2018,2,FALSE)</f>
        <v>#N/A</v>
      </c>
      <c r="I62" t="s">
        <v>19</v>
      </c>
      <c r="K62">
        <v>1</v>
      </c>
      <c r="L62">
        <v>1</v>
      </c>
      <c r="M62">
        <v>0</v>
      </c>
      <c r="N62">
        <v>0</v>
      </c>
      <c r="O62">
        <v>0</v>
      </c>
      <c r="P62">
        <f t="shared" si="0"/>
        <v>2</v>
      </c>
    </row>
    <row r="63" spans="1:16" x14ac:dyDescent="0.2">
      <c r="A63" t="s">
        <v>98</v>
      </c>
      <c r="B63" s="24" t="e">
        <f t="shared" si="1"/>
        <v>#N/A</v>
      </c>
      <c r="C63" s="24" t="str">
        <f>VLOOKUP(A63,'2022 Orientation'!$A$1:$B$393,2,FALSE)</f>
        <v>conspiracy-pseudoscience</v>
      </c>
      <c r="D63" s="24" t="str">
        <f>VLOOKUP(A63,orientation2021,2,FALSE)</f>
        <v>conspiracy-pseudoscience</v>
      </c>
      <c r="E63" s="24" t="str">
        <f>VLOOKUP(A63,'2020 Orientation'!$A$1:$B$337,2,FALSE)</f>
        <v>Unreliable</v>
      </c>
      <c r="F63" s="24" t="e">
        <f>VLOOKUP(A63,orientation2019,2,FALSE)</f>
        <v>#N/A</v>
      </c>
      <c r="G63" s="24" t="e">
        <f>VLOOKUP(A63,orientation2018,2,FALSE)</f>
        <v>#N/A</v>
      </c>
      <c r="I63" t="s">
        <v>19</v>
      </c>
      <c r="K63">
        <v>1</v>
      </c>
      <c r="L63">
        <v>1</v>
      </c>
      <c r="M63">
        <v>0</v>
      </c>
      <c r="N63">
        <v>0</v>
      </c>
      <c r="O63">
        <v>0</v>
      </c>
      <c r="P63">
        <f t="shared" si="0"/>
        <v>2</v>
      </c>
    </row>
    <row r="64" spans="1:16" x14ac:dyDescent="0.2">
      <c r="A64" t="s">
        <v>99</v>
      </c>
      <c r="B64" s="24" t="e">
        <f t="shared" si="1"/>
        <v>#N/A</v>
      </c>
      <c r="C64" s="24" t="str">
        <f>VLOOKUP(A64,'2022 Orientation'!$A$1:$B$393,2,FALSE)</f>
        <v>conspiracy-pseudoscience</v>
      </c>
      <c r="D64" s="24" t="str">
        <f>VLOOKUP(A64,orientation2021,2,FALSE)</f>
        <v>conspiracy-pseudoscience</v>
      </c>
      <c r="E64" s="24" t="str">
        <f>VLOOKUP(A64,'2020 Orientation'!$A$1:$B$337,2,FALSE)</f>
        <v>Unreliable</v>
      </c>
      <c r="F64" s="24" t="e">
        <f>VLOOKUP(A64,orientation2019,2,FALSE)</f>
        <v>#N/A</v>
      </c>
      <c r="G64" s="24" t="e">
        <f>VLOOKUP(A64,orientation2018,2,FALSE)</f>
        <v>#N/A</v>
      </c>
      <c r="I64" t="s">
        <v>19</v>
      </c>
      <c r="K64">
        <v>1</v>
      </c>
      <c r="L64">
        <v>1</v>
      </c>
      <c r="M64">
        <v>0</v>
      </c>
      <c r="N64">
        <v>0</v>
      </c>
      <c r="O64">
        <v>0</v>
      </c>
      <c r="P64">
        <f t="shared" si="0"/>
        <v>2</v>
      </c>
    </row>
    <row r="65" spans="1:16" x14ac:dyDescent="0.2">
      <c r="A65" t="s">
        <v>100</v>
      </c>
      <c r="B65" s="24" t="e">
        <f t="shared" si="1"/>
        <v>#N/A</v>
      </c>
      <c r="C65" s="24" t="str">
        <f>VLOOKUP(A65,'2022 Orientation'!$A$1:$B$393,2,FALSE)</f>
        <v>conspiracy-pseudoscience</v>
      </c>
      <c r="D65" s="24" t="str">
        <f>VLOOKUP(A65,orientation2021,2,FALSE)</f>
        <v>conspiracy-pseudoscience</v>
      </c>
      <c r="E65" s="24" t="str">
        <f>VLOOKUP(A65,'2020 Orientation'!$A$1:$B$337,2,FALSE)</f>
        <v>Mixed</v>
      </c>
      <c r="F65" s="24" t="e">
        <f>VLOOKUP(A65,orientation2019,2,FALSE)</f>
        <v>#N/A</v>
      </c>
      <c r="G65" s="24" t="e">
        <f>VLOOKUP(A65,orientation2018,2,FALSE)</f>
        <v>#N/A</v>
      </c>
      <c r="I65" t="s">
        <v>19</v>
      </c>
      <c r="K65">
        <v>1</v>
      </c>
      <c r="L65">
        <v>1</v>
      </c>
      <c r="M65">
        <v>0</v>
      </c>
      <c r="N65">
        <v>0</v>
      </c>
      <c r="O65">
        <v>0</v>
      </c>
      <c r="P65">
        <f t="shared" si="0"/>
        <v>2</v>
      </c>
    </row>
    <row r="66" spans="1:16" x14ac:dyDescent="0.2">
      <c r="A66" t="s">
        <v>101</v>
      </c>
      <c r="B66" s="24" t="str">
        <f t="shared" si="1"/>
        <v>No</v>
      </c>
      <c r="C66" s="24" t="str">
        <f>VLOOKUP(A66,'2022 Orientation'!$A$1:$B$393,2,FALSE)</f>
        <v>left-center</v>
      </c>
      <c r="D66" s="24" t="str">
        <f>VLOOKUP(A66,orientation2021,2,FALSE)</f>
        <v>left-center</v>
      </c>
      <c r="E66" s="24" t="str">
        <f>VLOOKUP(A66,'2020 Orientation'!$A$1:$B$337,2,FALSE)</f>
        <v>Reliable</v>
      </c>
      <c r="F66" s="24" t="str">
        <f>VLOOKUP(A66,orientation2019,2,FALSE)</f>
        <v>left_center_bias</v>
      </c>
      <c r="G66" s="24" t="str">
        <f>VLOOKUP(A66,orientation2018,2,FALSE)</f>
        <v>left_center_bias</v>
      </c>
      <c r="I66" t="s">
        <v>24</v>
      </c>
      <c r="K66">
        <v>1</v>
      </c>
      <c r="L66">
        <v>1</v>
      </c>
      <c r="M66">
        <v>1</v>
      </c>
      <c r="N66">
        <v>1</v>
      </c>
      <c r="O66">
        <v>1</v>
      </c>
      <c r="P66">
        <f t="shared" ref="P66:P129" si="2">SUM(J66:O66)</f>
        <v>5</v>
      </c>
    </row>
    <row r="67" spans="1:16" x14ac:dyDescent="0.2">
      <c r="A67" t="s">
        <v>102</v>
      </c>
      <c r="B67" s="24" t="e">
        <f t="shared" ref="B67:B130" si="3">IF(AND(C67=D67, C67=E67, C67=F67, C67=G67), "Yes", "No")</f>
        <v>#N/A</v>
      </c>
      <c r="C67" s="24" t="str">
        <f>VLOOKUP(A67,'2022 Orientation'!$A$1:$B$393,2,FALSE)</f>
        <v>center</v>
      </c>
      <c r="D67" s="24" t="str">
        <f>VLOOKUP(A67,orientation2021,2,FALSE)</f>
        <v>center</v>
      </c>
      <c r="E67" s="24" t="str">
        <f>VLOOKUP(A67,'2020 Orientation'!$A$1:$B$337,2,FALSE)</f>
        <v>Reliable</v>
      </c>
      <c r="F67" s="24" t="e">
        <f>VLOOKUP(A67,orientation2019,2,FALSE)</f>
        <v>#N/A</v>
      </c>
      <c r="G67" s="24" t="e">
        <f>VLOOKUP(A67,orientation2018,2,FALSE)</f>
        <v>#N/A</v>
      </c>
      <c r="I67" t="s">
        <v>35</v>
      </c>
      <c r="K67">
        <v>1</v>
      </c>
      <c r="L67">
        <v>1</v>
      </c>
      <c r="M67">
        <v>0</v>
      </c>
      <c r="N67">
        <v>0</v>
      </c>
      <c r="O67">
        <v>0</v>
      </c>
      <c r="P67">
        <f t="shared" si="2"/>
        <v>2</v>
      </c>
    </row>
    <row r="68" spans="1:16" x14ac:dyDescent="0.2">
      <c r="A68" t="s">
        <v>103</v>
      </c>
      <c r="B68" s="24" t="str">
        <f t="shared" si="3"/>
        <v>No</v>
      </c>
      <c r="C68" s="24" t="str">
        <f>VLOOKUP(A68,'2022 Orientation'!$A$1:$B$393,2,FALSE)</f>
        <v>left</v>
      </c>
      <c r="D68" s="24" t="str">
        <f>VLOOKUP(A68,orientation2021,2,FALSE)</f>
        <v>left</v>
      </c>
      <c r="E68" s="24" t="str">
        <f>VLOOKUP(A68,'2020 Orientation'!$A$1:$B$337,2,FALSE)</f>
        <v>Unreliable</v>
      </c>
      <c r="F68" s="24" t="str">
        <f>VLOOKUP(A68,orientation2019,2,FALSE)</f>
        <v>left_bias</v>
      </c>
      <c r="G68" s="24" t="str">
        <f>VLOOKUP(A68,orientation2018,2,FALSE)</f>
        <v>left_bias</v>
      </c>
      <c r="I68" t="s">
        <v>31</v>
      </c>
      <c r="K68">
        <v>1</v>
      </c>
      <c r="L68">
        <v>1</v>
      </c>
      <c r="M68">
        <v>1</v>
      </c>
      <c r="N68">
        <v>1</v>
      </c>
      <c r="O68">
        <v>1</v>
      </c>
      <c r="P68">
        <f t="shared" si="2"/>
        <v>5</v>
      </c>
    </row>
    <row r="69" spans="1:16" x14ac:dyDescent="0.2">
      <c r="A69" t="s">
        <v>104</v>
      </c>
      <c r="B69" s="24" t="e">
        <f t="shared" si="3"/>
        <v>#N/A</v>
      </c>
      <c r="C69" s="24" t="e">
        <f>VLOOKUP(A69,'2022 Orientation'!$A$1:$B$393,2,FALSE)</f>
        <v>#N/A</v>
      </c>
      <c r="D69" s="24" t="e">
        <f>VLOOKUP(A69,orientation2021,2,FALSE)</f>
        <v>#N/A</v>
      </c>
      <c r="E69" s="24" t="e">
        <f>VLOOKUP(A69,'2020 Orientation'!$A$1:$B$337,2,FALSE)</f>
        <v>#N/A</v>
      </c>
      <c r="F69" s="24" t="e">
        <f>VLOOKUP(A69,orientation2019,2,FALSE)</f>
        <v>#N/A</v>
      </c>
      <c r="G69" s="24" t="e">
        <f>VLOOKUP(A69,orientation2018,2,FALSE)</f>
        <v>#N/A</v>
      </c>
      <c r="I69" t="s">
        <v>29</v>
      </c>
      <c r="K69">
        <v>0</v>
      </c>
      <c r="L69">
        <v>0</v>
      </c>
      <c r="M69">
        <v>1</v>
      </c>
      <c r="N69">
        <v>1</v>
      </c>
      <c r="O69">
        <v>1</v>
      </c>
      <c r="P69">
        <f t="shared" si="2"/>
        <v>3</v>
      </c>
    </row>
    <row r="70" spans="1:16" x14ac:dyDescent="0.2">
      <c r="A70" t="s">
        <v>105</v>
      </c>
      <c r="B70" s="24" t="e">
        <f t="shared" si="3"/>
        <v>#N/A</v>
      </c>
      <c r="C70" s="24" t="str">
        <f>VLOOKUP(A70,'2022 Orientation'!$A$1:$B$393,2,FALSE)</f>
        <v>conspiracy-pseudoscience</v>
      </c>
      <c r="D70" s="24" t="str">
        <f>VLOOKUP(A70,orientation2021,2,FALSE)</f>
        <v>conspiracy-pseudoscience</v>
      </c>
      <c r="E70" s="24" t="str">
        <f>VLOOKUP(A70,'2020 Orientation'!$A$1:$B$337,2,FALSE)</f>
        <v>Mixed</v>
      </c>
      <c r="F70" s="24" t="str">
        <f>VLOOKUP(A70,orientation2019,2,FALSE)</f>
        <v>conspiracy_pseudoscience</v>
      </c>
      <c r="G70" s="24" t="e">
        <f>VLOOKUP(A70,orientation2018,2,FALSE)</f>
        <v>#N/A</v>
      </c>
      <c r="I70" t="s">
        <v>19</v>
      </c>
      <c r="K70">
        <v>1</v>
      </c>
      <c r="L70">
        <v>1</v>
      </c>
      <c r="M70">
        <v>1</v>
      </c>
      <c r="N70">
        <v>0</v>
      </c>
      <c r="O70">
        <v>0</v>
      </c>
      <c r="P70">
        <f t="shared" si="2"/>
        <v>3</v>
      </c>
    </row>
    <row r="71" spans="1:16" x14ac:dyDescent="0.2">
      <c r="A71" t="s">
        <v>106</v>
      </c>
      <c r="B71" s="24" t="e">
        <f t="shared" si="3"/>
        <v>#N/A</v>
      </c>
      <c r="C71" s="24" t="e">
        <f>VLOOKUP(A71,'2022 Orientation'!$A$1:$B$393,2,FALSE)</f>
        <v>#N/A</v>
      </c>
      <c r="D71" s="24" t="e">
        <f>VLOOKUP(A71,orientation2021,2,FALSE)</f>
        <v>#N/A</v>
      </c>
      <c r="E71" s="24" t="e">
        <f>VLOOKUP(A71,'2020 Orientation'!$A$1:$B$337,2,FALSE)</f>
        <v>#N/A</v>
      </c>
      <c r="F71" s="24">
        <f>VLOOKUP(A71,orientation2019,2,FALSE)</f>
        <v>0</v>
      </c>
      <c r="G71" s="24" t="e">
        <f>VLOOKUP(A71,orientation2018,2,FALSE)</f>
        <v>#N/A</v>
      </c>
      <c r="I71" s="3"/>
      <c r="J71" s="3"/>
      <c r="K71">
        <v>0</v>
      </c>
      <c r="L71">
        <v>0</v>
      </c>
      <c r="M71">
        <v>1</v>
      </c>
      <c r="N71">
        <v>0</v>
      </c>
      <c r="O71">
        <v>0</v>
      </c>
      <c r="P71">
        <f t="shared" si="2"/>
        <v>1</v>
      </c>
    </row>
    <row r="72" spans="1:16" x14ac:dyDescent="0.2">
      <c r="A72" t="s">
        <v>107</v>
      </c>
      <c r="B72" s="24" t="e">
        <f t="shared" si="3"/>
        <v>#N/A</v>
      </c>
      <c r="C72" s="24" t="str">
        <f>VLOOKUP(A72,'2022 Orientation'!$A$1:$B$393,2,FALSE)</f>
        <v>conspiracy-pseudoscience</v>
      </c>
      <c r="D72" s="24" t="str">
        <f>VLOOKUP(A72,orientation2021,2,FALSE)</f>
        <v>conspiracy-pseudoscience</v>
      </c>
      <c r="E72" s="24" t="str">
        <f>VLOOKUP(A72,'2020 Orientation'!$A$1:$B$337,2,FALSE)</f>
        <v>Mixed</v>
      </c>
      <c r="F72" s="24" t="e">
        <f>VLOOKUP(A72,orientation2019,2,FALSE)</f>
        <v>#N/A</v>
      </c>
      <c r="G72" s="24" t="e">
        <f>VLOOKUP(A72,orientation2018,2,FALSE)</f>
        <v>#N/A</v>
      </c>
      <c r="I72" t="s">
        <v>19</v>
      </c>
      <c r="K72">
        <v>1</v>
      </c>
      <c r="L72">
        <v>1</v>
      </c>
      <c r="M72">
        <v>0</v>
      </c>
      <c r="N72">
        <v>0</v>
      </c>
      <c r="O72">
        <v>0</v>
      </c>
      <c r="P72">
        <f t="shared" si="2"/>
        <v>2</v>
      </c>
    </row>
    <row r="73" spans="1:16" x14ac:dyDescent="0.2">
      <c r="A73" t="s">
        <v>108</v>
      </c>
      <c r="B73" s="24" t="e">
        <f t="shared" si="3"/>
        <v>#N/A</v>
      </c>
      <c r="C73" s="24" t="e">
        <f>VLOOKUP(A73,'2022 Orientation'!$A$1:$B$393,2,FALSE)</f>
        <v>#N/A</v>
      </c>
      <c r="D73" s="24" t="e">
        <f>VLOOKUP(A73,orientation2021,2,FALSE)</f>
        <v>#N/A</v>
      </c>
      <c r="E73" s="24" t="e">
        <f>VLOOKUP(A73,'2020 Orientation'!$A$1:$B$337,2,FALSE)</f>
        <v>#N/A</v>
      </c>
      <c r="F73" s="24" t="e">
        <f>VLOOKUP(A73,orientation2019,2,FALSE)</f>
        <v>#N/A</v>
      </c>
      <c r="G73" s="24" t="e">
        <f>VLOOKUP(A73,orientation2018,2,FALSE)</f>
        <v>#N/A</v>
      </c>
      <c r="I73" s="3"/>
      <c r="J73" s="3"/>
      <c r="K73">
        <v>0</v>
      </c>
      <c r="L73">
        <v>0</v>
      </c>
      <c r="M73">
        <v>0</v>
      </c>
      <c r="N73">
        <v>1</v>
      </c>
      <c r="O73">
        <v>0</v>
      </c>
      <c r="P73">
        <f t="shared" si="2"/>
        <v>1</v>
      </c>
    </row>
    <row r="74" spans="1:16" x14ac:dyDescent="0.2">
      <c r="A74" t="s">
        <v>109</v>
      </c>
      <c r="B74" s="24" t="e">
        <f t="shared" si="3"/>
        <v>#N/A</v>
      </c>
      <c r="C74" s="24" t="str">
        <f>VLOOKUP(A74,'2022 Orientation'!$A$1:$B$393,2,FALSE)</f>
        <v>conspiracy-pseudoscience</v>
      </c>
      <c r="D74" s="24" t="str">
        <f>VLOOKUP(A74,orientation2021,2,FALSE)</f>
        <v>conspiracy-pseudoscience</v>
      </c>
      <c r="E74" s="24" t="str">
        <f>VLOOKUP(A74,'2020 Orientation'!$A$1:$B$337,2,FALSE)</f>
        <v>Unreliable</v>
      </c>
      <c r="F74" s="24" t="e">
        <f>VLOOKUP(A74,orientation2019,2,FALSE)</f>
        <v>#N/A</v>
      </c>
      <c r="G74" s="24" t="e">
        <f>VLOOKUP(A74,orientation2018,2,FALSE)</f>
        <v>#N/A</v>
      </c>
      <c r="I74" t="s">
        <v>19</v>
      </c>
      <c r="K74">
        <v>1</v>
      </c>
      <c r="L74">
        <v>1</v>
      </c>
      <c r="M74">
        <v>0</v>
      </c>
      <c r="N74">
        <v>0</v>
      </c>
      <c r="O74">
        <v>0</v>
      </c>
      <c r="P74">
        <f t="shared" si="2"/>
        <v>2</v>
      </c>
    </row>
    <row r="75" spans="1:16" x14ac:dyDescent="0.2">
      <c r="A75" t="s">
        <v>110</v>
      </c>
      <c r="B75" s="24" t="e">
        <f t="shared" si="3"/>
        <v>#N/A</v>
      </c>
      <c r="C75" s="24" t="str">
        <f>VLOOKUP(A75,'2022 Orientation'!$A$1:$B$393,2,FALSE)</f>
        <v>right-center</v>
      </c>
      <c r="D75" s="24" t="str">
        <f>VLOOKUP(A75,orientation2021,2,FALSE)</f>
        <v>right-center</v>
      </c>
      <c r="E75" s="24" t="e">
        <f>VLOOKUP(A75,'2020 Orientation'!$A$1:$B$337,2,FALSE)</f>
        <v>#N/A</v>
      </c>
      <c r="F75" s="24">
        <f>VLOOKUP(A75,orientation2019,2,FALSE)</f>
        <v>0</v>
      </c>
      <c r="G75" s="24">
        <f>VLOOKUP(A75,orientation2018,2,FALSE)</f>
        <v>0</v>
      </c>
      <c r="I75" t="s">
        <v>45</v>
      </c>
      <c r="K75">
        <v>1</v>
      </c>
      <c r="L75">
        <v>0</v>
      </c>
      <c r="M75">
        <v>1</v>
      </c>
      <c r="N75">
        <v>1</v>
      </c>
      <c r="O75">
        <v>0</v>
      </c>
      <c r="P75">
        <f t="shared" si="2"/>
        <v>3</v>
      </c>
    </row>
    <row r="76" spans="1:16" x14ac:dyDescent="0.2">
      <c r="A76" t="s">
        <v>111</v>
      </c>
      <c r="B76" s="24" t="e">
        <f t="shared" si="3"/>
        <v>#N/A</v>
      </c>
      <c r="C76" s="24" t="e">
        <f>VLOOKUP(A76,'2022 Orientation'!$A$1:$B$393,2,FALSE)</f>
        <v>#N/A</v>
      </c>
      <c r="D76" s="24" t="e">
        <f>VLOOKUP(A76,orientation2021,2,FALSE)</f>
        <v>#N/A</v>
      </c>
      <c r="E76" s="24" t="e">
        <f>VLOOKUP(A76,'2020 Orientation'!$A$1:$B$337,2,FALSE)</f>
        <v>#N/A</v>
      </c>
      <c r="F76" s="24">
        <f>VLOOKUP(A76,orientation2019,2,FALSE)</f>
        <v>0</v>
      </c>
      <c r="G76" s="24">
        <f>VLOOKUP(A76,orientation2018,2,FALSE)</f>
        <v>0</v>
      </c>
      <c r="I76" s="3"/>
      <c r="J76" s="3"/>
      <c r="K76">
        <v>0</v>
      </c>
      <c r="L76">
        <v>0</v>
      </c>
      <c r="M76">
        <v>1</v>
      </c>
      <c r="N76">
        <v>1</v>
      </c>
      <c r="O76">
        <v>1</v>
      </c>
      <c r="P76">
        <f t="shared" si="2"/>
        <v>3</v>
      </c>
    </row>
    <row r="77" spans="1:16" x14ac:dyDescent="0.2">
      <c r="A77" t="s">
        <v>112</v>
      </c>
      <c r="B77" s="24" t="e">
        <f t="shared" si="3"/>
        <v>#N/A</v>
      </c>
      <c r="C77" s="24" t="str">
        <f>VLOOKUP(A77,'2022 Orientation'!$A$1:$B$393,2,FALSE)</f>
        <v>conspiracy-pseudoscience</v>
      </c>
      <c r="D77" s="24" t="str">
        <f>VLOOKUP(A77,orientation2021,2,FALSE)</f>
        <v>conspiracy-pseudoscience</v>
      </c>
      <c r="E77" s="24" t="str">
        <f>VLOOKUP(A77,'2020 Orientation'!$A$1:$B$337,2,FALSE)</f>
        <v>Mixed</v>
      </c>
      <c r="F77" s="24" t="e">
        <f>VLOOKUP(A77,orientation2019,2,FALSE)</f>
        <v>#N/A</v>
      </c>
      <c r="G77" s="24" t="e">
        <f>VLOOKUP(A77,orientation2018,2,FALSE)</f>
        <v>#N/A</v>
      </c>
      <c r="I77" t="s">
        <v>19</v>
      </c>
      <c r="K77">
        <v>1</v>
      </c>
      <c r="L77">
        <v>1</v>
      </c>
      <c r="M77">
        <v>0</v>
      </c>
      <c r="N77">
        <v>0</v>
      </c>
      <c r="O77">
        <v>0</v>
      </c>
      <c r="P77">
        <f t="shared" si="2"/>
        <v>2</v>
      </c>
    </row>
    <row r="78" spans="1:16" x14ac:dyDescent="0.2">
      <c r="A78" t="s">
        <v>113</v>
      </c>
      <c r="B78" s="24" t="e">
        <f t="shared" si="3"/>
        <v>#N/A</v>
      </c>
      <c r="C78" s="24" t="str">
        <f>VLOOKUP(A78,'2022 Orientation'!$A$1:$B$393,2,FALSE)</f>
        <v>conspiracy-pseudoscience</v>
      </c>
      <c r="D78" s="24" t="str">
        <f>VLOOKUP(A78,orientation2021,2,FALSE)</f>
        <v>conspiracy-pseudoscience</v>
      </c>
      <c r="E78" s="24" t="str">
        <f>VLOOKUP(A78,'2020 Orientation'!$A$1:$B$337,2,FALSE)</f>
        <v>Mixed</v>
      </c>
      <c r="F78" s="24" t="e">
        <f>VLOOKUP(A78,orientation2019,2,FALSE)</f>
        <v>#N/A</v>
      </c>
      <c r="G78" s="24" t="e">
        <f>VLOOKUP(A78,orientation2018,2,FALSE)</f>
        <v>#N/A</v>
      </c>
      <c r="I78" t="s">
        <v>19</v>
      </c>
      <c r="K78">
        <v>1</v>
      </c>
      <c r="L78">
        <v>1</v>
      </c>
      <c r="M78">
        <v>0</v>
      </c>
      <c r="N78">
        <v>0</v>
      </c>
      <c r="O78">
        <v>0</v>
      </c>
      <c r="P78">
        <f t="shared" si="2"/>
        <v>2</v>
      </c>
    </row>
    <row r="79" spans="1:16" x14ac:dyDescent="0.2">
      <c r="A79" t="s">
        <v>114</v>
      </c>
      <c r="B79" s="24" t="e">
        <f t="shared" si="3"/>
        <v>#N/A</v>
      </c>
      <c r="C79" s="24" t="e">
        <f>VLOOKUP(A79,'2022 Orientation'!$A$1:$B$393,2,FALSE)</f>
        <v>#N/A</v>
      </c>
      <c r="D79" s="24" t="e">
        <f>VLOOKUP(A79,orientation2021,2,FALSE)</f>
        <v>#N/A</v>
      </c>
      <c r="E79" s="24" t="e">
        <f>VLOOKUP(A79,'2020 Orientation'!$A$1:$B$337,2,FALSE)</f>
        <v>#N/A</v>
      </c>
      <c r="F79" s="24" t="e">
        <f>VLOOKUP(A79,orientation2019,2,FALSE)</f>
        <v>#N/A</v>
      </c>
      <c r="G79" s="24" t="str">
        <f>VLOOKUP(A79,orientation2018,2,FALSE)</f>
        <v>conspiracy_pseudoscience</v>
      </c>
      <c r="I79" t="s">
        <v>22</v>
      </c>
      <c r="K79">
        <v>0</v>
      </c>
      <c r="L79">
        <v>0</v>
      </c>
      <c r="M79">
        <v>0</v>
      </c>
      <c r="N79">
        <v>1</v>
      </c>
      <c r="O79">
        <v>1</v>
      </c>
      <c r="P79">
        <f t="shared" si="2"/>
        <v>2</v>
      </c>
    </row>
    <row r="80" spans="1:16" x14ac:dyDescent="0.2">
      <c r="A80" t="s">
        <v>115</v>
      </c>
      <c r="B80" s="24" t="e">
        <f t="shared" si="3"/>
        <v>#N/A</v>
      </c>
      <c r="C80" s="24" t="str">
        <f>VLOOKUP(A80,'2022 Orientation'!$A$1:$B$393,2,FALSE)</f>
        <v>center</v>
      </c>
      <c r="D80" s="24" t="str">
        <f>VLOOKUP(A80,orientation2021,2,FALSE)</f>
        <v>center</v>
      </c>
      <c r="E80" s="24" t="e">
        <f>VLOOKUP(A80,'2020 Orientation'!$A$1:$B$337,2,FALSE)</f>
        <v>#N/A</v>
      </c>
      <c r="F80" s="24" t="e">
        <f>VLOOKUP(A80,orientation2019,2,FALSE)</f>
        <v>#N/A</v>
      </c>
      <c r="G80" s="24" t="e">
        <f>VLOOKUP(A80,orientation2018,2,FALSE)</f>
        <v>#N/A</v>
      </c>
      <c r="I80" t="s">
        <v>35</v>
      </c>
      <c r="K80">
        <v>1</v>
      </c>
      <c r="L80">
        <v>1</v>
      </c>
      <c r="M80">
        <v>0</v>
      </c>
      <c r="N80">
        <v>0</v>
      </c>
      <c r="O80">
        <v>0</v>
      </c>
      <c r="P80">
        <f t="shared" si="2"/>
        <v>2</v>
      </c>
    </row>
    <row r="81" spans="1:17" x14ac:dyDescent="0.2">
      <c r="A81" t="s">
        <v>116</v>
      </c>
      <c r="B81" s="24" t="e">
        <f t="shared" si="3"/>
        <v>#N/A</v>
      </c>
      <c r="C81" s="24" t="str">
        <f>VLOOKUP(A81,'2022 Orientation'!$A$1:$B$393,2,FALSE)</f>
        <v>conspiracy-pseudoscience</v>
      </c>
      <c r="D81" s="24" t="str">
        <f>VLOOKUP(A81,orientation2021,2,FALSE)</f>
        <v>conspiracy-pseudoscience</v>
      </c>
      <c r="E81" s="24" t="str">
        <f>VLOOKUP(A81,'2020 Orientation'!$A$1:$B$337,2,FALSE)</f>
        <v>Unreliable</v>
      </c>
      <c r="F81" s="24" t="e">
        <f>VLOOKUP(A81,orientation2019,2,FALSE)</f>
        <v>#N/A</v>
      </c>
      <c r="G81" s="24" t="e">
        <f>VLOOKUP(A81,orientation2018,2,FALSE)</f>
        <v>#N/A</v>
      </c>
      <c r="I81" t="s">
        <v>19</v>
      </c>
      <c r="K81">
        <v>1</v>
      </c>
      <c r="L81">
        <v>1</v>
      </c>
      <c r="M81">
        <v>0</v>
      </c>
      <c r="N81">
        <v>0</v>
      </c>
      <c r="O81">
        <v>0</v>
      </c>
      <c r="P81">
        <f t="shared" si="2"/>
        <v>2</v>
      </c>
    </row>
    <row r="82" spans="1:17" x14ac:dyDescent="0.2">
      <c r="A82" t="s">
        <v>117</v>
      </c>
      <c r="B82" s="24" t="str">
        <f t="shared" si="3"/>
        <v>No</v>
      </c>
      <c r="C82" s="24" t="str">
        <f>VLOOKUP(A82,'2022 Orientation'!$A$1:$B$393,2,FALSE)</f>
        <v>left</v>
      </c>
      <c r="D82" s="24" t="str">
        <f>VLOOKUP(A82,orientation2021,2,FALSE)</f>
        <v>left</v>
      </c>
      <c r="E82" s="24" t="str">
        <f>VLOOKUP(A82,'2020 Orientation'!$A$1:$B$337,2,FALSE)</f>
        <v>Reliable</v>
      </c>
      <c r="F82" s="24">
        <f>VLOOKUP(A82,orientation2019,2,FALSE)</f>
        <v>0</v>
      </c>
      <c r="G82" s="24">
        <f>VLOOKUP(A82,orientation2018,2,FALSE)</f>
        <v>0</v>
      </c>
      <c r="I82" t="s">
        <v>31</v>
      </c>
      <c r="K82">
        <v>1</v>
      </c>
      <c r="L82">
        <v>1</v>
      </c>
      <c r="M82">
        <v>1</v>
      </c>
      <c r="N82">
        <v>1</v>
      </c>
      <c r="O82">
        <v>0</v>
      </c>
      <c r="P82">
        <f t="shared" si="2"/>
        <v>4</v>
      </c>
    </row>
    <row r="83" spans="1:17" x14ac:dyDescent="0.2">
      <c r="A83" t="s">
        <v>118</v>
      </c>
      <c r="B83" s="24" t="str">
        <f t="shared" si="3"/>
        <v>No</v>
      </c>
      <c r="C83" s="24" t="str">
        <f>VLOOKUP(A83,'2022 Orientation'!$A$1:$B$393,2,FALSE)</f>
        <v>left</v>
      </c>
      <c r="D83" s="24" t="str">
        <f>VLOOKUP(A83,orientation2021,2,FALSE)</f>
        <v>left</v>
      </c>
      <c r="E83" s="24" t="str">
        <f>VLOOKUP(A83,'2020 Orientation'!$A$1:$B$337,2,FALSE)</f>
        <v>Reliable</v>
      </c>
      <c r="F83" s="24" t="str">
        <f>VLOOKUP(A83,orientation2019,2,FALSE)</f>
        <v>left_bias</v>
      </c>
      <c r="G83" s="24" t="str">
        <f>VLOOKUP(A83,orientation2018,2,FALSE)</f>
        <v>left_bias</v>
      </c>
      <c r="I83" t="s">
        <v>31</v>
      </c>
      <c r="K83">
        <v>1</v>
      </c>
      <c r="L83">
        <v>1</v>
      </c>
      <c r="M83">
        <v>1</v>
      </c>
      <c r="N83">
        <v>1</v>
      </c>
      <c r="O83">
        <v>0</v>
      </c>
      <c r="P83">
        <f t="shared" si="2"/>
        <v>4</v>
      </c>
    </row>
    <row r="84" spans="1:17" x14ac:dyDescent="0.2">
      <c r="A84" t="s">
        <v>119</v>
      </c>
      <c r="B84" s="24" t="e">
        <f t="shared" si="3"/>
        <v>#N/A</v>
      </c>
      <c r="C84" s="24" t="str">
        <f>VLOOKUP(A84,'2022 Orientation'!$A$1:$B$393,2,FALSE)</f>
        <v>conspiracy-pseudoscience</v>
      </c>
      <c r="D84" s="24" t="str">
        <f>VLOOKUP(A84,orientation2021,2,FALSE)</f>
        <v>conspiracy-pseudoscience</v>
      </c>
      <c r="E84" s="24" t="str">
        <f>VLOOKUP(A84,'2020 Orientation'!$A$1:$B$337,2,FALSE)</f>
        <v>Mixed</v>
      </c>
      <c r="F84" s="24" t="e">
        <f>VLOOKUP(A84,orientation2019,2,FALSE)</f>
        <v>#N/A</v>
      </c>
      <c r="G84" s="24" t="e">
        <f>VLOOKUP(A84,orientation2018,2,FALSE)</f>
        <v>#N/A</v>
      </c>
      <c r="I84" t="s">
        <v>19</v>
      </c>
      <c r="K84">
        <v>1</v>
      </c>
      <c r="L84">
        <v>1</v>
      </c>
      <c r="M84">
        <v>0</v>
      </c>
      <c r="N84">
        <v>0</v>
      </c>
      <c r="O84">
        <v>0</v>
      </c>
      <c r="P84">
        <f t="shared" si="2"/>
        <v>2</v>
      </c>
    </row>
    <row r="85" spans="1:17" x14ac:dyDescent="0.2">
      <c r="A85" t="s">
        <v>120</v>
      </c>
      <c r="B85" s="24" t="e">
        <f t="shared" si="3"/>
        <v>#N/A</v>
      </c>
      <c r="C85" s="24" t="e">
        <f>VLOOKUP(A85,'2022 Orientation'!$A$1:$B$393,2,FALSE)</f>
        <v>#N/A</v>
      </c>
      <c r="D85" s="24" t="e">
        <f>VLOOKUP(A85,orientation2021,2,FALSE)</f>
        <v>#N/A</v>
      </c>
      <c r="E85" s="24" t="e">
        <f>VLOOKUP(A85,'2020 Orientation'!$A$1:$B$337,2,FALSE)</f>
        <v>#N/A</v>
      </c>
      <c r="F85" s="24" t="str">
        <f>VLOOKUP(A85,orientation2019,2,FALSE)</f>
        <v>least_biased</v>
      </c>
      <c r="G85" s="24" t="e">
        <f>VLOOKUP(A85,orientation2018,2,FALSE)</f>
        <v>#N/A</v>
      </c>
      <c r="I85" t="s">
        <v>121</v>
      </c>
      <c r="K85">
        <v>0</v>
      </c>
      <c r="L85">
        <v>0</v>
      </c>
      <c r="M85">
        <v>1</v>
      </c>
      <c r="N85">
        <v>0</v>
      </c>
      <c r="O85">
        <v>0</v>
      </c>
      <c r="P85">
        <f t="shared" si="2"/>
        <v>1</v>
      </c>
    </row>
    <row r="86" spans="1:17" x14ac:dyDescent="0.2">
      <c r="A86" t="s">
        <v>122</v>
      </c>
      <c r="B86" s="24" t="e">
        <f t="shared" si="3"/>
        <v>#N/A</v>
      </c>
      <c r="C86" s="24" t="str">
        <f>VLOOKUP(A86,'2022 Orientation'!$A$1:$B$393,2,FALSE)</f>
        <v>conspiracy-pseudoscience</v>
      </c>
      <c r="D86" s="24" t="str">
        <f>VLOOKUP(A86,orientation2021,2,FALSE)</f>
        <v>conspiracy-pseudoscience</v>
      </c>
      <c r="E86" s="24" t="str">
        <f>VLOOKUP(A86,'2020 Orientation'!$A$1:$B$337,2,FALSE)</f>
        <v>Mixed</v>
      </c>
      <c r="F86" s="24" t="e">
        <f>VLOOKUP(A86,orientation2019,2,FALSE)</f>
        <v>#N/A</v>
      </c>
      <c r="G86" s="24" t="e">
        <f>VLOOKUP(A86,orientation2018,2,FALSE)</f>
        <v>#N/A</v>
      </c>
      <c r="I86" t="s">
        <v>19</v>
      </c>
      <c r="K86">
        <v>1</v>
      </c>
      <c r="L86">
        <v>1</v>
      </c>
      <c r="M86">
        <v>0</v>
      </c>
      <c r="N86">
        <v>0</v>
      </c>
      <c r="O86">
        <v>0</v>
      </c>
      <c r="P86">
        <f t="shared" si="2"/>
        <v>2</v>
      </c>
    </row>
    <row r="87" spans="1:17" x14ac:dyDescent="0.2">
      <c r="A87" t="s">
        <v>123</v>
      </c>
      <c r="B87" s="24" t="str">
        <f t="shared" si="3"/>
        <v>No</v>
      </c>
      <c r="C87" s="24" t="str">
        <f>VLOOKUP(A87,'2022 Orientation'!$A$1:$B$393,2,FALSE)</f>
        <v>left</v>
      </c>
      <c r="D87" s="24" t="str">
        <f>VLOOKUP(A87,orientation2021,2,FALSE)</f>
        <v>left</v>
      </c>
      <c r="E87" s="24" t="str">
        <f>VLOOKUP(A87,'2020 Orientation'!$A$1:$B$337,2,FALSE)</f>
        <v>Reliable</v>
      </c>
      <c r="F87" s="24" t="str">
        <f>VLOOKUP(A87,orientation2019,2,FALSE)</f>
        <v>left_bias</v>
      </c>
      <c r="G87" s="24" t="str">
        <f>VLOOKUP(A87,orientation2018,2,FALSE)</f>
        <v>left_bias</v>
      </c>
      <c r="I87" t="s">
        <v>31</v>
      </c>
      <c r="K87">
        <v>1</v>
      </c>
      <c r="L87">
        <v>1</v>
      </c>
      <c r="M87">
        <v>1</v>
      </c>
      <c r="N87">
        <v>1</v>
      </c>
      <c r="O87">
        <v>0</v>
      </c>
      <c r="P87">
        <f t="shared" si="2"/>
        <v>4</v>
      </c>
    </row>
    <row r="88" spans="1:17" x14ac:dyDescent="0.2">
      <c r="A88" t="s">
        <v>124</v>
      </c>
      <c r="B88" s="24" t="e">
        <f t="shared" si="3"/>
        <v>#N/A</v>
      </c>
      <c r="C88" s="24" t="str">
        <f>VLOOKUP(A88,'2022 Orientation'!$A$1:$B$393,2,FALSE)</f>
        <v>questionable-source</v>
      </c>
      <c r="D88" s="24" t="str">
        <f>VLOOKUP(A88,orientation2021,2,FALSE)</f>
        <v>questionable-source</v>
      </c>
      <c r="E88" s="24" t="str">
        <f>VLOOKUP(A88,'2020 Orientation'!$A$1:$B$337,2,FALSE)</f>
        <v>Mixed</v>
      </c>
      <c r="F88" s="24" t="str">
        <f>VLOOKUP(A88,orientation2019,2,FALSE)</f>
        <v>questionable_source</v>
      </c>
      <c r="G88" s="24" t="e">
        <f>VLOOKUP(A88,orientation2018,2,FALSE)</f>
        <v>#N/A</v>
      </c>
      <c r="I88" t="s">
        <v>27</v>
      </c>
      <c r="K88">
        <v>1</v>
      </c>
      <c r="L88">
        <v>1</v>
      </c>
      <c r="M88">
        <v>1</v>
      </c>
      <c r="N88">
        <v>0</v>
      </c>
      <c r="O88">
        <v>1</v>
      </c>
      <c r="P88">
        <f t="shared" si="2"/>
        <v>4</v>
      </c>
    </row>
    <row r="89" spans="1:17" x14ac:dyDescent="0.2">
      <c r="A89" t="s">
        <v>125</v>
      </c>
      <c r="B89" s="24" t="e">
        <f t="shared" si="3"/>
        <v>#N/A</v>
      </c>
      <c r="C89" s="24" t="str">
        <f>VLOOKUP(A89,'2022 Orientation'!$A$1:$B$393,2,FALSE)</f>
        <v>right</v>
      </c>
      <c r="D89" s="24" t="str">
        <f>VLOOKUP(A89,orientation2021,2,FALSE)</f>
        <v>right</v>
      </c>
      <c r="E89" s="24" t="e">
        <f>VLOOKUP(A89,'2020 Orientation'!$A$1:$B$337,2,FALSE)</f>
        <v>#N/A</v>
      </c>
      <c r="F89" s="24" t="e">
        <f>VLOOKUP(A89,orientation2019,2,FALSE)</f>
        <v>#N/A</v>
      </c>
      <c r="G89" s="24" t="e">
        <f>VLOOKUP(A89,orientation2018,2,FALSE)</f>
        <v>#N/A</v>
      </c>
      <c r="I89" t="s">
        <v>50</v>
      </c>
      <c r="K89">
        <v>1</v>
      </c>
      <c r="L89">
        <v>0</v>
      </c>
      <c r="M89">
        <v>0</v>
      </c>
      <c r="N89">
        <v>0</v>
      </c>
      <c r="O89">
        <v>0</v>
      </c>
      <c r="P89">
        <f t="shared" si="2"/>
        <v>1</v>
      </c>
    </row>
    <row r="90" spans="1:17" x14ac:dyDescent="0.2">
      <c r="A90" t="s">
        <v>126</v>
      </c>
      <c r="B90" s="24" t="e">
        <f t="shared" si="3"/>
        <v>#N/A</v>
      </c>
      <c r="C90" s="24" t="str">
        <f>VLOOKUP(A90,'2022 Orientation'!$A$1:$B$393,2,FALSE)</f>
        <v>conspiracy-pseudoscience</v>
      </c>
      <c r="D90" s="24" t="str">
        <f>VLOOKUP(A90,orientation2021,2,FALSE)</f>
        <v>conspiracy-pseudoscience</v>
      </c>
      <c r="E90" s="24" t="str">
        <f>VLOOKUP(A90,'2020 Orientation'!$A$1:$B$337,2,FALSE)</f>
        <v>Unreliable</v>
      </c>
      <c r="F90" s="24" t="e">
        <f>VLOOKUP(A90,orientation2019,2,FALSE)</f>
        <v>#N/A</v>
      </c>
      <c r="G90" s="24" t="e">
        <f>VLOOKUP(A90,orientation2018,2,FALSE)</f>
        <v>#N/A</v>
      </c>
      <c r="I90" t="s">
        <v>19</v>
      </c>
      <c r="K90">
        <v>1</v>
      </c>
      <c r="L90">
        <v>1</v>
      </c>
      <c r="M90">
        <v>0</v>
      </c>
      <c r="N90">
        <v>0</v>
      </c>
      <c r="O90">
        <v>0</v>
      </c>
      <c r="P90">
        <f t="shared" si="2"/>
        <v>2</v>
      </c>
    </row>
    <row r="91" spans="1:17" x14ac:dyDescent="0.2">
      <c r="A91" t="s">
        <v>127</v>
      </c>
      <c r="B91" s="24" t="e">
        <f t="shared" si="3"/>
        <v>#N/A</v>
      </c>
      <c r="C91" s="24" t="str">
        <f>VLOOKUP(A91,'2022 Orientation'!$A$1:$B$393,2,FALSE)</f>
        <v>conspiracy-pseudoscience</v>
      </c>
      <c r="D91" s="24" t="str">
        <f>VLOOKUP(A91,orientation2021,2,FALSE)</f>
        <v>conspiracy-pseudoscience</v>
      </c>
      <c r="E91" s="24" t="str">
        <f>VLOOKUP(A91,'2020 Orientation'!$A$1:$B$337,2,FALSE)</f>
        <v>Mixed</v>
      </c>
      <c r="F91" s="24" t="e">
        <f>VLOOKUP(A91,orientation2019,2,FALSE)</f>
        <v>#N/A</v>
      </c>
      <c r="G91" s="24" t="e">
        <f>VLOOKUP(A91,orientation2018,2,FALSE)</f>
        <v>#N/A</v>
      </c>
      <c r="I91" t="s">
        <v>19</v>
      </c>
      <c r="K91">
        <v>1</v>
      </c>
      <c r="L91">
        <v>1</v>
      </c>
      <c r="M91">
        <v>0</v>
      </c>
      <c r="N91">
        <v>0</v>
      </c>
      <c r="O91">
        <v>0</v>
      </c>
      <c r="P91">
        <f t="shared" si="2"/>
        <v>2</v>
      </c>
    </row>
    <row r="92" spans="1:17" x14ac:dyDescent="0.2">
      <c r="A92" t="s">
        <v>128</v>
      </c>
      <c r="B92" s="24" t="e">
        <f t="shared" si="3"/>
        <v>#N/A</v>
      </c>
      <c r="C92" s="24" t="str">
        <f>VLOOKUP(A92,'2022 Orientation'!$A$1:$B$393,2,FALSE)</f>
        <v>right-center</v>
      </c>
      <c r="D92" s="24" t="str">
        <f>VLOOKUP(A92,orientation2021,2,FALSE)</f>
        <v>right-center</v>
      </c>
      <c r="E92" s="24" t="e">
        <f>VLOOKUP(A92,'2020 Orientation'!$A$1:$B$337,2,FALSE)</f>
        <v>#N/A</v>
      </c>
      <c r="F92" s="24" t="e">
        <f>VLOOKUP(A92,orientation2019,2,FALSE)</f>
        <v>#N/A</v>
      </c>
      <c r="G92" s="24" t="e">
        <f>VLOOKUP(A92,orientation2018,2,FALSE)</f>
        <v>#N/A</v>
      </c>
      <c r="I92" t="s">
        <v>45</v>
      </c>
      <c r="K92">
        <v>1</v>
      </c>
      <c r="L92">
        <v>1</v>
      </c>
      <c r="M92">
        <v>1</v>
      </c>
      <c r="N92">
        <v>0</v>
      </c>
      <c r="O92">
        <v>0</v>
      </c>
      <c r="P92">
        <f t="shared" si="2"/>
        <v>3</v>
      </c>
      <c r="Q92" t="s">
        <v>129</v>
      </c>
    </row>
    <row r="93" spans="1:17" x14ac:dyDescent="0.2">
      <c r="A93" t="s">
        <v>130</v>
      </c>
      <c r="B93" s="24" t="str">
        <f t="shared" si="3"/>
        <v>No</v>
      </c>
      <c r="C93" s="24" t="str">
        <f>VLOOKUP(A93,'2022 Orientation'!$A$1:$B$393,2,FALSE)</f>
        <v>left</v>
      </c>
      <c r="D93" s="24" t="str">
        <f>VLOOKUP(A93,orientation2021,2,FALSE)</f>
        <v>left</v>
      </c>
      <c r="E93" s="24" t="str">
        <f>VLOOKUP(A93,'2020 Orientation'!$A$1:$B$337,2,FALSE)</f>
        <v>Unreliable</v>
      </c>
      <c r="F93" s="24" t="str">
        <f>VLOOKUP(A93,orientation2019,2,FALSE)</f>
        <v>left_bias</v>
      </c>
      <c r="G93" s="24" t="str">
        <f>VLOOKUP(A93,orientation2018,2,FALSE)</f>
        <v>left_bias</v>
      </c>
      <c r="I93" t="s">
        <v>31</v>
      </c>
      <c r="K93">
        <v>1</v>
      </c>
      <c r="L93">
        <v>1</v>
      </c>
      <c r="M93">
        <v>1</v>
      </c>
      <c r="N93">
        <v>1</v>
      </c>
      <c r="O93">
        <v>1</v>
      </c>
      <c r="P93">
        <f t="shared" si="2"/>
        <v>5</v>
      </c>
    </row>
    <row r="94" spans="1:17" x14ac:dyDescent="0.2">
      <c r="A94" t="s">
        <v>131</v>
      </c>
      <c r="B94" s="24" t="str">
        <f t="shared" si="3"/>
        <v>No</v>
      </c>
      <c r="C94" s="24" t="str">
        <f>VLOOKUP(A94,'2022 Orientation'!$A$1:$B$393,2,FALSE)</f>
        <v>questionable-source</v>
      </c>
      <c r="D94" s="24" t="str">
        <f>VLOOKUP(A94,orientation2021,2,FALSE)</f>
        <v>questionable-source</v>
      </c>
      <c r="E94" s="24" t="str">
        <f>VLOOKUP(A94,'2020 Orientation'!$A$1:$B$337,2,FALSE)</f>
        <v>Mixed</v>
      </c>
      <c r="F94" s="24" t="str">
        <f>VLOOKUP(A94,orientation2019,2,FALSE)</f>
        <v>questionable_source</v>
      </c>
      <c r="G94" s="24" t="str">
        <f>VLOOKUP(A94,orientation2018,2,FALSE)</f>
        <v>questionable_source</v>
      </c>
      <c r="I94" t="s">
        <v>27</v>
      </c>
      <c r="K94">
        <v>1</v>
      </c>
      <c r="L94">
        <v>1</v>
      </c>
      <c r="M94">
        <v>1</v>
      </c>
      <c r="N94">
        <v>1</v>
      </c>
      <c r="O94">
        <v>1</v>
      </c>
      <c r="P94">
        <f t="shared" si="2"/>
        <v>5</v>
      </c>
    </row>
    <row r="95" spans="1:17" x14ac:dyDescent="0.2">
      <c r="A95" t="s">
        <v>132</v>
      </c>
      <c r="B95" s="24" t="e">
        <f t="shared" si="3"/>
        <v>#N/A</v>
      </c>
      <c r="C95" s="24" t="str">
        <f>VLOOKUP(A95,'2022 Orientation'!$A$1:$B$393,2,FALSE)</f>
        <v>left-center</v>
      </c>
      <c r="D95" s="24" t="str">
        <f>VLOOKUP(A95,orientation2021,2,FALSE)</f>
        <v>left-center</v>
      </c>
      <c r="E95" s="24" t="e">
        <f>VLOOKUP(A95,'2020 Orientation'!$A$1:$B$337,2,FALSE)</f>
        <v>#N/A</v>
      </c>
      <c r="F95" s="24" t="e">
        <f>VLOOKUP(A95,orientation2019,2,FALSE)</f>
        <v>#N/A</v>
      </c>
      <c r="G95" s="24" t="e">
        <f>VLOOKUP(A95,orientation2018,2,FALSE)</f>
        <v>#N/A</v>
      </c>
      <c r="I95" t="s">
        <v>24</v>
      </c>
      <c r="K95">
        <v>1</v>
      </c>
      <c r="L95">
        <v>0</v>
      </c>
      <c r="M95">
        <v>0</v>
      </c>
      <c r="N95">
        <v>0</v>
      </c>
      <c r="O95">
        <v>0</v>
      </c>
      <c r="P95">
        <f t="shared" si="2"/>
        <v>1</v>
      </c>
    </row>
    <row r="96" spans="1:17" x14ac:dyDescent="0.2">
      <c r="A96" t="s">
        <v>133</v>
      </c>
      <c r="B96" s="24" t="e">
        <f t="shared" si="3"/>
        <v>#N/A</v>
      </c>
      <c r="C96" s="24" t="str">
        <f>VLOOKUP(A96,'2022 Orientation'!$A$1:$B$393,2,FALSE)</f>
        <v>center</v>
      </c>
      <c r="D96" s="24" t="str">
        <f>VLOOKUP(A96,orientation2021,2,FALSE)</f>
        <v>center</v>
      </c>
      <c r="E96" s="24" t="e">
        <f>VLOOKUP(A96,'2020 Orientation'!$A$1:$B$337,2,FALSE)</f>
        <v>#N/A</v>
      </c>
      <c r="F96" s="24" t="e">
        <f>VLOOKUP(A96,orientation2019,2,FALSE)</f>
        <v>#N/A</v>
      </c>
      <c r="G96" s="24" t="e">
        <f>VLOOKUP(A96,orientation2018,2,FALSE)</f>
        <v>#N/A</v>
      </c>
      <c r="I96" t="s">
        <v>35</v>
      </c>
      <c r="K96">
        <v>1</v>
      </c>
      <c r="L96">
        <v>0</v>
      </c>
      <c r="M96">
        <v>0</v>
      </c>
      <c r="N96">
        <v>0</v>
      </c>
      <c r="O96">
        <v>0</v>
      </c>
      <c r="P96">
        <f t="shared" si="2"/>
        <v>1</v>
      </c>
    </row>
    <row r="97" spans="1:16" x14ac:dyDescent="0.2">
      <c r="A97" t="s">
        <v>134</v>
      </c>
      <c r="B97" s="24" t="str">
        <f t="shared" si="3"/>
        <v>No</v>
      </c>
      <c r="C97" s="24" t="str">
        <f>VLOOKUP(A97,'2022 Orientation'!$A$1:$B$393,2,FALSE)</f>
        <v>right</v>
      </c>
      <c r="D97" s="24" t="str">
        <f>VLOOKUP(A97,orientation2021,2,FALSE)</f>
        <v>right</v>
      </c>
      <c r="E97" s="24" t="str">
        <f>VLOOKUP(A97,'2020 Orientation'!$A$1:$B$337,2,FALSE)</f>
        <v>Reliable</v>
      </c>
      <c r="F97" s="24" t="str">
        <f>VLOOKUP(A97,orientation2019,2,FALSE)</f>
        <v>right_bias</v>
      </c>
      <c r="G97" s="24" t="str">
        <f>VLOOKUP(A97,orientation2018,2,FALSE)</f>
        <v>right_bias</v>
      </c>
      <c r="I97" t="s">
        <v>50</v>
      </c>
      <c r="K97">
        <v>1</v>
      </c>
      <c r="L97">
        <v>1</v>
      </c>
      <c r="M97">
        <v>1</v>
      </c>
      <c r="N97">
        <v>1</v>
      </c>
      <c r="O97">
        <v>0</v>
      </c>
      <c r="P97">
        <f t="shared" si="2"/>
        <v>4</v>
      </c>
    </row>
    <row r="98" spans="1:16" x14ac:dyDescent="0.2">
      <c r="A98" t="s">
        <v>135</v>
      </c>
      <c r="B98" s="24" t="str">
        <f t="shared" si="3"/>
        <v>No</v>
      </c>
      <c r="C98" s="24" t="str">
        <f>VLOOKUP(A98,'2022 Orientation'!$A$1:$B$393,2,FALSE)</f>
        <v>questionable-source</v>
      </c>
      <c r="D98" s="24" t="str">
        <f>VLOOKUP(A98,orientation2021,2,FALSE)</f>
        <v>questionable-source</v>
      </c>
      <c r="E98" s="24" t="str">
        <f>VLOOKUP(A98,'2020 Orientation'!$A$1:$B$337,2,FALSE)</f>
        <v>Mixed</v>
      </c>
      <c r="F98" s="24" t="str">
        <f>VLOOKUP(A98,orientation2019,2,FALSE)</f>
        <v>questionable_source</v>
      </c>
      <c r="G98" s="24" t="str">
        <f>VLOOKUP(A98,orientation2018,2,FALSE)</f>
        <v>questionable_source</v>
      </c>
      <c r="I98" t="s">
        <v>27</v>
      </c>
      <c r="K98">
        <v>1</v>
      </c>
      <c r="L98">
        <v>1</v>
      </c>
      <c r="M98">
        <v>1</v>
      </c>
      <c r="N98">
        <v>1</v>
      </c>
      <c r="O98">
        <v>1</v>
      </c>
      <c r="P98">
        <f t="shared" si="2"/>
        <v>5</v>
      </c>
    </row>
    <row r="99" spans="1:16" x14ac:dyDescent="0.2">
      <c r="A99" t="s">
        <v>136</v>
      </c>
      <c r="B99" s="24" t="e">
        <f t="shared" si="3"/>
        <v>#N/A</v>
      </c>
      <c r="C99" s="24" t="str">
        <f>VLOOKUP(A99,'2022 Orientation'!$A$1:$B$393,2,FALSE)</f>
        <v>conspiracy-pseudoscience</v>
      </c>
      <c r="D99" s="24" t="str">
        <f>VLOOKUP(A99,orientation2021,2,FALSE)</f>
        <v>conspiracy-pseudoscience</v>
      </c>
      <c r="E99" s="24" t="str">
        <f>VLOOKUP(A99,'2020 Orientation'!$A$1:$B$337,2,FALSE)</f>
        <v>Mixed</v>
      </c>
      <c r="F99" s="24" t="e">
        <f>VLOOKUP(A99,orientation2019,2,FALSE)</f>
        <v>#N/A</v>
      </c>
      <c r="G99" s="24" t="e">
        <f>VLOOKUP(A99,orientation2018,2,FALSE)</f>
        <v>#N/A</v>
      </c>
      <c r="I99" t="s">
        <v>19</v>
      </c>
      <c r="K99">
        <v>1</v>
      </c>
      <c r="L99">
        <v>1</v>
      </c>
      <c r="M99">
        <v>0</v>
      </c>
      <c r="N99">
        <v>0</v>
      </c>
      <c r="O99">
        <v>0</v>
      </c>
      <c r="P99">
        <f t="shared" si="2"/>
        <v>2</v>
      </c>
    </row>
    <row r="100" spans="1:16" x14ac:dyDescent="0.2">
      <c r="A100" t="s">
        <v>137</v>
      </c>
      <c r="B100" s="24" t="str">
        <f t="shared" si="3"/>
        <v>No</v>
      </c>
      <c r="C100" s="24" t="str">
        <f>VLOOKUP(A100,'2022 Orientation'!$A$1:$B$393,2,FALSE)</f>
        <v>questionable-source</v>
      </c>
      <c r="D100" s="24" t="str">
        <f>VLOOKUP(A100,orientation2021,2,FALSE)</f>
        <v>questionable-source</v>
      </c>
      <c r="E100" s="24" t="str">
        <f>VLOOKUP(A100,'2020 Orientation'!$A$1:$B$337,2,FALSE)</f>
        <v>Mixed</v>
      </c>
      <c r="F100" s="24" t="str">
        <f>VLOOKUP(A100,orientation2019,2,FALSE)</f>
        <v>questionable_source</v>
      </c>
      <c r="G100" s="24" t="str">
        <f>VLOOKUP(A100,orientation2018,2,FALSE)</f>
        <v>questionable_source</v>
      </c>
      <c r="I100" t="s">
        <v>27</v>
      </c>
      <c r="K100">
        <v>1</v>
      </c>
      <c r="L100">
        <v>1</v>
      </c>
      <c r="M100">
        <v>1</v>
      </c>
      <c r="N100">
        <v>1</v>
      </c>
      <c r="O100">
        <v>1</v>
      </c>
      <c r="P100">
        <f t="shared" si="2"/>
        <v>5</v>
      </c>
    </row>
    <row r="101" spans="1:16" x14ac:dyDescent="0.2">
      <c r="A101" t="s">
        <v>138</v>
      </c>
      <c r="B101" s="24" t="e">
        <f t="shared" si="3"/>
        <v>#N/A</v>
      </c>
      <c r="C101" s="24" t="e">
        <f>VLOOKUP(A101,'2022 Orientation'!$A$1:$B$393,2,FALSE)</f>
        <v>#N/A</v>
      </c>
      <c r="D101" s="24" t="e">
        <f>VLOOKUP(A101,orientation2021,2,FALSE)</f>
        <v>#N/A</v>
      </c>
      <c r="E101" s="24" t="e">
        <f>VLOOKUP(A101,'2020 Orientation'!$A$1:$B$337,2,FALSE)</f>
        <v>#N/A</v>
      </c>
      <c r="F101" s="24">
        <f>VLOOKUP(A101,orientation2019,2,FALSE)</f>
        <v>0</v>
      </c>
      <c r="G101" s="24">
        <f>VLOOKUP(A101,orientation2018,2,FALSE)</f>
        <v>0</v>
      </c>
      <c r="I101" s="3"/>
      <c r="J101" s="3"/>
      <c r="K101">
        <v>0</v>
      </c>
      <c r="L101">
        <v>0</v>
      </c>
      <c r="M101">
        <v>1</v>
      </c>
      <c r="N101">
        <v>1</v>
      </c>
      <c r="O101">
        <v>0</v>
      </c>
      <c r="P101">
        <f t="shared" si="2"/>
        <v>2</v>
      </c>
    </row>
    <row r="102" spans="1:16" x14ac:dyDescent="0.2">
      <c r="A102" t="s">
        <v>139</v>
      </c>
      <c r="B102" s="24" t="str">
        <f t="shared" si="3"/>
        <v>No</v>
      </c>
      <c r="C102" s="24" t="str">
        <f>VLOOKUP(A102,'2022 Orientation'!$A$1:$B$393,2,FALSE)</f>
        <v>left-center</v>
      </c>
      <c r="D102" s="24" t="str">
        <f>VLOOKUP(A102,orientation2021,2,FALSE)</f>
        <v>left-center</v>
      </c>
      <c r="E102" s="24" t="str">
        <f>VLOOKUP(A102,'2020 Orientation'!$A$1:$B$337,2,FALSE)</f>
        <v>Reliable</v>
      </c>
      <c r="F102" s="24" t="str">
        <f>VLOOKUP(A102,orientation2019,2,FALSE)</f>
        <v>left_center_bias</v>
      </c>
      <c r="G102" s="24" t="str">
        <f>VLOOKUP(A102,orientation2018,2,FALSE)</f>
        <v>left_center_bias</v>
      </c>
      <c r="I102" t="s">
        <v>24</v>
      </c>
      <c r="K102">
        <v>1</v>
      </c>
      <c r="L102">
        <v>1</v>
      </c>
      <c r="M102">
        <v>1</v>
      </c>
      <c r="N102">
        <v>1</v>
      </c>
      <c r="O102">
        <v>0</v>
      </c>
      <c r="P102">
        <f t="shared" si="2"/>
        <v>4</v>
      </c>
    </row>
    <row r="103" spans="1:16" x14ac:dyDescent="0.2">
      <c r="A103" t="s">
        <v>140</v>
      </c>
      <c r="B103" s="24" t="e">
        <f t="shared" si="3"/>
        <v>#N/A</v>
      </c>
      <c r="C103" s="24" t="str">
        <f>VLOOKUP(A103,'2022 Orientation'!$A$1:$B$393,2,FALSE)</f>
        <v>left</v>
      </c>
      <c r="D103" s="24" t="str">
        <f>VLOOKUP(A103,orientation2021,2,FALSE)</f>
        <v>left</v>
      </c>
      <c r="E103" s="24" t="str">
        <f>VLOOKUP(A103,'2020 Orientation'!$A$1:$B$337,2,FALSE)</f>
        <v>Reliable</v>
      </c>
      <c r="F103" s="24" t="str">
        <f>VLOOKUP(A103,orientation2019,2,FALSE)</f>
        <v>left_bias</v>
      </c>
      <c r="G103" s="24" t="e">
        <f>VLOOKUP(A103,orientation2018,2,FALSE)</f>
        <v>#N/A</v>
      </c>
      <c r="I103" t="s">
        <v>31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f t="shared" si="2"/>
        <v>3</v>
      </c>
    </row>
    <row r="104" spans="1:16" x14ac:dyDescent="0.2">
      <c r="A104" t="s">
        <v>141</v>
      </c>
      <c r="B104" s="24" t="e">
        <f t="shared" si="3"/>
        <v>#N/A</v>
      </c>
      <c r="C104" s="24" t="e">
        <f>VLOOKUP(A104,'2022 Orientation'!$A$1:$B$393,2,FALSE)</f>
        <v>#N/A</v>
      </c>
      <c r="D104" s="24" t="e">
        <f>VLOOKUP(A104,orientation2021,2,FALSE)</f>
        <v>#N/A</v>
      </c>
      <c r="E104" s="24" t="e">
        <f>VLOOKUP(A104,'2020 Orientation'!$A$1:$B$337,2,FALSE)</f>
        <v>#N/A</v>
      </c>
      <c r="F104" s="24">
        <f>VLOOKUP(A104,orientation2019,2,FALSE)</f>
        <v>0</v>
      </c>
      <c r="G104" s="24" t="e">
        <f>VLOOKUP(A104,orientation2018,2,FALSE)</f>
        <v>#N/A</v>
      </c>
      <c r="I104" s="3"/>
      <c r="J104" s="3"/>
      <c r="K104">
        <v>0</v>
      </c>
      <c r="L104">
        <v>0</v>
      </c>
      <c r="M104">
        <v>1</v>
      </c>
      <c r="N104">
        <v>0</v>
      </c>
      <c r="O104">
        <v>0</v>
      </c>
      <c r="P104">
        <f t="shared" si="2"/>
        <v>1</v>
      </c>
    </row>
    <row r="105" spans="1:16" x14ac:dyDescent="0.2">
      <c r="A105" t="s">
        <v>142</v>
      </c>
      <c r="B105" s="24" t="e">
        <f t="shared" si="3"/>
        <v>#N/A</v>
      </c>
      <c r="C105" s="24" t="str">
        <f>VLOOKUP(A105,'2022 Orientation'!$A$1:$B$393,2,FALSE)</f>
        <v>left-center</v>
      </c>
      <c r="D105" s="24" t="str">
        <f>VLOOKUP(A105,orientation2021,2,FALSE)</f>
        <v>left-center</v>
      </c>
      <c r="E105" s="24" t="e">
        <f>VLOOKUP(A105,'2020 Orientation'!$A$1:$B$337,2,FALSE)</f>
        <v>#N/A</v>
      </c>
      <c r="F105" s="24" t="e">
        <f>VLOOKUP(A105,orientation2019,2,FALSE)</f>
        <v>#N/A</v>
      </c>
      <c r="G105" s="24" t="e">
        <f>VLOOKUP(A105,orientation2018,2,FALSE)</f>
        <v>#N/A</v>
      </c>
      <c r="I105" t="s">
        <v>24</v>
      </c>
      <c r="K105">
        <v>1</v>
      </c>
      <c r="L105">
        <v>0</v>
      </c>
      <c r="M105">
        <v>0</v>
      </c>
      <c r="N105">
        <v>0</v>
      </c>
      <c r="O105">
        <v>0</v>
      </c>
      <c r="P105">
        <f t="shared" si="2"/>
        <v>1</v>
      </c>
    </row>
    <row r="106" spans="1:16" x14ac:dyDescent="0.2">
      <c r="A106" t="s">
        <v>143</v>
      </c>
      <c r="B106" s="24" t="e">
        <f t="shared" si="3"/>
        <v>#N/A</v>
      </c>
      <c r="C106" s="24" t="e">
        <f>VLOOKUP(A106,'2022 Orientation'!$A$1:$B$393,2,FALSE)</f>
        <v>#N/A</v>
      </c>
      <c r="D106" s="24" t="e">
        <f>VLOOKUP(A106,orientation2021,2,FALSE)</f>
        <v>#N/A</v>
      </c>
      <c r="E106" s="24" t="e">
        <f>VLOOKUP(A106,'2020 Orientation'!$A$1:$B$337,2,FALSE)</f>
        <v>#N/A</v>
      </c>
      <c r="F106" s="24" t="e">
        <f>VLOOKUP(A106,orientation2019,2,FALSE)</f>
        <v>#N/A</v>
      </c>
      <c r="G106" s="24" t="e">
        <f>VLOOKUP(A106,orientation2018,2,FALSE)</f>
        <v>#N/A</v>
      </c>
      <c r="I106" s="3"/>
      <c r="J106" s="3"/>
      <c r="K106">
        <v>0</v>
      </c>
      <c r="L106">
        <v>0</v>
      </c>
      <c r="M106">
        <v>1</v>
      </c>
      <c r="N106">
        <v>1</v>
      </c>
      <c r="O106">
        <v>0</v>
      </c>
      <c r="P106">
        <f t="shared" si="2"/>
        <v>2</v>
      </c>
    </row>
    <row r="107" spans="1:16" x14ac:dyDescent="0.2">
      <c r="A107" t="s">
        <v>144</v>
      </c>
      <c r="B107" s="24" t="e">
        <f t="shared" si="3"/>
        <v>#N/A</v>
      </c>
      <c r="C107" s="24" t="str">
        <f>VLOOKUP(A107,'2022 Orientation'!$A$1:$B$393,2,FALSE)</f>
        <v>left-center</v>
      </c>
      <c r="D107" s="24" t="str">
        <f>VLOOKUP(A107,orientation2021,2,FALSE)</f>
        <v>left-center</v>
      </c>
      <c r="E107" s="24" t="str">
        <f>VLOOKUP(A107,'2020 Orientation'!$A$1:$B$337,2,FALSE)</f>
        <v>Reliable</v>
      </c>
      <c r="F107" s="24" t="e">
        <f>VLOOKUP(A107,orientation2019,2,FALSE)</f>
        <v>#N/A</v>
      </c>
      <c r="G107" s="24" t="e">
        <f>VLOOKUP(A107,orientation2018,2,FALSE)</f>
        <v>#N/A</v>
      </c>
      <c r="I107" t="s">
        <v>24</v>
      </c>
      <c r="K107">
        <v>1</v>
      </c>
      <c r="L107">
        <v>1</v>
      </c>
      <c r="M107">
        <v>0</v>
      </c>
      <c r="N107">
        <v>0</v>
      </c>
      <c r="O107">
        <v>0</v>
      </c>
      <c r="P107">
        <f t="shared" si="2"/>
        <v>2</v>
      </c>
    </row>
    <row r="108" spans="1:16" x14ac:dyDescent="0.2">
      <c r="A108" t="s">
        <v>145</v>
      </c>
      <c r="B108" s="24" t="e">
        <f t="shared" si="3"/>
        <v>#N/A</v>
      </c>
      <c r="C108" s="24" t="str">
        <f>VLOOKUP(A108,'2022 Orientation'!$A$1:$B$393,2,FALSE)</f>
        <v>center</v>
      </c>
      <c r="D108" s="24" t="str">
        <f>VLOOKUP(A108,orientation2021,2,FALSE)</f>
        <v>center</v>
      </c>
      <c r="E108" s="24" t="str">
        <f>VLOOKUP(A108,'2020 Orientation'!$A$1:$B$337,2,FALSE)</f>
        <v>Reliable</v>
      </c>
      <c r="F108" s="24" t="e">
        <f>VLOOKUP(A108,orientation2019,2,FALSE)</f>
        <v>#N/A</v>
      </c>
      <c r="G108" s="24" t="e">
        <f>VLOOKUP(A108,orientation2018,2,FALSE)</f>
        <v>#N/A</v>
      </c>
      <c r="I108" t="s">
        <v>35</v>
      </c>
      <c r="K108">
        <v>1</v>
      </c>
      <c r="L108">
        <v>1</v>
      </c>
      <c r="M108">
        <v>0</v>
      </c>
      <c r="N108">
        <v>0</v>
      </c>
      <c r="O108">
        <v>0</v>
      </c>
      <c r="P108">
        <f t="shared" si="2"/>
        <v>2</v>
      </c>
    </row>
    <row r="109" spans="1:16" x14ac:dyDescent="0.2">
      <c r="A109" t="s">
        <v>146</v>
      </c>
      <c r="B109" s="24" t="e">
        <f t="shared" si="3"/>
        <v>#N/A</v>
      </c>
      <c r="C109" s="24" t="str">
        <f>VLOOKUP(A109,'2022 Orientation'!$A$1:$B$393,2,FALSE)</f>
        <v>conspiracy-pseudoscience</v>
      </c>
      <c r="D109" s="24" t="str">
        <f>VLOOKUP(A109,orientation2021,2,FALSE)</f>
        <v>conspiracy-pseudoscience</v>
      </c>
      <c r="E109" s="24" t="str">
        <f>VLOOKUP(A109,'2020 Orientation'!$A$1:$B$337,2,FALSE)</f>
        <v>Mixed</v>
      </c>
      <c r="F109" s="24" t="e">
        <f>VLOOKUP(A109,orientation2019,2,FALSE)</f>
        <v>#N/A</v>
      </c>
      <c r="G109" s="24" t="e">
        <f>VLOOKUP(A109,orientation2018,2,FALSE)</f>
        <v>#N/A</v>
      </c>
      <c r="I109" t="s">
        <v>19</v>
      </c>
      <c r="K109">
        <v>1</v>
      </c>
      <c r="L109">
        <v>1</v>
      </c>
      <c r="M109">
        <v>0</v>
      </c>
      <c r="N109">
        <v>0</v>
      </c>
      <c r="O109">
        <v>0</v>
      </c>
      <c r="P109">
        <f t="shared" si="2"/>
        <v>2</v>
      </c>
    </row>
    <row r="110" spans="1:16" x14ac:dyDescent="0.2">
      <c r="A110" t="s">
        <v>147</v>
      </c>
      <c r="B110" s="24" t="e">
        <f t="shared" si="3"/>
        <v>#N/A</v>
      </c>
      <c r="C110" s="24" t="str">
        <f>VLOOKUP(A110,'2022 Orientation'!$A$1:$B$393,2,FALSE)</f>
        <v>conspiracy-pseudoscience</v>
      </c>
      <c r="D110" s="24" t="str">
        <f>VLOOKUP(A110,orientation2021,2,FALSE)</f>
        <v>conspiracy-pseudoscience</v>
      </c>
      <c r="E110" s="24" t="str">
        <f>VLOOKUP(A110,'2020 Orientation'!$A$1:$B$337,2,FALSE)</f>
        <v>Unreliable</v>
      </c>
      <c r="F110" s="24" t="e">
        <f>VLOOKUP(A110,orientation2019,2,FALSE)</f>
        <v>#N/A</v>
      </c>
      <c r="G110" s="24" t="e">
        <f>VLOOKUP(A110,orientation2018,2,FALSE)</f>
        <v>#N/A</v>
      </c>
      <c r="I110" t="s">
        <v>19</v>
      </c>
      <c r="K110">
        <v>1</v>
      </c>
      <c r="L110">
        <v>1</v>
      </c>
      <c r="M110">
        <v>0</v>
      </c>
      <c r="N110">
        <v>0</v>
      </c>
      <c r="O110">
        <v>0</v>
      </c>
      <c r="P110">
        <f t="shared" si="2"/>
        <v>2</v>
      </c>
    </row>
    <row r="111" spans="1:16" x14ac:dyDescent="0.2">
      <c r="A111" t="s">
        <v>148</v>
      </c>
      <c r="B111" s="24" t="e">
        <f t="shared" si="3"/>
        <v>#N/A</v>
      </c>
      <c r="C111" s="24" t="str">
        <f>VLOOKUP(A111,'2022 Orientation'!$A$1:$B$393,2,FALSE)</f>
        <v>right</v>
      </c>
      <c r="D111" s="24" t="str">
        <f>VLOOKUP(A111,orientation2021,2,FALSE)</f>
        <v>right</v>
      </c>
      <c r="E111" s="24" t="str">
        <f>VLOOKUP(A111,'2020 Orientation'!$A$1:$B$337,2,FALSE)</f>
        <v>Unreliable</v>
      </c>
      <c r="F111" s="24">
        <f>VLOOKUP(A111,orientation2019,2,FALSE)</f>
        <v>0</v>
      </c>
      <c r="G111" s="24" t="e">
        <f>VLOOKUP(A111,orientation2018,2,FALSE)</f>
        <v>#N/A</v>
      </c>
      <c r="I111" t="s">
        <v>50</v>
      </c>
      <c r="K111">
        <v>1</v>
      </c>
      <c r="L111">
        <v>1</v>
      </c>
      <c r="M111">
        <v>1</v>
      </c>
      <c r="N111">
        <v>0</v>
      </c>
      <c r="O111">
        <v>0</v>
      </c>
      <c r="P111">
        <f t="shared" si="2"/>
        <v>3</v>
      </c>
    </row>
    <row r="112" spans="1:16" x14ac:dyDescent="0.2">
      <c r="A112" t="s">
        <v>149</v>
      </c>
      <c r="B112" s="24" t="e">
        <f t="shared" si="3"/>
        <v>#N/A</v>
      </c>
      <c r="C112" s="24" t="str">
        <f>VLOOKUP(A112,'2022 Orientation'!$A$1:$B$393,2,FALSE)</f>
        <v>questionable-source</v>
      </c>
      <c r="D112" s="24" t="str">
        <f>VLOOKUP(A112,orientation2021,2,FALSE)</f>
        <v>questionable-source</v>
      </c>
      <c r="E112" s="24" t="e">
        <f>VLOOKUP(A112,'2020 Orientation'!$A$1:$B$337,2,FALSE)</f>
        <v>#N/A</v>
      </c>
      <c r="F112" s="24" t="e">
        <f>VLOOKUP(A112,orientation2019,2,FALSE)</f>
        <v>#N/A</v>
      </c>
      <c r="G112" s="24" t="e">
        <f>VLOOKUP(A112,orientation2018,2,FALSE)</f>
        <v>#N/A</v>
      </c>
      <c r="I112" t="s">
        <v>27</v>
      </c>
      <c r="K112">
        <v>1</v>
      </c>
      <c r="L112">
        <v>1</v>
      </c>
      <c r="M112">
        <v>0</v>
      </c>
      <c r="N112">
        <v>0</v>
      </c>
      <c r="O112">
        <v>0</v>
      </c>
      <c r="P112">
        <f t="shared" si="2"/>
        <v>2</v>
      </c>
    </row>
    <row r="113" spans="1:16" x14ac:dyDescent="0.2">
      <c r="A113" t="s">
        <v>150</v>
      </c>
      <c r="B113" s="24" t="e">
        <f t="shared" si="3"/>
        <v>#N/A</v>
      </c>
      <c r="C113" s="24" t="str">
        <f>VLOOKUP(A113,'2022 Orientation'!$A$1:$B$393,2,FALSE)</f>
        <v>conspiracy-pseudoscience</v>
      </c>
      <c r="D113" s="24" t="str">
        <f>VLOOKUP(A113,orientation2021,2,FALSE)</f>
        <v>conspiracy-pseudoscience</v>
      </c>
      <c r="E113" s="24" t="str">
        <f>VLOOKUP(A113,'2020 Orientation'!$A$1:$B$337,2,FALSE)</f>
        <v>Unreliable</v>
      </c>
      <c r="F113" s="24" t="e">
        <f>VLOOKUP(A113,orientation2019,2,FALSE)</f>
        <v>#N/A</v>
      </c>
      <c r="G113" s="24" t="e">
        <f>VLOOKUP(A113,orientation2018,2,FALSE)</f>
        <v>#N/A</v>
      </c>
      <c r="I113" t="s">
        <v>19</v>
      </c>
      <c r="K113">
        <v>1</v>
      </c>
      <c r="L113">
        <v>1</v>
      </c>
      <c r="M113">
        <v>0</v>
      </c>
      <c r="N113">
        <v>0</v>
      </c>
      <c r="O113">
        <v>0</v>
      </c>
      <c r="P113">
        <f t="shared" si="2"/>
        <v>2</v>
      </c>
    </row>
    <row r="114" spans="1:16" x14ac:dyDescent="0.2">
      <c r="A114" t="s">
        <v>151</v>
      </c>
      <c r="B114" s="24" t="e">
        <f t="shared" si="3"/>
        <v>#N/A</v>
      </c>
      <c r="C114" s="24" t="str">
        <f>VLOOKUP(A114,'2022 Orientation'!$A$1:$B$393,2,FALSE)</f>
        <v>right-center</v>
      </c>
      <c r="D114" s="24" t="e">
        <f>VLOOKUP(A114,orientation2021,2,FALSE)</f>
        <v>#N/A</v>
      </c>
      <c r="E114" s="24" t="e">
        <f>VLOOKUP(A114,'2020 Orientation'!$A$1:$B$337,2,FALSE)</f>
        <v>#N/A</v>
      </c>
      <c r="F114" s="24" t="str">
        <f>VLOOKUP(A114,orientation2019,2,FALSE)</f>
        <v>right_bias</v>
      </c>
      <c r="G114" s="24" t="str">
        <f>VLOOKUP(A114,orientation2018,2,FALSE)</f>
        <v>right_bias</v>
      </c>
      <c r="I114" t="s">
        <v>48</v>
      </c>
      <c r="K114">
        <v>0</v>
      </c>
      <c r="L114">
        <v>0</v>
      </c>
      <c r="M114">
        <v>1</v>
      </c>
      <c r="N114">
        <v>1</v>
      </c>
      <c r="O114">
        <v>1</v>
      </c>
      <c r="P114">
        <f t="shared" si="2"/>
        <v>3</v>
      </c>
    </row>
    <row r="115" spans="1:16" x14ac:dyDescent="0.2">
      <c r="A115" t="s">
        <v>152</v>
      </c>
      <c r="B115" s="24" t="e">
        <f t="shared" si="3"/>
        <v>#N/A</v>
      </c>
      <c r="C115" s="24" t="str">
        <f>VLOOKUP(A115,'2022 Orientation'!$A$1:$B$393,2,FALSE)</f>
        <v>conspiracy-pseudoscience</v>
      </c>
      <c r="D115" s="24" t="str">
        <f>VLOOKUP(A115,orientation2021,2,FALSE)</f>
        <v>conspiracy-pseudoscience</v>
      </c>
      <c r="E115" s="24" t="str">
        <f>VLOOKUP(A115,'2020 Orientation'!$A$1:$B$337,2,FALSE)</f>
        <v>Unreliable</v>
      </c>
      <c r="F115" s="24" t="e">
        <f>VLOOKUP(A115,orientation2019,2,FALSE)</f>
        <v>#N/A</v>
      </c>
      <c r="G115" s="24" t="e">
        <f>VLOOKUP(A115,orientation2018,2,FALSE)</f>
        <v>#N/A</v>
      </c>
      <c r="I115" t="s">
        <v>19</v>
      </c>
      <c r="K115">
        <v>1</v>
      </c>
      <c r="L115">
        <v>1</v>
      </c>
      <c r="M115">
        <v>0</v>
      </c>
      <c r="N115">
        <v>0</v>
      </c>
      <c r="O115">
        <v>0</v>
      </c>
      <c r="P115">
        <f t="shared" si="2"/>
        <v>2</v>
      </c>
    </row>
    <row r="116" spans="1:16" x14ac:dyDescent="0.2">
      <c r="A116" t="s">
        <v>153</v>
      </c>
      <c r="B116" s="24" t="e">
        <f t="shared" si="3"/>
        <v>#N/A</v>
      </c>
      <c r="C116" s="24" t="str">
        <f>VLOOKUP(A116,'2022 Orientation'!$A$1:$B$393,2,FALSE)</f>
        <v>questionable-source</v>
      </c>
      <c r="D116" s="24" t="str">
        <f>VLOOKUP(A116,orientation2021,2,FALSE)</f>
        <v>questionable-source</v>
      </c>
      <c r="E116" s="24" t="str">
        <f>VLOOKUP(A116,'2020 Orientation'!$A$1:$B$337,2,FALSE)</f>
        <v>Mixed</v>
      </c>
      <c r="F116" s="24" t="e">
        <f>VLOOKUP(A116,orientation2019,2,FALSE)</f>
        <v>#N/A</v>
      </c>
      <c r="G116" s="24" t="e">
        <f>VLOOKUP(A116,orientation2018,2,FALSE)</f>
        <v>#N/A</v>
      </c>
      <c r="I116" t="s">
        <v>27</v>
      </c>
      <c r="K116">
        <v>1</v>
      </c>
      <c r="L116">
        <v>1</v>
      </c>
      <c r="M116">
        <v>0</v>
      </c>
      <c r="N116">
        <v>0</v>
      </c>
      <c r="O116">
        <v>1</v>
      </c>
      <c r="P116">
        <f t="shared" si="2"/>
        <v>3</v>
      </c>
    </row>
    <row r="117" spans="1:16" x14ac:dyDescent="0.2">
      <c r="A117" t="s">
        <v>154</v>
      </c>
      <c r="B117" s="24" t="e">
        <f t="shared" si="3"/>
        <v>#N/A</v>
      </c>
      <c r="C117" s="24" t="str">
        <f>VLOOKUP(A117,'2022 Orientation'!$A$1:$B$393,2,FALSE)</f>
        <v>conspiracy-pseudoscience</v>
      </c>
      <c r="D117" s="24" t="str">
        <f>VLOOKUP(A117,orientation2021,2,FALSE)</f>
        <v>conspiracy-pseudoscience</v>
      </c>
      <c r="E117" s="24" t="str">
        <f>VLOOKUP(A117,'2020 Orientation'!$A$1:$B$337,2,FALSE)</f>
        <v>Mixed</v>
      </c>
      <c r="F117" s="24" t="e">
        <f>VLOOKUP(A117,orientation2019,2,FALSE)</f>
        <v>#N/A</v>
      </c>
      <c r="G117" s="24" t="e">
        <f>VLOOKUP(A117,orientation2018,2,FALSE)</f>
        <v>#N/A</v>
      </c>
      <c r="I117" t="s">
        <v>19</v>
      </c>
      <c r="K117">
        <v>1</v>
      </c>
      <c r="L117">
        <v>1</v>
      </c>
      <c r="M117">
        <v>0</v>
      </c>
      <c r="N117">
        <v>0</v>
      </c>
      <c r="O117">
        <v>0</v>
      </c>
      <c r="P117">
        <f t="shared" si="2"/>
        <v>2</v>
      </c>
    </row>
    <row r="118" spans="1:16" x14ac:dyDescent="0.2">
      <c r="A118" t="s">
        <v>155</v>
      </c>
      <c r="B118" s="24" t="e">
        <f t="shared" si="3"/>
        <v>#N/A</v>
      </c>
      <c r="C118" s="24" t="str">
        <f>VLOOKUP(A118,'2022 Orientation'!$A$1:$B$393,2,FALSE)</f>
        <v>conspiracy-pseudoscience</v>
      </c>
      <c r="D118" s="24" t="str">
        <f>VLOOKUP(A118,orientation2021,2,FALSE)</f>
        <v>conspiracy-pseudoscience</v>
      </c>
      <c r="E118" s="24" t="str">
        <f>VLOOKUP(A118,'2020 Orientation'!$A$1:$B$337,2,FALSE)</f>
        <v>Unreliable</v>
      </c>
      <c r="F118" s="24" t="e">
        <f>VLOOKUP(A118,orientation2019,2,FALSE)</f>
        <v>#N/A</v>
      </c>
      <c r="G118" s="24" t="e">
        <f>VLOOKUP(A118,orientation2018,2,FALSE)</f>
        <v>#N/A</v>
      </c>
      <c r="I118" t="s">
        <v>19</v>
      </c>
      <c r="K118">
        <v>1</v>
      </c>
      <c r="L118">
        <v>1</v>
      </c>
      <c r="M118">
        <v>0</v>
      </c>
      <c r="N118">
        <v>0</v>
      </c>
      <c r="O118">
        <v>0</v>
      </c>
      <c r="P118">
        <f t="shared" si="2"/>
        <v>2</v>
      </c>
    </row>
    <row r="119" spans="1:16" x14ac:dyDescent="0.2">
      <c r="A119" t="s">
        <v>156</v>
      </c>
      <c r="B119" s="24" t="e">
        <f t="shared" si="3"/>
        <v>#N/A</v>
      </c>
      <c r="C119" s="24" t="e">
        <f>VLOOKUP(A119,'2022 Orientation'!$A$1:$B$393,2,FALSE)</f>
        <v>#N/A</v>
      </c>
      <c r="D119" s="24" t="e">
        <f>VLOOKUP(A119,orientation2021,2,FALSE)</f>
        <v>#N/A</v>
      </c>
      <c r="E119" s="24" t="e">
        <f>VLOOKUP(A119,'2020 Orientation'!$A$1:$B$337,2,FALSE)</f>
        <v>#N/A</v>
      </c>
      <c r="F119" s="24">
        <f>VLOOKUP(A119,orientation2019,2,FALSE)</f>
        <v>0</v>
      </c>
      <c r="G119" s="24" t="e">
        <f>VLOOKUP(A119,orientation2018,2,FALSE)</f>
        <v>#N/A</v>
      </c>
      <c r="I119" s="3"/>
      <c r="J119" s="3"/>
      <c r="K119">
        <v>0</v>
      </c>
      <c r="L119">
        <v>0</v>
      </c>
      <c r="M119">
        <v>1</v>
      </c>
      <c r="N119">
        <v>0</v>
      </c>
      <c r="O119">
        <v>0</v>
      </c>
      <c r="P119">
        <f t="shared" si="2"/>
        <v>1</v>
      </c>
    </row>
    <row r="120" spans="1:16" x14ac:dyDescent="0.2">
      <c r="A120" t="s">
        <v>157</v>
      </c>
      <c r="B120" s="24" t="e">
        <f t="shared" si="3"/>
        <v>#N/A</v>
      </c>
      <c r="C120" s="24" t="str">
        <f>VLOOKUP(A120,'2022 Orientation'!$A$1:$B$393,2,FALSE)</f>
        <v>conspiracy-pseudoscience</v>
      </c>
      <c r="D120" s="24" t="str">
        <f>VLOOKUP(A120,orientation2021,2,FALSE)</f>
        <v>conspiracy-pseudoscience</v>
      </c>
      <c r="E120" s="24" t="str">
        <f>VLOOKUP(A120,'2020 Orientation'!$A$1:$B$337,2,FALSE)</f>
        <v>Mixed</v>
      </c>
      <c r="F120" s="24" t="e">
        <f>VLOOKUP(A120,orientation2019,2,FALSE)</f>
        <v>#N/A</v>
      </c>
      <c r="G120" s="24" t="e">
        <f>VLOOKUP(A120,orientation2018,2,FALSE)</f>
        <v>#N/A</v>
      </c>
      <c r="I120" t="s">
        <v>19</v>
      </c>
      <c r="K120">
        <v>1</v>
      </c>
      <c r="L120">
        <v>1</v>
      </c>
      <c r="M120">
        <v>0</v>
      </c>
      <c r="N120">
        <v>0</v>
      </c>
      <c r="O120">
        <v>0</v>
      </c>
      <c r="P120">
        <f t="shared" si="2"/>
        <v>2</v>
      </c>
    </row>
    <row r="121" spans="1:16" x14ac:dyDescent="0.2">
      <c r="A121" t="s">
        <v>158</v>
      </c>
      <c r="B121" s="24" t="e">
        <f t="shared" si="3"/>
        <v>#N/A</v>
      </c>
      <c r="C121" s="24" t="str">
        <f>VLOOKUP(A121,'2022 Orientation'!$A$1:$B$393,2,FALSE)</f>
        <v>right-center</v>
      </c>
      <c r="D121" s="24" t="e">
        <f>VLOOKUP(A121,orientation2021,2,FALSE)</f>
        <v>#N/A</v>
      </c>
      <c r="E121" s="24" t="str">
        <f>VLOOKUP(A121,'2020 Orientation'!$A$1:$B$337,2,FALSE)</f>
        <v>Reliable</v>
      </c>
      <c r="F121" s="24" t="str">
        <f>VLOOKUP(A121,orientation2019,2,FALSE)</f>
        <v>right_center_bias</v>
      </c>
      <c r="G121" s="24" t="str">
        <f>VLOOKUP(A121,orientation2018,2,FALSE)</f>
        <v>right_center_bias</v>
      </c>
      <c r="I121" t="s">
        <v>159</v>
      </c>
      <c r="K121">
        <v>0</v>
      </c>
      <c r="L121">
        <v>1</v>
      </c>
      <c r="M121">
        <v>1</v>
      </c>
      <c r="N121">
        <v>1</v>
      </c>
      <c r="O121">
        <v>0</v>
      </c>
      <c r="P121">
        <f t="shared" si="2"/>
        <v>3</v>
      </c>
    </row>
    <row r="122" spans="1:16" x14ac:dyDescent="0.2">
      <c r="A122" t="s">
        <v>160</v>
      </c>
      <c r="B122" s="24" t="e">
        <f t="shared" si="3"/>
        <v>#N/A</v>
      </c>
      <c r="C122" s="24" t="str">
        <f>VLOOKUP(A122,'2022 Orientation'!$A$1:$B$393,2,FALSE)</f>
        <v>conspiracy-pseudoscience</v>
      </c>
      <c r="D122" s="24" t="str">
        <f>VLOOKUP(A122,orientation2021,2,FALSE)</f>
        <v>conspiracy-pseudoscience</v>
      </c>
      <c r="E122" s="24" t="str">
        <f>VLOOKUP(A122,'2020 Orientation'!$A$1:$B$337,2,FALSE)</f>
        <v>Mixed</v>
      </c>
      <c r="F122" s="24" t="e">
        <f>VLOOKUP(A122,orientation2019,2,FALSE)</f>
        <v>#N/A</v>
      </c>
      <c r="G122" s="24" t="e">
        <f>VLOOKUP(A122,orientation2018,2,FALSE)</f>
        <v>#N/A</v>
      </c>
      <c r="I122" t="s">
        <v>19</v>
      </c>
      <c r="K122">
        <v>1</v>
      </c>
      <c r="L122">
        <v>1</v>
      </c>
      <c r="M122">
        <v>0</v>
      </c>
      <c r="N122">
        <v>0</v>
      </c>
      <c r="O122">
        <v>0</v>
      </c>
      <c r="P122">
        <f t="shared" si="2"/>
        <v>2</v>
      </c>
    </row>
    <row r="123" spans="1:16" x14ac:dyDescent="0.2">
      <c r="A123" t="s">
        <v>161</v>
      </c>
      <c r="B123" s="24" t="e">
        <f t="shared" si="3"/>
        <v>#N/A</v>
      </c>
      <c r="C123" s="24" t="str">
        <f>VLOOKUP(A123,'2022 Orientation'!$A$1:$B$393,2,FALSE)</f>
        <v>conspiracy-pseudoscience</v>
      </c>
      <c r="D123" s="24" t="str">
        <f>VLOOKUP(A123,orientation2021,2,FALSE)</f>
        <v>conspiracy-pseudoscience</v>
      </c>
      <c r="E123" s="24" t="str">
        <f>VLOOKUP(A123,'2020 Orientation'!$A$1:$B$337,2,FALSE)</f>
        <v>Unreliable</v>
      </c>
      <c r="F123" s="24" t="e">
        <f>VLOOKUP(A123,orientation2019,2,FALSE)</f>
        <v>#N/A</v>
      </c>
      <c r="G123" s="24" t="e">
        <f>VLOOKUP(A123,orientation2018,2,FALSE)</f>
        <v>#N/A</v>
      </c>
      <c r="I123" t="s">
        <v>19</v>
      </c>
      <c r="K123">
        <v>1</v>
      </c>
      <c r="L123">
        <v>1</v>
      </c>
      <c r="M123">
        <v>0</v>
      </c>
      <c r="N123">
        <v>0</v>
      </c>
      <c r="O123">
        <v>0</v>
      </c>
      <c r="P123">
        <f t="shared" si="2"/>
        <v>2</v>
      </c>
    </row>
    <row r="124" spans="1:16" x14ac:dyDescent="0.2">
      <c r="A124" t="s">
        <v>162</v>
      </c>
      <c r="B124" s="24" t="e">
        <f t="shared" si="3"/>
        <v>#N/A</v>
      </c>
      <c r="C124" s="24" t="e">
        <f>VLOOKUP(A124,'2022 Orientation'!$A$1:$B$393,2,FALSE)</f>
        <v>#N/A</v>
      </c>
      <c r="D124" s="24" t="e">
        <f>VLOOKUP(A124,orientation2021,2,FALSE)</f>
        <v>#N/A</v>
      </c>
      <c r="E124" s="24" t="e">
        <f>VLOOKUP(A124,'2020 Orientation'!$A$1:$B$337,2,FALSE)</f>
        <v>#N/A</v>
      </c>
      <c r="F124" s="24" t="e">
        <f>VLOOKUP(A124,orientation2019,2,FALSE)</f>
        <v>#N/A</v>
      </c>
      <c r="G124" s="24" t="e">
        <f>VLOOKUP(A124,orientation2018,2,FALSE)</f>
        <v>#N/A</v>
      </c>
      <c r="I124" s="3"/>
      <c r="J124" s="3"/>
      <c r="K124">
        <v>0</v>
      </c>
      <c r="L124">
        <v>0</v>
      </c>
      <c r="M124">
        <v>0</v>
      </c>
      <c r="N124">
        <v>1</v>
      </c>
      <c r="O124">
        <v>1</v>
      </c>
      <c r="P124">
        <f t="shared" si="2"/>
        <v>2</v>
      </c>
    </row>
    <row r="125" spans="1:16" x14ac:dyDescent="0.2">
      <c r="A125" t="s">
        <v>163</v>
      </c>
      <c r="B125" s="24" t="e">
        <f t="shared" si="3"/>
        <v>#N/A</v>
      </c>
      <c r="C125" s="24" t="str">
        <f>VLOOKUP(A125,'2022 Orientation'!$A$1:$B$393,2,FALSE)</f>
        <v>conspiracy-pseudoscience</v>
      </c>
      <c r="D125" s="24" t="str">
        <f>VLOOKUP(A125,orientation2021,2,FALSE)</f>
        <v>conspiracy-pseudoscience</v>
      </c>
      <c r="E125" s="24" t="str">
        <f>VLOOKUP(A125,'2020 Orientation'!$A$1:$B$337,2,FALSE)</f>
        <v>Mixed</v>
      </c>
      <c r="F125" s="24" t="e">
        <f>VLOOKUP(A125,orientation2019,2,FALSE)</f>
        <v>#N/A</v>
      </c>
      <c r="G125" s="24" t="e">
        <f>VLOOKUP(A125,orientation2018,2,FALSE)</f>
        <v>#N/A</v>
      </c>
      <c r="I125" t="s">
        <v>19</v>
      </c>
      <c r="K125">
        <v>1</v>
      </c>
      <c r="L125">
        <v>1</v>
      </c>
      <c r="M125">
        <v>0</v>
      </c>
      <c r="N125">
        <v>0</v>
      </c>
      <c r="O125">
        <v>0</v>
      </c>
      <c r="P125">
        <f t="shared" si="2"/>
        <v>2</v>
      </c>
    </row>
    <row r="126" spans="1:16" x14ac:dyDescent="0.2">
      <c r="A126" t="s">
        <v>164</v>
      </c>
      <c r="B126" s="24" t="e">
        <f t="shared" si="3"/>
        <v>#N/A</v>
      </c>
      <c r="C126" s="24" t="str">
        <f>VLOOKUP(A126,'2022 Orientation'!$A$1:$B$393,2,FALSE)</f>
        <v>conspiracy-pseudoscience</v>
      </c>
      <c r="D126" s="24" t="str">
        <f>VLOOKUP(A126,orientation2021,2,FALSE)</f>
        <v>conspiracy-pseudoscience</v>
      </c>
      <c r="E126" s="24" t="str">
        <f>VLOOKUP(A126,'2020 Orientation'!$A$1:$B$337,2,FALSE)</f>
        <v>Mixed</v>
      </c>
      <c r="F126" s="24" t="e">
        <f>VLOOKUP(A126,orientation2019,2,FALSE)</f>
        <v>#N/A</v>
      </c>
      <c r="G126" s="24" t="e">
        <f>VLOOKUP(A126,orientation2018,2,FALSE)</f>
        <v>#N/A</v>
      </c>
      <c r="I126" t="s">
        <v>19</v>
      </c>
      <c r="K126">
        <v>1</v>
      </c>
      <c r="L126">
        <v>1</v>
      </c>
      <c r="M126">
        <v>0</v>
      </c>
      <c r="N126">
        <v>0</v>
      </c>
      <c r="O126">
        <v>0</v>
      </c>
      <c r="P126">
        <f t="shared" si="2"/>
        <v>2</v>
      </c>
    </row>
    <row r="127" spans="1:16" x14ac:dyDescent="0.2">
      <c r="A127" t="s">
        <v>165</v>
      </c>
      <c r="B127" s="24" t="e">
        <f t="shared" si="3"/>
        <v>#N/A</v>
      </c>
      <c r="C127" s="24" t="e">
        <f>VLOOKUP(A127,'2022 Orientation'!$A$1:$B$393,2,FALSE)</f>
        <v>#N/A</v>
      </c>
      <c r="D127" s="24" t="e">
        <f>VLOOKUP(A127,orientation2021,2,FALSE)</f>
        <v>#N/A</v>
      </c>
      <c r="E127" s="24" t="e">
        <f>VLOOKUP(A127,'2020 Orientation'!$A$1:$B$337,2,FALSE)</f>
        <v>#N/A</v>
      </c>
      <c r="F127" s="24" t="str">
        <f>VLOOKUP(A127,orientation2019,2,FALSE)</f>
        <v>left_bias</v>
      </c>
      <c r="G127" s="24" t="str">
        <f>VLOOKUP(A127,orientation2018,2,FALSE)</f>
        <v>left_bias</v>
      </c>
      <c r="I127" t="s">
        <v>31</v>
      </c>
      <c r="K127">
        <v>0</v>
      </c>
      <c r="L127">
        <v>0</v>
      </c>
      <c r="M127">
        <v>1</v>
      </c>
      <c r="N127">
        <v>1</v>
      </c>
      <c r="O127">
        <v>0</v>
      </c>
      <c r="P127">
        <f t="shared" si="2"/>
        <v>2</v>
      </c>
    </row>
    <row r="128" spans="1:16" x14ac:dyDescent="0.2">
      <c r="A128" t="s">
        <v>166</v>
      </c>
      <c r="B128" s="24" t="str">
        <f t="shared" si="3"/>
        <v>No</v>
      </c>
      <c r="C128" s="24" t="str">
        <f>VLOOKUP(A128,'2022 Orientation'!$A$1:$B$393,2,FALSE)</f>
        <v>left-center</v>
      </c>
      <c r="D128" s="24" t="str">
        <f>VLOOKUP(A128,orientation2021,2,FALSE)</f>
        <v>left-center</v>
      </c>
      <c r="E128" s="24" t="str">
        <f>VLOOKUP(A128,'2020 Orientation'!$A$1:$B$337,2,FALSE)</f>
        <v>Reliable</v>
      </c>
      <c r="F128" s="24" t="str">
        <f>VLOOKUP(A128,orientation2019,2,FALSE)</f>
        <v>left_center_bias</v>
      </c>
      <c r="G128" s="24" t="str">
        <f>VLOOKUP(A128,orientation2018,2,FALSE)</f>
        <v>left_center_bias</v>
      </c>
      <c r="I128" t="s">
        <v>24</v>
      </c>
      <c r="K128">
        <v>1</v>
      </c>
      <c r="L128">
        <v>1</v>
      </c>
      <c r="M128">
        <v>1</v>
      </c>
      <c r="N128">
        <v>1</v>
      </c>
      <c r="O128">
        <v>0</v>
      </c>
      <c r="P128">
        <f t="shared" si="2"/>
        <v>4</v>
      </c>
    </row>
    <row r="129" spans="1:16" x14ac:dyDescent="0.2">
      <c r="A129" t="s">
        <v>167</v>
      </c>
      <c r="B129" s="24" t="e">
        <f t="shared" si="3"/>
        <v>#N/A</v>
      </c>
      <c r="C129" s="24" t="str">
        <f>VLOOKUP(A129,'2022 Orientation'!$A$1:$B$393,2,FALSE)</f>
        <v>conspiracy-pseudoscience</v>
      </c>
      <c r="D129" s="24" t="str">
        <f>VLOOKUP(A129,orientation2021,2,FALSE)</f>
        <v>conspiracy-pseudoscience</v>
      </c>
      <c r="E129" s="24" t="str">
        <f>VLOOKUP(A129,'2020 Orientation'!$A$1:$B$337,2,FALSE)</f>
        <v>Unreliable</v>
      </c>
      <c r="F129" s="24" t="e">
        <f>VLOOKUP(A129,orientation2019,2,FALSE)</f>
        <v>#N/A</v>
      </c>
      <c r="G129" s="24" t="e">
        <f>VLOOKUP(A129,orientation2018,2,FALSE)</f>
        <v>#N/A</v>
      </c>
      <c r="I129" t="s">
        <v>19</v>
      </c>
      <c r="K129">
        <v>1</v>
      </c>
      <c r="L129">
        <v>1</v>
      </c>
      <c r="M129">
        <v>0</v>
      </c>
      <c r="N129">
        <v>0</v>
      </c>
      <c r="O129">
        <v>0</v>
      </c>
      <c r="P129">
        <f t="shared" si="2"/>
        <v>2</v>
      </c>
    </row>
    <row r="130" spans="1:16" x14ac:dyDescent="0.2">
      <c r="A130" t="s">
        <v>168</v>
      </c>
      <c r="B130" s="24" t="e">
        <f t="shared" si="3"/>
        <v>#N/A</v>
      </c>
      <c r="C130" s="24" t="str">
        <f>VLOOKUP(A130,'2022 Orientation'!$A$1:$B$393,2,FALSE)</f>
        <v>right-center</v>
      </c>
      <c r="D130" s="24" t="str">
        <f>VLOOKUP(A130,orientation2021,2,FALSE)</f>
        <v>right-center</v>
      </c>
      <c r="E130" s="24" t="str">
        <f>VLOOKUP(A130,'2020 Orientation'!$A$1:$B$337,2,FALSE)</f>
        <v>Reliable</v>
      </c>
      <c r="F130" s="24" t="e">
        <f>VLOOKUP(A130,orientation2019,2,FALSE)</f>
        <v>#N/A</v>
      </c>
      <c r="G130" s="24" t="e">
        <f>VLOOKUP(A130,orientation2018,2,FALSE)</f>
        <v>#N/A</v>
      </c>
      <c r="I130" t="s">
        <v>45</v>
      </c>
      <c r="K130">
        <v>1</v>
      </c>
      <c r="L130">
        <v>1</v>
      </c>
      <c r="M130">
        <v>0</v>
      </c>
      <c r="N130">
        <v>0</v>
      </c>
      <c r="O130">
        <v>0</v>
      </c>
      <c r="P130">
        <f t="shared" ref="P130:P193" si="4">SUM(J130:O130)</f>
        <v>2</v>
      </c>
    </row>
    <row r="131" spans="1:16" x14ac:dyDescent="0.2">
      <c r="A131" t="s">
        <v>169</v>
      </c>
      <c r="B131" s="24" t="str">
        <f t="shared" ref="B131:B194" si="5">IF(AND(C131=D131, C131=E131, C131=F131, C131=G131), "Yes", "No")</f>
        <v>No</v>
      </c>
      <c r="C131" s="24" t="str">
        <f>VLOOKUP(A131,'2022 Orientation'!$A$1:$B$393,2,FALSE)</f>
        <v>center</v>
      </c>
      <c r="D131" s="24" t="str">
        <f>VLOOKUP(A131,orientation2021,2,FALSE)</f>
        <v>center</v>
      </c>
      <c r="E131" s="24" t="str">
        <f>VLOOKUP(A131,'2020 Orientation'!$A$1:$B$337,2,FALSE)</f>
        <v>Reliable</v>
      </c>
      <c r="F131" s="24" t="str">
        <f>VLOOKUP(A131,orientation2019,2,FALSE)</f>
        <v>least_biased</v>
      </c>
      <c r="G131" s="24" t="str">
        <f>VLOOKUP(A131,orientation2018,2,FALSE)</f>
        <v>least_biased</v>
      </c>
      <c r="I131" t="s">
        <v>35</v>
      </c>
      <c r="K131">
        <v>1</v>
      </c>
      <c r="L131">
        <v>1</v>
      </c>
      <c r="M131">
        <v>1</v>
      </c>
      <c r="N131">
        <v>1</v>
      </c>
      <c r="O131">
        <v>0</v>
      </c>
      <c r="P131">
        <f t="shared" si="4"/>
        <v>4</v>
      </c>
    </row>
    <row r="132" spans="1:16" x14ac:dyDescent="0.2">
      <c r="A132" t="s">
        <v>170</v>
      </c>
      <c r="B132" s="24" t="e">
        <f t="shared" si="5"/>
        <v>#N/A</v>
      </c>
      <c r="C132" s="24" t="str">
        <f>VLOOKUP(A132,'2022 Orientation'!$A$1:$B$393,2,FALSE)</f>
        <v>conspiracy-pseudoscience</v>
      </c>
      <c r="D132" s="24" t="str">
        <f>VLOOKUP(A132,orientation2021,2,FALSE)</f>
        <v>conspiracy-pseudoscience</v>
      </c>
      <c r="E132" s="24" t="str">
        <f>VLOOKUP(A132,'2020 Orientation'!$A$1:$B$337,2,FALSE)</f>
        <v>Mixed</v>
      </c>
      <c r="F132" s="24" t="e">
        <f>VLOOKUP(A132,orientation2019,2,FALSE)</f>
        <v>#N/A</v>
      </c>
      <c r="G132" s="24" t="e">
        <f>VLOOKUP(A132,orientation2018,2,FALSE)</f>
        <v>#N/A</v>
      </c>
      <c r="I132" t="s">
        <v>19</v>
      </c>
      <c r="K132">
        <v>1</v>
      </c>
      <c r="L132">
        <v>1</v>
      </c>
      <c r="M132">
        <v>0</v>
      </c>
      <c r="N132">
        <v>0</v>
      </c>
      <c r="O132">
        <v>0</v>
      </c>
      <c r="P132">
        <f t="shared" si="4"/>
        <v>2</v>
      </c>
    </row>
    <row r="133" spans="1:16" x14ac:dyDescent="0.2">
      <c r="A133" t="s">
        <v>171</v>
      </c>
      <c r="B133" s="24" t="e">
        <f t="shared" si="5"/>
        <v>#N/A</v>
      </c>
      <c r="C133" s="24" t="e">
        <f>VLOOKUP(A133,'2022 Orientation'!$A$1:$B$393,2,FALSE)</f>
        <v>#N/A</v>
      </c>
      <c r="D133" s="24" t="e">
        <f>VLOOKUP(A133,orientation2021,2,FALSE)</f>
        <v>#N/A</v>
      </c>
      <c r="E133" s="24" t="e">
        <f>VLOOKUP(A133,'2020 Orientation'!$A$1:$B$337,2,FALSE)</f>
        <v>#N/A</v>
      </c>
      <c r="F133" s="24">
        <f>VLOOKUP(A133,orientation2019,2,FALSE)</f>
        <v>0</v>
      </c>
      <c r="G133" s="24">
        <f>VLOOKUP(A133,orientation2018,2,FALSE)</f>
        <v>0</v>
      </c>
      <c r="I133" s="3"/>
      <c r="J133" s="3"/>
      <c r="K133">
        <v>0</v>
      </c>
      <c r="L133">
        <v>0</v>
      </c>
      <c r="M133">
        <v>1</v>
      </c>
      <c r="N133">
        <v>1</v>
      </c>
      <c r="O133">
        <v>0</v>
      </c>
      <c r="P133">
        <f t="shared" si="4"/>
        <v>2</v>
      </c>
    </row>
    <row r="134" spans="1:16" x14ac:dyDescent="0.2">
      <c r="A134" t="s">
        <v>172</v>
      </c>
      <c r="B134" s="24" t="e">
        <f t="shared" si="5"/>
        <v>#N/A</v>
      </c>
      <c r="C134" s="24" t="str">
        <f>VLOOKUP(A134,'2022 Orientation'!$A$1:$B$393,2,FALSE)</f>
        <v>right-center</v>
      </c>
      <c r="D134" s="24" t="str">
        <f>VLOOKUP(A134,orientation2021,2,FALSE)</f>
        <v>right-center</v>
      </c>
      <c r="E134" s="24" t="e">
        <f>VLOOKUP(A134,'2020 Orientation'!$A$1:$B$337,2,FALSE)</f>
        <v>#N/A</v>
      </c>
      <c r="F134" s="24" t="e">
        <f>VLOOKUP(A134,orientation2019,2,FALSE)</f>
        <v>#N/A</v>
      </c>
      <c r="G134" s="24" t="e">
        <f>VLOOKUP(A134,orientation2018,2,FALSE)</f>
        <v>#N/A</v>
      </c>
      <c r="I134" t="s">
        <v>45</v>
      </c>
      <c r="K134">
        <v>1</v>
      </c>
      <c r="L134">
        <v>1</v>
      </c>
      <c r="M134">
        <v>1</v>
      </c>
      <c r="N134">
        <v>1</v>
      </c>
      <c r="O134">
        <v>0</v>
      </c>
      <c r="P134">
        <f t="shared" si="4"/>
        <v>4</v>
      </c>
    </row>
    <row r="135" spans="1:16" x14ac:dyDescent="0.2">
      <c r="A135" t="s">
        <v>173</v>
      </c>
      <c r="B135" s="24" t="e">
        <f t="shared" si="5"/>
        <v>#N/A</v>
      </c>
      <c r="C135" s="24" t="e">
        <f>VLOOKUP(A135,'2022 Orientation'!$A$1:$B$393,2,FALSE)</f>
        <v>#N/A</v>
      </c>
      <c r="D135" s="24" t="e">
        <f>VLOOKUP(A135,orientation2021,2,FALSE)</f>
        <v>#N/A</v>
      </c>
      <c r="E135" s="24" t="e">
        <f>VLOOKUP(A135,'2020 Orientation'!$A$1:$B$337,2,FALSE)</f>
        <v>#N/A</v>
      </c>
      <c r="F135" s="24" t="e">
        <f>VLOOKUP(A135,orientation2019,2,FALSE)</f>
        <v>#N/A</v>
      </c>
      <c r="G135" s="24" t="e">
        <f>VLOOKUP(A135,orientation2018,2,FALSE)</f>
        <v>#N/A</v>
      </c>
      <c r="I135" t="s">
        <v>31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f t="shared" si="4"/>
        <v>1</v>
      </c>
    </row>
    <row r="136" spans="1:16" x14ac:dyDescent="0.2">
      <c r="A136" t="s">
        <v>174</v>
      </c>
      <c r="B136" s="24" t="str">
        <f t="shared" si="5"/>
        <v>No</v>
      </c>
      <c r="C136" s="24" t="str">
        <f>VLOOKUP(A136,'2022 Orientation'!$A$1:$B$393,2,FALSE)</f>
        <v>right</v>
      </c>
      <c r="D136" s="24" t="str">
        <f>VLOOKUP(A136,orientation2021,2,FALSE)</f>
        <v>right</v>
      </c>
      <c r="E136" s="24" t="str">
        <f>VLOOKUP(A136,'2020 Orientation'!$A$1:$B$337,2,FALSE)</f>
        <v>Unreliable</v>
      </c>
      <c r="F136" s="24" t="str">
        <f>VLOOKUP(A136,orientation2019,2,FALSE)</f>
        <v>right_bias</v>
      </c>
      <c r="G136" s="24" t="str">
        <f>VLOOKUP(A136,orientation2018,2,FALSE)</f>
        <v>right_bias</v>
      </c>
      <c r="I136" t="s">
        <v>50</v>
      </c>
      <c r="K136">
        <v>1</v>
      </c>
      <c r="L136">
        <v>1</v>
      </c>
      <c r="M136">
        <v>1</v>
      </c>
      <c r="N136">
        <v>1</v>
      </c>
      <c r="O136">
        <v>1</v>
      </c>
      <c r="P136">
        <f t="shared" si="4"/>
        <v>5</v>
      </c>
    </row>
    <row r="137" spans="1:16" x14ac:dyDescent="0.2">
      <c r="A137" t="s">
        <v>175</v>
      </c>
      <c r="B137" s="24" t="str">
        <f t="shared" si="5"/>
        <v>No</v>
      </c>
      <c r="C137" s="24" t="str">
        <f>VLOOKUP(A137,'2022 Orientation'!$A$1:$B$393,2,FALSE)</f>
        <v>center</v>
      </c>
      <c r="D137" s="24" t="str">
        <f>VLOOKUP(A137,orientation2021,2,FALSE)</f>
        <v>center</v>
      </c>
      <c r="E137" s="24" t="str">
        <f>VLOOKUP(A137,'2020 Orientation'!$A$1:$B$337,2,FALSE)</f>
        <v>Reliable</v>
      </c>
      <c r="F137" s="24" t="str">
        <f>VLOOKUP(A137,orientation2019,2,FALSE)</f>
        <v>left_center_bias</v>
      </c>
      <c r="G137" s="24" t="str">
        <f>VLOOKUP(A137,orientation2018,2,FALSE)</f>
        <v>left_center_bias</v>
      </c>
      <c r="I137" t="s">
        <v>35</v>
      </c>
      <c r="K137">
        <v>1</v>
      </c>
      <c r="L137">
        <v>1</v>
      </c>
      <c r="M137">
        <v>1</v>
      </c>
      <c r="N137">
        <v>1</v>
      </c>
      <c r="O137">
        <v>0</v>
      </c>
      <c r="P137">
        <f t="shared" si="4"/>
        <v>4</v>
      </c>
    </row>
    <row r="138" spans="1:16" x14ac:dyDescent="0.2">
      <c r="A138" t="s">
        <v>176</v>
      </c>
      <c r="B138" s="24" t="e">
        <f t="shared" si="5"/>
        <v>#N/A</v>
      </c>
      <c r="C138" s="24" t="str">
        <f>VLOOKUP(A138,'2022 Orientation'!$A$1:$B$393,2,FALSE)</f>
        <v>right</v>
      </c>
      <c r="D138" s="24" t="e">
        <f>VLOOKUP(A138,orientation2021,2,FALSE)</f>
        <v>#N/A</v>
      </c>
      <c r="E138" s="24" t="str">
        <f>VLOOKUP(A138,'2020 Orientation'!$A$1:$B$337,2,FALSE)</f>
        <v>Unreliable</v>
      </c>
      <c r="F138" s="24" t="str">
        <f>VLOOKUP(A138,orientation2019,2,FALSE)</f>
        <v>right_bias</v>
      </c>
      <c r="G138" s="24" t="e">
        <f>VLOOKUP(A138,orientation2018,2,FALSE)</f>
        <v>#N/A</v>
      </c>
      <c r="I138" t="s">
        <v>50</v>
      </c>
      <c r="K138">
        <v>0</v>
      </c>
      <c r="L138">
        <v>1</v>
      </c>
      <c r="M138">
        <v>1</v>
      </c>
      <c r="N138">
        <v>0</v>
      </c>
      <c r="O138">
        <v>0</v>
      </c>
      <c r="P138">
        <f t="shared" si="4"/>
        <v>2</v>
      </c>
    </row>
    <row r="139" spans="1:16" x14ac:dyDescent="0.2">
      <c r="A139" t="s">
        <v>177</v>
      </c>
      <c r="B139" s="24" t="e">
        <f t="shared" si="5"/>
        <v>#N/A</v>
      </c>
      <c r="C139" s="24" t="str">
        <f>VLOOKUP(A139,'2022 Orientation'!$A$1:$B$393,2,FALSE)</f>
        <v>conspiracy-pseudoscience</v>
      </c>
      <c r="D139" s="24" t="str">
        <f>VLOOKUP(A139,orientation2021,2,FALSE)</f>
        <v>conspiracy-pseudoscience</v>
      </c>
      <c r="E139" s="24" t="str">
        <f>VLOOKUP(A139,'2020 Orientation'!$A$1:$B$337,2,FALSE)</f>
        <v>Unreliable</v>
      </c>
      <c r="F139" s="24" t="e">
        <f>VLOOKUP(A139,orientation2019,2,FALSE)</f>
        <v>#N/A</v>
      </c>
      <c r="G139" s="24" t="e">
        <f>VLOOKUP(A139,orientation2018,2,FALSE)</f>
        <v>#N/A</v>
      </c>
      <c r="I139" t="s">
        <v>19</v>
      </c>
      <c r="K139">
        <v>1</v>
      </c>
      <c r="L139">
        <v>1</v>
      </c>
      <c r="M139">
        <v>0</v>
      </c>
      <c r="N139">
        <v>0</v>
      </c>
      <c r="O139">
        <v>0</v>
      </c>
      <c r="P139">
        <f t="shared" si="4"/>
        <v>2</v>
      </c>
    </row>
    <row r="140" spans="1:16" x14ac:dyDescent="0.2">
      <c r="A140" t="s">
        <v>178</v>
      </c>
      <c r="B140" s="24" t="e">
        <f t="shared" si="5"/>
        <v>#N/A</v>
      </c>
      <c r="C140" s="24" t="e">
        <f>VLOOKUP(A140,'2022 Orientation'!$A$1:$B$393,2,FALSE)</f>
        <v>#N/A</v>
      </c>
      <c r="D140" s="24" t="e">
        <f>VLOOKUP(A140,orientation2021,2,FALSE)</f>
        <v>#N/A</v>
      </c>
      <c r="E140" s="24" t="e">
        <f>VLOOKUP(A140,'2020 Orientation'!$A$1:$B$337,2,FALSE)</f>
        <v>#N/A</v>
      </c>
      <c r="F140" s="24">
        <f>VLOOKUP(A140,orientation2019,2,FALSE)</f>
        <v>0</v>
      </c>
      <c r="G140" s="24">
        <f>VLOOKUP(A140,orientation2018,2,FALSE)</f>
        <v>0</v>
      </c>
      <c r="I140" s="3"/>
      <c r="J140" s="3"/>
      <c r="K140">
        <v>0</v>
      </c>
      <c r="L140">
        <v>0</v>
      </c>
      <c r="M140">
        <v>1</v>
      </c>
      <c r="N140">
        <v>1</v>
      </c>
      <c r="O140">
        <v>0</v>
      </c>
      <c r="P140">
        <f t="shared" si="4"/>
        <v>2</v>
      </c>
    </row>
    <row r="141" spans="1:16" x14ac:dyDescent="0.2">
      <c r="A141" t="s">
        <v>179</v>
      </c>
      <c r="B141" s="24" t="e">
        <f t="shared" si="5"/>
        <v>#N/A</v>
      </c>
      <c r="C141" s="24" t="str">
        <f>VLOOKUP(A141,'2022 Orientation'!$A$1:$B$393,2,FALSE)</f>
        <v>questionable-source</v>
      </c>
      <c r="D141" s="24" t="str">
        <f>VLOOKUP(A141,orientation2021,2,FALSE)</f>
        <v>questionable-source</v>
      </c>
      <c r="E141" s="24" t="str">
        <f>VLOOKUP(A141,'2020 Orientation'!$A$1:$B$337,2,FALSE)</f>
        <v>Unreliable</v>
      </c>
      <c r="F141" s="24" t="e">
        <f>VLOOKUP(A141,orientation2019,2,FALSE)</f>
        <v>#N/A</v>
      </c>
      <c r="G141" s="24" t="str">
        <f>VLOOKUP(A141,orientation2018,2,FALSE)</f>
        <v>questionable_source</v>
      </c>
      <c r="I141" t="s">
        <v>27</v>
      </c>
      <c r="K141">
        <v>1</v>
      </c>
      <c r="L141">
        <v>1</v>
      </c>
      <c r="M141">
        <v>0</v>
      </c>
      <c r="N141">
        <v>1</v>
      </c>
      <c r="O141">
        <v>1</v>
      </c>
      <c r="P141">
        <f t="shared" si="4"/>
        <v>4</v>
      </c>
    </row>
    <row r="142" spans="1:16" x14ac:dyDescent="0.2">
      <c r="A142" t="s">
        <v>180</v>
      </c>
      <c r="B142" s="24" t="e">
        <f t="shared" si="5"/>
        <v>#N/A</v>
      </c>
      <c r="C142" s="24" t="str">
        <f>VLOOKUP(A142,'2022 Orientation'!$A$1:$B$393,2,FALSE)</f>
        <v>questionable-source</v>
      </c>
      <c r="D142" s="24" t="str">
        <f>VLOOKUP(A142,orientation2021,2,FALSE)</f>
        <v>questionable-source</v>
      </c>
      <c r="E142" s="24" t="e">
        <f>VLOOKUP(A142,'2020 Orientation'!$A$1:$B$337,2,FALSE)</f>
        <v>#N/A</v>
      </c>
      <c r="F142" s="24">
        <f>VLOOKUP(A142,orientation2019,2,FALSE)</f>
        <v>0</v>
      </c>
      <c r="G142" s="24">
        <f>VLOOKUP(A142,orientation2018,2,FALSE)</f>
        <v>0</v>
      </c>
      <c r="I142" t="s">
        <v>27</v>
      </c>
      <c r="K142">
        <v>1</v>
      </c>
      <c r="L142">
        <v>0</v>
      </c>
      <c r="M142">
        <v>1</v>
      </c>
      <c r="N142">
        <v>1</v>
      </c>
      <c r="O142">
        <v>1</v>
      </c>
      <c r="P142">
        <f t="shared" si="4"/>
        <v>4</v>
      </c>
    </row>
    <row r="143" spans="1:16" x14ac:dyDescent="0.2">
      <c r="A143" t="s">
        <v>181</v>
      </c>
      <c r="B143" s="24" t="e">
        <f t="shared" si="5"/>
        <v>#N/A</v>
      </c>
      <c r="C143" s="24" t="str">
        <f>VLOOKUP(A143,'2022 Orientation'!$A$1:$B$393,2,FALSE)</f>
        <v>conspiracy-pseudoscience</v>
      </c>
      <c r="D143" s="24" t="str">
        <f>VLOOKUP(A143,orientation2021,2,FALSE)</f>
        <v>conspiracy-pseudoscience</v>
      </c>
      <c r="E143" s="24" t="str">
        <f>VLOOKUP(A143,'2020 Orientation'!$A$1:$B$337,2,FALSE)</f>
        <v>Mixed</v>
      </c>
      <c r="F143" s="24" t="e">
        <f>VLOOKUP(A143,orientation2019,2,FALSE)</f>
        <v>#N/A</v>
      </c>
      <c r="G143" s="24" t="e">
        <f>VLOOKUP(A143,orientation2018,2,FALSE)</f>
        <v>#N/A</v>
      </c>
      <c r="I143" t="s">
        <v>19</v>
      </c>
      <c r="K143">
        <v>1</v>
      </c>
      <c r="L143">
        <v>1</v>
      </c>
      <c r="M143">
        <v>0</v>
      </c>
      <c r="N143">
        <v>0</v>
      </c>
      <c r="O143">
        <v>0</v>
      </c>
      <c r="P143">
        <f t="shared" si="4"/>
        <v>2</v>
      </c>
    </row>
    <row r="144" spans="1:16" x14ac:dyDescent="0.2">
      <c r="A144" t="s">
        <v>182</v>
      </c>
      <c r="B144" s="24" t="e">
        <f t="shared" si="5"/>
        <v>#N/A</v>
      </c>
      <c r="C144" s="24" t="e">
        <f>VLOOKUP(A144,'2022 Orientation'!$A$1:$B$393,2,FALSE)</f>
        <v>#N/A</v>
      </c>
      <c r="D144" s="24" t="e">
        <f>VLOOKUP(A144,orientation2021,2,FALSE)</f>
        <v>#N/A</v>
      </c>
      <c r="E144" s="24" t="e">
        <f>VLOOKUP(A144,'2020 Orientation'!$A$1:$B$337,2,FALSE)</f>
        <v>#N/A</v>
      </c>
      <c r="F144" s="24" t="str">
        <f>VLOOKUP(A144,orientation2019,2,FALSE)</f>
        <v>questionable_source</v>
      </c>
      <c r="G144" s="24" t="str">
        <f>VLOOKUP(A144,orientation2018,2,FALSE)</f>
        <v>questionable_source</v>
      </c>
      <c r="I144" t="s">
        <v>29</v>
      </c>
      <c r="K144">
        <v>0</v>
      </c>
      <c r="L144">
        <v>0</v>
      </c>
      <c r="M144">
        <v>1</v>
      </c>
      <c r="N144">
        <v>1</v>
      </c>
      <c r="O144">
        <v>1</v>
      </c>
      <c r="P144">
        <f t="shared" si="4"/>
        <v>3</v>
      </c>
    </row>
    <row r="145" spans="1:16" x14ac:dyDescent="0.2">
      <c r="A145" t="s">
        <v>183</v>
      </c>
      <c r="B145" s="24" t="e">
        <f t="shared" si="5"/>
        <v>#N/A</v>
      </c>
      <c r="C145" s="24" t="e">
        <f>VLOOKUP(A145,'2022 Orientation'!$A$1:$B$393,2,FALSE)</f>
        <v>#N/A</v>
      </c>
      <c r="D145" s="24" t="e">
        <f>VLOOKUP(A145,orientation2021,2,FALSE)</f>
        <v>#N/A</v>
      </c>
      <c r="E145" s="24" t="e">
        <f>VLOOKUP(A145,'2020 Orientation'!$A$1:$B$337,2,FALSE)</f>
        <v>#N/A</v>
      </c>
      <c r="F145" s="24">
        <f>VLOOKUP(A145,orientation2019,2,FALSE)</f>
        <v>0</v>
      </c>
      <c r="G145" s="24">
        <f>VLOOKUP(A145,orientation2018,2,FALSE)</f>
        <v>0</v>
      </c>
      <c r="I145" s="3"/>
      <c r="J145" s="3"/>
      <c r="K145">
        <v>0</v>
      </c>
      <c r="L145">
        <v>0</v>
      </c>
      <c r="M145">
        <v>1</v>
      </c>
      <c r="N145">
        <v>1</v>
      </c>
      <c r="O145">
        <v>0</v>
      </c>
      <c r="P145">
        <f t="shared" si="4"/>
        <v>2</v>
      </c>
    </row>
    <row r="146" spans="1:16" x14ac:dyDescent="0.2">
      <c r="A146" t="s">
        <v>184</v>
      </c>
      <c r="B146" s="24" t="str">
        <f t="shared" si="5"/>
        <v>No</v>
      </c>
      <c r="C146" s="24" t="str">
        <f>VLOOKUP(A146,'2022 Orientation'!$A$1:$B$393,2,FALSE)</f>
        <v>left-center</v>
      </c>
      <c r="D146" s="24" t="str">
        <f>VLOOKUP(A146,orientation2021,2,FALSE)</f>
        <v>left-center</v>
      </c>
      <c r="E146" s="24" t="str">
        <f>VLOOKUP(A146,'2020 Orientation'!$A$1:$B$337,2,FALSE)</f>
        <v>Reliable</v>
      </c>
      <c r="F146" s="24" t="str">
        <f>VLOOKUP(A146,orientation2019,2,FALSE)</f>
        <v>left_center_bias</v>
      </c>
      <c r="G146" s="24" t="str">
        <f>VLOOKUP(A146,orientation2018,2,FALSE)</f>
        <v>left_center_bias</v>
      </c>
      <c r="I146" t="s">
        <v>24</v>
      </c>
      <c r="K146">
        <v>1</v>
      </c>
      <c r="L146">
        <v>1</v>
      </c>
      <c r="M146">
        <v>1</v>
      </c>
      <c r="N146">
        <v>1</v>
      </c>
      <c r="O146">
        <v>1</v>
      </c>
      <c r="P146">
        <f t="shared" si="4"/>
        <v>5</v>
      </c>
    </row>
    <row r="147" spans="1:16" x14ac:dyDescent="0.2">
      <c r="A147" t="s">
        <v>185</v>
      </c>
      <c r="B147" s="24" t="e">
        <f t="shared" si="5"/>
        <v>#N/A</v>
      </c>
      <c r="C147" s="24" t="str">
        <f>VLOOKUP(A147,'2022 Orientation'!$A$1:$B$393,2,FALSE)</f>
        <v>questionable-source</v>
      </c>
      <c r="D147" s="24" t="str">
        <f>VLOOKUP(A147,orientation2021,2,FALSE)</f>
        <v>questionable-source</v>
      </c>
      <c r="E147" s="24" t="e">
        <f>VLOOKUP(A147,'2020 Orientation'!$A$1:$B$337,2,FALSE)</f>
        <v>#N/A</v>
      </c>
      <c r="F147" s="24" t="e">
        <f>VLOOKUP(A147,orientation2019,2,FALSE)</f>
        <v>#N/A</v>
      </c>
      <c r="G147" s="24" t="e">
        <f>VLOOKUP(A147,orientation2018,2,FALSE)</f>
        <v>#N/A</v>
      </c>
      <c r="I147" t="s">
        <v>27</v>
      </c>
      <c r="K147">
        <v>1</v>
      </c>
      <c r="L147">
        <v>0</v>
      </c>
      <c r="M147">
        <v>0</v>
      </c>
      <c r="N147">
        <v>0</v>
      </c>
      <c r="O147">
        <v>0</v>
      </c>
      <c r="P147">
        <f t="shared" si="4"/>
        <v>1</v>
      </c>
    </row>
    <row r="148" spans="1:16" x14ac:dyDescent="0.2">
      <c r="A148" t="s">
        <v>186</v>
      </c>
      <c r="B148" s="24" t="e">
        <f t="shared" si="5"/>
        <v>#N/A</v>
      </c>
      <c r="C148" s="24" t="str">
        <f>VLOOKUP(A148,'2022 Orientation'!$A$1:$B$393,2,FALSE)</f>
        <v>conspiracy-pseudoscience</v>
      </c>
      <c r="D148" s="24" t="str">
        <f>VLOOKUP(A148,orientation2021,2,FALSE)</f>
        <v>conspiracy-pseudoscience</v>
      </c>
      <c r="E148" s="24" t="str">
        <f>VLOOKUP(A148,'2020 Orientation'!$A$1:$B$337,2,FALSE)</f>
        <v>Mixed</v>
      </c>
      <c r="F148" s="24" t="e">
        <f>VLOOKUP(A148,orientation2019,2,FALSE)</f>
        <v>#N/A</v>
      </c>
      <c r="G148" s="24" t="e">
        <f>VLOOKUP(A148,orientation2018,2,FALSE)</f>
        <v>#N/A</v>
      </c>
      <c r="I148" t="s">
        <v>19</v>
      </c>
      <c r="K148">
        <v>1</v>
      </c>
      <c r="L148">
        <v>1</v>
      </c>
      <c r="M148">
        <v>0</v>
      </c>
      <c r="N148">
        <v>0</v>
      </c>
      <c r="O148">
        <v>0</v>
      </c>
      <c r="P148">
        <f t="shared" si="4"/>
        <v>2</v>
      </c>
    </row>
    <row r="149" spans="1:16" x14ac:dyDescent="0.2">
      <c r="A149" t="s">
        <v>187</v>
      </c>
      <c r="B149" s="24" t="e">
        <f t="shared" si="5"/>
        <v>#N/A</v>
      </c>
      <c r="C149" s="24" t="str">
        <f>VLOOKUP(A149,'2022 Orientation'!$A$1:$B$393,2,FALSE)</f>
        <v>conspiracy-pseudoscience</v>
      </c>
      <c r="D149" s="24" t="str">
        <f>VLOOKUP(A149,orientation2021,2,FALSE)</f>
        <v>conspiracy-pseudoscience</v>
      </c>
      <c r="E149" s="24" t="str">
        <f>VLOOKUP(A149,'2020 Orientation'!$A$1:$B$337,2,FALSE)</f>
        <v>Mixed</v>
      </c>
      <c r="F149" s="24" t="e">
        <f>VLOOKUP(A149,orientation2019,2,FALSE)</f>
        <v>#N/A</v>
      </c>
      <c r="G149" s="24" t="e">
        <f>VLOOKUP(A149,orientation2018,2,FALSE)</f>
        <v>#N/A</v>
      </c>
      <c r="I149" t="s">
        <v>19</v>
      </c>
      <c r="K149">
        <v>1</v>
      </c>
      <c r="L149">
        <v>1</v>
      </c>
      <c r="M149">
        <v>0</v>
      </c>
      <c r="N149">
        <v>0</v>
      </c>
      <c r="O149">
        <v>0</v>
      </c>
      <c r="P149">
        <f t="shared" si="4"/>
        <v>2</v>
      </c>
    </row>
    <row r="150" spans="1:16" x14ac:dyDescent="0.2">
      <c r="A150" t="s">
        <v>188</v>
      </c>
      <c r="B150" s="24" t="str">
        <f t="shared" si="5"/>
        <v>No</v>
      </c>
      <c r="C150" s="24" t="str">
        <f>VLOOKUP(A150,'2022 Orientation'!$A$1:$B$393,2,FALSE)</f>
        <v>conspiracy-pseudoscience</v>
      </c>
      <c r="D150" s="24" t="str">
        <f>VLOOKUP(A150,orientation2021,2,FALSE)</f>
        <v>conspiracy-pseudoscience</v>
      </c>
      <c r="E150" s="24" t="str">
        <f>VLOOKUP(A150,'2020 Orientation'!$A$1:$B$337,2,FALSE)</f>
        <v>Mixed</v>
      </c>
      <c r="F150" s="24" t="str">
        <f>VLOOKUP(A150,orientation2019,2,FALSE)</f>
        <v>conspiracy_pseudoscience</v>
      </c>
      <c r="G150" s="24" t="str">
        <f>VLOOKUP(A150,orientation2018,2,FALSE)</f>
        <v>conspiracy_pseudoscience</v>
      </c>
      <c r="I150" t="s">
        <v>19</v>
      </c>
      <c r="K150">
        <v>1</v>
      </c>
      <c r="L150">
        <v>1</v>
      </c>
      <c r="M150">
        <v>1</v>
      </c>
      <c r="N150">
        <v>1</v>
      </c>
      <c r="O150">
        <v>0</v>
      </c>
      <c r="P150">
        <f t="shared" si="4"/>
        <v>4</v>
      </c>
    </row>
    <row r="151" spans="1:16" x14ac:dyDescent="0.2">
      <c r="A151" t="s">
        <v>189</v>
      </c>
      <c r="B151" s="24" t="e">
        <f t="shared" si="5"/>
        <v>#N/A</v>
      </c>
      <c r="C151" s="24" t="e">
        <f>VLOOKUP(A151,'2022 Orientation'!$A$1:$B$393,2,FALSE)</f>
        <v>#N/A</v>
      </c>
      <c r="D151" s="24" t="e">
        <f>VLOOKUP(A151,orientation2021,2,FALSE)</f>
        <v>#N/A</v>
      </c>
      <c r="E151" s="24" t="e">
        <f>VLOOKUP(A151,'2020 Orientation'!$A$1:$B$337,2,FALSE)</f>
        <v>#N/A</v>
      </c>
      <c r="F151" s="24">
        <f>VLOOKUP(A151,orientation2019,2,FALSE)</f>
        <v>0</v>
      </c>
      <c r="G151" s="24">
        <f>VLOOKUP(A151,orientation2018,2,FALSE)</f>
        <v>0</v>
      </c>
      <c r="I151" s="3"/>
      <c r="J151" s="3"/>
      <c r="K151">
        <v>0</v>
      </c>
      <c r="L151">
        <v>0</v>
      </c>
      <c r="M151">
        <v>1</v>
      </c>
      <c r="N151">
        <v>1</v>
      </c>
      <c r="O151">
        <v>1</v>
      </c>
      <c r="P151">
        <f t="shared" si="4"/>
        <v>3</v>
      </c>
    </row>
    <row r="152" spans="1:16" x14ac:dyDescent="0.2">
      <c r="A152" t="s">
        <v>190</v>
      </c>
      <c r="B152" s="24" t="e">
        <f t="shared" si="5"/>
        <v>#N/A</v>
      </c>
      <c r="C152" s="24" t="str">
        <f>VLOOKUP(A152,'2022 Orientation'!$A$1:$B$393,2,FALSE)</f>
        <v>conspiracy-pseudoscience</v>
      </c>
      <c r="D152" s="24" t="str">
        <f>VLOOKUP(A152,orientation2021,2,FALSE)</f>
        <v>conspiracy-pseudoscience</v>
      </c>
      <c r="E152" s="24" t="str">
        <f>VLOOKUP(A152,'2020 Orientation'!$A$1:$B$337,2,FALSE)</f>
        <v>Mixed</v>
      </c>
      <c r="F152" s="24" t="e">
        <f>VLOOKUP(A152,orientation2019,2,FALSE)</f>
        <v>#N/A</v>
      </c>
      <c r="G152" s="24" t="e">
        <f>VLOOKUP(A152,orientation2018,2,FALSE)</f>
        <v>#N/A</v>
      </c>
      <c r="I152" t="s">
        <v>19</v>
      </c>
      <c r="K152">
        <v>1</v>
      </c>
      <c r="L152">
        <v>1</v>
      </c>
      <c r="M152">
        <v>0</v>
      </c>
      <c r="N152">
        <v>0</v>
      </c>
      <c r="O152">
        <v>0</v>
      </c>
      <c r="P152">
        <f t="shared" si="4"/>
        <v>2</v>
      </c>
    </row>
    <row r="153" spans="1:16" x14ac:dyDescent="0.2">
      <c r="A153" t="s">
        <v>191</v>
      </c>
      <c r="B153" s="24" t="e">
        <f t="shared" si="5"/>
        <v>#N/A</v>
      </c>
      <c r="C153" s="24" t="str">
        <f>VLOOKUP(A153,'2022 Orientation'!$A$1:$B$393,2,FALSE)</f>
        <v>conspiracy-pseudoscience</v>
      </c>
      <c r="D153" s="24" t="str">
        <f>VLOOKUP(A153,orientation2021,2,FALSE)</f>
        <v>conspiracy-pseudoscience</v>
      </c>
      <c r="E153" s="24" t="str">
        <f>VLOOKUP(A153,'2020 Orientation'!$A$1:$B$337,2,FALSE)</f>
        <v>Unreliable</v>
      </c>
      <c r="F153" s="24" t="e">
        <f>VLOOKUP(A153,orientation2019,2,FALSE)</f>
        <v>#N/A</v>
      </c>
      <c r="G153" s="24" t="e">
        <f>VLOOKUP(A153,orientation2018,2,FALSE)</f>
        <v>#N/A</v>
      </c>
      <c r="I153" t="s">
        <v>19</v>
      </c>
      <c r="K153">
        <v>1</v>
      </c>
      <c r="L153">
        <v>1</v>
      </c>
      <c r="M153">
        <v>0</v>
      </c>
      <c r="N153">
        <v>0</v>
      </c>
      <c r="O153">
        <v>0</v>
      </c>
      <c r="P153">
        <f t="shared" si="4"/>
        <v>2</v>
      </c>
    </row>
    <row r="154" spans="1:16" x14ac:dyDescent="0.2">
      <c r="A154" t="s">
        <v>192</v>
      </c>
      <c r="B154" s="24" t="e">
        <f t="shared" si="5"/>
        <v>#N/A</v>
      </c>
      <c r="C154" s="24" t="e">
        <f>VLOOKUP(A154,'2022 Orientation'!$A$1:$B$393,2,FALSE)</f>
        <v>#N/A</v>
      </c>
      <c r="D154" s="24" t="e">
        <f>VLOOKUP(A154,orientation2021,2,FALSE)</f>
        <v>#N/A</v>
      </c>
      <c r="E154" s="24" t="e">
        <f>VLOOKUP(A154,'2020 Orientation'!$A$1:$B$337,2,FALSE)</f>
        <v>#N/A</v>
      </c>
      <c r="F154" s="24">
        <f>VLOOKUP(A154,orientation2019,2,FALSE)</f>
        <v>0</v>
      </c>
      <c r="G154" s="24" t="e">
        <f>VLOOKUP(A154,orientation2018,2,FALSE)</f>
        <v>#N/A</v>
      </c>
      <c r="I154" s="3"/>
      <c r="J154" s="3"/>
      <c r="K154">
        <v>0</v>
      </c>
      <c r="L154">
        <v>0</v>
      </c>
      <c r="M154">
        <v>1</v>
      </c>
      <c r="N154">
        <v>0</v>
      </c>
      <c r="O154">
        <v>0</v>
      </c>
      <c r="P154">
        <f t="shared" si="4"/>
        <v>1</v>
      </c>
    </row>
    <row r="155" spans="1:16" x14ac:dyDescent="0.2">
      <c r="A155" t="s">
        <v>193</v>
      </c>
      <c r="B155" s="24" t="e">
        <f t="shared" si="5"/>
        <v>#N/A</v>
      </c>
      <c r="C155" s="24" t="str">
        <f>VLOOKUP(A155,'2022 Orientation'!$A$1:$B$393,2,FALSE)</f>
        <v>conspiracy-pseudoscience</v>
      </c>
      <c r="D155" s="24" t="str">
        <f>VLOOKUP(A155,orientation2021,2,FALSE)</f>
        <v>conspiracy-pseudoscience</v>
      </c>
      <c r="E155" s="24" t="str">
        <f>VLOOKUP(A155,'2020 Orientation'!$A$1:$B$337,2,FALSE)</f>
        <v>Mixed</v>
      </c>
      <c r="F155" s="24" t="e">
        <f>VLOOKUP(A155,orientation2019,2,FALSE)</f>
        <v>#N/A</v>
      </c>
      <c r="G155" s="24" t="e">
        <f>VLOOKUP(A155,orientation2018,2,FALSE)</f>
        <v>#N/A</v>
      </c>
      <c r="I155" t="s">
        <v>19</v>
      </c>
      <c r="K155">
        <v>1</v>
      </c>
      <c r="L155">
        <v>1</v>
      </c>
      <c r="M155">
        <v>0</v>
      </c>
      <c r="N155">
        <v>0</v>
      </c>
      <c r="O155">
        <v>0</v>
      </c>
      <c r="P155">
        <f t="shared" si="4"/>
        <v>2</v>
      </c>
    </row>
    <row r="156" spans="1:16" x14ac:dyDescent="0.2">
      <c r="A156" t="s">
        <v>194</v>
      </c>
      <c r="B156" s="24" t="e">
        <f t="shared" si="5"/>
        <v>#N/A</v>
      </c>
      <c r="C156" s="24" t="str">
        <f>VLOOKUP(A156,'2022 Orientation'!$A$1:$B$393,2,FALSE)</f>
        <v>conspiracy-pseudoscience</v>
      </c>
      <c r="D156" s="24" t="str">
        <f>VLOOKUP(A156,orientation2021,2,FALSE)</f>
        <v>conspiracy-pseudoscience</v>
      </c>
      <c r="E156" s="24" t="str">
        <f>VLOOKUP(A156,'2020 Orientation'!$A$1:$B$337,2,FALSE)</f>
        <v>Mixed</v>
      </c>
      <c r="F156" s="24" t="e">
        <f>VLOOKUP(A156,orientation2019,2,FALSE)</f>
        <v>#N/A</v>
      </c>
      <c r="G156" s="24" t="e">
        <f>VLOOKUP(A156,orientation2018,2,FALSE)</f>
        <v>#N/A</v>
      </c>
      <c r="I156" t="s">
        <v>19</v>
      </c>
      <c r="K156">
        <v>1</v>
      </c>
      <c r="L156">
        <v>1</v>
      </c>
      <c r="M156">
        <v>0</v>
      </c>
      <c r="N156">
        <v>0</v>
      </c>
      <c r="O156">
        <v>0</v>
      </c>
      <c r="P156">
        <f t="shared" si="4"/>
        <v>2</v>
      </c>
    </row>
    <row r="157" spans="1:16" x14ac:dyDescent="0.2">
      <c r="A157" t="s">
        <v>195</v>
      </c>
      <c r="B157" s="24" t="e">
        <f t="shared" si="5"/>
        <v>#N/A</v>
      </c>
      <c r="C157" s="24" t="str">
        <f>VLOOKUP(A157,'2022 Orientation'!$A$1:$B$393,2,FALSE)</f>
        <v>questionable-source</v>
      </c>
      <c r="D157" s="24" t="str">
        <f>VLOOKUP(A157,orientation2021,2,FALSE)</f>
        <v>questionable-source</v>
      </c>
      <c r="E157" s="24" t="str">
        <f>VLOOKUP(A157,'2020 Orientation'!$A$1:$B$337,2,FALSE)</f>
        <v>Mixed</v>
      </c>
      <c r="F157" s="24" t="str">
        <f>VLOOKUP(A157,orientation2019,2,FALSE)</f>
        <v>questionable_source</v>
      </c>
      <c r="G157" s="24" t="e">
        <f>VLOOKUP(A157,orientation2018,2,FALSE)</f>
        <v>#N/A</v>
      </c>
      <c r="I157" t="s">
        <v>27</v>
      </c>
      <c r="K157">
        <v>1</v>
      </c>
      <c r="L157">
        <v>1</v>
      </c>
      <c r="M157">
        <v>1</v>
      </c>
      <c r="N157">
        <v>0</v>
      </c>
      <c r="O157">
        <v>1</v>
      </c>
      <c r="P157">
        <f t="shared" si="4"/>
        <v>4</v>
      </c>
    </row>
    <row r="158" spans="1:16" x14ac:dyDescent="0.2">
      <c r="A158" t="s">
        <v>196</v>
      </c>
      <c r="B158" s="24" t="e">
        <f t="shared" si="5"/>
        <v>#N/A</v>
      </c>
      <c r="C158" s="24" t="str">
        <f>VLOOKUP(A158,'2022 Orientation'!$A$1:$B$393,2,FALSE)</f>
        <v>conspiracy-pseudoscience</v>
      </c>
      <c r="D158" s="24" t="str">
        <f>VLOOKUP(A158,orientation2021,2,FALSE)</f>
        <v>conspiracy-pseudoscience</v>
      </c>
      <c r="E158" s="24" t="str">
        <f>VLOOKUP(A158,'2020 Orientation'!$A$1:$B$337,2,FALSE)</f>
        <v>Mixed</v>
      </c>
      <c r="F158" s="24" t="e">
        <f>VLOOKUP(A158,orientation2019,2,FALSE)</f>
        <v>#N/A</v>
      </c>
      <c r="G158" s="24" t="e">
        <f>VLOOKUP(A158,orientation2018,2,FALSE)</f>
        <v>#N/A</v>
      </c>
      <c r="I158" t="s">
        <v>19</v>
      </c>
      <c r="K158">
        <v>1</v>
      </c>
      <c r="L158">
        <v>1</v>
      </c>
      <c r="M158">
        <v>0</v>
      </c>
      <c r="N158">
        <v>0</v>
      </c>
      <c r="O158">
        <v>0</v>
      </c>
      <c r="P158">
        <f t="shared" si="4"/>
        <v>2</v>
      </c>
    </row>
    <row r="159" spans="1:16" x14ac:dyDescent="0.2">
      <c r="A159" t="s">
        <v>197</v>
      </c>
      <c r="B159" s="24" t="e">
        <f t="shared" si="5"/>
        <v>#N/A</v>
      </c>
      <c r="C159" s="24" t="str">
        <f>VLOOKUP(A159,'2022 Orientation'!$A$1:$B$393,2,FALSE)</f>
        <v>conspiracy-pseudoscience</v>
      </c>
      <c r="D159" s="24" t="str">
        <f>VLOOKUP(A159,orientation2021,2,FALSE)</f>
        <v>conspiracy-pseudoscience</v>
      </c>
      <c r="E159" s="24" t="str">
        <f>VLOOKUP(A159,'2020 Orientation'!$A$1:$B$337,2,FALSE)</f>
        <v>Mixed</v>
      </c>
      <c r="F159" s="24" t="e">
        <f>VLOOKUP(A159,orientation2019,2,FALSE)</f>
        <v>#N/A</v>
      </c>
      <c r="G159" s="24" t="e">
        <f>VLOOKUP(A159,orientation2018,2,FALSE)</f>
        <v>#N/A</v>
      </c>
      <c r="I159" t="s">
        <v>19</v>
      </c>
      <c r="K159">
        <v>1</v>
      </c>
      <c r="L159">
        <v>1</v>
      </c>
      <c r="M159">
        <v>0</v>
      </c>
      <c r="N159">
        <v>0</v>
      </c>
      <c r="O159">
        <v>0</v>
      </c>
      <c r="P159">
        <f t="shared" si="4"/>
        <v>2</v>
      </c>
    </row>
    <row r="160" spans="1:16" x14ac:dyDescent="0.2">
      <c r="A160" t="s">
        <v>198</v>
      </c>
      <c r="B160" s="24" t="e">
        <f t="shared" si="5"/>
        <v>#N/A</v>
      </c>
      <c r="C160" s="24" t="str">
        <f>VLOOKUP(A160,'2022 Orientation'!$A$1:$B$393,2,FALSE)</f>
        <v>conspiracy-pseudoscience</v>
      </c>
      <c r="D160" s="24" t="str">
        <f>VLOOKUP(A160,orientation2021,2,FALSE)</f>
        <v>conspiracy-pseudoscience</v>
      </c>
      <c r="E160" s="24" t="str">
        <f>VLOOKUP(A160,'2020 Orientation'!$A$1:$B$337,2,FALSE)</f>
        <v>Mixed</v>
      </c>
      <c r="F160" s="24" t="e">
        <f>VLOOKUP(A160,orientation2019,2,FALSE)</f>
        <v>#N/A</v>
      </c>
      <c r="G160" s="24" t="e">
        <f>VLOOKUP(A160,orientation2018,2,FALSE)</f>
        <v>#N/A</v>
      </c>
      <c r="I160" t="s">
        <v>19</v>
      </c>
      <c r="K160">
        <v>1</v>
      </c>
      <c r="L160">
        <v>1</v>
      </c>
      <c r="M160">
        <v>0</v>
      </c>
      <c r="N160">
        <v>0</v>
      </c>
      <c r="O160">
        <v>0</v>
      </c>
      <c r="P160">
        <f t="shared" si="4"/>
        <v>2</v>
      </c>
    </row>
    <row r="161" spans="1:16" x14ac:dyDescent="0.2">
      <c r="A161" t="s">
        <v>199</v>
      </c>
      <c r="B161" s="24" t="e">
        <f t="shared" si="5"/>
        <v>#N/A</v>
      </c>
      <c r="C161" s="24" t="str">
        <f>VLOOKUP(A161,'2022 Orientation'!$A$1:$B$393,2,FALSE)</f>
        <v>conspiracy-pseudoscience</v>
      </c>
      <c r="D161" s="24" t="str">
        <f>VLOOKUP(A161,orientation2021,2,FALSE)</f>
        <v>conspiracy-pseudoscience</v>
      </c>
      <c r="E161" s="24" t="str">
        <f>VLOOKUP(A161,'2020 Orientation'!$A$1:$B$337,2,FALSE)</f>
        <v>Mixed</v>
      </c>
      <c r="F161" s="24" t="e">
        <f>VLOOKUP(A161,orientation2019,2,FALSE)</f>
        <v>#N/A</v>
      </c>
      <c r="G161" s="24" t="e">
        <f>VLOOKUP(A161,orientation2018,2,FALSE)</f>
        <v>#N/A</v>
      </c>
      <c r="I161" t="s">
        <v>19</v>
      </c>
      <c r="K161">
        <v>1</v>
      </c>
      <c r="L161">
        <v>1</v>
      </c>
      <c r="M161">
        <v>0</v>
      </c>
      <c r="N161">
        <v>0</v>
      </c>
      <c r="O161">
        <v>0</v>
      </c>
      <c r="P161">
        <f t="shared" si="4"/>
        <v>2</v>
      </c>
    </row>
    <row r="162" spans="1:16" x14ac:dyDescent="0.2">
      <c r="A162" t="s">
        <v>200</v>
      </c>
      <c r="B162" s="24" t="e">
        <f t="shared" si="5"/>
        <v>#N/A</v>
      </c>
      <c r="C162" s="24" t="str">
        <f>VLOOKUP(A162,'2022 Orientation'!$A$1:$B$393,2,FALSE)</f>
        <v>conspiracy-pseudoscience</v>
      </c>
      <c r="D162" s="24" t="str">
        <f>VLOOKUP(A162,orientation2021,2,FALSE)</f>
        <v>conspiracy-pseudoscience</v>
      </c>
      <c r="E162" s="24" t="str">
        <f>VLOOKUP(A162,'2020 Orientation'!$A$1:$B$337,2,FALSE)</f>
        <v>Mixed</v>
      </c>
      <c r="F162" s="24" t="e">
        <f>VLOOKUP(A162,orientation2019,2,FALSE)</f>
        <v>#N/A</v>
      </c>
      <c r="G162" s="24" t="e">
        <f>VLOOKUP(A162,orientation2018,2,FALSE)</f>
        <v>#N/A</v>
      </c>
      <c r="I162" t="s">
        <v>19</v>
      </c>
      <c r="K162">
        <v>1</v>
      </c>
      <c r="L162">
        <v>1</v>
      </c>
      <c r="M162">
        <v>0</v>
      </c>
      <c r="N162">
        <v>0</v>
      </c>
      <c r="O162">
        <v>0</v>
      </c>
      <c r="P162">
        <f t="shared" si="4"/>
        <v>2</v>
      </c>
    </row>
    <row r="163" spans="1:16" x14ac:dyDescent="0.2">
      <c r="A163" t="s">
        <v>201</v>
      </c>
      <c r="B163" s="24" t="e">
        <f t="shared" si="5"/>
        <v>#N/A</v>
      </c>
      <c r="C163" s="24" t="str">
        <f>VLOOKUP(A163,'2022 Orientation'!$A$1:$B$393,2,FALSE)</f>
        <v>conspiracy-pseudoscience</v>
      </c>
      <c r="D163" s="24" t="str">
        <f>VLOOKUP(A163,orientation2021,2,FALSE)</f>
        <v>conspiracy-pseudoscience</v>
      </c>
      <c r="E163" s="24" t="str">
        <f>VLOOKUP(A163,'2020 Orientation'!$A$1:$B$337,2,FALSE)</f>
        <v>Mixed</v>
      </c>
      <c r="F163" s="24" t="e">
        <f>VLOOKUP(A163,orientation2019,2,FALSE)</f>
        <v>#N/A</v>
      </c>
      <c r="G163" s="24" t="e">
        <f>VLOOKUP(A163,orientation2018,2,FALSE)</f>
        <v>#N/A</v>
      </c>
      <c r="I163" t="s">
        <v>19</v>
      </c>
      <c r="K163">
        <v>1</v>
      </c>
      <c r="L163">
        <v>1</v>
      </c>
      <c r="M163">
        <v>0</v>
      </c>
      <c r="N163">
        <v>0</v>
      </c>
      <c r="O163">
        <v>0</v>
      </c>
      <c r="P163">
        <f t="shared" si="4"/>
        <v>2</v>
      </c>
    </row>
    <row r="164" spans="1:16" x14ac:dyDescent="0.2">
      <c r="A164" t="s">
        <v>202</v>
      </c>
      <c r="B164" s="24" t="e">
        <f t="shared" si="5"/>
        <v>#N/A</v>
      </c>
      <c r="C164" s="24" t="str">
        <f>VLOOKUP(A164,'2022 Orientation'!$A$1:$B$393,2,FALSE)</f>
        <v>right-center</v>
      </c>
      <c r="D164" s="24" t="str">
        <f>VLOOKUP(A164,orientation2021,2,FALSE)</f>
        <v>right-center</v>
      </c>
      <c r="E164" s="24" t="str">
        <f>VLOOKUP(A164,'2020 Orientation'!$A$1:$B$337,2,FALSE)</f>
        <v>Reliable</v>
      </c>
      <c r="F164" s="24" t="e">
        <f>VLOOKUP(A164,orientation2019,2,FALSE)</f>
        <v>#N/A</v>
      </c>
      <c r="G164" s="24" t="e">
        <f>VLOOKUP(A164,orientation2018,2,FALSE)</f>
        <v>#N/A</v>
      </c>
      <c r="I164" t="s">
        <v>45</v>
      </c>
      <c r="K164">
        <v>1</v>
      </c>
      <c r="L164">
        <v>1</v>
      </c>
      <c r="M164">
        <v>0</v>
      </c>
      <c r="N164">
        <v>0</v>
      </c>
      <c r="O164">
        <v>0</v>
      </c>
      <c r="P164">
        <f t="shared" si="4"/>
        <v>2</v>
      </c>
    </row>
    <row r="165" spans="1:16" x14ac:dyDescent="0.2">
      <c r="A165" t="s">
        <v>203</v>
      </c>
      <c r="B165" s="24" t="e">
        <f t="shared" si="5"/>
        <v>#N/A</v>
      </c>
      <c r="C165" s="24" t="e">
        <f>VLOOKUP(A165,'2022 Orientation'!$A$1:$B$393,2,FALSE)</f>
        <v>#N/A</v>
      </c>
      <c r="D165" s="24" t="e">
        <f>VLOOKUP(A165,orientation2021,2,FALSE)</f>
        <v>#N/A</v>
      </c>
      <c r="E165" s="24" t="e">
        <f>VLOOKUP(A165,'2020 Orientation'!$A$1:$B$337,2,FALSE)</f>
        <v>#N/A</v>
      </c>
      <c r="F165" s="24">
        <f>VLOOKUP(A165,orientation2019,2,FALSE)</f>
        <v>0</v>
      </c>
      <c r="G165" s="24">
        <f>VLOOKUP(A165,orientation2018,2,FALSE)</f>
        <v>0</v>
      </c>
      <c r="I165" s="3"/>
      <c r="J165" s="3"/>
      <c r="K165">
        <v>0</v>
      </c>
      <c r="L165">
        <v>0</v>
      </c>
      <c r="M165">
        <v>1</v>
      </c>
      <c r="N165">
        <v>1</v>
      </c>
      <c r="O165">
        <v>0</v>
      </c>
      <c r="P165">
        <f t="shared" si="4"/>
        <v>2</v>
      </c>
    </row>
    <row r="166" spans="1:16" x14ac:dyDescent="0.2">
      <c r="A166" t="s">
        <v>204</v>
      </c>
      <c r="B166" s="24" t="str">
        <f t="shared" si="5"/>
        <v>No</v>
      </c>
      <c r="C166" s="24" t="str">
        <f>VLOOKUP(A166,'2022 Orientation'!$A$1:$B$393,2,FALSE)</f>
        <v>right</v>
      </c>
      <c r="D166" s="24" t="str">
        <f>VLOOKUP(A166,orientation2021,2,FALSE)</f>
        <v>right</v>
      </c>
      <c r="E166" s="24" t="str">
        <f>VLOOKUP(A166,'2020 Orientation'!$A$1:$B$337,2,FALSE)</f>
        <v>Reliable</v>
      </c>
      <c r="F166" s="24" t="str">
        <f>VLOOKUP(A166,orientation2019,2,FALSE)</f>
        <v>right_bias</v>
      </c>
      <c r="G166" s="24" t="str">
        <f>VLOOKUP(A166,orientation2018,2,FALSE)</f>
        <v>right_bias</v>
      </c>
      <c r="I166" t="s">
        <v>50</v>
      </c>
      <c r="K166">
        <v>1</v>
      </c>
      <c r="L166">
        <v>1</v>
      </c>
      <c r="M166">
        <v>1</v>
      </c>
      <c r="N166">
        <v>1</v>
      </c>
      <c r="O166">
        <v>0</v>
      </c>
      <c r="P166">
        <f t="shared" si="4"/>
        <v>4</v>
      </c>
    </row>
    <row r="167" spans="1:16" x14ac:dyDescent="0.2">
      <c r="A167" t="s">
        <v>205</v>
      </c>
      <c r="B167" s="24" t="e">
        <f t="shared" si="5"/>
        <v>#N/A</v>
      </c>
      <c r="C167" s="24" t="str">
        <f>VLOOKUP(A167,'2022 Orientation'!$A$1:$B$393,2,FALSE)</f>
        <v>left</v>
      </c>
      <c r="D167" s="24" t="str">
        <f>VLOOKUP(A167,orientation2021,2,FALSE)</f>
        <v>left</v>
      </c>
      <c r="E167" s="24" t="str">
        <f>VLOOKUP(A167,'2020 Orientation'!$A$1:$B$337,2,FALSE)</f>
        <v>Unreliable</v>
      </c>
      <c r="F167" s="24" t="e">
        <f>VLOOKUP(A167,orientation2019,2,FALSE)</f>
        <v>#N/A</v>
      </c>
      <c r="G167" s="24" t="e">
        <f>VLOOKUP(A167,orientation2018,2,FALSE)</f>
        <v>#N/A</v>
      </c>
      <c r="I167" t="s">
        <v>31</v>
      </c>
      <c r="K167">
        <v>1</v>
      </c>
      <c r="L167">
        <v>1</v>
      </c>
      <c r="M167">
        <v>0</v>
      </c>
      <c r="N167">
        <v>0</v>
      </c>
      <c r="O167">
        <v>0</v>
      </c>
      <c r="P167">
        <f t="shared" si="4"/>
        <v>2</v>
      </c>
    </row>
    <row r="168" spans="1:16" x14ac:dyDescent="0.2">
      <c r="A168" t="s">
        <v>206</v>
      </c>
      <c r="B168" s="24" t="e">
        <f t="shared" si="5"/>
        <v>#N/A</v>
      </c>
      <c r="C168" s="24" t="e">
        <f>VLOOKUP(A168,'2022 Orientation'!$A$1:$B$393,2,FALSE)</f>
        <v>#N/A</v>
      </c>
      <c r="D168" s="24" t="e">
        <f>VLOOKUP(A168,orientation2021,2,FALSE)</f>
        <v>#N/A</v>
      </c>
      <c r="E168" s="24" t="e">
        <f>VLOOKUP(A168,'2020 Orientation'!$A$1:$B$337,2,FALSE)</f>
        <v>#N/A</v>
      </c>
      <c r="F168" s="24">
        <f>VLOOKUP(A168,orientation2019,2,FALSE)</f>
        <v>0</v>
      </c>
      <c r="G168" s="24">
        <f>VLOOKUP(A168,orientation2018,2,FALSE)</f>
        <v>0</v>
      </c>
      <c r="I168" s="3"/>
      <c r="J168" s="3"/>
      <c r="K168">
        <v>0</v>
      </c>
      <c r="L168">
        <v>0</v>
      </c>
      <c r="M168">
        <v>1</v>
      </c>
      <c r="N168">
        <v>1</v>
      </c>
      <c r="O168">
        <v>0</v>
      </c>
      <c r="P168">
        <f t="shared" si="4"/>
        <v>2</v>
      </c>
    </row>
    <row r="169" spans="1:16" x14ac:dyDescent="0.2">
      <c r="A169" t="s">
        <v>207</v>
      </c>
      <c r="B169" s="24" t="str">
        <f t="shared" si="5"/>
        <v>No</v>
      </c>
      <c r="C169" s="24" t="str">
        <f>VLOOKUP(A169,'2022 Orientation'!$A$1:$B$393,2,FALSE)</f>
        <v>conspiracy-pseudoscience</v>
      </c>
      <c r="D169" s="24" t="str">
        <f>VLOOKUP(A169,orientation2021,2,FALSE)</f>
        <v>conspiracy-pseudoscience</v>
      </c>
      <c r="E169" s="24" t="str">
        <f>VLOOKUP(A169,'2020 Orientation'!$A$1:$B$337,2,FALSE)</f>
        <v>Mixed</v>
      </c>
      <c r="F169" s="24" t="str">
        <f>VLOOKUP(A169,orientation2019,2,FALSE)</f>
        <v>conspiracy_pseudoscience</v>
      </c>
      <c r="G169" s="24" t="str">
        <f>VLOOKUP(A169,orientation2018,2,FALSE)</f>
        <v>conspiracy_pseudoscience</v>
      </c>
      <c r="I169" t="s">
        <v>19</v>
      </c>
      <c r="K169">
        <v>1</v>
      </c>
      <c r="L169">
        <v>1</v>
      </c>
      <c r="M169">
        <v>1</v>
      </c>
      <c r="N169">
        <v>1</v>
      </c>
      <c r="O169">
        <v>0</v>
      </c>
      <c r="P169">
        <f t="shared" si="4"/>
        <v>4</v>
      </c>
    </row>
    <row r="170" spans="1:16" x14ac:dyDescent="0.2">
      <c r="A170" t="s">
        <v>208</v>
      </c>
      <c r="B170" s="24" t="e">
        <f t="shared" si="5"/>
        <v>#N/A</v>
      </c>
      <c r="C170" s="24" t="e">
        <f>VLOOKUP(A170,'2022 Orientation'!$A$1:$B$393,2,FALSE)</f>
        <v>#N/A</v>
      </c>
      <c r="D170" s="24" t="e">
        <f>VLOOKUP(A170,orientation2021,2,FALSE)</f>
        <v>#N/A</v>
      </c>
      <c r="E170" s="24" t="e">
        <f>VLOOKUP(A170,'2020 Orientation'!$A$1:$B$337,2,FALSE)</f>
        <v>#N/A</v>
      </c>
      <c r="F170" s="24">
        <f>VLOOKUP(A170,orientation2019,2,FALSE)</f>
        <v>0</v>
      </c>
      <c r="G170" s="24">
        <f>VLOOKUP(A170,orientation2018,2,FALSE)</f>
        <v>0</v>
      </c>
      <c r="I170" s="3"/>
      <c r="J170" s="3"/>
      <c r="K170">
        <v>0</v>
      </c>
      <c r="L170">
        <v>0</v>
      </c>
      <c r="M170">
        <v>1</v>
      </c>
      <c r="N170">
        <v>1</v>
      </c>
      <c r="O170">
        <v>1</v>
      </c>
      <c r="P170">
        <f t="shared" si="4"/>
        <v>3</v>
      </c>
    </row>
    <row r="171" spans="1:16" x14ac:dyDescent="0.2">
      <c r="A171" t="s">
        <v>209</v>
      </c>
      <c r="B171" s="24" t="e">
        <f t="shared" si="5"/>
        <v>#N/A</v>
      </c>
      <c r="C171" s="24" t="e">
        <f>VLOOKUP(A171,'2022 Orientation'!$A$1:$B$393,2,FALSE)</f>
        <v>#N/A</v>
      </c>
      <c r="D171" s="24" t="e">
        <f>VLOOKUP(A171,orientation2021,2,FALSE)</f>
        <v>#N/A</v>
      </c>
      <c r="E171" s="24" t="str">
        <f>VLOOKUP(A171,'2020 Orientation'!$A$1:$B$337,2,FALSE)</f>
        <v>Unreliable</v>
      </c>
      <c r="F171" s="24" t="e">
        <f>VLOOKUP(A171,orientation2019,2,FALSE)</f>
        <v>#N/A</v>
      </c>
      <c r="G171" s="24" t="e">
        <f>VLOOKUP(A171,orientation2018,2,FALSE)</f>
        <v>#N/A</v>
      </c>
      <c r="I171" s="3"/>
      <c r="J171" s="3"/>
      <c r="K171">
        <v>0</v>
      </c>
      <c r="L171">
        <v>1</v>
      </c>
      <c r="M171">
        <v>0</v>
      </c>
      <c r="N171">
        <v>0</v>
      </c>
      <c r="O171">
        <v>0</v>
      </c>
      <c r="P171">
        <f t="shared" si="4"/>
        <v>1</v>
      </c>
    </row>
    <row r="172" spans="1:16" x14ac:dyDescent="0.2">
      <c r="A172" t="s">
        <v>210</v>
      </c>
      <c r="B172" s="24" t="e">
        <f t="shared" si="5"/>
        <v>#N/A</v>
      </c>
      <c r="C172" s="24" t="str">
        <f>VLOOKUP(A172,'2022 Orientation'!$A$1:$B$393,2,FALSE)</f>
        <v>conspiracy-pseudoscience</v>
      </c>
      <c r="D172" s="24" t="str">
        <f>VLOOKUP(A172,orientation2021,2,FALSE)</f>
        <v>conspiracy-pseudoscience</v>
      </c>
      <c r="E172" s="24" t="str">
        <f>VLOOKUP(A172,'2020 Orientation'!$A$1:$B$337,2,FALSE)</f>
        <v>Mixed</v>
      </c>
      <c r="F172" s="24" t="e">
        <f>VLOOKUP(A172,orientation2019,2,FALSE)</f>
        <v>#N/A</v>
      </c>
      <c r="G172" s="24" t="e">
        <f>VLOOKUP(A172,orientation2018,2,FALSE)</f>
        <v>#N/A</v>
      </c>
      <c r="I172" t="s">
        <v>19</v>
      </c>
      <c r="K172">
        <v>1</v>
      </c>
      <c r="L172">
        <v>1</v>
      </c>
      <c r="M172">
        <v>0</v>
      </c>
      <c r="N172">
        <v>0</v>
      </c>
      <c r="O172">
        <v>0</v>
      </c>
      <c r="P172">
        <f t="shared" si="4"/>
        <v>2</v>
      </c>
    </row>
    <row r="173" spans="1:16" x14ac:dyDescent="0.2">
      <c r="A173" t="s">
        <v>211</v>
      </c>
      <c r="B173" s="24" t="e">
        <f t="shared" si="5"/>
        <v>#N/A</v>
      </c>
      <c r="C173" s="24" t="str">
        <f>VLOOKUP(A173,'2022 Orientation'!$A$1:$B$393,2,FALSE)</f>
        <v>conspiracy-pseudoscience</v>
      </c>
      <c r="D173" s="24" t="str">
        <f>VLOOKUP(A173,orientation2021,2,FALSE)</f>
        <v>conspiracy-pseudoscience</v>
      </c>
      <c r="E173" s="24" t="str">
        <f>VLOOKUP(A173,'2020 Orientation'!$A$1:$B$337,2,FALSE)</f>
        <v>Mixed</v>
      </c>
      <c r="F173" s="24" t="e">
        <f>VLOOKUP(A173,orientation2019,2,FALSE)</f>
        <v>#N/A</v>
      </c>
      <c r="G173" s="24" t="e">
        <f>VLOOKUP(A173,orientation2018,2,FALSE)</f>
        <v>#N/A</v>
      </c>
      <c r="I173" t="s">
        <v>19</v>
      </c>
      <c r="K173">
        <v>1</v>
      </c>
      <c r="L173">
        <v>1</v>
      </c>
      <c r="M173">
        <v>0</v>
      </c>
      <c r="N173">
        <v>0</v>
      </c>
      <c r="O173">
        <v>0</v>
      </c>
      <c r="P173">
        <f t="shared" si="4"/>
        <v>2</v>
      </c>
    </row>
    <row r="174" spans="1:16" x14ac:dyDescent="0.2">
      <c r="A174" t="s">
        <v>212</v>
      </c>
      <c r="B174" s="24" t="e">
        <f t="shared" si="5"/>
        <v>#N/A</v>
      </c>
      <c r="C174" s="24" t="str">
        <f>VLOOKUP(A174,'2022 Orientation'!$A$1:$B$393,2,FALSE)</f>
        <v>conspiracy-pseudoscience</v>
      </c>
      <c r="D174" s="24" t="str">
        <f>VLOOKUP(A174,orientation2021,2,FALSE)</f>
        <v>conspiracy-pseudoscience</v>
      </c>
      <c r="E174" s="24" t="str">
        <f>VLOOKUP(A174,'2020 Orientation'!$A$1:$B$337,2,FALSE)</f>
        <v>Unreliable</v>
      </c>
      <c r="F174" s="24" t="e">
        <f>VLOOKUP(A174,orientation2019,2,FALSE)</f>
        <v>#N/A</v>
      </c>
      <c r="G174" s="24" t="e">
        <f>VLOOKUP(A174,orientation2018,2,FALSE)</f>
        <v>#N/A</v>
      </c>
      <c r="I174" t="s">
        <v>19</v>
      </c>
      <c r="K174">
        <v>1</v>
      </c>
      <c r="L174">
        <v>1</v>
      </c>
      <c r="M174">
        <v>0</v>
      </c>
      <c r="N174">
        <v>0</v>
      </c>
      <c r="O174">
        <v>0</v>
      </c>
      <c r="P174">
        <f t="shared" si="4"/>
        <v>2</v>
      </c>
    </row>
    <row r="175" spans="1:16" x14ac:dyDescent="0.2">
      <c r="A175" t="s">
        <v>213</v>
      </c>
      <c r="B175" s="24" t="e">
        <f t="shared" si="5"/>
        <v>#N/A</v>
      </c>
      <c r="C175" s="24" t="str">
        <f>VLOOKUP(A175,'2022 Orientation'!$A$1:$B$393,2,FALSE)</f>
        <v>conspiracy-pseudoscience</v>
      </c>
      <c r="D175" s="24" t="str">
        <f>VLOOKUP(A175,orientation2021,2,FALSE)</f>
        <v>conspiracy-pseudoscience</v>
      </c>
      <c r="E175" s="24" t="str">
        <f>VLOOKUP(A175,'2020 Orientation'!$A$1:$B$337,2,FALSE)</f>
        <v>Mixed</v>
      </c>
      <c r="F175" s="24" t="e">
        <f>VLOOKUP(A175,orientation2019,2,FALSE)</f>
        <v>#N/A</v>
      </c>
      <c r="G175" s="24" t="e">
        <f>VLOOKUP(A175,orientation2018,2,FALSE)</f>
        <v>#N/A</v>
      </c>
      <c r="I175" t="s">
        <v>19</v>
      </c>
      <c r="K175">
        <v>1</v>
      </c>
      <c r="L175">
        <v>1</v>
      </c>
      <c r="M175">
        <v>0</v>
      </c>
      <c r="N175">
        <v>0</v>
      </c>
      <c r="O175">
        <v>0</v>
      </c>
      <c r="P175">
        <f t="shared" si="4"/>
        <v>2</v>
      </c>
    </row>
    <row r="176" spans="1:16" x14ac:dyDescent="0.2">
      <c r="A176" t="s">
        <v>214</v>
      </c>
      <c r="B176" s="24" t="e">
        <f t="shared" si="5"/>
        <v>#N/A</v>
      </c>
      <c r="C176" s="24" t="str">
        <f>VLOOKUP(A176,'2022 Orientation'!$A$1:$B$393,2,FALSE)</f>
        <v>conspiracy-pseudoscience</v>
      </c>
      <c r="D176" s="24" t="str">
        <f>VLOOKUP(A176,orientation2021,2,FALSE)</f>
        <v>conspiracy-pseudoscience</v>
      </c>
      <c r="E176" s="24" t="str">
        <f>VLOOKUP(A176,'2020 Orientation'!$A$1:$B$337,2,FALSE)</f>
        <v>Unreliable</v>
      </c>
      <c r="F176" s="24" t="e">
        <f>VLOOKUP(A176,orientation2019,2,FALSE)</f>
        <v>#N/A</v>
      </c>
      <c r="G176" s="24" t="e">
        <f>VLOOKUP(A176,orientation2018,2,FALSE)</f>
        <v>#N/A</v>
      </c>
      <c r="I176" t="s">
        <v>19</v>
      </c>
      <c r="K176">
        <v>1</v>
      </c>
      <c r="L176">
        <v>1</v>
      </c>
      <c r="M176">
        <v>0</v>
      </c>
      <c r="N176">
        <v>0</v>
      </c>
      <c r="O176">
        <v>0</v>
      </c>
      <c r="P176">
        <f t="shared" si="4"/>
        <v>2</v>
      </c>
    </row>
    <row r="177" spans="1:16" x14ac:dyDescent="0.2">
      <c r="A177" t="s">
        <v>215</v>
      </c>
      <c r="B177" s="24" t="e">
        <f t="shared" si="5"/>
        <v>#N/A</v>
      </c>
      <c r="C177" s="24" t="str">
        <f>VLOOKUP(A177,'2022 Orientation'!$A$1:$B$393,2,FALSE)</f>
        <v>left-center</v>
      </c>
      <c r="D177" s="24" t="str">
        <f>VLOOKUP(A177,orientation2021,2,FALSE)</f>
        <v>left-center</v>
      </c>
      <c r="E177" s="24" t="str">
        <f>VLOOKUP(A177,'2020 Orientation'!$A$1:$B$337,2,FALSE)</f>
        <v>Reliable</v>
      </c>
      <c r="F177" s="24" t="e">
        <f>VLOOKUP(A177,orientation2019,2,FALSE)</f>
        <v>#N/A</v>
      </c>
      <c r="G177" s="24" t="e">
        <f>VLOOKUP(A177,orientation2018,2,FALSE)</f>
        <v>#N/A</v>
      </c>
      <c r="I177" t="s">
        <v>24</v>
      </c>
      <c r="K177">
        <v>1</v>
      </c>
      <c r="L177">
        <v>1</v>
      </c>
      <c r="M177">
        <v>0</v>
      </c>
      <c r="N177">
        <v>0</v>
      </c>
      <c r="O177">
        <v>0</v>
      </c>
      <c r="P177">
        <f t="shared" si="4"/>
        <v>2</v>
      </c>
    </row>
    <row r="178" spans="1:16" x14ac:dyDescent="0.2">
      <c r="A178" t="s">
        <v>216</v>
      </c>
      <c r="B178" s="24" t="e">
        <f t="shared" si="5"/>
        <v>#N/A</v>
      </c>
      <c r="C178" s="24" t="str">
        <f>VLOOKUP(A178,'2022 Orientation'!$A$1:$B$393,2,FALSE)</f>
        <v>conspiracy-pseudoscience</v>
      </c>
      <c r="D178" s="24" t="str">
        <f>VLOOKUP(A178,orientation2021,2,FALSE)</f>
        <v>conspiracy-pseudoscience</v>
      </c>
      <c r="E178" s="24" t="str">
        <f>VLOOKUP(A178,'2020 Orientation'!$A$1:$B$337,2,FALSE)</f>
        <v>Mixed</v>
      </c>
      <c r="F178" s="24" t="e">
        <f>VLOOKUP(A178,orientation2019,2,FALSE)</f>
        <v>#N/A</v>
      </c>
      <c r="G178" s="24" t="e">
        <f>VLOOKUP(A178,orientation2018,2,FALSE)</f>
        <v>#N/A</v>
      </c>
      <c r="I178" t="s">
        <v>19</v>
      </c>
      <c r="K178">
        <v>1</v>
      </c>
      <c r="L178">
        <v>1</v>
      </c>
      <c r="M178">
        <v>0</v>
      </c>
      <c r="N178">
        <v>0</v>
      </c>
      <c r="O178">
        <v>0</v>
      </c>
      <c r="P178">
        <f t="shared" si="4"/>
        <v>2</v>
      </c>
    </row>
    <row r="179" spans="1:16" x14ac:dyDescent="0.2">
      <c r="A179" t="s">
        <v>217</v>
      </c>
      <c r="B179" s="24" t="e">
        <f t="shared" si="5"/>
        <v>#N/A</v>
      </c>
      <c r="C179" s="24" t="e">
        <f>VLOOKUP(A179,'2022 Orientation'!$A$1:$B$393,2,FALSE)</f>
        <v>#N/A</v>
      </c>
      <c r="D179" s="24" t="e">
        <f>VLOOKUP(A179,orientation2021,2,FALSE)</f>
        <v>#N/A</v>
      </c>
      <c r="E179" s="24" t="e">
        <f>VLOOKUP(A179,'2020 Orientation'!$A$1:$B$337,2,FALSE)</f>
        <v>#N/A</v>
      </c>
      <c r="F179" s="24">
        <f>VLOOKUP(A179,orientation2019,2,FALSE)</f>
        <v>0</v>
      </c>
      <c r="G179" s="24">
        <f>VLOOKUP(A179,orientation2018,2,FALSE)</f>
        <v>0</v>
      </c>
      <c r="I179" s="3"/>
      <c r="J179" s="3"/>
      <c r="K179">
        <v>0</v>
      </c>
      <c r="L179">
        <v>0</v>
      </c>
      <c r="M179">
        <v>1</v>
      </c>
      <c r="N179">
        <v>1</v>
      </c>
      <c r="O179">
        <v>0</v>
      </c>
      <c r="P179">
        <f t="shared" si="4"/>
        <v>2</v>
      </c>
    </row>
    <row r="180" spans="1:16" x14ac:dyDescent="0.2">
      <c r="A180" t="s">
        <v>218</v>
      </c>
      <c r="B180" s="24" t="str">
        <f t="shared" si="5"/>
        <v>No</v>
      </c>
      <c r="C180" s="24" t="str">
        <f>VLOOKUP(A180,'2022 Orientation'!$A$1:$B$393,2,FALSE)</f>
        <v>conspiracy-pseudoscience</v>
      </c>
      <c r="D180" s="24" t="str">
        <f>VLOOKUP(A180,orientation2021,2,FALSE)</f>
        <v>conspiracy-pseudoscience</v>
      </c>
      <c r="E180" s="24" t="str">
        <f>VLOOKUP(A180,'2020 Orientation'!$A$1:$B$337,2,FALSE)</f>
        <v>Mixed</v>
      </c>
      <c r="F180" s="24" t="str">
        <f>VLOOKUP(A180,orientation2019,2,FALSE)</f>
        <v>conspiracy_pseudoscience</v>
      </c>
      <c r="G180" s="24" t="str">
        <f>VLOOKUP(A180,orientation2018,2,FALSE)</f>
        <v>conspiracy_pseudoscience</v>
      </c>
      <c r="I180" t="s">
        <v>19</v>
      </c>
      <c r="K180">
        <v>1</v>
      </c>
      <c r="L180">
        <v>1</v>
      </c>
      <c r="M180">
        <v>1</v>
      </c>
      <c r="N180">
        <v>1</v>
      </c>
      <c r="O180">
        <v>1</v>
      </c>
      <c r="P180">
        <f t="shared" si="4"/>
        <v>5</v>
      </c>
    </row>
    <row r="181" spans="1:16" x14ac:dyDescent="0.2">
      <c r="A181" t="s">
        <v>219</v>
      </c>
      <c r="B181" s="24" t="e">
        <f t="shared" si="5"/>
        <v>#N/A</v>
      </c>
      <c r="C181" s="24" t="str">
        <f>VLOOKUP(A181,'2022 Orientation'!$A$1:$B$393,2,FALSE)</f>
        <v>left-center</v>
      </c>
      <c r="D181" s="24" t="str">
        <f>VLOOKUP(A181,orientation2021,2,FALSE)</f>
        <v>left-center</v>
      </c>
      <c r="E181" s="24" t="str">
        <f>VLOOKUP(A181,'2020 Orientation'!$A$1:$B$337,2,FALSE)</f>
        <v>Unreliable</v>
      </c>
      <c r="F181" s="24">
        <f>VLOOKUP(A181,orientation2019,2,FALSE)</f>
        <v>0</v>
      </c>
      <c r="G181" s="24" t="e">
        <f>VLOOKUP(A181,orientation2018,2,FALSE)</f>
        <v>#N/A</v>
      </c>
      <c r="I181" t="s">
        <v>24</v>
      </c>
      <c r="K181">
        <v>1</v>
      </c>
      <c r="L181">
        <v>1</v>
      </c>
      <c r="M181">
        <v>1</v>
      </c>
      <c r="N181">
        <v>0</v>
      </c>
      <c r="O181">
        <v>0</v>
      </c>
      <c r="P181">
        <f t="shared" si="4"/>
        <v>3</v>
      </c>
    </row>
    <row r="182" spans="1:16" x14ac:dyDescent="0.2">
      <c r="A182" t="s">
        <v>220</v>
      </c>
      <c r="B182" s="24" t="e">
        <f t="shared" si="5"/>
        <v>#N/A</v>
      </c>
      <c r="C182" s="24" t="str">
        <f>VLOOKUP(A182,'2022 Orientation'!$A$1:$B$393,2,FALSE)</f>
        <v>pro-science</v>
      </c>
      <c r="D182" s="24" t="str">
        <f>VLOOKUP(A182,orientation2021,2,FALSE)</f>
        <v>pro-science</v>
      </c>
      <c r="E182" s="24" t="str">
        <f>VLOOKUP(A182,'2020 Orientation'!$A$1:$B$337,2,FALSE)</f>
        <v>Reliable</v>
      </c>
      <c r="F182" s="24" t="e">
        <f>VLOOKUP(A182,orientation2019,2,FALSE)</f>
        <v>#N/A</v>
      </c>
      <c r="G182" s="24" t="e">
        <f>VLOOKUP(A182,orientation2018,2,FALSE)</f>
        <v>#N/A</v>
      </c>
      <c r="I182" t="s">
        <v>32</v>
      </c>
      <c r="K182">
        <v>1</v>
      </c>
      <c r="L182">
        <v>1</v>
      </c>
      <c r="M182">
        <v>0</v>
      </c>
      <c r="N182">
        <v>0</v>
      </c>
      <c r="O182">
        <v>0</v>
      </c>
      <c r="P182">
        <f t="shared" si="4"/>
        <v>2</v>
      </c>
    </row>
    <row r="183" spans="1:16" x14ac:dyDescent="0.2">
      <c r="A183" t="s">
        <v>221</v>
      </c>
      <c r="B183" s="24" t="e">
        <f t="shared" si="5"/>
        <v>#N/A</v>
      </c>
      <c r="C183" s="24" t="e">
        <f>VLOOKUP(A183,'2022 Orientation'!$A$1:$B$393,2,FALSE)</f>
        <v>#N/A</v>
      </c>
      <c r="D183" s="24" t="e">
        <f>VLOOKUP(A183,orientation2021,2,FALSE)</f>
        <v>#N/A</v>
      </c>
      <c r="E183" s="24" t="e">
        <f>VLOOKUP(A183,'2020 Orientation'!$A$1:$B$337,2,FALSE)</f>
        <v>#N/A</v>
      </c>
      <c r="F183" s="24">
        <f>VLOOKUP(A183,orientation2019,2,FALSE)</f>
        <v>0</v>
      </c>
      <c r="G183" s="24">
        <f>VLOOKUP(A183,orientation2018,2,FALSE)</f>
        <v>0</v>
      </c>
      <c r="I183" s="3"/>
      <c r="J183" s="3"/>
      <c r="K183">
        <v>0</v>
      </c>
      <c r="L183">
        <v>0</v>
      </c>
      <c r="M183">
        <v>1</v>
      </c>
      <c r="N183">
        <v>1</v>
      </c>
      <c r="O183">
        <v>0</v>
      </c>
      <c r="P183">
        <f t="shared" si="4"/>
        <v>2</v>
      </c>
    </row>
    <row r="184" spans="1:16" x14ac:dyDescent="0.2">
      <c r="A184" t="s">
        <v>222</v>
      </c>
      <c r="B184" s="24" t="e">
        <f t="shared" si="5"/>
        <v>#N/A</v>
      </c>
      <c r="C184" s="24" t="e">
        <f>VLOOKUP(A184,'2022 Orientation'!$A$1:$B$393,2,FALSE)</f>
        <v>#N/A</v>
      </c>
      <c r="D184" s="24" t="e">
        <f>VLOOKUP(A184,orientation2021,2,FALSE)</f>
        <v>#N/A</v>
      </c>
      <c r="E184" s="24" t="e">
        <f>VLOOKUP(A184,'2020 Orientation'!$A$1:$B$337,2,FALSE)</f>
        <v>#N/A</v>
      </c>
      <c r="F184" s="24">
        <f>VLOOKUP(A184,orientation2019,2,FALSE)</f>
        <v>0</v>
      </c>
      <c r="G184" s="24">
        <f>VLOOKUP(A184,orientation2018,2,FALSE)</f>
        <v>0</v>
      </c>
      <c r="I184" s="3"/>
      <c r="J184" s="3"/>
      <c r="K184">
        <v>0</v>
      </c>
      <c r="L184">
        <v>0</v>
      </c>
      <c r="M184">
        <v>1</v>
      </c>
      <c r="N184">
        <v>1</v>
      </c>
      <c r="O184">
        <v>0</v>
      </c>
      <c r="P184">
        <f t="shared" si="4"/>
        <v>2</v>
      </c>
    </row>
    <row r="185" spans="1:16" x14ac:dyDescent="0.2">
      <c r="A185" t="s">
        <v>223</v>
      </c>
      <c r="B185" s="24" t="str">
        <f t="shared" si="5"/>
        <v>No</v>
      </c>
      <c r="C185" s="24" t="str">
        <f>VLOOKUP(A185,'2022 Orientation'!$A$1:$B$393,2,FALSE)</f>
        <v>conspiracy-pseudoscience</v>
      </c>
      <c r="D185" s="24" t="str">
        <f>VLOOKUP(A185,orientation2021,2,FALSE)</f>
        <v>conspiracy-pseudoscience</v>
      </c>
      <c r="E185" s="24" t="str">
        <f>VLOOKUP(A185,'2020 Orientation'!$A$1:$B$337,2,FALSE)</f>
        <v>Mixed</v>
      </c>
      <c r="F185" s="24" t="str">
        <f>VLOOKUP(A185,orientation2019,2,FALSE)</f>
        <v>conspiracy_pseudoscience</v>
      </c>
      <c r="G185" s="24" t="str">
        <f>VLOOKUP(A185,orientation2018,2,FALSE)</f>
        <v>conspiracy_pseudoscience</v>
      </c>
      <c r="I185" t="s">
        <v>19</v>
      </c>
      <c r="K185">
        <v>1</v>
      </c>
      <c r="L185">
        <v>1</v>
      </c>
      <c r="M185">
        <v>1</v>
      </c>
      <c r="N185">
        <v>1</v>
      </c>
      <c r="O185">
        <v>1</v>
      </c>
      <c r="P185">
        <f t="shared" si="4"/>
        <v>5</v>
      </c>
    </row>
    <row r="186" spans="1:16" x14ac:dyDescent="0.2">
      <c r="A186" t="s">
        <v>224</v>
      </c>
      <c r="B186" s="24" t="e">
        <f t="shared" si="5"/>
        <v>#N/A</v>
      </c>
      <c r="C186" s="24" t="str">
        <f>VLOOKUP(A186,'2022 Orientation'!$A$1:$B$393,2,FALSE)</f>
        <v>left-center</v>
      </c>
      <c r="D186" s="24" t="str">
        <f>VLOOKUP(A186,orientation2021,2,FALSE)</f>
        <v>left-center</v>
      </c>
      <c r="E186" s="24" t="e">
        <f>VLOOKUP(A186,'2020 Orientation'!$A$1:$B$337,2,FALSE)</f>
        <v>#N/A</v>
      </c>
      <c r="F186" s="24" t="e">
        <f>VLOOKUP(A186,orientation2019,2,FALSE)</f>
        <v>#N/A</v>
      </c>
      <c r="G186" s="24" t="e">
        <f>VLOOKUP(A186,orientation2018,2,FALSE)</f>
        <v>#N/A</v>
      </c>
      <c r="I186" t="s">
        <v>24</v>
      </c>
      <c r="K186">
        <v>1</v>
      </c>
      <c r="L186">
        <v>0</v>
      </c>
      <c r="M186">
        <v>0</v>
      </c>
      <c r="N186">
        <v>0</v>
      </c>
      <c r="O186">
        <v>0</v>
      </c>
      <c r="P186">
        <f t="shared" si="4"/>
        <v>1</v>
      </c>
    </row>
    <row r="187" spans="1:16" x14ac:dyDescent="0.2">
      <c r="A187" t="s">
        <v>225</v>
      </c>
      <c r="B187" s="24" t="e">
        <f t="shared" si="5"/>
        <v>#N/A</v>
      </c>
      <c r="C187" s="24" t="e">
        <f>VLOOKUP(A187,'2022 Orientation'!$A$1:$B$393,2,FALSE)</f>
        <v>#N/A</v>
      </c>
      <c r="D187" s="24" t="e">
        <f>VLOOKUP(A187,orientation2021,2,FALSE)</f>
        <v>#N/A</v>
      </c>
      <c r="E187" s="24" t="str">
        <f>VLOOKUP(A187,'2020 Orientation'!$A$1:$B$337,2,FALSE)</f>
        <v>Reliable</v>
      </c>
      <c r="F187" s="24" t="str">
        <f>VLOOKUP(A187,orientation2019,2,FALSE)</f>
        <v>left_center_bias</v>
      </c>
      <c r="G187" s="24" t="str">
        <f>VLOOKUP(A187,orientation2018,2,FALSE)</f>
        <v>left_center_bias</v>
      </c>
      <c r="I187" t="s">
        <v>73</v>
      </c>
      <c r="K187">
        <v>0</v>
      </c>
      <c r="L187">
        <v>1</v>
      </c>
      <c r="M187">
        <v>1</v>
      </c>
      <c r="N187">
        <v>1</v>
      </c>
      <c r="O187">
        <v>0</v>
      </c>
      <c r="P187">
        <f t="shared" si="4"/>
        <v>3</v>
      </c>
    </row>
    <row r="188" spans="1:16" x14ac:dyDescent="0.2">
      <c r="A188" t="s">
        <v>226</v>
      </c>
      <c r="B188" s="24" t="e">
        <f t="shared" si="5"/>
        <v>#N/A</v>
      </c>
      <c r="C188" s="24" t="str">
        <f>VLOOKUP(A188,'2022 Orientation'!$A$1:$B$393,2,FALSE)</f>
        <v>conspiracy-pseudoscience</v>
      </c>
      <c r="D188" s="24" t="str">
        <f>VLOOKUP(A188,orientation2021,2,FALSE)</f>
        <v>conspiracy-pseudoscience</v>
      </c>
      <c r="E188" s="24" t="str">
        <f>VLOOKUP(A188,'2020 Orientation'!$A$1:$B$337,2,FALSE)</f>
        <v>Unreliable</v>
      </c>
      <c r="F188" s="24" t="e">
        <f>VLOOKUP(A188,orientation2019,2,FALSE)</f>
        <v>#N/A</v>
      </c>
      <c r="G188" s="24" t="e">
        <f>VLOOKUP(A188,orientation2018,2,FALSE)</f>
        <v>#N/A</v>
      </c>
      <c r="I188" t="s">
        <v>19</v>
      </c>
      <c r="K188">
        <v>1</v>
      </c>
      <c r="L188">
        <v>1</v>
      </c>
      <c r="M188">
        <v>0</v>
      </c>
      <c r="N188">
        <v>0</v>
      </c>
      <c r="O188">
        <v>0</v>
      </c>
      <c r="P188">
        <f t="shared" si="4"/>
        <v>2</v>
      </c>
    </row>
    <row r="189" spans="1:16" x14ac:dyDescent="0.2">
      <c r="A189" t="s">
        <v>227</v>
      </c>
      <c r="B189" s="24" t="str">
        <f t="shared" si="5"/>
        <v>No</v>
      </c>
      <c r="C189" s="24" t="str">
        <f>VLOOKUP(A189,'2022 Orientation'!$A$1:$B$393,2,FALSE)</f>
        <v>right</v>
      </c>
      <c r="D189" s="24" t="str">
        <f>VLOOKUP(A189,orientation2021,2,FALSE)</f>
        <v>right</v>
      </c>
      <c r="E189" s="24" t="str">
        <f>VLOOKUP(A189,'2020 Orientation'!$A$1:$B$337,2,FALSE)</f>
        <v>Unreliable</v>
      </c>
      <c r="F189" s="24" t="str">
        <f>VLOOKUP(A189,orientation2019,2,FALSE)</f>
        <v>right_bias</v>
      </c>
      <c r="G189" s="24" t="str">
        <f>VLOOKUP(A189,orientation2018,2,FALSE)</f>
        <v>right_bias</v>
      </c>
      <c r="I189" t="s">
        <v>50</v>
      </c>
      <c r="K189">
        <v>1</v>
      </c>
      <c r="L189">
        <v>1</v>
      </c>
      <c r="M189">
        <v>1</v>
      </c>
      <c r="N189">
        <v>1</v>
      </c>
      <c r="O189">
        <v>1</v>
      </c>
      <c r="P189">
        <f t="shared" si="4"/>
        <v>5</v>
      </c>
    </row>
    <row r="190" spans="1:16" x14ac:dyDescent="0.2">
      <c r="A190" t="s">
        <v>228</v>
      </c>
      <c r="B190" s="24" t="e">
        <f t="shared" si="5"/>
        <v>#N/A</v>
      </c>
      <c r="C190" s="24" t="str">
        <f>VLOOKUP(A190,'2022 Orientation'!$A$1:$B$393,2,FALSE)</f>
        <v>conspiracy-pseudoscience</v>
      </c>
      <c r="D190" s="24" t="str">
        <f>VLOOKUP(A190,orientation2021,2,FALSE)</f>
        <v>conspiracy-pseudoscience</v>
      </c>
      <c r="E190" s="24" t="str">
        <f>VLOOKUP(A190,'2020 Orientation'!$A$1:$B$337,2,FALSE)</f>
        <v>Mixed</v>
      </c>
      <c r="F190" s="24" t="e">
        <f>VLOOKUP(A190,orientation2019,2,FALSE)</f>
        <v>#N/A</v>
      </c>
      <c r="G190" s="24" t="e">
        <f>VLOOKUP(A190,orientation2018,2,FALSE)</f>
        <v>#N/A</v>
      </c>
      <c r="I190" t="s">
        <v>19</v>
      </c>
      <c r="K190">
        <v>1</v>
      </c>
      <c r="L190">
        <v>1</v>
      </c>
      <c r="M190">
        <v>0</v>
      </c>
      <c r="N190">
        <v>0</v>
      </c>
      <c r="O190">
        <v>0</v>
      </c>
      <c r="P190">
        <f t="shared" si="4"/>
        <v>2</v>
      </c>
    </row>
    <row r="191" spans="1:16" x14ac:dyDescent="0.2">
      <c r="A191" t="s">
        <v>229</v>
      </c>
      <c r="B191" s="24" t="str">
        <f t="shared" si="5"/>
        <v>No</v>
      </c>
      <c r="C191" s="24" t="str">
        <f>VLOOKUP(A191,'2022 Orientation'!$A$1:$B$393,2,FALSE)</f>
        <v>left-center</v>
      </c>
      <c r="D191" s="24" t="str">
        <f>VLOOKUP(A191,orientation2021,2,FALSE)</f>
        <v>left-center</v>
      </c>
      <c r="E191" s="24" t="str">
        <f>VLOOKUP(A191,'2020 Orientation'!$A$1:$B$337,2,FALSE)</f>
        <v>Reliable</v>
      </c>
      <c r="F191" s="24" t="str">
        <f>VLOOKUP(A191,orientation2019,2,FALSE)</f>
        <v>left_center_bias</v>
      </c>
      <c r="G191" s="24" t="str">
        <f>VLOOKUP(A191,orientation2018,2,FALSE)</f>
        <v>left_center_bias</v>
      </c>
      <c r="I191" t="s">
        <v>24</v>
      </c>
      <c r="K191">
        <v>1</v>
      </c>
      <c r="L191">
        <v>1</v>
      </c>
      <c r="M191">
        <v>1</v>
      </c>
      <c r="N191">
        <v>1</v>
      </c>
      <c r="O191">
        <v>0</v>
      </c>
      <c r="P191">
        <f t="shared" si="4"/>
        <v>4</v>
      </c>
    </row>
    <row r="192" spans="1:16" x14ac:dyDescent="0.2">
      <c r="A192" t="s">
        <v>230</v>
      </c>
      <c r="B192" s="24" t="e">
        <f t="shared" si="5"/>
        <v>#N/A</v>
      </c>
      <c r="C192" s="24" t="str">
        <f>VLOOKUP(A192,'2022 Orientation'!$A$1:$B$393,2,FALSE)</f>
        <v>conspiracy-pseudoscience</v>
      </c>
      <c r="D192" s="24" t="str">
        <f>VLOOKUP(A192,orientation2021,2,FALSE)</f>
        <v>conspiracy-pseudoscience</v>
      </c>
      <c r="E192" s="24" t="str">
        <f>VLOOKUP(A192,'2020 Orientation'!$A$1:$B$337,2,FALSE)</f>
        <v>Unreliable</v>
      </c>
      <c r="F192" s="24" t="e">
        <f>VLOOKUP(A192,orientation2019,2,FALSE)</f>
        <v>#N/A</v>
      </c>
      <c r="G192" s="24" t="e">
        <f>VLOOKUP(A192,orientation2018,2,FALSE)</f>
        <v>#N/A</v>
      </c>
      <c r="I192" t="s">
        <v>19</v>
      </c>
      <c r="K192">
        <v>1</v>
      </c>
      <c r="L192">
        <v>1</v>
      </c>
      <c r="M192">
        <v>0</v>
      </c>
      <c r="N192">
        <v>0</v>
      </c>
      <c r="O192">
        <v>0</v>
      </c>
      <c r="P192">
        <f t="shared" si="4"/>
        <v>2</v>
      </c>
    </row>
    <row r="193" spans="1:16" x14ac:dyDescent="0.2">
      <c r="A193" t="s">
        <v>231</v>
      </c>
      <c r="B193" s="24" t="e">
        <f t="shared" si="5"/>
        <v>#N/A</v>
      </c>
      <c r="C193" s="24" t="str">
        <f>VLOOKUP(A193,'2022 Orientation'!$A$1:$B$393,2,FALSE)</f>
        <v>right-center</v>
      </c>
      <c r="D193" s="24" t="e">
        <f>VLOOKUP(A193,orientation2021,2,FALSE)</f>
        <v>#N/A</v>
      </c>
      <c r="E193" s="24" t="e">
        <f>VLOOKUP(A193,'2020 Orientation'!$A$1:$B$337,2,FALSE)</f>
        <v>#N/A</v>
      </c>
      <c r="F193" s="24" t="str">
        <f>VLOOKUP(A193,orientation2019,2,FALSE)</f>
        <v>right_center_bias</v>
      </c>
      <c r="G193" s="24" t="e">
        <f>VLOOKUP(A193,orientation2018,2,FALSE)</f>
        <v>#N/A</v>
      </c>
      <c r="I193" t="s">
        <v>159</v>
      </c>
      <c r="K193">
        <v>0</v>
      </c>
      <c r="L193">
        <v>0</v>
      </c>
      <c r="M193">
        <v>1</v>
      </c>
      <c r="N193">
        <v>0</v>
      </c>
      <c r="O193">
        <v>0</v>
      </c>
      <c r="P193">
        <f t="shared" si="4"/>
        <v>1</v>
      </c>
    </row>
    <row r="194" spans="1:16" x14ac:dyDescent="0.2">
      <c r="A194" t="s">
        <v>232</v>
      </c>
      <c r="B194" s="24" t="e">
        <f t="shared" si="5"/>
        <v>#N/A</v>
      </c>
      <c r="C194" s="24" t="str">
        <f>VLOOKUP(A194,'2022 Orientation'!$A$1:$B$393,2,FALSE)</f>
        <v>conspiracy-pseudoscience</v>
      </c>
      <c r="D194" s="24" t="str">
        <f>VLOOKUP(A194,orientation2021,2,FALSE)</f>
        <v>conspiracy-pseudoscience</v>
      </c>
      <c r="E194" s="24" t="str">
        <f>VLOOKUP(A194,'2020 Orientation'!$A$1:$B$337,2,FALSE)</f>
        <v>Mixed</v>
      </c>
      <c r="F194" s="24" t="e">
        <f>VLOOKUP(A194,orientation2019,2,FALSE)</f>
        <v>#N/A</v>
      </c>
      <c r="G194" s="24" t="e">
        <f>VLOOKUP(A194,orientation2018,2,FALSE)</f>
        <v>#N/A</v>
      </c>
      <c r="I194" t="s">
        <v>19</v>
      </c>
      <c r="K194">
        <v>1</v>
      </c>
      <c r="L194">
        <v>1</v>
      </c>
      <c r="M194">
        <v>0</v>
      </c>
      <c r="N194">
        <v>0</v>
      </c>
      <c r="O194">
        <v>0</v>
      </c>
      <c r="P194">
        <f t="shared" ref="P194:P257" si="6">SUM(J194:O194)</f>
        <v>2</v>
      </c>
    </row>
    <row r="195" spans="1:16" x14ac:dyDescent="0.2">
      <c r="A195" t="s">
        <v>233</v>
      </c>
      <c r="B195" s="24" t="e">
        <f t="shared" ref="B195:B258" si="7">IF(AND(C195=D195, C195=E195, C195=F195, C195=G195), "Yes", "No")</f>
        <v>#N/A</v>
      </c>
      <c r="C195" s="24" t="str">
        <f>VLOOKUP(A195,'2022 Orientation'!$A$1:$B$393,2,FALSE)</f>
        <v>conspiracy-pseudoscience</v>
      </c>
      <c r="D195" s="24" t="str">
        <f>VLOOKUP(A195,orientation2021,2,FALSE)</f>
        <v>conspiracy-pseudoscience</v>
      </c>
      <c r="E195" s="24" t="str">
        <f>VLOOKUP(A195,'2020 Orientation'!$A$1:$B$337,2,FALSE)</f>
        <v>Mixed</v>
      </c>
      <c r="F195" s="24" t="e">
        <f>VLOOKUP(A195,orientation2019,2,FALSE)</f>
        <v>#N/A</v>
      </c>
      <c r="G195" s="24" t="e">
        <f>VLOOKUP(A195,orientation2018,2,FALSE)</f>
        <v>#N/A</v>
      </c>
      <c r="I195" t="s">
        <v>19</v>
      </c>
      <c r="K195">
        <v>1</v>
      </c>
      <c r="L195">
        <v>1</v>
      </c>
      <c r="M195">
        <v>0</v>
      </c>
      <c r="N195">
        <v>0</v>
      </c>
      <c r="O195">
        <v>0</v>
      </c>
      <c r="P195">
        <f t="shared" si="6"/>
        <v>2</v>
      </c>
    </row>
    <row r="196" spans="1:16" x14ac:dyDescent="0.2">
      <c r="A196" t="s">
        <v>234</v>
      </c>
      <c r="B196" s="24" t="e">
        <f t="shared" si="7"/>
        <v>#N/A</v>
      </c>
      <c r="C196" s="24" t="e">
        <f>VLOOKUP(A196,'2022 Orientation'!$A$1:$B$393,2,FALSE)</f>
        <v>#N/A</v>
      </c>
      <c r="D196" s="24" t="e">
        <f>VLOOKUP(A196,orientation2021,2,FALSE)</f>
        <v>#N/A</v>
      </c>
      <c r="E196" s="24" t="e">
        <f>VLOOKUP(A196,'2020 Orientation'!$A$1:$B$337,2,FALSE)</f>
        <v>#N/A</v>
      </c>
      <c r="F196" s="24">
        <f>VLOOKUP(A196,orientation2019,2,FALSE)</f>
        <v>0</v>
      </c>
      <c r="G196" s="24">
        <f>VLOOKUP(A196,orientation2018,2,FALSE)</f>
        <v>0</v>
      </c>
      <c r="I196" s="3"/>
      <c r="J196" s="3"/>
      <c r="K196">
        <v>0</v>
      </c>
      <c r="L196">
        <v>0</v>
      </c>
      <c r="M196">
        <v>1</v>
      </c>
      <c r="N196">
        <v>1</v>
      </c>
      <c r="O196">
        <v>0</v>
      </c>
      <c r="P196">
        <f t="shared" si="6"/>
        <v>2</v>
      </c>
    </row>
    <row r="197" spans="1:16" x14ac:dyDescent="0.2">
      <c r="A197" t="s">
        <v>235</v>
      </c>
      <c r="B197" s="24" t="e">
        <f t="shared" si="7"/>
        <v>#N/A</v>
      </c>
      <c r="C197" s="24" t="str">
        <f>VLOOKUP(A197,'2022 Orientation'!$A$1:$B$393,2,FALSE)</f>
        <v>conspiracy-pseudoscience</v>
      </c>
      <c r="D197" s="24" t="str">
        <f>VLOOKUP(A197,orientation2021,2,FALSE)</f>
        <v>conspiracy-pseudoscience</v>
      </c>
      <c r="E197" s="24" t="str">
        <f>VLOOKUP(A197,'2020 Orientation'!$A$1:$B$337,2,FALSE)</f>
        <v>Mixed</v>
      </c>
      <c r="F197" s="24" t="e">
        <f>VLOOKUP(A197,orientation2019,2,FALSE)</f>
        <v>#N/A</v>
      </c>
      <c r="G197" s="24" t="e">
        <f>VLOOKUP(A197,orientation2018,2,FALSE)</f>
        <v>#N/A</v>
      </c>
      <c r="I197" t="s">
        <v>19</v>
      </c>
      <c r="K197">
        <v>1</v>
      </c>
      <c r="L197">
        <v>1</v>
      </c>
      <c r="M197">
        <v>0</v>
      </c>
      <c r="N197">
        <v>0</v>
      </c>
      <c r="O197">
        <v>0</v>
      </c>
      <c r="P197">
        <f t="shared" si="6"/>
        <v>2</v>
      </c>
    </row>
    <row r="198" spans="1:16" x14ac:dyDescent="0.2">
      <c r="A198" t="s">
        <v>236</v>
      </c>
      <c r="B198" s="24" t="e">
        <f t="shared" si="7"/>
        <v>#N/A</v>
      </c>
      <c r="C198" s="24" t="str">
        <f>VLOOKUP(A198,'2022 Orientation'!$A$1:$B$393,2,FALSE)</f>
        <v>left-center</v>
      </c>
      <c r="D198" s="24" t="str">
        <f>VLOOKUP(A198,orientation2021,2,FALSE)</f>
        <v>left-center</v>
      </c>
      <c r="E198" s="24" t="str">
        <f>VLOOKUP(A198,'2020 Orientation'!$A$1:$B$337,2,FALSE)</f>
        <v>Unreliable</v>
      </c>
      <c r="F198" s="24" t="e">
        <f>VLOOKUP(A198,orientation2019,2,FALSE)</f>
        <v>#N/A</v>
      </c>
      <c r="G198" s="24" t="e">
        <f>VLOOKUP(A198,orientation2018,2,FALSE)</f>
        <v>#N/A</v>
      </c>
      <c r="I198" t="s">
        <v>24</v>
      </c>
      <c r="K198">
        <v>1</v>
      </c>
      <c r="L198">
        <v>1</v>
      </c>
      <c r="M198">
        <v>0</v>
      </c>
      <c r="N198">
        <v>0</v>
      </c>
      <c r="O198">
        <v>0</v>
      </c>
      <c r="P198">
        <f t="shared" si="6"/>
        <v>2</v>
      </c>
    </row>
    <row r="199" spans="1:16" x14ac:dyDescent="0.2">
      <c r="A199" t="s">
        <v>237</v>
      </c>
      <c r="B199" s="24" t="e">
        <f t="shared" si="7"/>
        <v>#N/A</v>
      </c>
      <c r="C199" s="24" t="e">
        <f>VLOOKUP(A199,'2022 Orientation'!$A$1:$B$393,2,FALSE)</f>
        <v>#N/A</v>
      </c>
      <c r="D199" s="24" t="e">
        <f>VLOOKUP(A199,orientation2021,2,FALSE)</f>
        <v>#N/A</v>
      </c>
      <c r="E199" s="24" t="e">
        <f>VLOOKUP(A199,'2020 Orientation'!$A$1:$B$337,2,FALSE)</f>
        <v>#N/A</v>
      </c>
      <c r="F199" s="24">
        <f>VLOOKUP(A199,orientation2019,2,FALSE)</f>
        <v>0</v>
      </c>
      <c r="G199" s="24">
        <f>VLOOKUP(A199,orientation2018,2,FALSE)</f>
        <v>0</v>
      </c>
      <c r="I199" s="3"/>
      <c r="J199" s="3"/>
      <c r="K199">
        <v>0</v>
      </c>
      <c r="L199">
        <v>0</v>
      </c>
      <c r="M199">
        <v>1</v>
      </c>
      <c r="N199">
        <v>1</v>
      </c>
      <c r="O199">
        <v>0</v>
      </c>
      <c r="P199">
        <f t="shared" si="6"/>
        <v>2</v>
      </c>
    </row>
    <row r="200" spans="1:16" x14ac:dyDescent="0.2">
      <c r="A200" t="s">
        <v>238</v>
      </c>
      <c r="B200" s="24" t="e">
        <f t="shared" si="7"/>
        <v>#N/A</v>
      </c>
      <c r="C200" s="24" t="str">
        <f>VLOOKUP(A200,'2022 Orientation'!$A$1:$B$393,2,FALSE)</f>
        <v>conspiracy-pseudoscience</v>
      </c>
      <c r="D200" s="24" t="str">
        <f>VLOOKUP(A200,orientation2021,2,FALSE)</f>
        <v>conspiracy-pseudoscience</v>
      </c>
      <c r="E200" s="24" t="str">
        <f>VLOOKUP(A200,'2020 Orientation'!$A$1:$B$337,2,FALSE)</f>
        <v>Mixed</v>
      </c>
      <c r="F200" s="24" t="e">
        <f>VLOOKUP(A200,orientation2019,2,FALSE)</f>
        <v>#N/A</v>
      </c>
      <c r="G200" s="24" t="e">
        <f>VLOOKUP(A200,orientation2018,2,FALSE)</f>
        <v>#N/A</v>
      </c>
      <c r="I200" t="s">
        <v>19</v>
      </c>
      <c r="K200">
        <v>1</v>
      </c>
      <c r="L200">
        <v>1</v>
      </c>
      <c r="M200">
        <v>0</v>
      </c>
      <c r="N200">
        <v>0</v>
      </c>
      <c r="O200">
        <v>0</v>
      </c>
      <c r="P200">
        <f t="shared" si="6"/>
        <v>2</v>
      </c>
    </row>
    <row r="201" spans="1:16" x14ac:dyDescent="0.2">
      <c r="A201" t="s">
        <v>239</v>
      </c>
      <c r="B201" s="24" t="e">
        <f t="shared" si="7"/>
        <v>#N/A</v>
      </c>
      <c r="C201" s="24" t="str">
        <f>VLOOKUP(A201,'2022 Orientation'!$A$1:$B$393,2,FALSE)</f>
        <v>left-center</v>
      </c>
      <c r="D201" s="24" t="e">
        <f>VLOOKUP(A201,orientation2021,2,FALSE)</f>
        <v>#N/A</v>
      </c>
      <c r="E201" s="24" t="str">
        <f>VLOOKUP(A201,'2020 Orientation'!$A$1:$B$337,2,FALSE)</f>
        <v>Reliable</v>
      </c>
      <c r="F201" s="24" t="str">
        <f>VLOOKUP(A201,orientation2019,2,FALSE)</f>
        <v>left_center_bias</v>
      </c>
      <c r="G201" s="24" t="e">
        <f>VLOOKUP(A201,orientation2018,2,FALSE)</f>
        <v>#N/A</v>
      </c>
      <c r="I201" t="s">
        <v>73</v>
      </c>
      <c r="K201">
        <v>0</v>
      </c>
      <c r="L201">
        <v>1</v>
      </c>
      <c r="M201">
        <v>1</v>
      </c>
      <c r="N201">
        <v>0</v>
      </c>
      <c r="O201">
        <v>0</v>
      </c>
      <c r="P201">
        <f t="shared" si="6"/>
        <v>2</v>
      </c>
    </row>
    <row r="202" spans="1:16" x14ac:dyDescent="0.2">
      <c r="A202" t="s">
        <v>240</v>
      </c>
      <c r="B202" s="24" t="e">
        <f t="shared" si="7"/>
        <v>#N/A</v>
      </c>
      <c r="C202" s="24" t="str">
        <f>VLOOKUP(A202,'2022 Orientation'!$A$1:$B$393,2,FALSE)</f>
        <v>right</v>
      </c>
      <c r="D202" s="24" t="str">
        <f>VLOOKUP(A202,orientation2021,2,FALSE)</f>
        <v>right</v>
      </c>
      <c r="E202" s="24" t="str">
        <f>VLOOKUP(A202,'2020 Orientation'!$A$1:$B$337,2,FALSE)</f>
        <v>Unreliable</v>
      </c>
      <c r="F202" s="24" t="e">
        <f>VLOOKUP(A202,orientation2019,2,FALSE)</f>
        <v>#N/A</v>
      </c>
      <c r="G202" s="24" t="e">
        <f>VLOOKUP(A202,orientation2018,2,FALSE)</f>
        <v>#N/A</v>
      </c>
      <c r="I202" t="s">
        <v>50</v>
      </c>
      <c r="K202">
        <v>1</v>
      </c>
      <c r="L202">
        <v>1</v>
      </c>
      <c r="M202">
        <v>0</v>
      </c>
      <c r="N202">
        <v>0</v>
      </c>
      <c r="O202">
        <v>0</v>
      </c>
      <c r="P202">
        <f t="shared" si="6"/>
        <v>2</v>
      </c>
    </row>
    <row r="203" spans="1:16" x14ac:dyDescent="0.2">
      <c r="A203" t="s">
        <v>241</v>
      </c>
      <c r="B203" s="24" t="e">
        <f t="shared" si="7"/>
        <v>#N/A</v>
      </c>
      <c r="C203" s="24" t="str">
        <f>VLOOKUP(A203,'2022 Orientation'!$A$1:$B$393,2,FALSE)</f>
        <v>conspiracy-pseudoscience</v>
      </c>
      <c r="D203" s="24" t="str">
        <f>VLOOKUP(A203,orientation2021,2,FALSE)</f>
        <v>conspiracy-pseudoscience</v>
      </c>
      <c r="E203" s="24" t="str">
        <f>VLOOKUP(A203,'2020 Orientation'!$A$1:$B$337,2,FALSE)</f>
        <v>Mixed</v>
      </c>
      <c r="F203" s="24" t="e">
        <f>VLOOKUP(A203,orientation2019,2,FALSE)</f>
        <v>#N/A</v>
      </c>
      <c r="G203" s="24" t="e">
        <f>VLOOKUP(A203,orientation2018,2,FALSE)</f>
        <v>#N/A</v>
      </c>
      <c r="I203" t="s">
        <v>19</v>
      </c>
      <c r="K203">
        <v>1</v>
      </c>
      <c r="L203">
        <v>1</v>
      </c>
      <c r="M203">
        <v>0</v>
      </c>
      <c r="N203">
        <v>0</v>
      </c>
      <c r="O203">
        <v>0</v>
      </c>
      <c r="P203">
        <f t="shared" si="6"/>
        <v>2</v>
      </c>
    </row>
    <row r="204" spans="1:16" x14ac:dyDescent="0.2">
      <c r="A204" t="s">
        <v>242</v>
      </c>
      <c r="B204" s="24" t="str">
        <f t="shared" si="7"/>
        <v>No</v>
      </c>
      <c r="C204" s="24" t="str">
        <f>VLOOKUP(A204,'2022 Orientation'!$A$1:$B$393,2,FALSE)</f>
        <v>questionable-source</v>
      </c>
      <c r="D204" s="24" t="str">
        <f>VLOOKUP(A204,orientation2021,2,FALSE)</f>
        <v>questionable-source</v>
      </c>
      <c r="E204" s="24" t="str">
        <f>VLOOKUP(A204,'2020 Orientation'!$A$1:$B$337,2,FALSE)</f>
        <v>Unreliable</v>
      </c>
      <c r="F204" s="24" t="str">
        <f>VLOOKUP(A204,orientation2019,2,FALSE)</f>
        <v>questionable_source</v>
      </c>
      <c r="G204" s="24" t="str">
        <f>VLOOKUP(A204,orientation2018,2,FALSE)</f>
        <v>questionable_source</v>
      </c>
      <c r="I204" t="s">
        <v>27</v>
      </c>
      <c r="K204">
        <v>1</v>
      </c>
      <c r="L204">
        <v>1</v>
      </c>
      <c r="M204">
        <v>1</v>
      </c>
      <c r="N204">
        <v>1</v>
      </c>
      <c r="O204">
        <v>0</v>
      </c>
      <c r="P204">
        <f t="shared" si="6"/>
        <v>4</v>
      </c>
    </row>
    <row r="205" spans="1:16" x14ac:dyDescent="0.2">
      <c r="A205" t="s">
        <v>243</v>
      </c>
      <c r="B205" s="24" t="e">
        <f t="shared" si="7"/>
        <v>#N/A</v>
      </c>
      <c r="C205" s="24" t="e">
        <f>VLOOKUP(A205,'2022 Orientation'!$A$1:$B$393,2,FALSE)</f>
        <v>#N/A</v>
      </c>
      <c r="D205" s="24" t="e">
        <f>VLOOKUP(A205,orientation2021,2,FALSE)</f>
        <v>#N/A</v>
      </c>
      <c r="E205" s="24" t="e">
        <f>VLOOKUP(A205,'2020 Orientation'!$A$1:$B$337,2,FALSE)</f>
        <v>#N/A</v>
      </c>
      <c r="F205" s="24" t="str">
        <f>VLOOKUP(A205,orientation2019,2,FALSE)</f>
        <v>left_bias</v>
      </c>
      <c r="G205" s="24" t="e">
        <f>VLOOKUP(A205,orientation2018,2,FALSE)</f>
        <v>#N/A</v>
      </c>
      <c r="I205" t="s">
        <v>31</v>
      </c>
      <c r="K205">
        <v>0</v>
      </c>
      <c r="L205">
        <v>0</v>
      </c>
      <c r="M205">
        <v>1</v>
      </c>
      <c r="N205">
        <v>0</v>
      </c>
      <c r="O205">
        <v>0</v>
      </c>
      <c r="P205">
        <f t="shared" si="6"/>
        <v>1</v>
      </c>
    </row>
    <row r="206" spans="1:16" x14ac:dyDescent="0.2">
      <c r="A206" t="s">
        <v>244</v>
      </c>
      <c r="B206" s="24" t="e">
        <f t="shared" si="7"/>
        <v>#N/A</v>
      </c>
      <c r="C206" s="24" t="e">
        <f>VLOOKUP(A206,'2022 Orientation'!$A$1:$B$393,2,FALSE)</f>
        <v>#N/A</v>
      </c>
      <c r="D206" s="24" t="e">
        <f>VLOOKUP(A206,orientation2021,2,FALSE)</f>
        <v>#N/A</v>
      </c>
      <c r="E206" s="24" t="e">
        <f>VLOOKUP(A206,'2020 Orientation'!$A$1:$B$337,2,FALSE)</f>
        <v>#N/A</v>
      </c>
      <c r="F206" s="24">
        <f>VLOOKUP(A206,orientation2019,2,FALSE)</f>
        <v>0</v>
      </c>
      <c r="G206" s="24">
        <f>VLOOKUP(A206,orientation2018,2,FALSE)</f>
        <v>0</v>
      </c>
      <c r="I206" s="3"/>
      <c r="J206" s="3"/>
      <c r="K206">
        <v>0</v>
      </c>
      <c r="L206">
        <v>0</v>
      </c>
      <c r="M206">
        <v>1</v>
      </c>
      <c r="N206">
        <v>1</v>
      </c>
      <c r="O206">
        <v>0</v>
      </c>
      <c r="P206">
        <f t="shared" si="6"/>
        <v>2</v>
      </c>
    </row>
    <row r="207" spans="1:16" x14ac:dyDescent="0.2">
      <c r="A207" t="s">
        <v>245</v>
      </c>
      <c r="B207" s="24" t="e">
        <f t="shared" si="7"/>
        <v>#N/A</v>
      </c>
      <c r="C207" s="24" t="e">
        <f>VLOOKUP(A207,'2022 Orientation'!$A$1:$B$393,2,FALSE)</f>
        <v>#N/A</v>
      </c>
      <c r="D207" s="24" t="e">
        <f>VLOOKUP(A207,orientation2021,2,FALSE)</f>
        <v>#N/A</v>
      </c>
      <c r="E207" s="24" t="e">
        <f>VLOOKUP(A207,'2020 Orientation'!$A$1:$B$337,2,FALSE)</f>
        <v>#N/A</v>
      </c>
      <c r="F207" s="24" t="e">
        <f>VLOOKUP(A207,orientation2019,2,FALSE)</f>
        <v>#N/A</v>
      </c>
      <c r="G207" s="24" t="e">
        <f>VLOOKUP(A207,orientation2018,2,FALSE)</f>
        <v>#N/A</v>
      </c>
      <c r="I207" s="3"/>
      <c r="J207" s="3"/>
      <c r="K207">
        <v>0</v>
      </c>
      <c r="L207">
        <v>0</v>
      </c>
      <c r="M207">
        <v>0</v>
      </c>
      <c r="N207">
        <v>0</v>
      </c>
      <c r="O207">
        <v>1</v>
      </c>
      <c r="P207">
        <f t="shared" si="6"/>
        <v>1</v>
      </c>
    </row>
    <row r="208" spans="1:16" x14ac:dyDescent="0.2">
      <c r="A208" t="s">
        <v>246</v>
      </c>
      <c r="B208" s="24" t="e">
        <f t="shared" si="7"/>
        <v>#N/A</v>
      </c>
      <c r="C208" s="24" t="str">
        <f>VLOOKUP(A208,'2022 Orientation'!$A$1:$B$393,2,FALSE)</f>
        <v>questionable-source</v>
      </c>
      <c r="D208" s="24" t="str">
        <f>VLOOKUP(A208,orientation2021,2,FALSE)</f>
        <v>questionable-source</v>
      </c>
      <c r="E208" s="24" t="e">
        <f>VLOOKUP(A208,'2020 Orientation'!$A$1:$B$337,2,FALSE)</f>
        <v>#N/A</v>
      </c>
      <c r="F208" s="24" t="str">
        <f>VLOOKUP(A208,orientation2019,2,FALSE)</f>
        <v>right_bias</v>
      </c>
      <c r="G208" s="24" t="e">
        <f>VLOOKUP(A208,orientation2018,2,FALSE)</f>
        <v>#N/A</v>
      </c>
      <c r="I208" t="s">
        <v>27</v>
      </c>
      <c r="K208">
        <v>1</v>
      </c>
      <c r="L208">
        <v>0</v>
      </c>
      <c r="M208">
        <v>1</v>
      </c>
      <c r="N208">
        <v>0</v>
      </c>
      <c r="O208">
        <v>0</v>
      </c>
      <c r="P208">
        <f t="shared" si="6"/>
        <v>2</v>
      </c>
    </row>
    <row r="209" spans="1:16" x14ac:dyDescent="0.2">
      <c r="A209" t="s">
        <v>247</v>
      </c>
      <c r="B209" s="24" t="e">
        <f t="shared" si="7"/>
        <v>#N/A</v>
      </c>
      <c r="C209" s="24" t="str">
        <f>VLOOKUP(A209,'2022 Orientation'!$A$1:$B$393,2,FALSE)</f>
        <v>conspiracy-pseudoscience</v>
      </c>
      <c r="D209" s="24" t="str">
        <f>VLOOKUP(A209,orientation2021,2,FALSE)</f>
        <v>conspiracy-pseudoscience</v>
      </c>
      <c r="E209" s="24" t="str">
        <f>VLOOKUP(A209,'2020 Orientation'!$A$1:$B$337,2,FALSE)</f>
        <v>Mixed</v>
      </c>
      <c r="F209" s="24" t="e">
        <f>VLOOKUP(A209,orientation2019,2,FALSE)</f>
        <v>#N/A</v>
      </c>
      <c r="G209" s="24" t="e">
        <f>VLOOKUP(A209,orientation2018,2,FALSE)</f>
        <v>#N/A</v>
      </c>
      <c r="I209" t="s">
        <v>19</v>
      </c>
      <c r="K209">
        <v>1</v>
      </c>
      <c r="L209">
        <v>1</v>
      </c>
      <c r="M209">
        <v>0</v>
      </c>
      <c r="N209">
        <v>0</v>
      </c>
      <c r="O209">
        <v>0</v>
      </c>
      <c r="P209">
        <f t="shared" si="6"/>
        <v>2</v>
      </c>
    </row>
    <row r="210" spans="1:16" x14ac:dyDescent="0.2">
      <c r="A210" t="s">
        <v>248</v>
      </c>
      <c r="B210" s="24" t="e">
        <f t="shared" si="7"/>
        <v>#N/A</v>
      </c>
      <c r="C210" s="24" t="e">
        <f>VLOOKUP(A210,'2022 Orientation'!$A$1:$B$393,2,FALSE)</f>
        <v>#N/A</v>
      </c>
      <c r="D210" s="24" t="e">
        <f>VLOOKUP(A210,orientation2021,2,FALSE)</f>
        <v>#N/A</v>
      </c>
      <c r="E210" s="24" t="e">
        <f>VLOOKUP(A210,'2020 Orientation'!$A$1:$B$337,2,FALSE)</f>
        <v>#N/A</v>
      </c>
      <c r="F210" s="24">
        <f>VLOOKUP(A210,orientation2019,2,FALSE)</f>
        <v>0</v>
      </c>
      <c r="G210" s="24" t="e">
        <f>VLOOKUP(A210,orientation2018,2,FALSE)</f>
        <v>#N/A</v>
      </c>
      <c r="I210" s="3"/>
      <c r="J210" s="3"/>
      <c r="K210">
        <v>0</v>
      </c>
      <c r="L210">
        <v>0</v>
      </c>
      <c r="M210">
        <v>1</v>
      </c>
      <c r="N210">
        <v>0</v>
      </c>
      <c r="O210">
        <v>0</v>
      </c>
      <c r="P210">
        <f t="shared" si="6"/>
        <v>1</v>
      </c>
    </row>
    <row r="211" spans="1:16" x14ac:dyDescent="0.2">
      <c r="A211" t="s">
        <v>249</v>
      </c>
      <c r="B211" s="24" t="str">
        <f t="shared" si="7"/>
        <v>No</v>
      </c>
      <c r="C211" s="24" t="str">
        <f>VLOOKUP(A211,'2022 Orientation'!$A$1:$B$393,2,FALSE)</f>
        <v>conspiracy-pseudoscience</v>
      </c>
      <c r="D211" s="24" t="str">
        <f>VLOOKUP(A211,orientation2021,2,FALSE)</f>
        <v>conspiracy-pseudoscience</v>
      </c>
      <c r="E211" s="24" t="str">
        <f>VLOOKUP(A211,'2020 Orientation'!$A$1:$B$337,2,FALSE)</f>
        <v>Unreliable</v>
      </c>
      <c r="F211" s="24" t="str">
        <f>VLOOKUP(A211,orientation2019,2,FALSE)</f>
        <v>conspiracy_pseudoscience</v>
      </c>
      <c r="G211" s="24" t="str">
        <f>VLOOKUP(A211,orientation2018,2,FALSE)</f>
        <v>conspiracy_pseudoscience</v>
      </c>
      <c r="I211" t="s">
        <v>19</v>
      </c>
      <c r="K211">
        <v>1</v>
      </c>
      <c r="L211">
        <v>1</v>
      </c>
      <c r="M211">
        <v>1</v>
      </c>
      <c r="N211">
        <v>1</v>
      </c>
      <c r="O211">
        <v>0</v>
      </c>
      <c r="P211">
        <f t="shared" si="6"/>
        <v>4</v>
      </c>
    </row>
    <row r="212" spans="1:16" x14ac:dyDescent="0.2">
      <c r="A212" t="s">
        <v>250</v>
      </c>
      <c r="B212" s="24" t="e">
        <f t="shared" si="7"/>
        <v>#N/A</v>
      </c>
      <c r="C212" s="24" t="str">
        <f>VLOOKUP(A212,'2022 Orientation'!$A$1:$B$393,2,FALSE)</f>
        <v>pro-science</v>
      </c>
      <c r="D212" s="24" t="str">
        <f>VLOOKUP(A212,orientation2021,2,FALSE)</f>
        <v>pro-science</v>
      </c>
      <c r="E212" s="24" t="str">
        <f>VLOOKUP(A212,'2020 Orientation'!$A$1:$B$337,2,FALSE)</f>
        <v>Reliable</v>
      </c>
      <c r="F212" s="24" t="e">
        <f>VLOOKUP(A212,orientation2019,2,FALSE)</f>
        <v>#N/A</v>
      </c>
      <c r="G212" s="24" t="e">
        <f>VLOOKUP(A212,orientation2018,2,FALSE)</f>
        <v>#N/A</v>
      </c>
      <c r="I212" t="s">
        <v>32</v>
      </c>
      <c r="K212">
        <v>1</v>
      </c>
      <c r="L212">
        <v>1</v>
      </c>
      <c r="M212">
        <v>0</v>
      </c>
      <c r="N212">
        <v>0</v>
      </c>
      <c r="O212">
        <v>0</v>
      </c>
      <c r="P212">
        <f t="shared" si="6"/>
        <v>2</v>
      </c>
    </row>
    <row r="213" spans="1:16" x14ac:dyDescent="0.2">
      <c r="A213" t="s">
        <v>251</v>
      </c>
      <c r="B213" s="24" t="e">
        <f t="shared" si="7"/>
        <v>#N/A</v>
      </c>
      <c r="C213" s="24" t="str">
        <f>VLOOKUP(A213,'2022 Orientation'!$A$1:$B$393,2,FALSE)</f>
        <v>conspiracy-pseudoscience</v>
      </c>
      <c r="D213" s="24" t="str">
        <f>VLOOKUP(A213,orientation2021,2,FALSE)</f>
        <v>conspiracy-pseudoscience</v>
      </c>
      <c r="E213" s="24" t="str">
        <f>VLOOKUP(A213,'2020 Orientation'!$A$1:$B$337,2,FALSE)</f>
        <v>Unreliable</v>
      </c>
      <c r="F213" s="24" t="e">
        <f>VLOOKUP(A213,orientation2019,2,FALSE)</f>
        <v>#N/A</v>
      </c>
      <c r="G213" s="24" t="e">
        <f>VLOOKUP(A213,orientation2018,2,FALSE)</f>
        <v>#N/A</v>
      </c>
      <c r="I213" t="s">
        <v>19</v>
      </c>
      <c r="K213">
        <v>1</v>
      </c>
      <c r="L213">
        <v>1</v>
      </c>
      <c r="M213">
        <v>0</v>
      </c>
      <c r="N213">
        <v>0</v>
      </c>
      <c r="O213">
        <v>0</v>
      </c>
      <c r="P213">
        <f t="shared" si="6"/>
        <v>2</v>
      </c>
    </row>
    <row r="214" spans="1:16" x14ac:dyDescent="0.2">
      <c r="A214" t="s">
        <v>252</v>
      </c>
      <c r="B214" s="24" t="e">
        <f t="shared" si="7"/>
        <v>#N/A</v>
      </c>
      <c r="C214" s="24" t="str">
        <f>VLOOKUP(A214,'2022 Orientation'!$A$1:$B$393,2,FALSE)</f>
        <v>right-center</v>
      </c>
      <c r="D214" s="24" t="str">
        <f>VLOOKUP(A214,orientation2021,2,FALSE)</f>
        <v>right-center</v>
      </c>
      <c r="E214" s="24" t="e">
        <f>VLOOKUP(A214,'2020 Orientation'!$A$1:$B$337,2,FALSE)</f>
        <v>#N/A</v>
      </c>
      <c r="F214" s="24" t="e">
        <f>VLOOKUP(A214,orientation2019,2,FALSE)</f>
        <v>#N/A</v>
      </c>
      <c r="G214" s="24" t="e">
        <f>VLOOKUP(A214,orientation2018,2,FALSE)</f>
        <v>#N/A</v>
      </c>
      <c r="I214" t="s">
        <v>45</v>
      </c>
      <c r="K214">
        <v>1</v>
      </c>
      <c r="L214">
        <v>0</v>
      </c>
      <c r="M214">
        <v>0</v>
      </c>
      <c r="N214">
        <v>0</v>
      </c>
      <c r="O214">
        <v>0</v>
      </c>
      <c r="P214">
        <f t="shared" si="6"/>
        <v>1</v>
      </c>
    </row>
    <row r="215" spans="1:16" x14ac:dyDescent="0.2">
      <c r="A215" t="s">
        <v>253</v>
      </c>
      <c r="B215" s="24" t="e">
        <f t="shared" si="7"/>
        <v>#N/A</v>
      </c>
      <c r="C215" s="24" t="e">
        <f>VLOOKUP(A215,'2022 Orientation'!$A$1:$B$393,2,FALSE)</f>
        <v>#N/A</v>
      </c>
      <c r="D215" s="24" t="e">
        <f>VLOOKUP(A215,orientation2021,2,FALSE)</f>
        <v>#N/A</v>
      </c>
      <c r="E215" s="24" t="e">
        <f>VLOOKUP(A215,'2020 Orientation'!$A$1:$B$337,2,FALSE)</f>
        <v>#N/A</v>
      </c>
      <c r="F215" s="24" t="e">
        <f>VLOOKUP(A215,orientation2019,2,FALSE)</f>
        <v>#N/A</v>
      </c>
      <c r="G215" s="24">
        <f>VLOOKUP(A215,orientation2018,2,FALSE)</f>
        <v>0</v>
      </c>
      <c r="I215" s="3"/>
      <c r="J215" s="3"/>
      <c r="K215">
        <v>0</v>
      </c>
      <c r="L215">
        <v>0</v>
      </c>
      <c r="M215">
        <v>0</v>
      </c>
      <c r="N215">
        <v>1</v>
      </c>
      <c r="O215">
        <v>0</v>
      </c>
      <c r="P215">
        <f t="shared" si="6"/>
        <v>1</v>
      </c>
    </row>
    <row r="216" spans="1:16" x14ac:dyDescent="0.2">
      <c r="A216" t="s">
        <v>254</v>
      </c>
      <c r="B216" s="24" t="e">
        <f t="shared" si="7"/>
        <v>#N/A</v>
      </c>
      <c r="C216" s="24" t="e">
        <f>VLOOKUP(A216,'2022 Orientation'!$A$1:$B$393,2,FALSE)</f>
        <v>#N/A</v>
      </c>
      <c r="D216" s="24" t="e">
        <f>VLOOKUP(A216,orientation2021,2,FALSE)</f>
        <v>#N/A</v>
      </c>
      <c r="E216" s="24" t="e">
        <f>VLOOKUP(A216,'2020 Orientation'!$A$1:$B$337,2,FALSE)</f>
        <v>#N/A</v>
      </c>
      <c r="F216" s="24">
        <f>VLOOKUP(A216,orientation2019,2,FALSE)</f>
        <v>0</v>
      </c>
      <c r="G216" s="24">
        <f>VLOOKUP(A216,orientation2018,2,FALSE)</f>
        <v>0</v>
      </c>
      <c r="I216" s="3"/>
      <c r="J216" s="3"/>
      <c r="K216">
        <v>0</v>
      </c>
      <c r="L216">
        <v>0</v>
      </c>
      <c r="M216">
        <v>1</v>
      </c>
      <c r="N216">
        <v>1</v>
      </c>
      <c r="O216">
        <v>0</v>
      </c>
      <c r="P216">
        <f t="shared" si="6"/>
        <v>2</v>
      </c>
    </row>
    <row r="217" spans="1:16" x14ac:dyDescent="0.2">
      <c r="A217" t="s">
        <v>255</v>
      </c>
      <c r="B217" s="24" t="e">
        <f t="shared" si="7"/>
        <v>#N/A</v>
      </c>
      <c r="C217" s="24" t="str">
        <f>VLOOKUP(A217,'2022 Orientation'!$A$1:$B$393,2,FALSE)</f>
        <v>left-center</v>
      </c>
      <c r="D217" s="24" t="str">
        <f>VLOOKUP(A217,orientation2021,2,FALSE)</f>
        <v>left-center</v>
      </c>
      <c r="E217" s="24" t="str">
        <f>VLOOKUP(A217,'2020 Orientation'!$A$1:$B$337,2,FALSE)</f>
        <v>Reliable</v>
      </c>
      <c r="F217" s="24" t="str">
        <f>VLOOKUP(A217,orientation2019,2,FALSE)</f>
        <v>left_center_bias</v>
      </c>
      <c r="G217" s="24" t="e">
        <f>VLOOKUP(A217,orientation2018,2,FALSE)</f>
        <v>#N/A</v>
      </c>
      <c r="I217" t="s">
        <v>24</v>
      </c>
      <c r="K217">
        <v>1</v>
      </c>
      <c r="L217">
        <v>1</v>
      </c>
      <c r="M217">
        <v>1</v>
      </c>
      <c r="N217">
        <v>0</v>
      </c>
      <c r="O217">
        <v>0</v>
      </c>
      <c r="P217">
        <f t="shared" si="6"/>
        <v>3</v>
      </c>
    </row>
    <row r="218" spans="1:16" x14ac:dyDescent="0.2">
      <c r="A218" t="s">
        <v>256</v>
      </c>
      <c r="B218" s="24" t="e">
        <f t="shared" si="7"/>
        <v>#N/A</v>
      </c>
      <c r="C218" s="24" t="e">
        <f>VLOOKUP(A218,'2022 Orientation'!$A$1:$B$393,2,FALSE)</f>
        <v>#N/A</v>
      </c>
      <c r="D218" s="24" t="e">
        <f>VLOOKUP(A218,orientation2021,2,FALSE)</f>
        <v>#N/A</v>
      </c>
      <c r="E218" s="24" t="e">
        <f>VLOOKUP(A218,'2020 Orientation'!$A$1:$B$337,2,FALSE)</f>
        <v>#N/A</v>
      </c>
      <c r="F218" s="24" t="str">
        <f>VLOOKUP(A218,orientation2019,2,FALSE)</f>
        <v>left_bias</v>
      </c>
      <c r="G218" s="24" t="str">
        <f>VLOOKUP(A218,orientation2018,2,FALSE)</f>
        <v>left_bias</v>
      </c>
      <c r="I218" t="s">
        <v>31</v>
      </c>
      <c r="K218">
        <v>0</v>
      </c>
      <c r="L218">
        <v>0</v>
      </c>
      <c r="M218">
        <v>1</v>
      </c>
      <c r="N218">
        <v>1</v>
      </c>
      <c r="O218">
        <v>1</v>
      </c>
      <c r="P218">
        <f t="shared" si="6"/>
        <v>3</v>
      </c>
    </row>
    <row r="219" spans="1:16" x14ac:dyDescent="0.2">
      <c r="A219" t="s">
        <v>257</v>
      </c>
      <c r="B219" s="24" t="e">
        <f t="shared" si="7"/>
        <v>#N/A</v>
      </c>
      <c r="C219" s="24" t="str">
        <f>VLOOKUP(A219,'2022 Orientation'!$A$1:$B$393,2,FALSE)</f>
        <v>conspiracy-pseudoscience</v>
      </c>
      <c r="D219" s="24" t="str">
        <f>VLOOKUP(A219,orientation2021,2,FALSE)</f>
        <v>conspiracy-pseudoscience</v>
      </c>
      <c r="E219" s="24" t="str">
        <f>VLOOKUP(A219,'2020 Orientation'!$A$1:$B$337,2,FALSE)</f>
        <v>Unreliable</v>
      </c>
      <c r="F219" s="24" t="e">
        <f>VLOOKUP(A219,orientation2019,2,FALSE)</f>
        <v>#N/A</v>
      </c>
      <c r="G219" s="24" t="e">
        <f>VLOOKUP(A219,orientation2018,2,FALSE)</f>
        <v>#N/A</v>
      </c>
      <c r="I219" t="s">
        <v>19</v>
      </c>
      <c r="K219">
        <v>1</v>
      </c>
      <c r="L219">
        <v>1</v>
      </c>
      <c r="M219">
        <v>0</v>
      </c>
      <c r="N219">
        <v>0</v>
      </c>
      <c r="O219">
        <v>0</v>
      </c>
      <c r="P219">
        <f t="shared" si="6"/>
        <v>2</v>
      </c>
    </row>
    <row r="220" spans="1:16" x14ac:dyDescent="0.2">
      <c r="A220" t="s">
        <v>258</v>
      </c>
      <c r="B220" s="24" t="e">
        <f t="shared" si="7"/>
        <v>#N/A</v>
      </c>
      <c r="C220" s="24" t="str">
        <f>VLOOKUP(A220,'2022 Orientation'!$A$1:$B$393,2,FALSE)</f>
        <v>conspiracy-pseudoscience</v>
      </c>
      <c r="D220" s="24" t="str">
        <f>VLOOKUP(A220,orientation2021,2,FALSE)</f>
        <v>conspiracy-pseudoscience</v>
      </c>
      <c r="E220" s="24" t="str">
        <f>VLOOKUP(A220,'2020 Orientation'!$A$1:$B$337,2,FALSE)</f>
        <v>Mixed</v>
      </c>
      <c r="F220" s="24" t="e">
        <f>VLOOKUP(A220,orientation2019,2,FALSE)</f>
        <v>#N/A</v>
      </c>
      <c r="G220" s="24" t="e">
        <f>VLOOKUP(A220,orientation2018,2,FALSE)</f>
        <v>#N/A</v>
      </c>
      <c r="I220" t="s">
        <v>19</v>
      </c>
      <c r="K220">
        <v>1</v>
      </c>
      <c r="L220">
        <v>1</v>
      </c>
      <c r="M220">
        <v>0</v>
      </c>
      <c r="N220">
        <v>0</v>
      </c>
      <c r="O220">
        <v>0</v>
      </c>
      <c r="P220">
        <f t="shared" si="6"/>
        <v>2</v>
      </c>
    </row>
    <row r="221" spans="1:16" x14ac:dyDescent="0.2">
      <c r="A221" t="s">
        <v>259</v>
      </c>
      <c r="B221" s="24" t="e">
        <f t="shared" si="7"/>
        <v>#N/A</v>
      </c>
      <c r="C221" s="24" t="str">
        <f>VLOOKUP(A221,'2022 Orientation'!$A$1:$B$393,2,FALSE)</f>
        <v>left-center</v>
      </c>
      <c r="D221" s="24" t="e">
        <f>VLOOKUP(A221,orientation2021,2,FALSE)</f>
        <v>#N/A</v>
      </c>
      <c r="E221" s="24" t="e">
        <f>VLOOKUP(A221,'2020 Orientation'!$A$1:$B$337,2,FALSE)</f>
        <v>#N/A</v>
      </c>
      <c r="F221" s="24" t="str">
        <f>VLOOKUP(A221,orientation2019,2,FALSE)</f>
        <v>left_center_bias</v>
      </c>
      <c r="G221" s="24" t="str">
        <f>VLOOKUP(A221,orientation2018,2,FALSE)</f>
        <v>left_center_bias</v>
      </c>
      <c r="I221" t="s">
        <v>73</v>
      </c>
      <c r="K221">
        <v>0</v>
      </c>
      <c r="L221">
        <v>0</v>
      </c>
      <c r="M221">
        <v>1</v>
      </c>
      <c r="N221">
        <v>1</v>
      </c>
      <c r="O221">
        <v>0</v>
      </c>
      <c r="P221">
        <f t="shared" si="6"/>
        <v>2</v>
      </c>
    </row>
    <row r="222" spans="1:16" x14ac:dyDescent="0.2">
      <c r="A222" t="s">
        <v>260</v>
      </c>
      <c r="B222" s="24" t="e">
        <f t="shared" si="7"/>
        <v>#N/A</v>
      </c>
      <c r="C222" s="24" t="str">
        <f>VLOOKUP(A222,'2022 Orientation'!$A$1:$B$393,2,FALSE)</f>
        <v>left-center</v>
      </c>
      <c r="D222" s="24" t="str">
        <f>VLOOKUP(A222,orientation2021,2,FALSE)</f>
        <v>left-center</v>
      </c>
      <c r="E222" s="24" t="str">
        <f>VLOOKUP(A222,'2020 Orientation'!$A$1:$B$337,2,FALSE)</f>
        <v>Unreliable</v>
      </c>
      <c r="F222" s="24" t="e">
        <f>VLOOKUP(A222,orientation2019,2,FALSE)</f>
        <v>#N/A</v>
      </c>
      <c r="G222" s="24" t="e">
        <f>VLOOKUP(A222,orientation2018,2,FALSE)</f>
        <v>#N/A</v>
      </c>
      <c r="I222" t="s">
        <v>24</v>
      </c>
      <c r="K222">
        <v>1</v>
      </c>
      <c r="L222">
        <v>1</v>
      </c>
      <c r="M222">
        <v>0</v>
      </c>
      <c r="N222">
        <v>0</v>
      </c>
      <c r="O222">
        <v>0</v>
      </c>
      <c r="P222">
        <f t="shared" si="6"/>
        <v>2</v>
      </c>
    </row>
    <row r="223" spans="1:16" x14ac:dyDescent="0.2">
      <c r="A223" t="s">
        <v>261</v>
      </c>
      <c r="B223" s="24" t="str">
        <f t="shared" si="7"/>
        <v>No</v>
      </c>
      <c r="C223" s="24" t="str">
        <f>VLOOKUP(A223,'2022 Orientation'!$A$1:$B$393,2,FALSE)</f>
        <v>left-center</v>
      </c>
      <c r="D223" s="24" t="str">
        <f>VLOOKUP(A223,orientation2021,2,FALSE)</f>
        <v>left-center</v>
      </c>
      <c r="E223" s="24" t="str">
        <f>VLOOKUP(A223,'2020 Orientation'!$A$1:$B$337,2,FALSE)</f>
        <v>Unreliable</v>
      </c>
      <c r="F223" s="24" t="str">
        <f>VLOOKUP(A223,orientation2019,2,FALSE)</f>
        <v>left_center_bias</v>
      </c>
      <c r="G223" s="24">
        <f>VLOOKUP(A223,orientation2018,2,FALSE)</f>
        <v>0</v>
      </c>
      <c r="I223" t="s">
        <v>24</v>
      </c>
      <c r="K223">
        <v>1</v>
      </c>
      <c r="L223">
        <v>1</v>
      </c>
      <c r="M223">
        <v>1</v>
      </c>
      <c r="N223">
        <v>1</v>
      </c>
      <c r="O223">
        <v>0</v>
      </c>
      <c r="P223">
        <f t="shared" si="6"/>
        <v>4</v>
      </c>
    </row>
    <row r="224" spans="1:16" x14ac:dyDescent="0.2">
      <c r="A224" t="s">
        <v>262</v>
      </c>
      <c r="B224" s="24" t="e">
        <f t="shared" si="7"/>
        <v>#N/A</v>
      </c>
      <c r="C224" s="24" t="str">
        <f>VLOOKUP(A224,'2022 Orientation'!$A$1:$B$393,2,FALSE)</f>
        <v>conspiracy-pseudoscience</v>
      </c>
      <c r="D224" s="24" t="str">
        <f>VLOOKUP(A224,orientation2021,2,FALSE)</f>
        <v>conspiracy-pseudoscience</v>
      </c>
      <c r="E224" s="24" t="str">
        <f>VLOOKUP(A224,'2020 Orientation'!$A$1:$B$337,2,FALSE)</f>
        <v>Unreliable</v>
      </c>
      <c r="F224" s="24" t="e">
        <f>VLOOKUP(A224,orientation2019,2,FALSE)</f>
        <v>#N/A</v>
      </c>
      <c r="G224" s="24" t="e">
        <f>VLOOKUP(A224,orientation2018,2,FALSE)</f>
        <v>#N/A</v>
      </c>
      <c r="I224" t="s">
        <v>19</v>
      </c>
      <c r="K224">
        <v>1</v>
      </c>
      <c r="L224">
        <v>1</v>
      </c>
      <c r="M224">
        <v>0</v>
      </c>
      <c r="N224">
        <v>0</v>
      </c>
      <c r="O224">
        <v>0</v>
      </c>
      <c r="P224">
        <f t="shared" si="6"/>
        <v>2</v>
      </c>
    </row>
    <row r="225" spans="1:16" x14ac:dyDescent="0.2">
      <c r="A225" t="s">
        <v>263</v>
      </c>
      <c r="B225" s="24" t="e">
        <f t="shared" si="7"/>
        <v>#N/A</v>
      </c>
      <c r="C225" s="24" t="str">
        <f>VLOOKUP(A225,'2022 Orientation'!$A$1:$B$393,2,FALSE)</f>
        <v>left-center</v>
      </c>
      <c r="D225" s="24" t="str">
        <f>VLOOKUP(A225,orientation2021,2,FALSE)</f>
        <v>left-center</v>
      </c>
      <c r="E225" s="24" t="e">
        <f>VLOOKUP(A225,'2020 Orientation'!$A$1:$B$337,2,FALSE)</f>
        <v>#N/A</v>
      </c>
      <c r="F225" s="24" t="e">
        <f>VLOOKUP(A225,orientation2019,2,FALSE)</f>
        <v>#N/A</v>
      </c>
      <c r="G225" s="24" t="e">
        <f>VLOOKUP(A225,orientation2018,2,FALSE)</f>
        <v>#N/A</v>
      </c>
      <c r="I225" t="s">
        <v>24</v>
      </c>
      <c r="K225">
        <v>1</v>
      </c>
      <c r="L225">
        <v>0</v>
      </c>
      <c r="M225">
        <v>0</v>
      </c>
      <c r="N225">
        <v>0</v>
      </c>
      <c r="O225">
        <v>0</v>
      </c>
      <c r="P225">
        <f t="shared" si="6"/>
        <v>1</v>
      </c>
    </row>
    <row r="226" spans="1:16" x14ac:dyDescent="0.2">
      <c r="A226" t="s">
        <v>264</v>
      </c>
      <c r="B226" s="24" t="str">
        <f t="shared" si="7"/>
        <v>No</v>
      </c>
      <c r="C226" s="24" t="str">
        <f>VLOOKUP(A226,'2022 Orientation'!$A$1:$B$393,2,FALSE)</f>
        <v>left-center</v>
      </c>
      <c r="D226" s="24" t="str">
        <f>VLOOKUP(A226,orientation2021,2,FALSE)</f>
        <v>left-center</v>
      </c>
      <c r="E226" s="24" t="str">
        <f>VLOOKUP(A226,'2020 Orientation'!$A$1:$B$337,2,FALSE)</f>
        <v>Reliable</v>
      </c>
      <c r="F226" s="24" t="str">
        <f>VLOOKUP(A226,orientation2019,2,FALSE)</f>
        <v>left_bias</v>
      </c>
      <c r="G226" s="24" t="str">
        <f>VLOOKUP(A226,orientation2018,2,FALSE)</f>
        <v>left_bias</v>
      </c>
      <c r="I226" t="s">
        <v>24</v>
      </c>
      <c r="K226">
        <v>1</v>
      </c>
      <c r="L226">
        <v>1</v>
      </c>
      <c r="M226">
        <v>1</v>
      </c>
      <c r="N226">
        <v>1</v>
      </c>
      <c r="O226">
        <v>1</v>
      </c>
      <c r="P226">
        <f t="shared" si="6"/>
        <v>5</v>
      </c>
    </row>
    <row r="227" spans="1:16" x14ac:dyDescent="0.2">
      <c r="A227" t="s">
        <v>265</v>
      </c>
      <c r="B227" s="24" t="str">
        <f t="shared" si="7"/>
        <v>No</v>
      </c>
      <c r="C227" s="24" t="str">
        <f>VLOOKUP(A227,'2022 Orientation'!$A$1:$B$393,2,FALSE)</f>
        <v>left</v>
      </c>
      <c r="D227" s="24" t="str">
        <f>VLOOKUP(A227,orientation2021,2,FALSE)</f>
        <v>left</v>
      </c>
      <c r="E227" s="24" t="str">
        <f>VLOOKUP(A227,'2020 Orientation'!$A$1:$B$337,2,FALSE)</f>
        <v>Unreliable</v>
      </c>
      <c r="F227" s="24" t="str">
        <f>VLOOKUP(A227,orientation2019,2,FALSE)</f>
        <v>left_bias</v>
      </c>
      <c r="G227" s="24" t="str">
        <f>VLOOKUP(A227,orientation2018,2,FALSE)</f>
        <v>left_bias</v>
      </c>
      <c r="I227" t="s">
        <v>31</v>
      </c>
      <c r="K227">
        <v>1</v>
      </c>
      <c r="L227">
        <v>1</v>
      </c>
      <c r="M227">
        <v>1</v>
      </c>
      <c r="N227">
        <v>1</v>
      </c>
      <c r="O227">
        <v>0</v>
      </c>
      <c r="P227">
        <f t="shared" si="6"/>
        <v>4</v>
      </c>
    </row>
    <row r="228" spans="1:16" x14ac:dyDescent="0.2">
      <c r="A228" t="s">
        <v>266</v>
      </c>
      <c r="B228" s="24" t="e">
        <f t="shared" si="7"/>
        <v>#N/A</v>
      </c>
      <c r="C228" s="24" t="str">
        <f>VLOOKUP(A228,'2022 Orientation'!$A$1:$B$393,2,FALSE)</f>
        <v>conspiracy-pseudoscience</v>
      </c>
      <c r="D228" s="24" t="str">
        <f>VLOOKUP(A228,orientation2021,2,FALSE)</f>
        <v>conspiracy-pseudoscience</v>
      </c>
      <c r="E228" s="24" t="str">
        <f>VLOOKUP(A228,'2020 Orientation'!$A$1:$B$337,2,FALSE)</f>
        <v>Mixed</v>
      </c>
      <c r="F228" s="24" t="e">
        <f>VLOOKUP(A228,orientation2019,2,FALSE)</f>
        <v>#N/A</v>
      </c>
      <c r="G228" s="24" t="e">
        <f>VLOOKUP(A228,orientation2018,2,FALSE)</f>
        <v>#N/A</v>
      </c>
      <c r="I228" t="s">
        <v>19</v>
      </c>
      <c r="K228">
        <v>1</v>
      </c>
      <c r="L228">
        <v>1</v>
      </c>
      <c r="M228">
        <v>0</v>
      </c>
      <c r="N228">
        <v>0</v>
      </c>
      <c r="O228">
        <v>0</v>
      </c>
      <c r="P228">
        <f t="shared" si="6"/>
        <v>2</v>
      </c>
    </row>
    <row r="229" spans="1:16" x14ac:dyDescent="0.2">
      <c r="A229" t="s">
        <v>267</v>
      </c>
      <c r="B229" s="24" t="e">
        <f t="shared" si="7"/>
        <v>#N/A</v>
      </c>
      <c r="C229" s="24" t="str">
        <f>VLOOKUP(A229,'2022 Orientation'!$A$1:$B$393,2,FALSE)</f>
        <v>right-center</v>
      </c>
      <c r="D229" s="24" t="str">
        <f>VLOOKUP(A229,orientation2021,2,FALSE)</f>
        <v>right-center</v>
      </c>
      <c r="E229" s="24" t="str">
        <f>VLOOKUP(A229,'2020 Orientation'!$A$1:$B$337,2,FALSE)</f>
        <v>Reliable</v>
      </c>
      <c r="F229" s="24" t="str">
        <f>VLOOKUP(A229,orientation2019,2,FALSE)</f>
        <v>right_center_bias</v>
      </c>
      <c r="G229" s="24" t="e">
        <f>VLOOKUP(A229,orientation2018,2,FALSE)</f>
        <v>#N/A</v>
      </c>
      <c r="I229" t="s">
        <v>45</v>
      </c>
      <c r="K229">
        <v>1</v>
      </c>
      <c r="L229">
        <v>1</v>
      </c>
      <c r="M229">
        <v>1</v>
      </c>
      <c r="N229">
        <v>0</v>
      </c>
      <c r="O229">
        <v>0</v>
      </c>
      <c r="P229">
        <f t="shared" si="6"/>
        <v>3</v>
      </c>
    </row>
    <row r="230" spans="1:16" x14ac:dyDescent="0.2">
      <c r="A230" t="s">
        <v>268</v>
      </c>
      <c r="B230" s="24" t="e">
        <f t="shared" si="7"/>
        <v>#N/A</v>
      </c>
      <c r="C230" s="24" t="str">
        <f>VLOOKUP(A230,'2022 Orientation'!$A$1:$B$393,2,FALSE)</f>
        <v>left-center</v>
      </c>
      <c r="D230" s="24" t="str">
        <f>VLOOKUP(A230,orientation2021,2,FALSE)</f>
        <v>left-center</v>
      </c>
      <c r="E230" s="24" t="str">
        <f>VLOOKUP(A230,'2020 Orientation'!$A$1:$B$337,2,FALSE)</f>
        <v>Reliable</v>
      </c>
      <c r="F230" s="24" t="e">
        <f>VLOOKUP(A230,orientation2019,2,FALSE)</f>
        <v>#N/A</v>
      </c>
      <c r="G230" s="24" t="e">
        <f>VLOOKUP(A230,orientation2018,2,FALSE)</f>
        <v>#N/A</v>
      </c>
      <c r="I230" t="s">
        <v>24</v>
      </c>
      <c r="K230">
        <v>1</v>
      </c>
      <c r="L230">
        <v>1</v>
      </c>
      <c r="M230">
        <v>0</v>
      </c>
      <c r="N230">
        <v>0</v>
      </c>
      <c r="O230">
        <v>0</v>
      </c>
      <c r="P230">
        <f t="shared" si="6"/>
        <v>2</v>
      </c>
    </row>
    <row r="231" spans="1:16" x14ac:dyDescent="0.2">
      <c r="A231" t="s">
        <v>269</v>
      </c>
      <c r="B231" s="24" t="e">
        <f t="shared" si="7"/>
        <v>#N/A</v>
      </c>
      <c r="C231" s="24" t="e">
        <f>VLOOKUP(A231,'2022 Orientation'!$A$1:$B$393,2,FALSE)</f>
        <v>#N/A</v>
      </c>
      <c r="D231" s="24" t="e">
        <f>VLOOKUP(A231,orientation2021,2,FALSE)</f>
        <v>#N/A</v>
      </c>
      <c r="E231" s="24" t="e">
        <f>VLOOKUP(A231,'2020 Orientation'!$A$1:$B$337,2,FALSE)</f>
        <v>#N/A</v>
      </c>
      <c r="F231" s="24" t="str">
        <f>VLOOKUP(A231,orientation2019,2,FALSE)</f>
        <v>satire</v>
      </c>
      <c r="G231" s="24" t="e">
        <f>VLOOKUP(A231,orientation2018,2,FALSE)</f>
        <v>#N/A</v>
      </c>
      <c r="I231" t="s">
        <v>25</v>
      </c>
      <c r="K231">
        <v>0</v>
      </c>
      <c r="L231">
        <v>0</v>
      </c>
      <c r="M231">
        <v>1</v>
      </c>
      <c r="N231">
        <v>0</v>
      </c>
      <c r="O231">
        <v>1</v>
      </c>
      <c r="P231">
        <f t="shared" si="6"/>
        <v>2</v>
      </c>
    </row>
    <row r="232" spans="1:16" x14ac:dyDescent="0.2">
      <c r="A232" t="s">
        <v>270</v>
      </c>
      <c r="B232" s="24" t="str">
        <f t="shared" si="7"/>
        <v>No</v>
      </c>
      <c r="C232" s="24" t="str">
        <f>VLOOKUP(A232,'2022 Orientation'!$A$1:$B$393,2,FALSE)</f>
        <v>right</v>
      </c>
      <c r="D232" s="24" t="str">
        <f>VLOOKUP(A232,orientation2021,2,FALSE)</f>
        <v>right</v>
      </c>
      <c r="E232" s="24" t="str">
        <f>VLOOKUP(A232,'2020 Orientation'!$A$1:$B$337,2,FALSE)</f>
        <v>Reliable</v>
      </c>
      <c r="F232" s="24" t="str">
        <f>VLOOKUP(A232,orientation2019,2,FALSE)</f>
        <v>right_bias</v>
      </c>
      <c r="G232" s="24" t="str">
        <f>VLOOKUP(A232,orientation2018,2,FALSE)</f>
        <v>right_bias</v>
      </c>
      <c r="I232" t="s">
        <v>50</v>
      </c>
      <c r="K232">
        <v>1</v>
      </c>
      <c r="L232">
        <v>1</v>
      </c>
      <c r="M232">
        <v>1</v>
      </c>
      <c r="N232">
        <v>1</v>
      </c>
      <c r="O232">
        <v>1</v>
      </c>
      <c r="P232">
        <f t="shared" si="6"/>
        <v>5</v>
      </c>
    </row>
    <row r="233" spans="1:16" x14ac:dyDescent="0.2">
      <c r="A233" t="s">
        <v>271</v>
      </c>
      <c r="B233" s="24" t="e">
        <f t="shared" si="7"/>
        <v>#N/A</v>
      </c>
      <c r="C233" s="24" t="str">
        <f>VLOOKUP(A233,'2022 Orientation'!$A$1:$B$393,2,FALSE)</f>
        <v>conspiracy-pseudoscience</v>
      </c>
      <c r="D233" s="24" t="str">
        <f>VLOOKUP(A233,orientation2021,2,FALSE)</f>
        <v>conspiracy-pseudoscience</v>
      </c>
      <c r="E233" s="24" t="str">
        <f>VLOOKUP(A233,'2020 Orientation'!$A$1:$B$337,2,FALSE)</f>
        <v>Unreliable</v>
      </c>
      <c r="F233" s="24" t="e">
        <f>VLOOKUP(A233,orientation2019,2,FALSE)</f>
        <v>#N/A</v>
      </c>
      <c r="G233" s="24" t="e">
        <f>VLOOKUP(A233,orientation2018,2,FALSE)</f>
        <v>#N/A</v>
      </c>
      <c r="I233" t="s">
        <v>19</v>
      </c>
      <c r="K233">
        <v>1</v>
      </c>
      <c r="L233">
        <v>1</v>
      </c>
      <c r="M233">
        <v>0</v>
      </c>
      <c r="N233">
        <v>0</v>
      </c>
      <c r="O233">
        <v>0</v>
      </c>
      <c r="P233">
        <f t="shared" si="6"/>
        <v>2</v>
      </c>
    </row>
    <row r="234" spans="1:16" x14ac:dyDescent="0.2">
      <c r="A234" t="s">
        <v>272</v>
      </c>
      <c r="B234" s="24" t="e">
        <f t="shared" si="7"/>
        <v>#N/A</v>
      </c>
      <c r="C234" s="24" t="str">
        <f>VLOOKUP(A234,'2022 Orientation'!$A$1:$B$393,2,FALSE)</f>
        <v>conspiracy-pseudoscience</v>
      </c>
      <c r="D234" s="24" t="str">
        <f>VLOOKUP(A234,orientation2021,2,FALSE)</f>
        <v>conspiracy-pseudoscience</v>
      </c>
      <c r="E234" s="24" t="str">
        <f>VLOOKUP(A234,'2020 Orientation'!$A$1:$B$337,2,FALSE)</f>
        <v>Unreliable</v>
      </c>
      <c r="F234" s="24" t="e">
        <f>VLOOKUP(A234,orientation2019,2,FALSE)</f>
        <v>#N/A</v>
      </c>
      <c r="G234" s="24" t="e">
        <f>VLOOKUP(A234,orientation2018,2,FALSE)</f>
        <v>#N/A</v>
      </c>
      <c r="I234" t="s">
        <v>19</v>
      </c>
      <c r="K234">
        <v>1</v>
      </c>
      <c r="L234">
        <v>1</v>
      </c>
      <c r="M234">
        <v>0</v>
      </c>
      <c r="N234">
        <v>0</v>
      </c>
      <c r="O234">
        <v>0</v>
      </c>
      <c r="P234">
        <f t="shared" si="6"/>
        <v>2</v>
      </c>
    </row>
    <row r="235" spans="1:16" x14ac:dyDescent="0.2">
      <c r="A235" t="s">
        <v>273</v>
      </c>
      <c r="B235" s="24" t="e">
        <f t="shared" si="7"/>
        <v>#N/A</v>
      </c>
      <c r="C235" s="24" t="str">
        <f>VLOOKUP(A235,'2022 Orientation'!$A$1:$B$393,2,FALSE)</f>
        <v>conspiracy-pseudoscience</v>
      </c>
      <c r="D235" s="24" t="str">
        <f>VLOOKUP(A235,orientation2021,2,FALSE)</f>
        <v>conspiracy-pseudoscience</v>
      </c>
      <c r="E235" s="24" t="str">
        <f>VLOOKUP(A235,'2020 Orientation'!$A$1:$B$337,2,FALSE)</f>
        <v>Unreliable</v>
      </c>
      <c r="F235" s="24" t="e">
        <f>VLOOKUP(A235,orientation2019,2,FALSE)</f>
        <v>#N/A</v>
      </c>
      <c r="G235" s="24" t="e">
        <f>VLOOKUP(A235,orientation2018,2,FALSE)</f>
        <v>#N/A</v>
      </c>
      <c r="I235" t="s">
        <v>19</v>
      </c>
      <c r="K235">
        <v>1</v>
      </c>
      <c r="L235">
        <v>1</v>
      </c>
      <c r="M235">
        <v>0</v>
      </c>
      <c r="N235">
        <v>0</v>
      </c>
      <c r="O235">
        <v>0</v>
      </c>
      <c r="P235">
        <f t="shared" si="6"/>
        <v>2</v>
      </c>
    </row>
    <row r="236" spans="1:16" x14ac:dyDescent="0.2">
      <c r="A236" t="s">
        <v>274</v>
      </c>
      <c r="B236" s="24" t="e">
        <f t="shared" si="7"/>
        <v>#N/A</v>
      </c>
      <c r="C236" s="24" t="str">
        <f>VLOOKUP(A236,'2022 Orientation'!$A$1:$B$393,2,FALSE)</f>
        <v>conspiracy-pseudoscience</v>
      </c>
      <c r="D236" s="24" t="str">
        <f>VLOOKUP(A236,orientation2021,2,FALSE)</f>
        <v>conspiracy-pseudoscience</v>
      </c>
      <c r="E236" s="24" t="str">
        <f>VLOOKUP(A236,'2020 Orientation'!$A$1:$B$337,2,FALSE)</f>
        <v>Unreliable</v>
      </c>
      <c r="F236" s="24" t="e">
        <f>VLOOKUP(A236,orientation2019,2,FALSE)</f>
        <v>#N/A</v>
      </c>
      <c r="G236" s="24" t="e">
        <f>VLOOKUP(A236,orientation2018,2,FALSE)</f>
        <v>#N/A</v>
      </c>
      <c r="I236" t="s">
        <v>19</v>
      </c>
      <c r="K236">
        <v>1</v>
      </c>
      <c r="L236">
        <v>1</v>
      </c>
      <c r="M236">
        <v>0</v>
      </c>
      <c r="N236">
        <v>0</v>
      </c>
      <c r="O236">
        <v>0</v>
      </c>
      <c r="P236">
        <f t="shared" si="6"/>
        <v>2</v>
      </c>
    </row>
    <row r="237" spans="1:16" x14ac:dyDescent="0.2">
      <c r="A237" t="s">
        <v>275</v>
      </c>
      <c r="B237" s="24" t="str">
        <f t="shared" si="7"/>
        <v>No</v>
      </c>
      <c r="C237" s="24" t="str">
        <f>VLOOKUP(A237,'2022 Orientation'!$A$1:$B$393,2,FALSE)</f>
        <v>conspiracy-pseudoscience</v>
      </c>
      <c r="D237" s="24" t="str">
        <f>VLOOKUP(A237,orientation2021,2,FALSE)</f>
        <v>conspiracy-pseudoscience</v>
      </c>
      <c r="E237" s="24" t="str">
        <f>VLOOKUP(A237,'2020 Orientation'!$A$1:$B$337,2,FALSE)</f>
        <v>Mixed</v>
      </c>
      <c r="F237" s="24" t="str">
        <f>VLOOKUP(A237,orientation2019,2,FALSE)</f>
        <v>conspiracy_pseudoscience</v>
      </c>
      <c r="G237" s="24" t="str">
        <f>VLOOKUP(A237,orientation2018,2,FALSE)</f>
        <v>conspiracy_pseudoscience</v>
      </c>
      <c r="I237" t="s">
        <v>19</v>
      </c>
      <c r="K237">
        <v>1</v>
      </c>
      <c r="L237">
        <v>1</v>
      </c>
      <c r="M237">
        <v>1</v>
      </c>
      <c r="N237">
        <v>1</v>
      </c>
      <c r="O237">
        <v>1</v>
      </c>
      <c r="P237">
        <f t="shared" si="6"/>
        <v>5</v>
      </c>
    </row>
    <row r="238" spans="1:16" x14ac:dyDescent="0.2">
      <c r="A238" t="s">
        <v>276</v>
      </c>
      <c r="B238" s="24" t="e">
        <f t="shared" si="7"/>
        <v>#N/A</v>
      </c>
      <c r="C238" s="24" t="str">
        <f>VLOOKUP(A238,'2022 Orientation'!$A$1:$B$393,2,FALSE)</f>
        <v>conspiracy-pseudoscience</v>
      </c>
      <c r="D238" s="24" t="str">
        <f>VLOOKUP(A238,orientation2021,2,FALSE)</f>
        <v>conspiracy-pseudoscience</v>
      </c>
      <c r="E238" s="24" t="str">
        <f>VLOOKUP(A238,'2020 Orientation'!$A$1:$B$337,2,FALSE)</f>
        <v>Unreliable</v>
      </c>
      <c r="F238" s="24" t="e">
        <f>VLOOKUP(A238,orientation2019,2,FALSE)</f>
        <v>#N/A</v>
      </c>
      <c r="G238" s="24" t="e">
        <f>VLOOKUP(A238,orientation2018,2,FALSE)</f>
        <v>#N/A</v>
      </c>
      <c r="I238" t="s">
        <v>19</v>
      </c>
      <c r="K238">
        <v>1</v>
      </c>
      <c r="L238">
        <v>1</v>
      </c>
      <c r="M238">
        <v>0</v>
      </c>
      <c r="N238">
        <v>0</v>
      </c>
      <c r="O238">
        <v>0</v>
      </c>
      <c r="P238">
        <f t="shared" si="6"/>
        <v>2</v>
      </c>
    </row>
    <row r="239" spans="1:16" x14ac:dyDescent="0.2">
      <c r="A239" t="s">
        <v>277</v>
      </c>
      <c r="B239" s="24" t="e">
        <f t="shared" si="7"/>
        <v>#N/A</v>
      </c>
      <c r="C239" s="24" t="str">
        <f>VLOOKUP(A239,'2022 Orientation'!$A$1:$B$393,2,FALSE)</f>
        <v>conspiracy-pseudoscience</v>
      </c>
      <c r="D239" s="24" t="str">
        <f>VLOOKUP(A239,orientation2021,2,FALSE)</f>
        <v>conspiracy-pseudoscience</v>
      </c>
      <c r="E239" s="24" t="str">
        <f>VLOOKUP(A239,'2020 Orientation'!$A$1:$B$337,2,FALSE)</f>
        <v>Mixed</v>
      </c>
      <c r="F239" s="24" t="e">
        <f>VLOOKUP(A239,orientation2019,2,FALSE)</f>
        <v>#N/A</v>
      </c>
      <c r="G239" s="24" t="e">
        <f>VLOOKUP(A239,orientation2018,2,FALSE)</f>
        <v>#N/A</v>
      </c>
      <c r="I239" t="s">
        <v>19</v>
      </c>
      <c r="K239">
        <v>1</v>
      </c>
      <c r="L239">
        <v>1</v>
      </c>
      <c r="M239">
        <v>0</v>
      </c>
      <c r="N239">
        <v>0</v>
      </c>
      <c r="O239">
        <v>0</v>
      </c>
      <c r="P239">
        <f t="shared" si="6"/>
        <v>2</v>
      </c>
    </row>
    <row r="240" spans="1:16" x14ac:dyDescent="0.2">
      <c r="A240" t="s">
        <v>278</v>
      </c>
      <c r="B240" s="24" t="e">
        <f t="shared" si="7"/>
        <v>#N/A</v>
      </c>
      <c r="C240" s="24" t="str">
        <f>VLOOKUP(A240,'2022 Orientation'!$A$1:$B$393,2,FALSE)</f>
        <v>conspiracy-pseudoscience</v>
      </c>
      <c r="D240" s="24" t="str">
        <f>VLOOKUP(A240,orientation2021,2,FALSE)</f>
        <v>conspiracy-pseudoscience</v>
      </c>
      <c r="E240" s="24" t="str">
        <f>VLOOKUP(A240,'2020 Orientation'!$A$1:$B$337,2,FALSE)</f>
        <v>Unreliable</v>
      </c>
      <c r="F240" s="24" t="e">
        <f>VLOOKUP(A240,orientation2019,2,FALSE)</f>
        <v>#N/A</v>
      </c>
      <c r="G240" s="24" t="e">
        <f>VLOOKUP(A240,orientation2018,2,FALSE)</f>
        <v>#N/A</v>
      </c>
      <c r="I240" t="s">
        <v>19</v>
      </c>
      <c r="K240">
        <v>1</v>
      </c>
      <c r="L240">
        <v>1</v>
      </c>
      <c r="M240">
        <v>0</v>
      </c>
      <c r="N240">
        <v>0</v>
      </c>
      <c r="O240">
        <v>0</v>
      </c>
      <c r="P240">
        <f t="shared" si="6"/>
        <v>2</v>
      </c>
    </row>
    <row r="241" spans="1:17" x14ac:dyDescent="0.2">
      <c r="A241" t="s">
        <v>279</v>
      </c>
      <c r="B241" s="24" t="e">
        <f t="shared" si="7"/>
        <v>#N/A</v>
      </c>
      <c r="C241" s="24" t="str">
        <f>VLOOKUP(A241,'2022 Orientation'!$A$1:$B$393,2,FALSE)</f>
        <v>left</v>
      </c>
      <c r="D241" s="24" t="str">
        <f>VLOOKUP(A241,orientation2021,2,FALSE)</f>
        <v>left</v>
      </c>
      <c r="E241" s="24" t="str">
        <f>VLOOKUP(A241,'2020 Orientation'!$A$1:$B$337,2,FALSE)</f>
        <v>Reliable</v>
      </c>
      <c r="F241" s="24" t="e">
        <f>VLOOKUP(A241,orientation2019,2,FALSE)</f>
        <v>#N/A</v>
      </c>
      <c r="G241" s="24" t="e">
        <f>VLOOKUP(A241,orientation2018,2,FALSE)</f>
        <v>#N/A</v>
      </c>
      <c r="I241" t="s">
        <v>31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f t="shared" si="6"/>
        <v>2</v>
      </c>
    </row>
    <row r="242" spans="1:17" x14ac:dyDescent="0.2">
      <c r="A242" t="s">
        <v>280</v>
      </c>
      <c r="B242" s="24" t="e">
        <f t="shared" si="7"/>
        <v>#N/A</v>
      </c>
      <c r="C242" s="24" t="e">
        <f>VLOOKUP(A242,'2022 Orientation'!$A$1:$B$393,2,FALSE)</f>
        <v>#N/A</v>
      </c>
      <c r="D242" s="24" t="e">
        <f>VLOOKUP(A242,orientation2021,2,FALSE)</f>
        <v>#N/A</v>
      </c>
      <c r="E242" s="24" t="e">
        <f>VLOOKUP(A242,'2020 Orientation'!$A$1:$B$337,2,FALSE)</f>
        <v>#N/A</v>
      </c>
      <c r="F242" s="24" t="str">
        <f>VLOOKUP(A242,orientation2019,2,FALSE)</f>
        <v>satire</v>
      </c>
      <c r="G242" s="24" t="str">
        <f>VLOOKUP(A242,orientation2018,2,FALSE)</f>
        <v>satire</v>
      </c>
      <c r="I242" t="s">
        <v>25</v>
      </c>
      <c r="K242">
        <v>0</v>
      </c>
      <c r="L242">
        <v>0</v>
      </c>
      <c r="M242">
        <v>1</v>
      </c>
      <c r="N242">
        <v>1</v>
      </c>
      <c r="O242">
        <v>1</v>
      </c>
      <c r="P242">
        <f t="shared" si="6"/>
        <v>3</v>
      </c>
    </row>
    <row r="243" spans="1:17" x14ac:dyDescent="0.2">
      <c r="A243" t="s">
        <v>281</v>
      </c>
      <c r="B243" s="24" t="e">
        <f t="shared" si="7"/>
        <v>#N/A</v>
      </c>
      <c r="C243" s="24" t="str">
        <f>VLOOKUP(A243,'2022 Orientation'!$A$1:$B$393,2,FALSE)</f>
        <v>conspiracy-pseudoscience</v>
      </c>
      <c r="D243" s="24" t="str">
        <f>VLOOKUP(A243,orientation2021,2,FALSE)</f>
        <v>conspiracy-pseudoscience</v>
      </c>
      <c r="E243" s="24" t="str">
        <f>VLOOKUP(A243,'2020 Orientation'!$A$1:$B$337,2,FALSE)</f>
        <v>Unreliable</v>
      </c>
      <c r="F243" s="24" t="str">
        <f>VLOOKUP(A243,orientation2019,2,FALSE)</f>
        <v>conspiracy_pseudoscience</v>
      </c>
      <c r="G243" s="24" t="e">
        <f>VLOOKUP(A243,orientation2018,2,FALSE)</f>
        <v>#N/A</v>
      </c>
      <c r="I243" t="s">
        <v>19</v>
      </c>
      <c r="K243">
        <v>1</v>
      </c>
      <c r="L243">
        <v>1</v>
      </c>
      <c r="M243">
        <v>1</v>
      </c>
      <c r="N243">
        <v>0</v>
      </c>
      <c r="O243">
        <v>0</v>
      </c>
      <c r="P243">
        <f t="shared" si="6"/>
        <v>3</v>
      </c>
    </row>
    <row r="244" spans="1:17" x14ac:dyDescent="0.2">
      <c r="A244" t="s">
        <v>282</v>
      </c>
      <c r="B244" s="24" t="str">
        <f t="shared" si="7"/>
        <v>No</v>
      </c>
      <c r="C244" s="24" t="str">
        <f>VLOOKUP(A244,'2022 Orientation'!$A$1:$B$393,2,FALSE)</f>
        <v>right</v>
      </c>
      <c r="D244" s="24" t="str">
        <f>VLOOKUP(A244,orientation2021,2,FALSE)</f>
        <v>right</v>
      </c>
      <c r="E244" s="24" t="str">
        <f>VLOOKUP(A244,'2020 Orientation'!$A$1:$B$337,2,FALSE)</f>
        <v>Unreliable</v>
      </c>
      <c r="F244" s="24" t="str">
        <f>VLOOKUP(A244,orientation2019,2,FALSE)</f>
        <v>right_bias</v>
      </c>
      <c r="G244" s="24">
        <f>VLOOKUP(A244,orientation2018,2,FALSE)</f>
        <v>0</v>
      </c>
      <c r="I244" t="s">
        <v>50</v>
      </c>
      <c r="K244">
        <v>1</v>
      </c>
      <c r="L244">
        <v>1</v>
      </c>
      <c r="M244">
        <v>1</v>
      </c>
      <c r="N244">
        <v>1</v>
      </c>
      <c r="O244">
        <v>1</v>
      </c>
      <c r="P244">
        <f t="shared" si="6"/>
        <v>5</v>
      </c>
    </row>
    <row r="245" spans="1:17" x14ac:dyDescent="0.2">
      <c r="A245" t="s">
        <v>283</v>
      </c>
      <c r="B245" s="24" t="e">
        <f t="shared" si="7"/>
        <v>#N/A</v>
      </c>
      <c r="C245" s="24" t="str">
        <f>VLOOKUP(A245,'2022 Orientation'!$A$1:$B$393,2,FALSE)</f>
        <v>conspiracy-pseudoscience</v>
      </c>
      <c r="D245" s="24" t="str">
        <f>VLOOKUP(A245,orientation2021,2,FALSE)</f>
        <v>conspiracy-pseudoscience</v>
      </c>
      <c r="E245" s="24" t="str">
        <f>VLOOKUP(A245,'2020 Orientation'!$A$1:$B$337,2,FALSE)</f>
        <v>Mixed</v>
      </c>
      <c r="F245" s="24" t="e">
        <f>VLOOKUP(A245,orientation2019,2,FALSE)</f>
        <v>#N/A</v>
      </c>
      <c r="G245" s="24" t="e">
        <f>VLOOKUP(A245,orientation2018,2,FALSE)</f>
        <v>#N/A</v>
      </c>
      <c r="I245" t="s">
        <v>19</v>
      </c>
      <c r="K245">
        <v>1</v>
      </c>
      <c r="L245">
        <v>1</v>
      </c>
      <c r="M245">
        <v>0</v>
      </c>
      <c r="N245">
        <v>0</v>
      </c>
      <c r="O245">
        <v>0</v>
      </c>
      <c r="P245">
        <f t="shared" si="6"/>
        <v>2</v>
      </c>
    </row>
    <row r="246" spans="1:17" x14ac:dyDescent="0.2">
      <c r="A246" t="s">
        <v>284</v>
      </c>
      <c r="B246" s="24" t="e">
        <f t="shared" si="7"/>
        <v>#N/A</v>
      </c>
      <c r="C246" s="24" t="e">
        <f>VLOOKUP(A246,'2022 Orientation'!$A$1:$B$393,2,FALSE)</f>
        <v>#N/A</v>
      </c>
      <c r="D246" s="24" t="e">
        <f>VLOOKUP(A246,orientation2021,2,FALSE)</f>
        <v>#N/A</v>
      </c>
      <c r="E246" s="24" t="e">
        <f>VLOOKUP(A246,'2020 Orientation'!$A$1:$B$337,2,FALSE)</f>
        <v>#N/A</v>
      </c>
      <c r="F246" s="24" t="str">
        <f>VLOOKUP(A246,orientation2019,2,FALSE)</f>
        <v>satire</v>
      </c>
      <c r="G246" s="24" t="e">
        <f>VLOOKUP(A246,orientation2018,2,FALSE)</f>
        <v>#N/A</v>
      </c>
      <c r="I246" t="s">
        <v>25</v>
      </c>
      <c r="K246">
        <v>0</v>
      </c>
      <c r="L246">
        <v>0</v>
      </c>
      <c r="M246">
        <v>1</v>
      </c>
      <c r="N246">
        <v>0</v>
      </c>
      <c r="O246">
        <v>1</v>
      </c>
      <c r="P246">
        <f t="shared" si="6"/>
        <v>2</v>
      </c>
    </row>
    <row r="247" spans="1:17" x14ac:dyDescent="0.2">
      <c r="A247" t="s">
        <v>285</v>
      </c>
      <c r="B247" s="24" t="e">
        <f t="shared" si="7"/>
        <v>#N/A</v>
      </c>
      <c r="C247" s="24" t="str">
        <f>VLOOKUP(A247,'2022 Orientation'!$A$1:$B$393,2,FALSE)</f>
        <v>questionable-source</v>
      </c>
      <c r="D247" s="24" t="str">
        <f>VLOOKUP(A247,orientation2021,2,FALSE)</f>
        <v>questionable-source</v>
      </c>
      <c r="E247" s="24" t="str">
        <f>VLOOKUP(A247,'2020 Orientation'!$A$1:$B$337,2,FALSE)</f>
        <v>Unreliable</v>
      </c>
      <c r="F247" s="24" t="str">
        <f>VLOOKUP(A247,orientation2019,2,FALSE)</f>
        <v>right_bias</v>
      </c>
      <c r="G247" s="24" t="e">
        <f>VLOOKUP(A247,orientation2018,2,FALSE)</f>
        <v>#N/A</v>
      </c>
      <c r="I247" t="s">
        <v>27</v>
      </c>
      <c r="K247">
        <v>1</v>
      </c>
      <c r="L247">
        <v>1</v>
      </c>
      <c r="M247">
        <v>1</v>
      </c>
      <c r="N247">
        <v>0</v>
      </c>
      <c r="O247">
        <v>0</v>
      </c>
      <c r="P247">
        <f t="shared" si="6"/>
        <v>3</v>
      </c>
    </row>
    <row r="248" spans="1:17" x14ac:dyDescent="0.2">
      <c r="A248" t="s">
        <v>286</v>
      </c>
      <c r="B248" s="24" t="e">
        <f t="shared" si="7"/>
        <v>#N/A</v>
      </c>
      <c r="C248" s="24" t="e">
        <f>VLOOKUP(A248,'2022 Orientation'!$A$1:$B$393,2,FALSE)</f>
        <v>#N/A</v>
      </c>
      <c r="D248" s="24" t="e">
        <f>VLOOKUP(A248,orientation2021,2,FALSE)</f>
        <v>#N/A</v>
      </c>
      <c r="E248" s="24" t="e">
        <f>VLOOKUP(A248,'2020 Orientation'!$A$1:$B$337,2,FALSE)</f>
        <v>#N/A</v>
      </c>
      <c r="F248" s="24" t="e">
        <f>VLOOKUP(A248,orientation2019,2,FALSE)</f>
        <v>#N/A</v>
      </c>
      <c r="G248" s="24" t="e">
        <f>VLOOKUP(A248,orientation2018,2,FALSE)</f>
        <v>#N/A</v>
      </c>
      <c r="I248" s="3"/>
      <c r="J248" s="3"/>
      <c r="K248">
        <v>0</v>
      </c>
      <c r="L248">
        <v>0</v>
      </c>
      <c r="M248">
        <v>1</v>
      </c>
      <c r="N248">
        <v>1</v>
      </c>
      <c r="O248">
        <v>0</v>
      </c>
      <c r="P248">
        <f t="shared" si="6"/>
        <v>2</v>
      </c>
    </row>
    <row r="249" spans="1:17" x14ac:dyDescent="0.2">
      <c r="A249" t="s">
        <v>287</v>
      </c>
      <c r="B249" s="24" t="e">
        <f t="shared" si="7"/>
        <v>#N/A</v>
      </c>
      <c r="C249" s="24" t="str">
        <f>VLOOKUP(A249,'2022 Orientation'!$A$1:$B$393,2,FALSE)</f>
        <v>questionable-source</v>
      </c>
      <c r="D249" s="24" t="str">
        <f>VLOOKUP(A249,orientation2021,2,FALSE)</f>
        <v>questionable-source</v>
      </c>
      <c r="E249" s="24" t="str">
        <f>VLOOKUP(A249,'2020 Orientation'!$A$1:$B$337,2,FALSE)</f>
        <v>Mixed</v>
      </c>
      <c r="F249" s="24" t="str">
        <f>VLOOKUP(A249,orientation2019,2,FALSE)</f>
        <v>questionable_source</v>
      </c>
      <c r="G249" s="24" t="e">
        <f>VLOOKUP(A249,orientation2018,2,FALSE)</f>
        <v>#N/A</v>
      </c>
      <c r="I249" t="s">
        <v>27</v>
      </c>
      <c r="K249">
        <v>1</v>
      </c>
      <c r="L249">
        <v>1</v>
      </c>
      <c r="M249">
        <v>1</v>
      </c>
      <c r="N249">
        <v>0</v>
      </c>
      <c r="O249">
        <v>0</v>
      </c>
      <c r="P249">
        <f t="shared" si="6"/>
        <v>3</v>
      </c>
    </row>
    <row r="250" spans="1:17" x14ac:dyDescent="0.2">
      <c r="A250" t="s">
        <v>288</v>
      </c>
      <c r="B250" s="24" t="str">
        <f t="shared" si="7"/>
        <v>No</v>
      </c>
      <c r="C250" s="24" t="str">
        <f>VLOOKUP(A250,'2022 Orientation'!$A$1:$B$393,2,FALSE)</f>
        <v>questionable-source</v>
      </c>
      <c r="D250" s="24" t="str">
        <f>VLOOKUP(A250,orientation2021,2,FALSE)</f>
        <v>questionable-source</v>
      </c>
      <c r="E250" s="24" t="str">
        <f>VLOOKUP(A250,'2020 Orientation'!$A$1:$B$337,2,FALSE)</f>
        <v>Mixed</v>
      </c>
      <c r="F250" s="24" t="str">
        <f>VLOOKUP(A250,orientation2019,2,FALSE)</f>
        <v>questionable_source</v>
      </c>
      <c r="G250" s="24" t="str">
        <f>VLOOKUP(A250,orientation2018,2,FALSE)</f>
        <v>questionable_source</v>
      </c>
      <c r="I250" t="s">
        <v>27</v>
      </c>
      <c r="K250">
        <v>1</v>
      </c>
      <c r="L250">
        <v>1</v>
      </c>
      <c r="M250">
        <v>1</v>
      </c>
      <c r="N250">
        <v>1</v>
      </c>
      <c r="O250">
        <v>0</v>
      </c>
      <c r="P250">
        <f t="shared" si="6"/>
        <v>4</v>
      </c>
    </row>
    <row r="251" spans="1:17" x14ac:dyDescent="0.2">
      <c r="A251" t="s">
        <v>289</v>
      </c>
      <c r="B251" s="24" t="str">
        <f t="shared" si="7"/>
        <v>No</v>
      </c>
      <c r="C251" s="24" t="str">
        <f>VLOOKUP(A251,'2022 Orientation'!$A$1:$B$393,2,FALSE)</f>
        <v>left-center</v>
      </c>
      <c r="D251" s="24" t="str">
        <f>VLOOKUP(A251,orientation2021,2,FALSE)</f>
        <v>left-center</v>
      </c>
      <c r="E251" s="24" t="str">
        <f>VLOOKUP(A251,'2020 Orientation'!$A$1:$B$337,2,FALSE)</f>
        <v>Reliable</v>
      </c>
      <c r="F251" s="24" t="str">
        <f>VLOOKUP(A251,orientation2019,2,FALSE)</f>
        <v>left_bias</v>
      </c>
      <c r="G251" s="24" t="str">
        <f>VLOOKUP(A251,orientation2018,2,FALSE)</f>
        <v>left_bias</v>
      </c>
      <c r="I251" t="s">
        <v>24</v>
      </c>
      <c r="K251">
        <v>1</v>
      </c>
      <c r="L251" s="4">
        <v>2</v>
      </c>
      <c r="M251">
        <v>1</v>
      </c>
      <c r="N251">
        <v>1</v>
      </c>
      <c r="O251">
        <v>0</v>
      </c>
      <c r="P251">
        <f t="shared" si="6"/>
        <v>5</v>
      </c>
      <c r="Q251" t="s">
        <v>290</v>
      </c>
    </row>
    <row r="252" spans="1:17" x14ac:dyDescent="0.2">
      <c r="A252" t="s">
        <v>291</v>
      </c>
      <c r="B252" s="24" t="e">
        <f t="shared" si="7"/>
        <v>#N/A</v>
      </c>
      <c r="C252" s="24" t="e">
        <f>VLOOKUP(A252,'2022 Orientation'!$A$1:$B$393,2,FALSE)</f>
        <v>#N/A</v>
      </c>
      <c r="D252" s="24" t="e">
        <f>VLOOKUP(A252,orientation2021,2,FALSE)</f>
        <v>#N/A</v>
      </c>
      <c r="E252" s="24" t="e">
        <f>VLOOKUP(A252,'2020 Orientation'!$A$1:$B$337,2,FALSE)</f>
        <v>#N/A</v>
      </c>
      <c r="F252" s="24">
        <f>VLOOKUP(A252,orientation2019,2,FALSE)</f>
        <v>0</v>
      </c>
      <c r="G252" s="24" t="e">
        <f>VLOOKUP(A252,orientation2018,2,FALSE)</f>
        <v>#N/A</v>
      </c>
      <c r="I252" s="3"/>
      <c r="J252" s="3"/>
      <c r="K252">
        <v>0</v>
      </c>
      <c r="L252">
        <v>0</v>
      </c>
      <c r="M252">
        <v>1</v>
      </c>
      <c r="N252">
        <v>0</v>
      </c>
      <c r="O252">
        <v>0</v>
      </c>
      <c r="P252">
        <f t="shared" si="6"/>
        <v>1</v>
      </c>
    </row>
    <row r="253" spans="1:17" x14ac:dyDescent="0.2">
      <c r="A253" t="s">
        <v>292</v>
      </c>
      <c r="B253" s="24" t="str">
        <f t="shared" si="7"/>
        <v>No</v>
      </c>
      <c r="C253" s="24" t="str">
        <f>VLOOKUP(A253,'2022 Orientation'!$A$1:$B$393,2,FALSE)</f>
        <v>left-center</v>
      </c>
      <c r="D253" s="24" t="str">
        <f>VLOOKUP(A253,orientation2021,2,FALSE)</f>
        <v>left-center</v>
      </c>
      <c r="E253" s="24" t="str">
        <f>VLOOKUP(A253,'2020 Orientation'!$A$1:$B$337,2,FALSE)</f>
        <v>Reliable</v>
      </c>
      <c r="F253" s="24" t="str">
        <f>VLOOKUP(A253,orientation2019,2,FALSE)</f>
        <v>left_center_bias</v>
      </c>
      <c r="G253" s="24" t="str">
        <f>VLOOKUP(A253,orientation2018,2,FALSE)</f>
        <v>left_center_bias</v>
      </c>
      <c r="I253" t="s">
        <v>24</v>
      </c>
      <c r="K253">
        <v>1</v>
      </c>
      <c r="L253">
        <v>1</v>
      </c>
      <c r="M253">
        <v>1</v>
      </c>
      <c r="N253">
        <v>1</v>
      </c>
      <c r="O253">
        <v>1</v>
      </c>
      <c r="P253">
        <f t="shared" si="6"/>
        <v>5</v>
      </c>
    </row>
    <row r="254" spans="1:17" x14ac:dyDescent="0.2">
      <c r="A254" t="s">
        <v>293</v>
      </c>
      <c r="B254" s="24" t="str">
        <f t="shared" si="7"/>
        <v>No</v>
      </c>
      <c r="C254" s="24" t="str">
        <f>VLOOKUP(A254,'2022 Orientation'!$A$1:$B$393,2,FALSE)</f>
        <v>left</v>
      </c>
      <c r="D254" s="24" t="str">
        <f>VLOOKUP(A254,orientation2021,2,FALSE)</f>
        <v>left</v>
      </c>
      <c r="E254" s="24" t="str">
        <f>VLOOKUP(A254,'2020 Orientation'!$A$1:$B$337,2,FALSE)</f>
        <v>Reliable</v>
      </c>
      <c r="F254" s="24" t="str">
        <f>VLOOKUP(A254,orientation2019,2,FALSE)</f>
        <v>left_bias</v>
      </c>
      <c r="G254" s="24" t="str">
        <f>VLOOKUP(A254,orientation2018,2,FALSE)</f>
        <v>left_bias</v>
      </c>
      <c r="I254" t="s">
        <v>31</v>
      </c>
      <c r="K254">
        <v>1</v>
      </c>
      <c r="L254">
        <v>1</v>
      </c>
      <c r="M254">
        <v>1</v>
      </c>
      <c r="N254">
        <v>1</v>
      </c>
      <c r="O254">
        <v>0</v>
      </c>
      <c r="P254">
        <f t="shared" si="6"/>
        <v>4</v>
      </c>
    </row>
    <row r="255" spans="1:17" x14ac:dyDescent="0.2">
      <c r="A255" t="s">
        <v>294</v>
      </c>
      <c r="B255" s="24" t="str">
        <f t="shared" si="7"/>
        <v>No</v>
      </c>
      <c r="C255" s="24" t="str">
        <f>VLOOKUP(A255,'2022 Orientation'!$A$1:$B$393,2,FALSE)</f>
        <v>right-center</v>
      </c>
      <c r="D255" s="24" t="str">
        <f>VLOOKUP(A255,orientation2021,2,FALSE)</f>
        <v>right-center</v>
      </c>
      <c r="E255" s="24" t="str">
        <f>VLOOKUP(A255,'2020 Orientation'!$A$1:$B$337,2,FALSE)</f>
        <v>Unreliable</v>
      </c>
      <c r="F255" s="24" t="str">
        <f>VLOOKUP(A255,orientation2019,2,FALSE)</f>
        <v>right_center_bias</v>
      </c>
      <c r="G255" s="24" t="str">
        <f>VLOOKUP(A255,orientation2018,2,FALSE)</f>
        <v>right_center_bias</v>
      </c>
      <c r="I255" t="s">
        <v>45</v>
      </c>
      <c r="K255">
        <v>1</v>
      </c>
      <c r="L255">
        <v>1</v>
      </c>
      <c r="M255">
        <v>1</v>
      </c>
      <c r="N255">
        <v>1</v>
      </c>
      <c r="O255">
        <v>1</v>
      </c>
      <c r="P255">
        <f t="shared" si="6"/>
        <v>5</v>
      </c>
    </row>
    <row r="256" spans="1:17" x14ac:dyDescent="0.2">
      <c r="A256" t="s">
        <v>295</v>
      </c>
      <c r="B256" s="24" t="e">
        <f t="shared" si="7"/>
        <v>#N/A</v>
      </c>
      <c r="C256" s="24" t="str">
        <f>VLOOKUP(A256,'2022 Orientation'!$A$1:$B$393,2,FALSE)</f>
        <v>left-center</v>
      </c>
      <c r="D256" s="24" t="str">
        <f>VLOOKUP(A256,orientation2021,2,FALSE)</f>
        <v>left-center</v>
      </c>
      <c r="E256" s="24" t="e">
        <f>VLOOKUP(A256,'2020 Orientation'!$A$1:$B$337,2,FALSE)</f>
        <v>#N/A</v>
      </c>
      <c r="F256" s="24" t="e">
        <f>VLOOKUP(A256,orientation2019,2,FALSE)</f>
        <v>#N/A</v>
      </c>
      <c r="G256" s="24" t="e">
        <f>VLOOKUP(A256,orientation2018,2,FALSE)</f>
        <v>#N/A</v>
      </c>
      <c r="I256" t="s">
        <v>24</v>
      </c>
      <c r="K256">
        <v>1</v>
      </c>
      <c r="L256">
        <v>0</v>
      </c>
      <c r="M256">
        <v>0</v>
      </c>
      <c r="N256">
        <v>0</v>
      </c>
      <c r="O256">
        <v>0</v>
      </c>
      <c r="P256">
        <f t="shared" si="6"/>
        <v>1</v>
      </c>
    </row>
    <row r="257" spans="1:16" x14ac:dyDescent="0.2">
      <c r="A257" t="s">
        <v>296</v>
      </c>
      <c r="B257" s="24" t="e">
        <f t="shared" si="7"/>
        <v>#N/A</v>
      </c>
      <c r="C257" s="24" t="e">
        <f>VLOOKUP(A257,'2022 Orientation'!$A$1:$B$393,2,FALSE)</f>
        <v>#N/A</v>
      </c>
      <c r="D257" s="24" t="e">
        <f>VLOOKUP(A257,orientation2021,2,FALSE)</f>
        <v>#N/A</v>
      </c>
      <c r="E257" s="24" t="e">
        <f>VLOOKUP(A257,'2020 Orientation'!$A$1:$B$337,2,FALSE)</f>
        <v>#N/A</v>
      </c>
      <c r="F257" s="24" t="e">
        <f>VLOOKUP(A257,orientation2019,2,FALSE)</f>
        <v>#N/A</v>
      </c>
      <c r="G257" s="24" t="str">
        <f>VLOOKUP(A257,orientation2018,2,FALSE)</f>
        <v>conspiracy_pseudoscience</v>
      </c>
      <c r="I257" t="s">
        <v>22</v>
      </c>
      <c r="K257">
        <v>0</v>
      </c>
      <c r="L257">
        <v>0</v>
      </c>
      <c r="M257">
        <v>0</v>
      </c>
      <c r="N257">
        <v>1</v>
      </c>
      <c r="O257">
        <v>1</v>
      </c>
      <c r="P257">
        <f t="shared" si="6"/>
        <v>2</v>
      </c>
    </row>
    <row r="258" spans="1:16" x14ac:dyDescent="0.2">
      <c r="A258" t="s">
        <v>297</v>
      </c>
      <c r="B258" s="24" t="e">
        <f t="shared" si="7"/>
        <v>#N/A</v>
      </c>
      <c r="C258" s="24" t="str">
        <f>VLOOKUP(A258,'2022 Orientation'!$A$1:$B$393,2,FALSE)</f>
        <v>right</v>
      </c>
      <c r="D258" s="24" t="str">
        <f>VLOOKUP(A258,orientation2021,2,FALSE)</f>
        <v>right</v>
      </c>
      <c r="E258" s="24" t="str">
        <f>VLOOKUP(A258,'2020 Orientation'!$A$1:$B$337,2,FALSE)</f>
        <v>Unreliable</v>
      </c>
      <c r="F258" s="24" t="str">
        <f>VLOOKUP(A258,orientation2019,2,FALSE)</f>
        <v>right_bias</v>
      </c>
      <c r="G258" s="24" t="e">
        <f>VLOOKUP(A258,orientation2018,2,FALSE)</f>
        <v>#N/A</v>
      </c>
      <c r="I258" t="s">
        <v>50</v>
      </c>
      <c r="K258">
        <v>1</v>
      </c>
      <c r="L258">
        <v>1</v>
      </c>
      <c r="M258">
        <v>1</v>
      </c>
      <c r="N258">
        <v>0</v>
      </c>
      <c r="O258">
        <v>0</v>
      </c>
      <c r="P258">
        <f t="shared" ref="P258:P321" si="8">SUM(J258:O258)</f>
        <v>3</v>
      </c>
    </row>
    <row r="259" spans="1:16" x14ac:dyDescent="0.2">
      <c r="A259" t="s">
        <v>298</v>
      </c>
      <c r="B259" s="24" t="e">
        <f t="shared" ref="B259:B322" si="9">IF(AND(C259=D259, C259=E259, C259=F259, C259=G259), "Yes", "No")</f>
        <v>#N/A</v>
      </c>
      <c r="C259" s="24" t="str">
        <f>VLOOKUP(A259,'2022 Orientation'!$A$1:$B$393,2,FALSE)</f>
        <v>conspiracy-pseudoscience</v>
      </c>
      <c r="D259" s="24" t="str">
        <f>VLOOKUP(A259,orientation2021,2,FALSE)</f>
        <v>conspiracy-pseudoscience</v>
      </c>
      <c r="E259" s="24" t="str">
        <f>VLOOKUP(A259,'2020 Orientation'!$A$1:$B$337,2,FALSE)</f>
        <v>Mixed</v>
      </c>
      <c r="F259" s="24" t="e">
        <f>VLOOKUP(A259,orientation2019,2,FALSE)</f>
        <v>#N/A</v>
      </c>
      <c r="G259" s="24" t="e">
        <f>VLOOKUP(A259,orientation2018,2,FALSE)</f>
        <v>#N/A</v>
      </c>
      <c r="I259" t="s">
        <v>19</v>
      </c>
      <c r="K259">
        <v>1</v>
      </c>
      <c r="L259">
        <v>1</v>
      </c>
      <c r="M259">
        <v>0</v>
      </c>
      <c r="N259">
        <v>0</v>
      </c>
      <c r="O259">
        <v>0</v>
      </c>
      <c r="P259">
        <f t="shared" si="8"/>
        <v>2</v>
      </c>
    </row>
    <row r="260" spans="1:16" x14ac:dyDescent="0.2">
      <c r="A260" t="s">
        <v>299</v>
      </c>
      <c r="B260" s="24" t="e">
        <f t="shared" si="9"/>
        <v>#N/A</v>
      </c>
      <c r="C260" s="24" t="str">
        <f>VLOOKUP(A260,'2022 Orientation'!$A$1:$B$393,2,FALSE)</f>
        <v>questionable-source</v>
      </c>
      <c r="D260" s="24" t="str">
        <f>VLOOKUP(A260,orientation2021,2,FALSE)</f>
        <v>questionable-source</v>
      </c>
      <c r="E260" s="24" t="str">
        <f>VLOOKUP(A260,'2020 Orientation'!$A$1:$B$337,2,FALSE)</f>
        <v>Mixed</v>
      </c>
      <c r="F260" s="24" t="str">
        <f>VLOOKUP(A260,orientation2019,2,FALSE)</f>
        <v>satire</v>
      </c>
      <c r="G260" s="24" t="e">
        <f>VLOOKUP(A260,orientation2018,2,FALSE)</f>
        <v>#N/A</v>
      </c>
      <c r="I260" t="s">
        <v>27</v>
      </c>
      <c r="K260">
        <v>1</v>
      </c>
      <c r="L260">
        <v>1</v>
      </c>
      <c r="M260">
        <v>1</v>
      </c>
      <c r="N260">
        <v>0</v>
      </c>
      <c r="O260">
        <v>0</v>
      </c>
      <c r="P260">
        <f t="shared" si="8"/>
        <v>3</v>
      </c>
    </row>
    <row r="261" spans="1:16" x14ac:dyDescent="0.2">
      <c r="A261" t="s">
        <v>300</v>
      </c>
      <c r="B261" s="24" t="e">
        <f t="shared" si="9"/>
        <v>#N/A</v>
      </c>
      <c r="C261" s="24" t="str">
        <f>VLOOKUP(A261,'2022 Orientation'!$A$1:$B$393,2,FALSE)</f>
        <v>conspiracy-pseudoscience</v>
      </c>
      <c r="D261" s="24" t="str">
        <f>VLOOKUP(A261,orientation2021,2,FALSE)</f>
        <v>conspiracy-pseudoscience</v>
      </c>
      <c r="E261" s="24" t="str">
        <f>VLOOKUP(A261,'2020 Orientation'!$A$1:$B$337,2,FALSE)</f>
        <v>Mixed</v>
      </c>
      <c r="F261" s="24" t="e">
        <f>VLOOKUP(A261,orientation2019,2,FALSE)</f>
        <v>#N/A</v>
      </c>
      <c r="G261" s="24" t="e">
        <f>VLOOKUP(A261,orientation2018,2,FALSE)</f>
        <v>#N/A</v>
      </c>
      <c r="I261" t="s">
        <v>19</v>
      </c>
      <c r="K261">
        <v>1</v>
      </c>
      <c r="L261">
        <v>1</v>
      </c>
      <c r="M261">
        <v>0</v>
      </c>
      <c r="N261">
        <v>0</v>
      </c>
      <c r="O261">
        <v>0</v>
      </c>
      <c r="P261">
        <f t="shared" si="8"/>
        <v>2</v>
      </c>
    </row>
    <row r="262" spans="1:16" x14ac:dyDescent="0.2">
      <c r="A262" t="s">
        <v>301</v>
      </c>
      <c r="B262" s="24" t="str">
        <f t="shared" si="9"/>
        <v>No</v>
      </c>
      <c r="C262" s="24" t="str">
        <f>VLOOKUP(A262,'2022 Orientation'!$A$1:$B$393,2,FALSE)</f>
        <v>left-center</v>
      </c>
      <c r="D262" s="24" t="str">
        <f>VLOOKUP(A262,orientation2021,2,FALSE)</f>
        <v>left-center</v>
      </c>
      <c r="E262" s="24" t="str">
        <f>VLOOKUP(A262,'2020 Orientation'!$A$1:$B$337,2,FALSE)</f>
        <v>Reliable</v>
      </c>
      <c r="F262" s="24" t="str">
        <f>VLOOKUP(A262,orientation2019,2,FALSE)</f>
        <v>left_center_bias</v>
      </c>
      <c r="G262" s="24" t="str">
        <f>VLOOKUP(A262,orientation2018,2,FALSE)</f>
        <v>left_center_bias</v>
      </c>
      <c r="I262" t="s">
        <v>24</v>
      </c>
      <c r="K262">
        <v>1</v>
      </c>
      <c r="L262">
        <v>1</v>
      </c>
      <c r="M262">
        <v>1</v>
      </c>
      <c r="N262">
        <v>1</v>
      </c>
      <c r="O262">
        <v>1</v>
      </c>
      <c r="P262">
        <f t="shared" si="8"/>
        <v>5</v>
      </c>
    </row>
    <row r="263" spans="1:16" x14ac:dyDescent="0.2">
      <c r="A263" t="s">
        <v>302</v>
      </c>
      <c r="B263" s="24" t="e">
        <f t="shared" si="9"/>
        <v>#N/A</v>
      </c>
      <c r="C263" s="24" t="str">
        <f>VLOOKUP(A263,'2022 Orientation'!$A$1:$B$393,2,FALSE)</f>
        <v>conspiracy-pseudoscience</v>
      </c>
      <c r="D263" s="24" t="str">
        <f>VLOOKUP(A263,orientation2021,2,FALSE)</f>
        <v>conspiracy-pseudoscience</v>
      </c>
      <c r="E263" s="24" t="str">
        <f>VLOOKUP(A263,'2020 Orientation'!$A$1:$B$337,2,FALSE)</f>
        <v>Unreliable</v>
      </c>
      <c r="F263" s="24" t="e">
        <f>VLOOKUP(A263,orientation2019,2,FALSE)</f>
        <v>#N/A</v>
      </c>
      <c r="G263" s="24" t="e">
        <f>VLOOKUP(A263,orientation2018,2,FALSE)</f>
        <v>#N/A</v>
      </c>
      <c r="I263" t="s">
        <v>19</v>
      </c>
      <c r="K263">
        <v>1</v>
      </c>
      <c r="L263">
        <v>1</v>
      </c>
      <c r="M263">
        <v>0</v>
      </c>
      <c r="N263">
        <v>0</v>
      </c>
      <c r="O263">
        <v>0</v>
      </c>
      <c r="P263">
        <f t="shared" si="8"/>
        <v>2</v>
      </c>
    </row>
    <row r="264" spans="1:16" x14ac:dyDescent="0.2">
      <c r="A264" t="s">
        <v>303</v>
      </c>
      <c r="B264" s="24" t="e">
        <f t="shared" si="9"/>
        <v>#N/A</v>
      </c>
      <c r="C264" s="24" t="str">
        <f>VLOOKUP(A264,'2022 Orientation'!$A$1:$B$393,2,FALSE)</f>
        <v>right</v>
      </c>
      <c r="D264" s="24" t="str">
        <f>VLOOKUP(A264,orientation2021,2,FALSE)</f>
        <v>right</v>
      </c>
      <c r="E264" s="24" t="e">
        <f>VLOOKUP(A264,'2020 Orientation'!$A$1:$B$337,2,FALSE)</f>
        <v>#N/A</v>
      </c>
      <c r="F264" s="24" t="str">
        <f>VLOOKUP(A264,orientation2019,2,FALSE)</f>
        <v>right_bias</v>
      </c>
      <c r="G264" s="24">
        <f>VLOOKUP(A264,orientation2018,2,FALSE)</f>
        <v>0</v>
      </c>
      <c r="I264" t="s">
        <v>50</v>
      </c>
      <c r="K264">
        <v>1</v>
      </c>
      <c r="L264">
        <v>0</v>
      </c>
      <c r="M264">
        <v>1</v>
      </c>
      <c r="N264">
        <v>1</v>
      </c>
      <c r="O264">
        <v>0</v>
      </c>
      <c r="P264">
        <f t="shared" si="8"/>
        <v>3</v>
      </c>
    </row>
    <row r="265" spans="1:16" x14ac:dyDescent="0.2">
      <c r="A265" t="s">
        <v>304</v>
      </c>
      <c r="B265" s="24" t="e">
        <f t="shared" si="9"/>
        <v>#N/A</v>
      </c>
      <c r="C265" s="24" t="e">
        <f>VLOOKUP(A265,'2022 Orientation'!$A$1:$B$393,2,FALSE)</f>
        <v>#N/A</v>
      </c>
      <c r="D265" s="24" t="e">
        <f>VLOOKUP(A265,orientation2021,2,FALSE)</f>
        <v>#N/A</v>
      </c>
      <c r="E265" s="24" t="e">
        <f>VLOOKUP(A265,'2020 Orientation'!$A$1:$B$337,2,FALSE)</f>
        <v>#N/A</v>
      </c>
      <c r="F265" s="24">
        <f>VLOOKUP(A265,orientation2019,2,FALSE)</f>
        <v>0</v>
      </c>
      <c r="G265" s="24" t="e">
        <f>VLOOKUP(A265,orientation2018,2,FALSE)</f>
        <v>#N/A</v>
      </c>
      <c r="I265" s="3"/>
      <c r="J265" s="3"/>
      <c r="K265">
        <v>0</v>
      </c>
      <c r="L265">
        <v>0</v>
      </c>
      <c r="M265">
        <v>1</v>
      </c>
      <c r="N265">
        <v>0</v>
      </c>
      <c r="O265">
        <v>0</v>
      </c>
      <c r="P265">
        <f t="shared" si="8"/>
        <v>1</v>
      </c>
    </row>
    <row r="266" spans="1:16" x14ac:dyDescent="0.2">
      <c r="A266" t="s">
        <v>305</v>
      </c>
      <c r="B266" s="24" t="e">
        <f t="shared" si="9"/>
        <v>#N/A</v>
      </c>
      <c r="C266" s="24" t="str">
        <f>VLOOKUP(A266,'2022 Orientation'!$A$1:$B$393,2,FALSE)</f>
        <v>right-center</v>
      </c>
      <c r="D266" s="24" t="e">
        <f>VLOOKUP(A266,orientation2021,2,FALSE)</f>
        <v>#N/A</v>
      </c>
      <c r="E266" s="24" t="e">
        <f>VLOOKUP(A266,'2020 Orientation'!$A$1:$B$337,2,FALSE)</f>
        <v>#N/A</v>
      </c>
      <c r="F266" s="24" t="str">
        <f>VLOOKUP(A266,orientation2019,2,FALSE)</f>
        <v>right_center_bias</v>
      </c>
      <c r="G266" s="24">
        <f>VLOOKUP(A266,orientation2018,2,FALSE)</f>
        <v>0</v>
      </c>
      <c r="I266" t="s">
        <v>159</v>
      </c>
      <c r="K266">
        <v>0</v>
      </c>
      <c r="L266">
        <v>0</v>
      </c>
      <c r="M266">
        <v>1</v>
      </c>
      <c r="N266">
        <v>1</v>
      </c>
      <c r="O266">
        <v>1</v>
      </c>
      <c r="P266">
        <f t="shared" si="8"/>
        <v>3</v>
      </c>
    </row>
    <row r="267" spans="1:16" x14ac:dyDescent="0.2">
      <c r="A267" t="s">
        <v>306</v>
      </c>
      <c r="B267" s="24" t="e">
        <f t="shared" si="9"/>
        <v>#N/A</v>
      </c>
      <c r="C267" s="24" t="str">
        <f>VLOOKUP(A267,'2022 Orientation'!$A$1:$B$393,2,FALSE)</f>
        <v>questionable-source</v>
      </c>
      <c r="D267" s="24" t="str">
        <f>VLOOKUP(A267,orientation2021,2,FALSE)</f>
        <v>questionable-source</v>
      </c>
      <c r="E267" s="24" t="str">
        <f>VLOOKUP(A267,'2020 Orientation'!$A$1:$B$337,2,FALSE)</f>
        <v>Mixed</v>
      </c>
      <c r="F267" s="24" t="str">
        <f>VLOOKUP(A267,orientation2019,2,FALSE)</f>
        <v>questionable_source</v>
      </c>
      <c r="G267" s="24" t="e">
        <f>VLOOKUP(A267,orientation2018,2,FALSE)</f>
        <v>#N/A</v>
      </c>
      <c r="I267" t="s">
        <v>27</v>
      </c>
      <c r="K267">
        <v>1</v>
      </c>
      <c r="L267">
        <v>1</v>
      </c>
      <c r="M267">
        <v>1</v>
      </c>
      <c r="N267">
        <v>0</v>
      </c>
      <c r="O267">
        <v>1</v>
      </c>
      <c r="P267">
        <f t="shared" si="8"/>
        <v>4</v>
      </c>
    </row>
    <row r="268" spans="1:16" x14ac:dyDescent="0.2">
      <c r="A268" t="s">
        <v>307</v>
      </c>
      <c r="B268" s="24" t="e">
        <f t="shared" si="9"/>
        <v>#N/A</v>
      </c>
      <c r="C268" s="24" t="e">
        <f>VLOOKUP(A268,'2022 Orientation'!$A$1:$B$393,2,FALSE)</f>
        <v>#N/A</v>
      </c>
      <c r="D268" s="24" t="e">
        <f>VLOOKUP(A268,orientation2021,2,FALSE)</f>
        <v>#N/A</v>
      </c>
      <c r="E268" s="24" t="e">
        <f>VLOOKUP(A268,'2020 Orientation'!$A$1:$B$337,2,FALSE)</f>
        <v>#N/A</v>
      </c>
      <c r="F268" s="24" t="e">
        <f>VLOOKUP(A268,orientation2019,2,FALSE)</f>
        <v>#N/A</v>
      </c>
      <c r="G268" s="24" t="e">
        <f>VLOOKUP(A268,orientation2018,2,FALSE)</f>
        <v>#N/A</v>
      </c>
      <c r="I268" s="3"/>
      <c r="J268" s="3"/>
      <c r="K268">
        <v>0</v>
      </c>
      <c r="L268">
        <v>0</v>
      </c>
      <c r="M268">
        <v>0</v>
      </c>
      <c r="N268">
        <v>0</v>
      </c>
      <c r="O268">
        <v>1</v>
      </c>
      <c r="P268">
        <f t="shared" si="8"/>
        <v>1</v>
      </c>
    </row>
    <row r="269" spans="1:16" x14ac:dyDescent="0.2">
      <c r="A269" t="s">
        <v>308</v>
      </c>
      <c r="B269" s="24" t="e">
        <f t="shared" si="9"/>
        <v>#N/A</v>
      </c>
      <c r="C269" s="24" t="str">
        <f>VLOOKUP(A269,'2022 Orientation'!$A$1:$B$393,2,FALSE)</f>
        <v>conspiracy-pseudoscience</v>
      </c>
      <c r="D269" s="24" t="str">
        <f>VLOOKUP(A269,orientation2021,2,FALSE)</f>
        <v>conspiracy-pseudoscience</v>
      </c>
      <c r="E269" s="24" t="str">
        <f>VLOOKUP(A269,'2020 Orientation'!$A$1:$B$337,2,FALSE)</f>
        <v>Unreliable</v>
      </c>
      <c r="F269" s="24" t="e">
        <f>VLOOKUP(A269,orientation2019,2,FALSE)</f>
        <v>#N/A</v>
      </c>
      <c r="G269" s="24" t="e">
        <f>VLOOKUP(A269,orientation2018,2,FALSE)</f>
        <v>#N/A</v>
      </c>
      <c r="I269" t="s">
        <v>19</v>
      </c>
      <c r="K269">
        <v>1</v>
      </c>
      <c r="L269">
        <v>1</v>
      </c>
      <c r="M269">
        <v>0</v>
      </c>
      <c r="N269">
        <v>0</v>
      </c>
      <c r="O269">
        <v>0</v>
      </c>
      <c r="P269">
        <f t="shared" si="8"/>
        <v>2</v>
      </c>
    </row>
    <row r="270" spans="1:16" x14ac:dyDescent="0.2">
      <c r="A270" t="s">
        <v>309</v>
      </c>
      <c r="B270" s="24" t="e">
        <f t="shared" si="9"/>
        <v>#N/A</v>
      </c>
      <c r="C270" s="24" t="str">
        <f>VLOOKUP(A270,'2022 Orientation'!$A$1:$B$393,2,FALSE)</f>
        <v>conspiracy-pseudoscience</v>
      </c>
      <c r="D270" s="24" t="str">
        <f>VLOOKUP(A270,orientation2021,2,FALSE)</f>
        <v>conspiracy-pseudoscience</v>
      </c>
      <c r="E270" s="24" t="str">
        <f>VLOOKUP(A270,'2020 Orientation'!$A$1:$B$337,2,FALSE)</f>
        <v>Unreliable</v>
      </c>
      <c r="F270" s="24" t="e">
        <f>VLOOKUP(A270,orientation2019,2,FALSE)</f>
        <v>#N/A</v>
      </c>
      <c r="G270" s="24" t="e">
        <f>VLOOKUP(A270,orientation2018,2,FALSE)</f>
        <v>#N/A</v>
      </c>
      <c r="I270" t="s">
        <v>19</v>
      </c>
      <c r="K270">
        <v>1</v>
      </c>
      <c r="L270">
        <v>1</v>
      </c>
      <c r="M270">
        <v>0</v>
      </c>
      <c r="N270">
        <v>0</v>
      </c>
      <c r="O270">
        <v>0</v>
      </c>
      <c r="P270">
        <f t="shared" si="8"/>
        <v>2</v>
      </c>
    </row>
    <row r="271" spans="1:16" x14ac:dyDescent="0.2">
      <c r="A271" t="s">
        <v>310</v>
      </c>
      <c r="B271" s="24" t="e">
        <f t="shared" si="9"/>
        <v>#N/A</v>
      </c>
      <c r="C271" s="24" t="str">
        <f>VLOOKUP(A271,'2022 Orientation'!$A$1:$B$393,2,FALSE)</f>
        <v>conspiracy-pseudoscience</v>
      </c>
      <c r="D271" s="24" t="str">
        <f>VLOOKUP(A271,orientation2021,2,FALSE)</f>
        <v>conspiracy-pseudoscience</v>
      </c>
      <c r="E271" s="24" t="str">
        <f>VLOOKUP(A271,'2020 Orientation'!$A$1:$B$337,2,FALSE)</f>
        <v>Unreliable</v>
      </c>
      <c r="F271" s="24" t="e">
        <f>VLOOKUP(A271,orientation2019,2,FALSE)</f>
        <v>#N/A</v>
      </c>
      <c r="G271" s="24" t="e">
        <f>VLOOKUP(A271,orientation2018,2,FALSE)</f>
        <v>#N/A</v>
      </c>
      <c r="I271" t="s">
        <v>19</v>
      </c>
      <c r="K271">
        <v>1</v>
      </c>
      <c r="L271">
        <v>1</v>
      </c>
      <c r="M271">
        <v>0</v>
      </c>
      <c r="N271">
        <v>0</v>
      </c>
      <c r="O271">
        <v>0</v>
      </c>
      <c r="P271">
        <f t="shared" si="8"/>
        <v>2</v>
      </c>
    </row>
    <row r="272" spans="1:16" x14ac:dyDescent="0.2">
      <c r="A272" t="s">
        <v>311</v>
      </c>
      <c r="B272" s="24" t="e">
        <f t="shared" si="9"/>
        <v>#N/A</v>
      </c>
      <c r="C272" s="24" t="e">
        <f>VLOOKUP(A272,'2022 Orientation'!$A$1:$B$393,2,FALSE)</f>
        <v>#N/A</v>
      </c>
      <c r="D272" s="24" t="e">
        <f>VLOOKUP(A272,orientation2021,2,FALSE)</f>
        <v>#N/A</v>
      </c>
      <c r="E272" s="24" t="e">
        <f>VLOOKUP(A272,'2020 Orientation'!$A$1:$B$337,2,FALSE)</f>
        <v>#N/A</v>
      </c>
      <c r="F272" s="24">
        <f>VLOOKUP(A272,orientation2019,2,FALSE)</f>
        <v>0</v>
      </c>
      <c r="G272" s="24">
        <f>VLOOKUP(A272,orientation2018,2,FALSE)</f>
        <v>0</v>
      </c>
      <c r="I272" s="3"/>
      <c r="J272" s="3"/>
      <c r="K272">
        <v>0</v>
      </c>
      <c r="L272">
        <v>0</v>
      </c>
      <c r="M272">
        <v>1</v>
      </c>
      <c r="N272">
        <v>1</v>
      </c>
      <c r="O272">
        <v>0</v>
      </c>
      <c r="P272">
        <f t="shared" si="8"/>
        <v>2</v>
      </c>
    </row>
    <row r="273" spans="1:16" x14ac:dyDescent="0.2">
      <c r="A273" t="s">
        <v>312</v>
      </c>
      <c r="B273" s="24" t="e">
        <f t="shared" si="9"/>
        <v>#N/A</v>
      </c>
      <c r="C273" s="24" t="str">
        <f>VLOOKUP(A273,'2022 Orientation'!$A$1:$B$393,2,FALSE)</f>
        <v>conspiracy-pseudoscience</v>
      </c>
      <c r="D273" s="24" t="str">
        <f>VLOOKUP(A273,orientation2021,2,FALSE)</f>
        <v>conspiracy-pseudoscience</v>
      </c>
      <c r="E273" s="24" t="str">
        <f>VLOOKUP(A273,'2020 Orientation'!$A$1:$B$337,2,FALSE)</f>
        <v>Mixed</v>
      </c>
      <c r="F273" s="24" t="e">
        <f>VLOOKUP(A273,orientation2019,2,FALSE)</f>
        <v>#N/A</v>
      </c>
      <c r="G273" s="24" t="e">
        <f>VLOOKUP(A273,orientation2018,2,FALSE)</f>
        <v>#N/A</v>
      </c>
      <c r="I273" t="s">
        <v>19</v>
      </c>
      <c r="K273">
        <v>1</v>
      </c>
      <c r="L273">
        <v>1</v>
      </c>
      <c r="M273">
        <v>0</v>
      </c>
      <c r="N273">
        <v>0</v>
      </c>
      <c r="O273">
        <v>0</v>
      </c>
      <c r="P273">
        <f t="shared" si="8"/>
        <v>2</v>
      </c>
    </row>
    <row r="274" spans="1:16" x14ac:dyDescent="0.2">
      <c r="A274" t="s">
        <v>313</v>
      </c>
      <c r="B274" s="24" t="str">
        <f t="shared" si="9"/>
        <v>No</v>
      </c>
      <c r="C274" s="24" t="str">
        <f>VLOOKUP(A274,'2022 Orientation'!$A$1:$B$393,2,FALSE)</f>
        <v>left</v>
      </c>
      <c r="D274" s="24" t="str">
        <f>VLOOKUP(A274,orientation2021,2,FALSE)</f>
        <v>left</v>
      </c>
      <c r="E274" s="24" t="str">
        <f>VLOOKUP(A274,'2020 Orientation'!$A$1:$B$337,2,FALSE)</f>
        <v>Unreliable</v>
      </c>
      <c r="F274" s="24" t="str">
        <f>VLOOKUP(A274,orientation2019,2,FALSE)</f>
        <v>left_bias</v>
      </c>
      <c r="G274" s="24" t="str">
        <f>VLOOKUP(A274,orientation2018,2,FALSE)</f>
        <v>left_bias</v>
      </c>
      <c r="I274" t="s">
        <v>31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f t="shared" si="8"/>
        <v>5</v>
      </c>
    </row>
    <row r="275" spans="1:16" x14ac:dyDescent="0.2">
      <c r="A275" t="s">
        <v>314</v>
      </c>
      <c r="B275" s="24" t="e">
        <f t="shared" si="9"/>
        <v>#N/A</v>
      </c>
      <c r="C275" s="24" t="str">
        <f>VLOOKUP(A275,'2022 Orientation'!$A$1:$B$393,2,FALSE)</f>
        <v>extreme-right</v>
      </c>
      <c r="D275" s="24" t="e">
        <f>VLOOKUP(A275,orientation2021,2,FALSE)</f>
        <v>#N/A</v>
      </c>
      <c r="E275" s="24" t="e">
        <f>VLOOKUP(A275,'2020 Orientation'!$A$1:$B$337,2,FALSE)</f>
        <v>#N/A</v>
      </c>
      <c r="F275" s="24" t="str">
        <f>VLOOKUP(A275,orientation2019,2,FALSE)</f>
        <v>questionable_source</v>
      </c>
      <c r="G275" s="24" t="str">
        <f>VLOOKUP(A275,orientation2018,2,FALSE)</f>
        <v>questionable_source</v>
      </c>
      <c r="I275" t="s">
        <v>29</v>
      </c>
      <c r="K275">
        <v>0</v>
      </c>
      <c r="L275">
        <v>0</v>
      </c>
      <c r="M275">
        <v>1</v>
      </c>
      <c r="N275">
        <v>1</v>
      </c>
      <c r="O275">
        <v>0</v>
      </c>
      <c r="P275">
        <f t="shared" si="8"/>
        <v>2</v>
      </c>
    </row>
    <row r="276" spans="1:16" x14ac:dyDescent="0.2">
      <c r="A276" t="s">
        <v>315</v>
      </c>
      <c r="B276" s="24" t="str">
        <f t="shared" si="9"/>
        <v>No</v>
      </c>
      <c r="C276" s="24" t="str">
        <f>VLOOKUP(A276,'2022 Orientation'!$A$1:$B$393,2,FALSE)</f>
        <v>left-center</v>
      </c>
      <c r="D276" s="24" t="str">
        <f>VLOOKUP(A276,orientation2021,2,FALSE)</f>
        <v>left-center</v>
      </c>
      <c r="E276" s="24" t="str">
        <f>VLOOKUP(A276,'2020 Orientation'!$A$1:$B$337,2,FALSE)</f>
        <v>Reliable</v>
      </c>
      <c r="F276" s="24" t="str">
        <f>VLOOKUP(A276,orientation2019,2,FALSE)</f>
        <v>left_center_bias</v>
      </c>
      <c r="G276" s="24" t="str">
        <f>VLOOKUP(A276,orientation2018,2,FALSE)</f>
        <v>left_center_bias</v>
      </c>
      <c r="I276" t="s">
        <v>24</v>
      </c>
      <c r="K276">
        <v>1</v>
      </c>
      <c r="L276">
        <v>1</v>
      </c>
      <c r="M276">
        <v>1</v>
      </c>
      <c r="N276">
        <v>1</v>
      </c>
      <c r="O276">
        <v>1</v>
      </c>
      <c r="P276">
        <f t="shared" si="8"/>
        <v>5</v>
      </c>
    </row>
    <row r="277" spans="1:16" x14ac:dyDescent="0.2">
      <c r="A277" t="s">
        <v>316</v>
      </c>
      <c r="B277" s="24" t="e">
        <f t="shared" si="9"/>
        <v>#N/A</v>
      </c>
      <c r="C277" s="24" t="str">
        <f>VLOOKUP(A277,'2022 Orientation'!$A$1:$B$393,2,FALSE)</f>
        <v>questionable-source</v>
      </c>
      <c r="D277" s="24" t="str">
        <f>VLOOKUP(A277,orientation2021,2,FALSE)</f>
        <v>questionable-source</v>
      </c>
      <c r="E277" s="24" t="str">
        <f>VLOOKUP(A277,'2020 Orientation'!$A$1:$B$337,2,FALSE)</f>
        <v>Mixed</v>
      </c>
      <c r="F277" s="24" t="str">
        <f>VLOOKUP(A277,orientation2019,2,FALSE)</f>
        <v>questionable_source</v>
      </c>
      <c r="G277" s="24" t="e">
        <f>VLOOKUP(A277,orientation2018,2,FALSE)</f>
        <v>#N/A</v>
      </c>
      <c r="I277" t="s">
        <v>27</v>
      </c>
      <c r="K277">
        <v>1</v>
      </c>
      <c r="L277">
        <v>1</v>
      </c>
      <c r="M277">
        <v>1</v>
      </c>
      <c r="N277">
        <v>0</v>
      </c>
      <c r="O277">
        <v>0</v>
      </c>
      <c r="P277">
        <f t="shared" si="8"/>
        <v>3</v>
      </c>
    </row>
    <row r="278" spans="1:16" x14ac:dyDescent="0.2">
      <c r="A278" t="s">
        <v>317</v>
      </c>
      <c r="B278" s="24" t="e">
        <f t="shared" si="9"/>
        <v>#N/A</v>
      </c>
      <c r="C278" s="24" t="str">
        <f>VLOOKUP(A278,'2022 Orientation'!$A$1:$B$393,2,FALSE)</f>
        <v>conspiracy-pseudoscience</v>
      </c>
      <c r="D278" s="24" t="str">
        <f>VLOOKUP(A278,orientation2021,2,FALSE)</f>
        <v>conspiracy-pseudoscience</v>
      </c>
      <c r="E278" s="24" t="str">
        <f>VLOOKUP(A278,'2020 Orientation'!$A$1:$B$337,2,FALSE)</f>
        <v>Unreliable</v>
      </c>
      <c r="F278" s="24" t="e">
        <f>VLOOKUP(A278,orientation2019,2,FALSE)</f>
        <v>#N/A</v>
      </c>
      <c r="G278" s="24" t="e">
        <f>VLOOKUP(A278,orientation2018,2,FALSE)</f>
        <v>#N/A</v>
      </c>
      <c r="I278" t="s">
        <v>19</v>
      </c>
      <c r="K278">
        <v>1</v>
      </c>
      <c r="L278">
        <v>1</v>
      </c>
      <c r="M278">
        <v>0</v>
      </c>
      <c r="N278">
        <v>0</v>
      </c>
      <c r="O278">
        <v>0</v>
      </c>
      <c r="P278">
        <f t="shared" si="8"/>
        <v>2</v>
      </c>
    </row>
    <row r="279" spans="1:16" x14ac:dyDescent="0.2">
      <c r="A279" t="s">
        <v>318</v>
      </c>
      <c r="B279" s="24" t="e">
        <f t="shared" si="9"/>
        <v>#N/A</v>
      </c>
      <c r="C279" s="24" t="str">
        <f>VLOOKUP(A279,'2022 Orientation'!$A$1:$B$393,2,FALSE)</f>
        <v>left</v>
      </c>
      <c r="D279" s="24" t="str">
        <f>VLOOKUP(A279,orientation2021,2,FALSE)</f>
        <v>left</v>
      </c>
      <c r="E279" s="24" t="e">
        <f>VLOOKUP(A279,'2020 Orientation'!$A$1:$B$337,2,FALSE)</f>
        <v>#N/A</v>
      </c>
      <c r="F279" s="24" t="e">
        <f>VLOOKUP(A279,orientation2019,2,FALSE)</f>
        <v>#N/A</v>
      </c>
      <c r="G279" s="24" t="e">
        <f>VLOOKUP(A279,orientation2018,2,FALSE)</f>
        <v>#N/A</v>
      </c>
      <c r="I279" t="s">
        <v>31</v>
      </c>
      <c r="K279">
        <v>1</v>
      </c>
      <c r="L279">
        <v>1</v>
      </c>
      <c r="M279">
        <v>1</v>
      </c>
      <c r="N279">
        <v>1</v>
      </c>
      <c r="O279">
        <v>0</v>
      </c>
      <c r="P279">
        <f t="shared" si="8"/>
        <v>4</v>
      </c>
    </row>
    <row r="280" spans="1:16" x14ac:dyDescent="0.2">
      <c r="A280" t="s">
        <v>319</v>
      </c>
      <c r="B280" s="24" t="e">
        <f t="shared" si="9"/>
        <v>#N/A</v>
      </c>
      <c r="C280" s="24" t="str">
        <f>VLOOKUP(A280,'2022 Orientation'!$A$1:$B$393,2,FALSE)</f>
        <v>questionable-source</v>
      </c>
      <c r="D280" s="24" t="str">
        <f>VLOOKUP(A280,orientation2021,2,FALSE)</f>
        <v>questionable-source</v>
      </c>
      <c r="E280" s="24" t="e">
        <f>VLOOKUP(A280,'2020 Orientation'!$A$1:$B$337,2,FALSE)</f>
        <v>#N/A</v>
      </c>
      <c r="F280" s="24" t="e">
        <f>VLOOKUP(A280,orientation2019,2,FALSE)</f>
        <v>#N/A</v>
      </c>
      <c r="G280" s="24" t="e">
        <f>VLOOKUP(A280,orientation2018,2,FALSE)</f>
        <v>#N/A</v>
      </c>
      <c r="I280" t="s">
        <v>27</v>
      </c>
      <c r="K280">
        <v>1</v>
      </c>
      <c r="L280">
        <v>0</v>
      </c>
      <c r="M280">
        <v>0</v>
      </c>
      <c r="N280">
        <v>0</v>
      </c>
      <c r="O280">
        <v>0</v>
      </c>
      <c r="P280">
        <f t="shared" si="8"/>
        <v>1</v>
      </c>
    </row>
    <row r="281" spans="1:16" x14ac:dyDescent="0.2">
      <c r="A281" t="s">
        <v>320</v>
      </c>
      <c r="B281" s="24" t="e">
        <f t="shared" si="9"/>
        <v>#N/A</v>
      </c>
      <c r="C281" s="24" t="e">
        <f>VLOOKUP(A281,'2022 Orientation'!$A$1:$B$393,2,FALSE)</f>
        <v>#N/A</v>
      </c>
      <c r="D281" s="24" t="e">
        <f>VLOOKUP(A281,orientation2021,2,FALSE)</f>
        <v>#N/A</v>
      </c>
      <c r="E281" s="24" t="e">
        <f>VLOOKUP(A281,'2020 Orientation'!$A$1:$B$337,2,FALSE)</f>
        <v>#N/A</v>
      </c>
      <c r="F281" s="24">
        <f>VLOOKUP(A281,orientation2019,2,FALSE)</f>
        <v>0</v>
      </c>
      <c r="G281" s="24">
        <f>VLOOKUP(A281,orientation2018,2,FALSE)</f>
        <v>0</v>
      </c>
      <c r="I281" s="3"/>
      <c r="J281" s="3"/>
      <c r="K281">
        <v>0</v>
      </c>
      <c r="L281">
        <v>0</v>
      </c>
      <c r="M281">
        <v>1</v>
      </c>
      <c r="N281">
        <v>1</v>
      </c>
      <c r="O281">
        <v>0</v>
      </c>
      <c r="P281">
        <f t="shared" si="8"/>
        <v>2</v>
      </c>
    </row>
    <row r="282" spans="1:16" x14ac:dyDescent="0.2">
      <c r="A282" t="s">
        <v>321</v>
      </c>
      <c r="B282" s="24" t="e">
        <f t="shared" si="9"/>
        <v>#N/A</v>
      </c>
      <c r="C282" s="24" t="str">
        <f>VLOOKUP(A282,'2022 Orientation'!$A$1:$B$393,2,FALSE)</f>
        <v>center</v>
      </c>
      <c r="D282" s="24" t="str">
        <f>VLOOKUP(A282,orientation2021,2,FALSE)</f>
        <v>center</v>
      </c>
      <c r="E282" s="24" t="str">
        <f>VLOOKUP(A282,'2020 Orientation'!$A$1:$B$337,2,FALSE)</f>
        <v>Reliable</v>
      </c>
      <c r="F282" s="24" t="str">
        <f>VLOOKUP(A282,orientation2019,2,FALSE)</f>
        <v>least_biased</v>
      </c>
      <c r="G282" s="24" t="e">
        <f>VLOOKUP(A282,orientation2018,2,FALSE)</f>
        <v>#N/A</v>
      </c>
      <c r="I282" t="s">
        <v>35</v>
      </c>
      <c r="K282">
        <v>1</v>
      </c>
      <c r="L282">
        <v>1</v>
      </c>
      <c r="M282">
        <v>1</v>
      </c>
      <c r="N282">
        <v>0</v>
      </c>
      <c r="O282">
        <v>0</v>
      </c>
      <c r="P282">
        <f t="shared" si="8"/>
        <v>3</v>
      </c>
    </row>
    <row r="283" spans="1:16" x14ac:dyDescent="0.2">
      <c r="A283" t="s">
        <v>322</v>
      </c>
      <c r="B283" s="24" t="str">
        <f t="shared" si="9"/>
        <v>No</v>
      </c>
      <c r="C283" s="24" t="str">
        <f>VLOOKUP(A283,'2022 Orientation'!$A$1:$B$393,2,FALSE)</f>
        <v>left-center</v>
      </c>
      <c r="D283" s="24" t="str">
        <f>VLOOKUP(A283,orientation2021,2,FALSE)</f>
        <v>left-center</v>
      </c>
      <c r="E283" s="24" t="str">
        <f>VLOOKUP(A283,'2020 Orientation'!$A$1:$B$337,2,FALSE)</f>
        <v>Reliable</v>
      </c>
      <c r="F283" s="24" t="str">
        <f>VLOOKUP(A283,orientation2019,2,FALSE)</f>
        <v>least_biased</v>
      </c>
      <c r="G283" s="24" t="str">
        <f>VLOOKUP(A283,orientation2018,2,FALSE)</f>
        <v>least_biased</v>
      </c>
      <c r="I283" t="s">
        <v>24</v>
      </c>
      <c r="K283">
        <v>1</v>
      </c>
      <c r="L283">
        <v>1</v>
      </c>
      <c r="M283">
        <v>1</v>
      </c>
      <c r="N283">
        <v>1</v>
      </c>
      <c r="O283">
        <v>0</v>
      </c>
      <c r="P283">
        <f t="shared" si="8"/>
        <v>4</v>
      </c>
    </row>
    <row r="284" spans="1:16" x14ac:dyDescent="0.2">
      <c r="A284" t="s">
        <v>323</v>
      </c>
      <c r="B284" s="24" t="e">
        <f t="shared" si="9"/>
        <v>#N/A</v>
      </c>
      <c r="C284" s="24" t="e">
        <f>VLOOKUP(A284,'2022 Orientation'!$A$1:$B$393,2,FALSE)</f>
        <v>#N/A</v>
      </c>
      <c r="D284" s="24" t="e">
        <f>VLOOKUP(A284,orientation2021,2,FALSE)</f>
        <v>#N/A</v>
      </c>
      <c r="E284" s="24" t="e">
        <f>VLOOKUP(A284,'2020 Orientation'!$A$1:$B$337,2,FALSE)</f>
        <v>#N/A</v>
      </c>
      <c r="F284" s="24">
        <f>VLOOKUP(A284,orientation2019,2,FALSE)</f>
        <v>0</v>
      </c>
      <c r="G284" s="24">
        <f>VLOOKUP(A284,orientation2018,2,FALSE)</f>
        <v>0</v>
      </c>
      <c r="I284" s="3"/>
      <c r="J284" s="3"/>
      <c r="K284">
        <v>0</v>
      </c>
      <c r="L284">
        <v>0</v>
      </c>
      <c r="M284">
        <v>1</v>
      </c>
      <c r="N284">
        <v>1</v>
      </c>
      <c r="O284">
        <v>0</v>
      </c>
      <c r="P284">
        <f t="shared" si="8"/>
        <v>2</v>
      </c>
    </row>
    <row r="285" spans="1:16" x14ac:dyDescent="0.2">
      <c r="A285" t="s">
        <v>324</v>
      </c>
      <c r="B285" s="24" t="e">
        <f t="shared" si="9"/>
        <v>#N/A</v>
      </c>
      <c r="C285" s="24" t="e">
        <f>VLOOKUP(A285,'2022 Orientation'!$A$1:$B$393,2,FALSE)</f>
        <v>#N/A</v>
      </c>
      <c r="D285" s="24" t="e">
        <f>VLOOKUP(A285,orientation2021,2,FALSE)</f>
        <v>#N/A</v>
      </c>
      <c r="E285" s="24" t="e">
        <f>VLOOKUP(A285,'2020 Orientation'!$A$1:$B$337,2,FALSE)</f>
        <v>#N/A</v>
      </c>
      <c r="F285" s="24">
        <f>VLOOKUP(A285,orientation2019,2,FALSE)</f>
        <v>0</v>
      </c>
      <c r="G285" s="24">
        <f>VLOOKUP(A285,orientation2018,2,FALSE)</f>
        <v>0</v>
      </c>
      <c r="I285" s="3"/>
      <c r="J285" s="3"/>
      <c r="K285">
        <v>0</v>
      </c>
      <c r="L285">
        <v>0</v>
      </c>
      <c r="M285">
        <v>1</v>
      </c>
      <c r="N285">
        <v>1</v>
      </c>
      <c r="O285">
        <v>0</v>
      </c>
      <c r="P285">
        <f t="shared" si="8"/>
        <v>2</v>
      </c>
    </row>
    <row r="286" spans="1:16" x14ac:dyDescent="0.2">
      <c r="A286" t="s">
        <v>325</v>
      </c>
      <c r="B286" s="24" t="str">
        <f t="shared" si="9"/>
        <v>No</v>
      </c>
      <c r="C286" s="24" t="str">
        <f>VLOOKUP(A286,'2022 Orientation'!$A$1:$B$393,2,FALSE)</f>
        <v>left</v>
      </c>
      <c r="D286" s="24" t="str">
        <f>VLOOKUP(A286,orientation2021,2,FALSE)</f>
        <v>left</v>
      </c>
      <c r="E286" s="24" t="str">
        <f>VLOOKUP(A286,'2020 Orientation'!$A$1:$B$337,2,FALSE)</f>
        <v>Unreliable</v>
      </c>
      <c r="F286" s="24" t="str">
        <f>VLOOKUP(A286,orientation2019,2,FALSE)</f>
        <v>left_bias</v>
      </c>
      <c r="G286" s="24">
        <f>VLOOKUP(A286,orientation2018,2,FALSE)</f>
        <v>0</v>
      </c>
      <c r="I286" t="s">
        <v>31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f t="shared" si="8"/>
        <v>5</v>
      </c>
    </row>
    <row r="287" spans="1:16" x14ac:dyDescent="0.2">
      <c r="A287" t="s">
        <v>326</v>
      </c>
      <c r="B287" s="24" t="e">
        <f t="shared" si="9"/>
        <v>#N/A</v>
      </c>
      <c r="C287" s="24" t="str">
        <f>VLOOKUP(A287,'2022 Orientation'!$A$1:$B$393,2,FALSE)</f>
        <v>right</v>
      </c>
      <c r="D287" s="24" t="str">
        <f>VLOOKUP(A287,orientation2021,2,FALSE)</f>
        <v>right</v>
      </c>
      <c r="E287" s="24" t="e">
        <f>VLOOKUP(A287,'2020 Orientation'!$A$1:$B$337,2,FALSE)</f>
        <v>#N/A</v>
      </c>
      <c r="F287" s="24" t="e">
        <f>VLOOKUP(A287,orientation2019,2,FALSE)</f>
        <v>#N/A</v>
      </c>
      <c r="G287" s="24" t="e">
        <f>VLOOKUP(A287,orientation2018,2,FALSE)</f>
        <v>#N/A</v>
      </c>
      <c r="I287" t="s">
        <v>50</v>
      </c>
      <c r="K287">
        <v>1</v>
      </c>
      <c r="L287">
        <v>1</v>
      </c>
      <c r="M287">
        <v>1</v>
      </c>
      <c r="N287">
        <v>1</v>
      </c>
      <c r="O287">
        <v>0</v>
      </c>
      <c r="P287">
        <f t="shared" si="8"/>
        <v>4</v>
      </c>
    </row>
    <row r="288" spans="1:16" x14ac:dyDescent="0.2">
      <c r="A288" t="s">
        <v>327</v>
      </c>
      <c r="B288" s="24" t="e">
        <f t="shared" si="9"/>
        <v>#N/A</v>
      </c>
      <c r="C288" s="24" t="str">
        <f>VLOOKUP(A288,'2022 Orientation'!$A$1:$B$393,2,FALSE)</f>
        <v>questionable-source</v>
      </c>
      <c r="D288" s="24" t="str">
        <f>VLOOKUP(A288,orientation2021,2,FALSE)</f>
        <v>questionable-source</v>
      </c>
      <c r="E288" s="24" t="e">
        <f>VLOOKUP(A288,'2020 Orientation'!$A$1:$B$337,2,FALSE)</f>
        <v>#N/A</v>
      </c>
      <c r="F288" s="24" t="e">
        <f>VLOOKUP(A288,orientation2019,2,FALSE)</f>
        <v>#N/A</v>
      </c>
      <c r="G288" s="24" t="e">
        <f>VLOOKUP(A288,orientation2018,2,FALSE)</f>
        <v>#N/A</v>
      </c>
      <c r="I288" t="s">
        <v>27</v>
      </c>
      <c r="K288">
        <v>1</v>
      </c>
      <c r="L288">
        <v>0</v>
      </c>
      <c r="M288">
        <v>1</v>
      </c>
      <c r="N288">
        <v>1</v>
      </c>
      <c r="O288">
        <v>0</v>
      </c>
      <c r="P288">
        <f t="shared" si="8"/>
        <v>3</v>
      </c>
    </row>
    <row r="289" spans="1:16" x14ac:dyDescent="0.2">
      <c r="A289" t="s">
        <v>328</v>
      </c>
      <c r="B289" s="24" t="str">
        <f t="shared" si="9"/>
        <v>No</v>
      </c>
      <c r="C289" s="24" t="str">
        <f>VLOOKUP(A289,'2022 Orientation'!$A$1:$B$393,2,FALSE)</f>
        <v>conspiracy-pseudoscience</v>
      </c>
      <c r="D289" s="24" t="str">
        <f>VLOOKUP(A289,orientation2021,2,FALSE)</f>
        <v>conspiracy-pseudoscience</v>
      </c>
      <c r="E289" s="24" t="str">
        <f>VLOOKUP(A289,'2020 Orientation'!$A$1:$B$337,2,FALSE)</f>
        <v>Mixed</v>
      </c>
      <c r="F289" s="24">
        <f>VLOOKUP(A289,orientation2019,2,FALSE)</f>
        <v>0</v>
      </c>
      <c r="G289" s="24">
        <f>VLOOKUP(A289,orientation2018,2,FALSE)</f>
        <v>0</v>
      </c>
      <c r="I289" t="s">
        <v>19</v>
      </c>
      <c r="K289">
        <v>1</v>
      </c>
      <c r="L289">
        <v>1</v>
      </c>
      <c r="M289">
        <v>1</v>
      </c>
      <c r="N289">
        <v>1</v>
      </c>
      <c r="O289">
        <v>0</v>
      </c>
      <c r="P289">
        <f t="shared" si="8"/>
        <v>4</v>
      </c>
    </row>
    <row r="290" spans="1:16" x14ac:dyDescent="0.2">
      <c r="A290" t="s">
        <v>329</v>
      </c>
      <c r="B290" s="24" t="e">
        <f t="shared" si="9"/>
        <v>#N/A</v>
      </c>
      <c r="C290" s="24" t="str">
        <f>VLOOKUP(A290,'2022 Orientation'!$A$1:$B$393,2,FALSE)</f>
        <v>conspiracy-pseudoscience</v>
      </c>
      <c r="D290" s="24" t="str">
        <f>VLOOKUP(A290,orientation2021,2,FALSE)</f>
        <v>conspiracy-pseudoscience</v>
      </c>
      <c r="E290" s="24" t="str">
        <f>VLOOKUP(A290,'2020 Orientation'!$A$1:$B$337,2,FALSE)</f>
        <v>Mixed</v>
      </c>
      <c r="F290" s="24" t="e">
        <f>VLOOKUP(A290,orientation2019,2,FALSE)</f>
        <v>#N/A</v>
      </c>
      <c r="G290" s="24" t="e">
        <f>VLOOKUP(A290,orientation2018,2,FALSE)</f>
        <v>#N/A</v>
      </c>
      <c r="I290" t="s">
        <v>19</v>
      </c>
      <c r="K290">
        <v>1</v>
      </c>
      <c r="L290">
        <v>1</v>
      </c>
      <c r="M290">
        <v>0</v>
      </c>
      <c r="N290">
        <v>0</v>
      </c>
      <c r="O290">
        <v>0</v>
      </c>
      <c r="P290">
        <f t="shared" si="8"/>
        <v>2</v>
      </c>
    </row>
    <row r="291" spans="1:16" x14ac:dyDescent="0.2">
      <c r="A291" t="s">
        <v>330</v>
      </c>
      <c r="B291" s="24" t="str">
        <f t="shared" si="9"/>
        <v>No</v>
      </c>
      <c r="C291" s="24" t="str">
        <f>VLOOKUP(A291,'2022 Orientation'!$A$1:$B$393,2,FALSE)</f>
        <v>conspiracy-pseudoscience</v>
      </c>
      <c r="D291" s="24" t="str">
        <f>VLOOKUP(A291,orientation2021,2,FALSE)</f>
        <v>conspiracy-pseudoscience</v>
      </c>
      <c r="E291" s="24" t="str">
        <f>VLOOKUP(A291,'2020 Orientation'!$A$1:$B$337,2,FALSE)</f>
        <v>Mixed</v>
      </c>
      <c r="F291" s="24" t="str">
        <f>VLOOKUP(A291,orientation2019,2,FALSE)</f>
        <v>conspiracy_pseudoscience</v>
      </c>
      <c r="G291" s="24" t="str">
        <f>VLOOKUP(A291,orientation2018,2,FALSE)</f>
        <v>conspiracy_pseudoscience</v>
      </c>
      <c r="I291" t="s">
        <v>19</v>
      </c>
      <c r="K291">
        <v>1</v>
      </c>
      <c r="L291">
        <v>1</v>
      </c>
      <c r="M291">
        <v>1</v>
      </c>
      <c r="N291">
        <v>1</v>
      </c>
      <c r="O291">
        <v>0</v>
      </c>
      <c r="P291">
        <f t="shared" si="8"/>
        <v>4</v>
      </c>
    </row>
    <row r="292" spans="1:16" x14ac:dyDescent="0.2">
      <c r="A292" t="s">
        <v>331</v>
      </c>
      <c r="B292" s="24" t="e">
        <f t="shared" si="9"/>
        <v>#N/A</v>
      </c>
      <c r="C292" s="24" t="str">
        <f>VLOOKUP(A292,'2022 Orientation'!$A$1:$B$393,2,FALSE)</f>
        <v>questionable-source</v>
      </c>
      <c r="D292" s="24" t="str">
        <f>VLOOKUP(A292,orientation2021,2,FALSE)</f>
        <v>questionable-source</v>
      </c>
      <c r="E292" s="24" t="str">
        <f>VLOOKUP(A292,'2020 Orientation'!$A$1:$B$337,2,FALSE)</f>
        <v>Mixed</v>
      </c>
      <c r="F292" s="24" t="e">
        <f>VLOOKUP(A292,orientation2019,2,FALSE)</f>
        <v>#N/A</v>
      </c>
      <c r="G292" s="24" t="e">
        <f>VLOOKUP(A292,orientation2018,2,FALSE)</f>
        <v>#N/A</v>
      </c>
      <c r="I292" t="s">
        <v>27</v>
      </c>
      <c r="K292">
        <v>1</v>
      </c>
      <c r="L292">
        <v>1</v>
      </c>
      <c r="M292">
        <v>0</v>
      </c>
      <c r="N292">
        <v>0</v>
      </c>
      <c r="O292">
        <v>1</v>
      </c>
      <c r="P292">
        <f t="shared" si="8"/>
        <v>3</v>
      </c>
    </row>
    <row r="293" spans="1:16" x14ac:dyDescent="0.2">
      <c r="A293" t="s">
        <v>332</v>
      </c>
      <c r="B293" s="24" t="e">
        <f t="shared" si="9"/>
        <v>#N/A</v>
      </c>
      <c r="C293" s="24" t="e">
        <f>VLOOKUP(A293,'2022 Orientation'!$A$1:$B$393,2,FALSE)</f>
        <v>#N/A</v>
      </c>
      <c r="D293" s="24" t="e">
        <f>VLOOKUP(A293,orientation2021,2,FALSE)</f>
        <v>#N/A</v>
      </c>
      <c r="E293" s="24" t="str">
        <f>VLOOKUP(A293,'2020 Orientation'!$A$1:$B$337,2,FALSE)</f>
        <v>Reliable</v>
      </c>
      <c r="F293" s="24" t="e">
        <f>VLOOKUP(A293,orientation2019,2,FALSE)</f>
        <v>#N/A</v>
      </c>
      <c r="G293" s="24" t="e">
        <f>VLOOKUP(A293,orientation2018,2,FALSE)</f>
        <v>#N/A</v>
      </c>
      <c r="I293" s="3"/>
      <c r="J293" s="3"/>
      <c r="K293">
        <v>0</v>
      </c>
      <c r="L293">
        <v>1</v>
      </c>
      <c r="M293">
        <v>0</v>
      </c>
      <c r="N293">
        <v>0</v>
      </c>
      <c r="O293">
        <v>0</v>
      </c>
      <c r="P293">
        <f t="shared" si="8"/>
        <v>1</v>
      </c>
    </row>
    <row r="294" spans="1:16" x14ac:dyDescent="0.2">
      <c r="A294" t="s">
        <v>333</v>
      </c>
      <c r="B294" s="24" t="e">
        <f t="shared" si="9"/>
        <v>#N/A</v>
      </c>
      <c r="C294" s="24" t="str">
        <f>VLOOKUP(A294,'2022 Orientation'!$A$1:$B$393,2,FALSE)</f>
        <v>center</v>
      </c>
      <c r="D294" s="24" t="str">
        <f>VLOOKUP(A294,orientation2021,2,FALSE)</f>
        <v>center</v>
      </c>
      <c r="E294" s="24" t="e">
        <f>VLOOKUP(A294,'2020 Orientation'!$A$1:$B$337,2,FALSE)</f>
        <v>#N/A</v>
      </c>
      <c r="F294" s="24" t="e">
        <f>VLOOKUP(A294,orientation2019,2,FALSE)</f>
        <v>#N/A</v>
      </c>
      <c r="G294" s="24" t="e">
        <f>VLOOKUP(A294,orientation2018,2,FALSE)</f>
        <v>#N/A</v>
      </c>
      <c r="I294" t="s">
        <v>35</v>
      </c>
      <c r="K294">
        <v>1</v>
      </c>
      <c r="L294">
        <v>0</v>
      </c>
      <c r="M294">
        <v>0</v>
      </c>
      <c r="N294">
        <v>0</v>
      </c>
      <c r="O294">
        <v>0</v>
      </c>
      <c r="P294">
        <f t="shared" si="8"/>
        <v>1</v>
      </c>
    </row>
    <row r="295" spans="1:16" x14ac:dyDescent="0.2">
      <c r="A295" t="s">
        <v>334</v>
      </c>
      <c r="B295" s="24" t="e">
        <f t="shared" si="9"/>
        <v>#N/A</v>
      </c>
      <c r="C295" s="24" t="str">
        <f>VLOOKUP(A295,'2022 Orientation'!$A$1:$B$393,2,FALSE)</f>
        <v>conspiracy-pseudoscience</v>
      </c>
      <c r="D295" s="24" t="str">
        <f>VLOOKUP(A295,orientation2021,2,FALSE)</f>
        <v>conspiracy-pseudoscience</v>
      </c>
      <c r="E295" s="24" t="str">
        <f>VLOOKUP(A295,'2020 Orientation'!$A$1:$B$337,2,FALSE)</f>
        <v>Mixed</v>
      </c>
      <c r="F295" s="24" t="e">
        <f>VLOOKUP(A295,orientation2019,2,FALSE)</f>
        <v>#N/A</v>
      </c>
      <c r="G295" s="24" t="e">
        <f>VLOOKUP(A295,orientation2018,2,FALSE)</f>
        <v>#N/A</v>
      </c>
      <c r="I295" t="s">
        <v>19</v>
      </c>
      <c r="K295">
        <v>1</v>
      </c>
      <c r="L295">
        <v>1</v>
      </c>
      <c r="M295">
        <v>0</v>
      </c>
      <c r="N295">
        <v>0</v>
      </c>
      <c r="O295">
        <v>0</v>
      </c>
      <c r="P295">
        <f t="shared" si="8"/>
        <v>2</v>
      </c>
    </row>
    <row r="296" spans="1:16" x14ac:dyDescent="0.2">
      <c r="A296" t="s">
        <v>335</v>
      </c>
      <c r="B296" s="24" t="str">
        <f t="shared" si="9"/>
        <v>No</v>
      </c>
      <c r="C296" s="24" t="str">
        <f>VLOOKUP(A296,'2022 Orientation'!$A$1:$B$393,2,FALSE)</f>
        <v>left</v>
      </c>
      <c r="D296" s="24" t="str">
        <f>VLOOKUP(A296,orientation2021,2,FALSE)</f>
        <v>left</v>
      </c>
      <c r="E296" s="24" t="str">
        <f>VLOOKUP(A296,'2020 Orientation'!$A$1:$B$337,2,FALSE)</f>
        <v>Unreliable</v>
      </c>
      <c r="F296" s="24" t="str">
        <f>VLOOKUP(A296,orientation2019,2,FALSE)</f>
        <v>left_bias</v>
      </c>
      <c r="G296" s="24" t="str">
        <f>VLOOKUP(A296,orientation2018,2,FALSE)</f>
        <v>left_bias</v>
      </c>
      <c r="I296" t="s">
        <v>31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f t="shared" si="8"/>
        <v>5</v>
      </c>
    </row>
    <row r="297" spans="1:16" x14ac:dyDescent="0.2">
      <c r="A297" t="s">
        <v>336</v>
      </c>
      <c r="B297" s="24" t="str">
        <f t="shared" si="9"/>
        <v>No</v>
      </c>
      <c r="C297" s="24" t="str">
        <f>VLOOKUP(A297,'2022 Orientation'!$A$1:$B$393,2,FALSE)</f>
        <v>right-center</v>
      </c>
      <c r="D297" s="24" t="str">
        <f>VLOOKUP(A297,orientation2021,2,FALSE)</f>
        <v>right-center</v>
      </c>
      <c r="E297" s="24" t="str">
        <f>VLOOKUP(A297,'2020 Orientation'!$A$1:$B$337,2,FALSE)</f>
        <v>Reliable</v>
      </c>
      <c r="F297" s="24" t="str">
        <f>VLOOKUP(A297,orientation2019,2,FALSE)</f>
        <v>right_center_bias</v>
      </c>
      <c r="G297" s="24" t="str">
        <f>VLOOKUP(A297,orientation2018,2,FALSE)</f>
        <v>right_center_bias</v>
      </c>
      <c r="I297" t="s">
        <v>45</v>
      </c>
      <c r="K297">
        <v>1</v>
      </c>
      <c r="L297">
        <v>1</v>
      </c>
      <c r="M297">
        <v>1</v>
      </c>
      <c r="N297">
        <v>1</v>
      </c>
      <c r="O297">
        <v>0</v>
      </c>
      <c r="P297">
        <f t="shared" si="8"/>
        <v>4</v>
      </c>
    </row>
    <row r="298" spans="1:16" x14ac:dyDescent="0.2">
      <c r="A298" t="s">
        <v>337</v>
      </c>
      <c r="B298" s="24" t="e">
        <f t="shared" si="9"/>
        <v>#N/A</v>
      </c>
      <c r="C298" s="24" t="str">
        <f>VLOOKUP(A298,'2022 Orientation'!$A$1:$B$393,2,FALSE)</f>
        <v>conspiracy-pseudoscience</v>
      </c>
      <c r="D298" s="24" t="str">
        <f>VLOOKUP(A298,orientation2021,2,FALSE)</f>
        <v>conspiracy-pseudoscience</v>
      </c>
      <c r="E298" s="24" t="str">
        <f>VLOOKUP(A298,'2020 Orientation'!$A$1:$B$337,2,FALSE)</f>
        <v>Mixed</v>
      </c>
      <c r="F298" s="24" t="e">
        <f>VLOOKUP(A298,orientation2019,2,FALSE)</f>
        <v>#N/A</v>
      </c>
      <c r="G298" s="24" t="e">
        <f>VLOOKUP(A298,orientation2018,2,FALSE)</f>
        <v>#N/A</v>
      </c>
      <c r="I298" t="s">
        <v>19</v>
      </c>
      <c r="K298">
        <v>1</v>
      </c>
      <c r="L298">
        <v>1</v>
      </c>
      <c r="M298">
        <v>0</v>
      </c>
      <c r="N298">
        <v>0</v>
      </c>
      <c r="O298">
        <v>0</v>
      </c>
      <c r="P298">
        <f t="shared" si="8"/>
        <v>2</v>
      </c>
    </row>
    <row r="299" spans="1:16" x14ac:dyDescent="0.2">
      <c r="A299" t="s">
        <v>338</v>
      </c>
      <c r="B299" s="24" t="e">
        <f t="shared" si="9"/>
        <v>#N/A</v>
      </c>
      <c r="C299" s="24" t="str">
        <f>VLOOKUP(A299,'2022 Orientation'!$A$1:$B$393,2,FALSE)</f>
        <v>conspiracy-pseudoscience</v>
      </c>
      <c r="D299" s="24" t="str">
        <f>VLOOKUP(A299,orientation2021,2,FALSE)</f>
        <v>conspiracy-pseudoscience</v>
      </c>
      <c r="E299" s="24" t="str">
        <f>VLOOKUP(A299,'2020 Orientation'!$A$1:$B$337,2,FALSE)</f>
        <v>Mixed</v>
      </c>
      <c r="F299" s="24" t="e">
        <f>VLOOKUP(A299,orientation2019,2,FALSE)</f>
        <v>#N/A</v>
      </c>
      <c r="G299" s="24" t="e">
        <f>VLOOKUP(A299,orientation2018,2,FALSE)</f>
        <v>#N/A</v>
      </c>
      <c r="I299" t="s">
        <v>19</v>
      </c>
      <c r="K299">
        <v>1</v>
      </c>
      <c r="L299">
        <v>1</v>
      </c>
      <c r="M299">
        <v>0</v>
      </c>
      <c r="N299">
        <v>0</v>
      </c>
      <c r="O299">
        <v>0</v>
      </c>
      <c r="P299">
        <f t="shared" si="8"/>
        <v>2</v>
      </c>
    </row>
    <row r="300" spans="1:16" x14ac:dyDescent="0.2">
      <c r="A300" t="s">
        <v>339</v>
      </c>
      <c r="B300" s="24" t="e">
        <f t="shared" si="9"/>
        <v>#N/A</v>
      </c>
      <c r="C300" s="24" t="str">
        <f>VLOOKUP(A300,'2022 Orientation'!$A$1:$B$393,2,FALSE)</f>
        <v>conspiracy-pseudoscience</v>
      </c>
      <c r="D300" s="24" t="str">
        <f>VLOOKUP(A300,orientation2021,2,FALSE)</f>
        <v>conspiracy-pseudoscience</v>
      </c>
      <c r="E300" s="24" t="str">
        <f>VLOOKUP(A300,'2020 Orientation'!$A$1:$B$337,2,FALSE)</f>
        <v>Mixed</v>
      </c>
      <c r="F300" s="24" t="e">
        <f>VLOOKUP(A300,orientation2019,2,FALSE)</f>
        <v>#N/A</v>
      </c>
      <c r="G300" s="24" t="e">
        <f>VLOOKUP(A300,orientation2018,2,FALSE)</f>
        <v>#N/A</v>
      </c>
      <c r="I300" t="s">
        <v>19</v>
      </c>
      <c r="K300">
        <v>1</v>
      </c>
      <c r="L300">
        <v>1</v>
      </c>
      <c r="M300">
        <v>0</v>
      </c>
      <c r="N300">
        <v>0</v>
      </c>
      <c r="O300">
        <v>0</v>
      </c>
      <c r="P300">
        <f t="shared" si="8"/>
        <v>2</v>
      </c>
    </row>
    <row r="301" spans="1:16" x14ac:dyDescent="0.2">
      <c r="A301" t="s">
        <v>340</v>
      </c>
      <c r="B301" s="24" t="e">
        <f t="shared" si="9"/>
        <v>#N/A</v>
      </c>
      <c r="C301" s="24" t="e">
        <f>VLOOKUP(A301,'2022 Orientation'!$A$1:$B$393,2,FALSE)</f>
        <v>#N/A</v>
      </c>
      <c r="D301" s="24" t="e">
        <f>VLOOKUP(A301,orientation2021,2,FALSE)</f>
        <v>#N/A</v>
      </c>
      <c r="E301" s="24" t="e">
        <f>VLOOKUP(A301,'2020 Orientation'!$A$1:$B$337,2,FALSE)</f>
        <v>#N/A</v>
      </c>
      <c r="F301" s="24" t="str">
        <f>VLOOKUP(A301,orientation2019,2,FALSE)</f>
        <v>satire</v>
      </c>
      <c r="G301" s="24" t="str">
        <f>VLOOKUP(A301,orientation2018,2,FALSE)</f>
        <v>satire</v>
      </c>
      <c r="I301" t="s">
        <v>25</v>
      </c>
      <c r="K301">
        <v>0</v>
      </c>
      <c r="L301">
        <v>0</v>
      </c>
      <c r="M301">
        <v>1</v>
      </c>
      <c r="N301">
        <v>1</v>
      </c>
      <c r="O301">
        <v>1</v>
      </c>
      <c r="P301">
        <f t="shared" si="8"/>
        <v>3</v>
      </c>
    </row>
    <row r="302" spans="1:16" x14ac:dyDescent="0.2">
      <c r="A302" t="s">
        <v>341</v>
      </c>
      <c r="B302" s="24" t="e">
        <f t="shared" si="9"/>
        <v>#N/A</v>
      </c>
      <c r="C302" s="24" t="str">
        <f>VLOOKUP(A302,'2022 Orientation'!$A$1:$B$393,2,FALSE)</f>
        <v>conspiracy-pseudoscience</v>
      </c>
      <c r="D302" s="24" t="str">
        <f>VLOOKUP(A302,orientation2021,2,FALSE)</f>
        <v>conspiracy-pseudoscience</v>
      </c>
      <c r="E302" s="24" t="str">
        <f>VLOOKUP(A302,'2020 Orientation'!$A$1:$B$337,2,FALSE)</f>
        <v>Unreliable</v>
      </c>
      <c r="F302" s="24" t="e">
        <f>VLOOKUP(A302,orientation2019,2,FALSE)</f>
        <v>#N/A</v>
      </c>
      <c r="G302" s="24" t="e">
        <f>VLOOKUP(A302,orientation2018,2,FALSE)</f>
        <v>#N/A</v>
      </c>
      <c r="I302" t="s">
        <v>19</v>
      </c>
      <c r="K302">
        <v>1</v>
      </c>
      <c r="L302">
        <v>1</v>
      </c>
      <c r="M302">
        <v>0</v>
      </c>
      <c r="N302">
        <v>0</v>
      </c>
      <c r="O302">
        <v>0</v>
      </c>
      <c r="P302">
        <f t="shared" si="8"/>
        <v>2</v>
      </c>
    </row>
    <row r="303" spans="1:16" x14ac:dyDescent="0.2">
      <c r="A303" t="s">
        <v>342</v>
      </c>
      <c r="B303" s="24" t="str">
        <f t="shared" si="9"/>
        <v>No</v>
      </c>
      <c r="C303" s="24" t="str">
        <f>VLOOKUP(A303,'2022 Orientation'!$A$1:$B$393,2,FALSE)</f>
        <v>questionable-source</v>
      </c>
      <c r="D303" s="24" t="str">
        <f>VLOOKUP(A303,orientation2021,2,FALSE)</f>
        <v>questionable-source</v>
      </c>
      <c r="E303" s="24" t="str">
        <f>VLOOKUP(A303,'2020 Orientation'!$A$1:$B$337,2,FALSE)</f>
        <v>Unreliable</v>
      </c>
      <c r="F303" s="24" t="str">
        <f>VLOOKUP(A303,orientation2019,2,FALSE)</f>
        <v>right_bias</v>
      </c>
      <c r="G303" s="24" t="str">
        <f>VLOOKUP(A303,orientation2018,2,FALSE)</f>
        <v>right_bias</v>
      </c>
      <c r="I303" t="s">
        <v>27</v>
      </c>
      <c r="K303">
        <v>1</v>
      </c>
      <c r="L303">
        <v>1</v>
      </c>
      <c r="M303">
        <v>1</v>
      </c>
      <c r="N303">
        <v>1</v>
      </c>
      <c r="O303">
        <v>1</v>
      </c>
      <c r="P303">
        <f t="shared" si="8"/>
        <v>5</v>
      </c>
    </row>
    <row r="304" spans="1:16" x14ac:dyDescent="0.2">
      <c r="A304" t="s">
        <v>343</v>
      </c>
      <c r="B304" s="24" t="e">
        <f t="shared" si="9"/>
        <v>#N/A</v>
      </c>
      <c r="C304" s="24" t="str">
        <f>VLOOKUP(A304,'2022 Orientation'!$A$1:$B$393,2,FALSE)</f>
        <v>extreme-right</v>
      </c>
      <c r="D304" s="24" t="e">
        <f>VLOOKUP(A304,orientation2021,2,FALSE)</f>
        <v>#N/A</v>
      </c>
      <c r="E304" s="24" t="e">
        <f>VLOOKUP(A304,'2020 Orientation'!$A$1:$B$337,2,FALSE)</f>
        <v>#N/A</v>
      </c>
      <c r="F304" s="24" t="str">
        <f>VLOOKUP(A304,orientation2019,2,FALSE)</f>
        <v>questionable_source</v>
      </c>
      <c r="G304" s="24" t="e">
        <f>VLOOKUP(A304,orientation2018,2,FALSE)</f>
        <v>#N/A</v>
      </c>
      <c r="I304" t="s">
        <v>29</v>
      </c>
      <c r="K304">
        <v>0</v>
      </c>
      <c r="L304">
        <v>0</v>
      </c>
      <c r="M304">
        <v>1</v>
      </c>
      <c r="N304">
        <v>0</v>
      </c>
      <c r="O304">
        <v>0</v>
      </c>
      <c r="P304">
        <f t="shared" si="8"/>
        <v>1</v>
      </c>
    </row>
    <row r="305" spans="1:16" x14ac:dyDescent="0.2">
      <c r="A305" s="2" t="s">
        <v>344</v>
      </c>
      <c r="B305" s="24" t="e">
        <f t="shared" si="9"/>
        <v>#N/A</v>
      </c>
      <c r="C305" s="24" t="str">
        <f>VLOOKUP(A305,'2022 Orientation'!$A$1:$B$393,2,FALSE)</f>
        <v>conspiracy-pseudoscience</v>
      </c>
      <c r="D305" s="24" t="e">
        <f>VLOOKUP(A305,orientation2021,2,FALSE)</f>
        <v>#N/A</v>
      </c>
      <c r="E305" s="24" t="e">
        <f>VLOOKUP(A305,'2020 Orientation'!$A$1:$B$337,2,FALSE)</f>
        <v>#N/A</v>
      </c>
      <c r="F305" s="24">
        <f>VLOOKUP(A305,orientation2019,2,FALSE)</f>
        <v>0</v>
      </c>
      <c r="G305" s="24" t="e">
        <f>VLOOKUP(A305,orientation2018,2,FALSE)</f>
        <v>#N/A</v>
      </c>
      <c r="H305" s="2"/>
      <c r="I305" s="3"/>
      <c r="J305" s="3"/>
      <c r="K305">
        <v>0</v>
      </c>
      <c r="L305">
        <v>0</v>
      </c>
      <c r="M305">
        <v>1</v>
      </c>
      <c r="N305">
        <v>0</v>
      </c>
      <c r="O305">
        <v>0</v>
      </c>
      <c r="P305">
        <f t="shared" si="8"/>
        <v>1</v>
      </c>
    </row>
    <row r="306" spans="1:16" x14ac:dyDescent="0.2">
      <c r="A306" t="s">
        <v>345</v>
      </c>
      <c r="B306" s="24" t="e">
        <f t="shared" si="9"/>
        <v>#N/A</v>
      </c>
      <c r="C306" s="24" t="str">
        <f>VLOOKUP(A306,'2022 Orientation'!$A$1:$B$393,2,FALSE)</f>
        <v>conspiracy-pseudoscience</v>
      </c>
      <c r="D306" s="24" t="str">
        <f>VLOOKUP(A306,orientation2021,2,FALSE)</f>
        <v>conspiracy-pseudoscience</v>
      </c>
      <c r="E306" s="24" t="str">
        <f>VLOOKUP(A306,'2020 Orientation'!$A$1:$B$337,2,FALSE)</f>
        <v>Mixed</v>
      </c>
      <c r="F306" s="24" t="e">
        <f>VLOOKUP(A306,orientation2019,2,FALSE)</f>
        <v>#N/A</v>
      </c>
      <c r="G306" s="24" t="e">
        <f>VLOOKUP(A306,orientation2018,2,FALSE)</f>
        <v>#N/A</v>
      </c>
      <c r="I306" t="s">
        <v>19</v>
      </c>
      <c r="K306">
        <v>1</v>
      </c>
      <c r="L306">
        <v>1</v>
      </c>
      <c r="M306">
        <v>0</v>
      </c>
      <c r="N306">
        <v>0</v>
      </c>
      <c r="O306">
        <v>0</v>
      </c>
      <c r="P306">
        <f t="shared" si="8"/>
        <v>2</v>
      </c>
    </row>
    <row r="307" spans="1:16" x14ac:dyDescent="0.2">
      <c r="A307" t="s">
        <v>346</v>
      </c>
      <c r="B307" s="24" t="str">
        <f t="shared" si="9"/>
        <v>No</v>
      </c>
      <c r="C307" s="24" t="str">
        <f>VLOOKUP(A307,'2022 Orientation'!$A$1:$B$393,2,FALSE)</f>
        <v>center</v>
      </c>
      <c r="D307" s="24" t="str">
        <f>VLOOKUP(A307,orientation2021,2,FALSE)</f>
        <v>center</v>
      </c>
      <c r="E307" s="24" t="str">
        <f>VLOOKUP(A307,'2020 Orientation'!$A$1:$B$337,2,FALSE)</f>
        <v>Reliable</v>
      </c>
      <c r="F307" s="24" t="str">
        <f>VLOOKUP(A307,orientation2019,2,FALSE)</f>
        <v>least_biased</v>
      </c>
      <c r="G307" s="24" t="str">
        <f>VLOOKUP(A307,orientation2018,2,FALSE)</f>
        <v>least_biased</v>
      </c>
      <c r="I307" t="s">
        <v>35</v>
      </c>
      <c r="K307">
        <v>1</v>
      </c>
      <c r="L307">
        <v>1</v>
      </c>
      <c r="M307">
        <v>1</v>
      </c>
      <c r="N307">
        <v>1</v>
      </c>
      <c r="O307">
        <v>0</v>
      </c>
      <c r="P307">
        <f t="shared" si="8"/>
        <v>4</v>
      </c>
    </row>
    <row r="308" spans="1:16" x14ac:dyDescent="0.2">
      <c r="A308" t="s">
        <v>347</v>
      </c>
      <c r="B308" s="24" t="e">
        <f t="shared" si="9"/>
        <v>#N/A</v>
      </c>
      <c r="C308" s="24" t="str">
        <f>VLOOKUP(A308,'2022 Orientation'!$A$1:$B$393,2,FALSE)</f>
        <v>conspiracy-pseudoscience</v>
      </c>
      <c r="D308" s="24" t="str">
        <f>VLOOKUP(A308,orientation2021,2,FALSE)</f>
        <v>conspiracy-pseudoscience</v>
      </c>
      <c r="E308" s="24" t="str">
        <f>VLOOKUP(A308,'2020 Orientation'!$A$1:$B$337,2,FALSE)</f>
        <v>Mixed</v>
      </c>
      <c r="F308" s="24" t="e">
        <f>VLOOKUP(A308,orientation2019,2,FALSE)</f>
        <v>#N/A</v>
      </c>
      <c r="G308" s="24" t="e">
        <f>VLOOKUP(A308,orientation2018,2,FALSE)</f>
        <v>#N/A</v>
      </c>
      <c r="I308" t="s">
        <v>19</v>
      </c>
      <c r="K308">
        <v>1</v>
      </c>
      <c r="L308">
        <v>1</v>
      </c>
      <c r="M308">
        <v>0</v>
      </c>
      <c r="N308">
        <v>0</v>
      </c>
      <c r="O308">
        <v>0</v>
      </c>
      <c r="P308">
        <f t="shared" si="8"/>
        <v>2</v>
      </c>
    </row>
    <row r="309" spans="1:16" x14ac:dyDescent="0.2">
      <c r="A309" t="s">
        <v>348</v>
      </c>
      <c r="B309" s="24" t="e">
        <f t="shared" si="9"/>
        <v>#N/A</v>
      </c>
      <c r="C309" s="24" t="str">
        <f>VLOOKUP(A309,'2022 Orientation'!$A$1:$B$393,2,FALSE)</f>
        <v>center</v>
      </c>
      <c r="D309" s="24" t="e">
        <f>VLOOKUP(A309,orientation2021,2,FALSE)</f>
        <v>#N/A</v>
      </c>
      <c r="E309" s="24" t="e">
        <f>VLOOKUP(A309,'2020 Orientation'!$A$1:$B$337,2,FALSE)</f>
        <v>#N/A</v>
      </c>
      <c r="F309" s="24" t="str">
        <f>VLOOKUP(A309,orientation2019,2,FALSE)</f>
        <v>least_biased</v>
      </c>
      <c r="G309" s="24">
        <f>VLOOKUP(A309,orientation2018,2,FALSE)</f>
        <v>0</v>
      </c>
      <c r="I309" t="s">
        <v>121</v>
      </c>
      <c r="K309">
        <v>0</v>
      </c>
      <c r="L309">
        <v>0</v>
      </c>
      <c r="M309">
        <v>1</v>
      </c>
      <c r="N309">
        <v>1</v>
      </c>
      <c r="O309">
        <v>0</v>
      </c>
      <c r="P309">
        <f t="shared" si="8"/>
        <v>2</v>
      </c>
    </row>
    <row r="310" spans="1:16" x14ac:dyDescent="0.2">
      <c r="A310" t="s">
        <v>349</v>
      </c>
      <c r="B310" s="24" t="str">
        <f t="shared" si="9"/>
        <v>No</v>
      </c>
      <c r="C310" s="24" t="str">
        <f>VLOOKUP(A310,'2022 Orientation'!$A$1:$B$393,2,FALSE)</f>
        <v>left</v>
      </c>
      <c r="D310" s="24" t="str">
        <f>VLOOKUP(A310,orientation2021,2,FALSE)</f>
        <v>left</v>
      </c>
      <c r="E310" s="24" t="str">
        <f>VLOOKUP(A310,'2020 Orientation'!$A$1:$B$337,2,FALSE)</f>
        <v>Reliable</v>
      </c>
      <c r="F310" s="24" t="str">
        <f>VLOOKUP(A310,orientation2019,2,FALSE)</f>
        <v>left_bias</v>
      </c>
      <c r="G310" s="24" t="str">
        <f>VLOOKUP(A310,orientation2018,2,FALSE)</f>
        <v>left_bias</v>
      </c>
      <c r="I310" t="s">
        <v>31</v>
      </c>
      <c r="K310">
        <v>1</v>
      </c>
      <c r="L310">
        <v>1</v>
      </c>
      <c r="M310">
        <v>1</v>
      </c>
      <c r="N310">
        <v>1</v>
      </c>
      <c r="O310">
        <v>0</v>
      </c>
      <c r="P310">
        <f t="shared" si="8"/>
        <v>4</v>
      </c>
    </row>
    <row r="311" spans="1:16" x14ac:dyDescent="0.2">
      <c r="A311" t="s">
        <v>350</v>
      </c>
      <c r="B311" s="24" t="e">
        <f t="shared" si="9"/>
        <v>#N/A</v>
      </c>
      <c r="C311" s="24" t="str">
        <f>VLOOKUP(A311,'2022 Orientation'!$A$1:$B$393,2,FALSE)</f>
        <v>center</v>
      </c>
      <c r="D311" s="24" t="str">
        <f>VLOOKUP(A311,orientation2021,2,FALSE)</f>
        <v>center</v>
      </c>
      <c r="E311" s="24" t="str">
        <f>VLOOKUP(A311,'2020 Orientation'!$A$1:$B$337,2,FALSE)</f>
        <v>Reliable</v>
      </c>
      <c r="F311" s="24" t="str">
        <f>VLOOKUP(A311,orientation2019,2,FALSE)</f>
        <v>least_biased</v>
      </c>
      <c r="G311" s="24" t="e">
        <f>VLOOKUP(A311,orientation2018,2,FALSE)</f>
        <v>#N/A</v>
      </c>
      <c r="I311" t="s">
        <v>35</v>
      </c>
      <c r="K311">
        <v>1</v>
      </c>
      <c r="L311">
        <v>1</v>
      </c>
      <c r="M311">
        <v>1</v>
      </c>
      <c r="N311">
        <v>0</v>
      </c>
      <c r="O311">
        <v>0</v>
      </c>
      <c r="P311">
        <f t="shared" si="8"/>
        <v>3</v>
      </c>
    </row>
    <row r="312" spans="1:16" x14ac:dyDescent="0.2">
      <c r="A312" t="s">
        <v>351</v>
      </c>
      <c r="B312" s="24" t="e">
        <f t="shared" si="9"/>
        <v>#N/A</v>
      </c>
      <c r="C312" s="24" t="str">
        <f>VLOOKUP(A312,'2022 Orientation'!$A$1:$B$393,2,FALSE)</f>
        <v>questionable-source</v>
      </c>
      <c r="D312" s="24" t="str">
        <f>VLOOKUP(A312,orientation2021,2,FALSE)</f>
        <v>questionable-source</v>
      </c>
      <c r="E312" s="24" t="e">
        <f>VLOOKUP(A312,'2020 Orientation'!$A$1:$B$337,2,FALSE)</f>
        <v>#N/A</v>
      </c>
      <c r="F312" s="24" t="e">
        <f>VLOOKUP(A312,orientation2019,2,FALSE)</f>
        <v>#N/A</v>
      </c>
      <c r="G312" s="24" t="e">
        <f>VLOOKUP(A312,orientation2018,2,FALSE)</f>
        <v>#N/A</v>
      </c>
      <c r="I312" t="s">
        <v>27</v>
      </c>
      <c r="K312">
        <v>1</v>
      </c>
      <c r="L312">
        <v>1</v>
      </c>
      <c r="M312">
        <v>1</v>
      </c>
      <c r="N312">
        <v>1</v>
      </c>
      <c r="O312">
        <v>1</v>
      </c>
      <c r="P312">
        <f t="shared" si="8"/>
        <v>5</v>
      </c>
    </row>
    <row r="313" spans="1:16" x14ac:dyDescent="0.2">
      <c r="A313" t="s">
        <v>352</v>
      </c>
      <c r="B313" s="24" t="str">
        <f t="shared" si="9"/>
        <v>No</v>
      </c>
      <c r="C313" s="24" t="str">
        <f>VLOOKUP(A313,'2022 Orientation'!$A$1:$B$393,2,FALSE)</f>
        <v>questionable-source</v>
      </c>
      <c r="D313" s="24" t="str">
        <f>VLOOKUP(A313,orientation2021,2,FALSE)</f>
        <v>questionable-source</v>
      </c>
      <c r="E313" s="24" t="str">
        <f>VLOOKUP(A313,'2020 Orientation'!$A$1:$B$337,2,FALSE)</f>
        <v>Mixed</v>
      </c>
      <c r="F313" s="24" t="str">
        <f>VLOOKUP(A313,orientation2019,2,FALSE)</f>
        <v>right_center_bias</v>
      </c>
      <c r="G313" s="24" t="str">
        <f>VLOOKUP(A313,orientation2018,2,FALSE)</f>
        <v>right_center_bias</v>
      </c>
      <c r="I313" t="s">
        <v>27</v>
      </c>
      <c r="K313">
        <v>1</v>
      </c>
      <c r="L313">
        <v>1</v>
      </c>
      <c r="M313">
        <v>1</v>
      </c>
      <c r="N313">
        <v>1</v>
      </c>
      <c r="O313">
        <v>0</v>
      </c>
      <c r="P313">
        <f t="shared" si="8"/>
        <v>4</v>
      </c>
    </row>
    <row r="314" spans="1:16" x14ac:dyDescent="0.2">
      <c r="A314" t="s">
        <v>353</v>
      </c>
      <c r="B314" s="24" t="e">
        <f t="shared" si="9"/>
        <v>#N/A</v>
      </c>
      <c r="C314" s="24" t="e">
        <f>VLOOKUP(A314,'2022 Orientation'!$A$1:$B$393,2,FALSE)</f>
        <v>#N/A</v>
      </c>
      <c r="D314" s="24" t="e">
        <f>VLOOKUP(A314,orientation2021,2,FALSE)</f>
        <v>#N/A</v>
      </c>
      <c r="E314" s="24" t="e">
        <f>VLOOKUP(A314,'2020 Orientation'!$A$1:$B$337,2,FALSE)</f>
        <v>#N/A</v>
      </c>
      <c r="F314" s="24" t="str">
        <f>VLOOKUP(A314,orientation2019,2,FALSE)</f>
        <v>left_bias</v>
      </c>
      <c r="G314" s="24" t="str">
        <f>VLOOKUP(A314,orientation2018,2,FALSE)</f>
        <v>left_bias</v>
      </c>
      <c r="I314" t="s">
        <v>37</v>
      </c>
      <c r="K314">
        <v>0</v>
      </c>
      <c r="L314">
        <v>0</v>
      </c>
      <c r="M314">
        <v>1</v>
      </c>
      <c r="N314">
        <v>1</v>
      </c>
      <c r="O314">
        <v>1</v>
      </c>
      <c r="P314">
        <f t="shared" si="8"/>
        <v>3</v>
      </c>
    </row>
    <row r="315" spans="1:16" x14ac:dyDescent="0.2">
      <c r="A315" t="s">
        <v>354</v>
      </c>
      <c r="B315" s="24" t="e">
        <f t="shared" si="9"/>
        <v>#N/A</v>
      </c>
      <c r="C315" s="24" t="str">
        <f>VLOOKUP(A315,'2022 Orientation'!$A$1:$B$393,2,FALSE)</f>
        <v>conspiracy-pseudoscience</v>
      </c>
      <c r="D315" s="24" t="str">
        <f>VLOOKUP(A315,orientation2021,2,FALSE)</f>
        <v>conspiracy-pseudoscience</v>
      </c>
      <c r="E315" s="24" t="str">
        <f>VLOOKUP(A315,'2020 Orientation'!$A$1:$B$337,2,FALSE)</f>
        <v>Mixed</v>
      </c>
      <c r="F315" s="24" t="e">
        <f>VLOOKUP(A315,orientation2019,2,FALSE)</f>
        <v>#N/A</v>
      </c>
      <c r="G315" s="24" t="e">
        <f>VLOOKUP(A315,orientation2018,2,FALSE)</f>
        <v>#N/A</v>
      </c>
      <c r="I315" t="s">
        <v>19</v>
      </c>
      <c r="K315">
        <v>1</v>
      </c>
      <c r="L315">
        <v>1</v>
      </c>
      <c r="M315">
        <v>0</v>
      </c>
      <c r="N315">
        <v>0</v>
      </c>
      <c r="O315">
        <v>0</v>
      </c>
      <c r="P315">
        <f t="shared" si="8"/>
        <v>2</v>
      </c>
    </row>
    <row r="316" spans="1:16" x14ac:dyDescent="0.2">
      <c r="A316" t="s">
        <v>355</v>
      </c>
      <c r="B316" s="24" t="e">
        <f t="shared" si="9"/>
        <v>#N/A</v>
      </c>
      <c r="C316" s="24" t="str">
        <f>VLOOKUP(A316,'2022 Orientation'!$A$1:$B$393,2,FALSE)</f>
        <v>left-center</v>
      </c>
      <c r="D316" s="24" t="str">
        <f>VLOOKUP(A316,orientation2021,2,FALSE)</f>
        <v>left-center</v>
      </c>
      <c r="E316" s="24" t="e">
        <f>VLOOKUP(A316,'2020 Orientation'!$A$1:$B$337,2,FALSE)</f>
        <v>#N/A</v>
      </c>
      <c r="F316" s="24" t="e">
        <f>VLOOKUP(A316,orientation2019,2,FALSE)</f>
        <v>#N/A</v>
      </c>
      <c r="G316" s="24" t="e">
        <f>VLOOKUP(A316,orientation2018,2,FALSE)</f>
        <v>#N/A</v>
      </c>
      <c r="I316" t="s">
        <v>24</v>
      </c>
      <c r="K316">
        <v>1</v>
      </c>
      <c r="L316">
        <v>0</v>
      </c>
      <c r="M316">
        <v>0</v>
      </c>
      <c r="N316">
        <v>0</v>
      </c>
      <c r="O316">
        <v>0</v>
      </c>
      <c r="P316">
        <f t="shared" si="8"/>
        <v>1</v>
      </c>
    </row>
    <row r="317" spans="1:16" x14ac:dyDescent="0.2">
      <c r="A317" t="s">
        <v>356</v>
      </c>
      <c r="B317" s="24" t="e">
        <f t="shared" si="9"/>
        <v>#N/A</v>
      </c>
      <c r="C317" s="24" t="e">
        <f>VLOOKUP(A317,'2022 Orientation'!$A$1:$B$393,2,FALSE)</f>
        <v>#N/A</v>
      </c>
      <c r="D317" s="24" t="e">
        <f>VLOOKUP(A317,orientation2021,2,FALSE)</f>
        <v>#N/A</v>
      </c>
      <c r="E317" s="24" t="e">
        <f>VLOOKUP(A317,'2020 Orientation'!$A$1:$B$337,2,FALSE)</f>
        <v>#N/A</v>
      </c>
      <c r="F317" s="24">
        <f>VLOOKUP(A317,orientation2019,2,FALSE)</f>
        <v>0</v>
      </c>
      <c r="G317" s="24" t="e">
        <f>VLOOKUP(A317,orientation2018,2,FALSE)</f>
        <v>#N/A</v>
      </c>
      <c r="I317" s="3"/>
      <c r="J317" s="3"/>
      <c r="K317">
        <v>0</v>
      </c>
      <c r="L317">
        <v>0</v>
      </c>
      <c r="M317">
        <v>1</v>
      </c>
      <c r="N317">
        <v>0</v>
      </c>
      <c r="O317">
        <v>0</v>
      </c>
      <c r="P317">
        <f t="shared" si="8"/>
        <v>1</v>
      </c>
    </row>
    <row r="318" spans="1:16" x14ac:dyDescent="0.2">
      <c r="A318" t="s">
        <v>357</v>
      </c>
      <c r="B318" s="24" t="e">
        <f t="shared" si="9"/>
        <v>#N/A</v>
      </c>
      <c r="C318" s="24" t="str">
        <f>VLOOKUP(A318,'2022 Orientation'!$A$1:$B$393,2,FALSE)</f>
        <v>conspiracy-pseudoscience</v>
      </c>
      <c r="D318" s="24" t="str">
        <f>VLOOKUP(A318,orientation2021,2,FALSE)</f>
        <v>conspiracy-pseudoscience</v>
      </c>
      <c r="E318" s="24" t="e">
        <f>VLOOKUP(A318,'2020 Orientation'!$A$1:$B$337,2,FALSE)</f>
        <v>#N/A</v>
      </c>
      <c r="F318" s="24" t="e">
        <f>VLOOKUP(A318,orientation2019,2,FALSE)</f>
        <v>#N/A</v>
      </c>
      <c r="G318" s="24" t="e">
        <f>VLOOKUP(A318,orientation2018,2,FALSE)</f>
        <v>#N/A</v>
      </c>
      <c r="I318" t="s">
        <v>19</v>
      </c>
      <c r="K318">
        <v>1</v>
      </c>
      <c r="L318">
        <v>0</v>
      </c>
      <c r="M318">
        <v>0</v>
      </c>
      <c r="N318">
        <v>0</v>
      </c>
      <c r="O318">
        <v>0</v>
      </c>
      <c r="P318">
        <f t="shared" si="8"/>
        <v>1</v>
      </c>
    </row>
    <row r="319" spans="1:16" x14ac:dyDescent="0.2">
      <c r="A319" t="s">
        <v>358</v>
      </c>
      <c r="B319" s="24" t="e">
        <f t="shared" si="9"/>
        <v>#N/A</v>
      </c>
      <c r="C319" s="24" t="str">
        <f>VLOOKUP(A319,'2022 Orientation'!$A$1:$B$393,2,FALSE)</f>
        <v>pro-science</v>
      </c>
      <c r="D319" s="24" t="str">
        <f>VLOOKUP(A319,orientation2021,2,FALSE)</f>
        <v>pro-science</v>
      </c>
      <c r="E319" s="24" t="str">
        <f>VLOOKUP(A319,'2020 Orientation'!$A$1:$B$337,2,FALSE)</f>
        <v>Reliable</v>
      </c>
      <c r="F319" s="24" t="e">
        <f>VLOOKUP(A319,orientation2019,2,FALSE)</f>
        <v>#N/A</v>
      </c>
      <c r="G319" s="24" t="e">
        <f>VLOOKUP(A319,orientation2018,2,FALSE)</f>
        <v>#N/A</v>
      </c>
      <c r="I319" t="s">
        <v>32</v>
      </c>
      <c r="K319">
        <v>1</v>
      </c>
      <c r="L319">
        <v>1</v>
      </c>
      <c r="M319">
        <v>0</v>
      </c>
      <c r="N319">
        <v>0</v>
      </c>
      <c r="O319">
        <v>0</v>
      </c>
      <c r="P319">
        <f t="shared" si="8"/>
        <v>2</v>
      </c>
    </row>
    <row r="320" spans="1:16" x14ac:dyDescent="0.2">
      <c r="A320" t="s">
        <v>359</v>
      </c>
      <c r="B320" s="24" t="e">
        <f t="shared" si="9"/>
        <v>#N/A</v>
      </c>
      <c r="C320" s="24" t="str">
        <f>VLOOKUP(A320,'2022 Orientation'!$A$1:$B$393,2,FALSE)</f>
        <v>conspiracy-pseudoscience</v>
      </c>
      <c r="D320" s="24" t="str">
        <f>VLOOKUP(A320,orientation2021,2,FALSE)</f>
        <v>conspiracy-pseudoscience</v>
      </c>
      <c r="E320" s="24" t="str">
        <f>VLOOKUP(A320,'2020 Orientation'!$A$1:$B$337,2,FALSE)</f>
        <v>Unreliable</v>
      </c>
      <c r="F320" s="24" t="e">
        <f>VLOOKUP(A320,orientation2019,2,FALSE)</f>
        <v>#N/A</v>
      </c>
      <c r="G320" s="24" t="e">
        <f>VLOOKUP(A320,orientation2018,2,FALSE)</f>
        <v>#N/A</v>
      </c>
      <c r="I320" t="s">
        <v>19</v>
      </c>
      <c r="K320">
        <v>1</v>
      </c>
      <c r="L320">
        <v>1</v>
      </c>
      <c r="M320">
        <v>0</v>
      </c>
      <c r="N320">
        <v>0</v>
      </c>
      <c r="O320">
        <v>0</v>
      </c>
      <c r="P320">
        <f t="shared" si="8"/>
        <v>2</v>
      </c>
    </row>
    <row r="321" spans="1:16" x14ac:dyDescent="0.2">
      <c r="A321" t="s">
        <v>360</v>
      </c>
      <c r="B321" s="24" t="e">
        <f t="shared" si="9"/>
        <v>#N/A</v>
      </c>
      <c r="C321" s="24" t="str">
        <f>VLOOKUP(A321,'2022 Orientation'!$A$1:$B$393,2,FALSE)</f>
        <v>pro-science</v>
      </c>
      <c r="D321" s="24" t="str">
        <f>VLOOKUP(A321,orientation2021,2,FALSE)</f>
        <v>pro-science</v>
      </c>
      <c r="E321" s="24" t="str">
        <f>VLOOKUP(A321,'2020 Orientation'!$A$1:$B$337,2,FALSE)</f>
        <v>Reliable</v>
      </c>
      <c r="F321" s="24" t="e">
        <f>VLOOKUP(A321,orientation2019,2,FALSE)</f>
        <v>#N/A</v>
      </c>
      <c r="G321" s="24" t="e">
        <f>VLOOKUP(A321,orientation2018,2,FALSE)</f>
        <v>#N/A</v>
      </c>
      <c r="I321" t="s">
        <v>32</v>
      </c>
      <c r="K321">
        <v>1</v>
      </c>
      <c r="L321">
        <v>1</v>
      </c>
      <c r="M321">
        <v>0</v>
      </c>
      <c r="N321">
        <v>0</v>
      </c>
      <c r="O321">
        <v>0</v>
      </c>
      <c r="P321">
        <f t="shared" si="8"/>
        <v>2</v>
      </c>
    </row>
    <row r="322" spans="1:16" x14ac:dyDescent="0.2">
      <c r="A322" t="s">
        <v>361</v>
      </c>
      <c r="B322" s="24" t="e">
        <f t="shared" si="9"/>
        <v>#N/A</v>
      </c>
      <c r="C322" s="24" t="e">
        <f>VLOOKUP(A322,'2022 Orientation'!$A$1:$B$393,2,FALSE)</f>
        <v>#N/A</v>
      </c>
      <c r="D322" s="24" t="e">
        <f>VLOOKUP(A322,orientation2021,2,FALSE)</f>
        <v>#N/A</v>
      </c>
      <c r="E322" s="24" t="e">
        <f>VLOOKUP(A322,'2020 Orientation'!$A$1:$B$337,2,FALSE)</f>
        <v>#N/A</v>
      </c>
      <c r="F322" s="24" t="e">
        <f>VLOOKUP(A322,orientation2019,2,FALSE)</f>
        <v>#N/A</v>
      </c>
      <c r="G322" s="24">
        <f>VLOOKUP(A322,orientation2018,2,FALSE)</f>
        <v>0</v>
      </c>
      <c r="I322" s="3"/>
      <c r="J322" s="3"/>
      <c r="K322">
        <v>0</v>
      </c>
      <c r="L322">
        <v>0</v>
      </c>
      <c r="M322">
        <v>0</v>
      </c>
      <c r="N322">
        <v>1</v>
      </c>
      <c r="O322">
        <v>0</v>
      </c>
      <c r="P322">
        <f t="shared" ref="P322:P385" si="10">SUM(J322:O322)</f>
        <v>1</v>
      </c>
    </row>
    <row r="323" spans="1:16" x14ac:dyDescent="0.2">
      <c r="A323" t="s">
        <v>362</v>
      </c>
      <c r="B323" s="24" t="e">
        <f t="shared" ref="B323:B386" si="11">IF(AND(C323=D323, C323=E323, C323=F323, C323=G323), "Yes", "No")</f>
        <v>#N/A</v>
      </c>
      <c r="C323" s="24" t="str">
        <f>VLOOKUP(A323,'2022 Orientation'!$A$1:$B$393,2,FALSE)</f>
        <v>left-center</v>
      </c>
      <c r="D323" s="24" t="str">
        <f>VLOOKUP(A323,orientation2021,2,FALSE)</f>
        <v>left-center</v>
      </c>
      <c r="E323" s="24" t="e">
        <f>VLOOKUP(A323,'2020 Orientation'!$A$1:$B$337,2,FALSE)</f>
        <v>#N/A</v>
      </c>
      <c r="F323" s="24" t="e">
        <f>VLOOKUP(A323,orientation2019,2,FALSE)</f>
        <v>#N/A</v>
      </c>
      <c r="G323" s="24" t="e">
        <f>VLOOKUP(A323,orientation2018,2,FALSE)</f>
        <v>#N/A</v>
      </c>
      <c r="I323" t="s">
        <v>24</v>
      </c>
      <c r="K323">
        <v>1</v>
      </c>
      <c r="L323">
        <v>0</v>
      </c>
      <c r="M323">
        <v>0</v>
      </c>
      <c r="N323">
        <v>0</v>
      </c>
      <c r="O323">
        <v>0</v>
      </c>
      <c r="P323">
        <f t="shared" si="10"/>
        <v>1</v>
      </c>
    </row>
    <row r="324" spans="1:16" x14ac:dyDescent="0.2">
      <c r="A324" t="s">
        <v>363</v>
      </c>
      <c r="B324" s="24" t="e">
        <f t="shared" si="11"/>
        <v>#N/A</v>
      </c>
      <c r="C324" s="24" t="str">
        <f>VLOOKUP(A324,'2022 Orientation'!$A$1:$B$393,2,FALSE)</f>
        <v>conspiracy-pseudoscience</v>
      </c>
      <c r="D324" s="24" t="str">
        <f>VLOOKUP(A324,orientation2021,2,FALSE)</f>
        <v>conspiracy-pseudoscience</v>
      </c>
      <c r="E324" s="24" t="str">
        <f>VLOOKUP(A324,'2020 Orientation'!$A$1:$B$337,2,FALSE)</f>
        <v>Mixed</v>
      </c>
      <c r="F324" s="24" t="e">
        <f>VLOOKUP(A324,orientation2019,2,FALSE)</f>
        <v>#N/A</v>
      </c>
      <c r="G324" s="24" t="e">
        <f>VLOOKUP(A324,orientation2018,2,FALSE)</f>
        <v>#N/A</v>
      </c>
      <c r="I324" t="s">
        <v>19</v>
      </c>
      <c r="K324">
        <v>1</v>
      </c>
      <c r="L324">
        <v>1</v>
      </c>
      <c r="M324">
        <v>0</v>
      </c>
      <c r="N324">
        <v>0</v>
      </c>
      <c r="O324">
        <v>0</v>
      </c>
      <c r="P324">
        <f t="shared" si="10"/>
        <v>2</v>
      </c>
    </row>
    <row r="325" spans="1:16" x14ac:dyDescent="0.2">
      <c r="A325" t="s">
        <v>364</v>
      </c>
      <c r="B325" s="24" t="str">
        <f t="shared" si="11"/>
        <v>No</v>
      </c>
      <c r="C325" s="24" t="str">
        <f>VLOOKUP(A325,'2022 Orientation'!$A$1:$B$393,2,FALSE)</f>
        <v>left</v>
      </c>
      <c r="D325" s="24" t="str">
        <f>VLOOKUP(A325,orientation2021,2,FALSE)</f>
        <v>left</v>
      </c>
      <c r="E325" s="24" t="str">
        <f>VLOOKUP(A325,'2020 Orientation'!$A$1:$B$337,2,FALSE)</f>
        <v>Reliable</v>
      </c>
      <c r="F325" s="24" t="str">
        <f>VLOOKUP(A325,orientation2019,2,FALSE)</f>
        <v>left_bias</v>
      </c>
      <c r="G325" s="24" t="str">
        <f>VLOOKUP(A325,orientation2018,2,FALSE)</f>
        <v>left_bias</v>
      </c>
      <c r="I325" t="s">
        <v>31</v>
      </c>
      <c r="K325">
        <v>1</v>
      </c>
      <c r="L325">
        <v>1</v>
      </c>
      <c r="M325">
        <v>1</v>
      </c>
      <c r="N325">
        <v>1</v>
      </c>
      <c r="O325">
        <v>0</v>
      </c>
      <c r="P325">
        <f t="shared" si="10"/>
        <v>4</v>
      </c>
    </row>
    <row r="326" spans="1:16" x14ac:dyDescent="0.2">
      <c r="A326" t="s">
        <v>365</v>
      </c>
      <c r="B326" s="24" t="str">
        <f t="shared" si="11"/>
        <v>No</v>
      </c>
      <c r="C326" s="24" t="str">
        <f>VLOOKUP(A326,'2022 Orientation'!$A$1:$B$393,2,FALSE)</f>
        <v>left</v>
      </c>
      <c r="D326" s="24" t="str">
        <f>VLOOKUP(A326,orientation2021,2,FALSE)</f>
        <v>left</v>
      </c>
      <c r="E326" s="24" t="str">
        <f>VLOOKUP(A326,'2020 Orientation'!$A$1:$B$337,2,FALSE)</f>
        <v>Unreliable</v>
      </c>
      <c r="F326" s="24" t="str">
        <f>VLOOKUP(A326,orientation2019,2,FALSE)</f>
        <v>left_bias</v>
      </c>
      <c r="G326" s="24" t="str">
        <f>VLOOKUP(A326,orientation2018,2,FALSE)</f>
        <v>left_bias</v>
      </c>
      <c r="I326" t="s">
        <v>31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f t="shared" si="10"/>
        <v>5</v>
      </c>
    </row>
    <row r="327" spans="1:16" x14ac:dyDescent="0.2">
      <c r="A327" t="s">
        <v>366</v>
      </c>
      <c r="B327" s="24" t="e">
        <f t="shared" si="11"/>
        <v>#N/A</v>
      </c>
      <c r="C327" s="24" t="str">
        <f>VLOOKUP(A327,'2022 Orientation'!$A$1:$B$393,2,FALSE)</f>
        <v>conspiracy-pseudoscience</v>
      </c>
      <c r="D327" s="24" t="str">
        <f>VLOOKUP(A327,orientation2021,2,FALSE)</f>
        <v>conspiracy-pseudoscience</v>
      </c>
      <c r="E327" s="24" t="str">
        <f>VLOOKUP(A327,'2020 Orientation'!$A$1:$B$337,2,FALSE)</f>
        <v>Mixed</v>
      </c>
      <c r="F327" s="24" t="e">
        <f>VLOOKUP(A327,orientation2019,2,FALSE)</f>
        <v>#N/A</v>
      </c>
      <c r="G327" s="24" t="e">
        <f>VLOOKUP(A327,orientation2018,2,FALSE)</f>
        <v>#N/A</v>
      </c>
      <c r="I327" t="s">
        <v>19</v>
      </c>
      <c r="K327">
        <v>1</v>
      </c>
      <c r="L327">
        <v>1</v>
      </c>
      <c r="M327">
        <v>0</v>
      </c>
      <c r="N327">
        <v>0</v>
      </c>
      <c r="O327">
        <v>0</v>
      </c>
      <c r="P327">
        <f t="shared" si="10"/>
        <v>2</v>
      </c>
    </row>
    <row r="328" spans="1:16" x14ac:dyDescent="0.2">
      <c r="A328" t="s">
        <v>367</v>
      </c>
      <c r="B328" s="24" t="e">
        <f t="shared" si="11"/>
        <v>#N/A</v>
      </c>
      <c r="C328" s="24" t="str">
        <f>VLOOKUP(A328,'2022 Orientation'!$A$1:$B$393,2,FALSE)</f>
        <v>questionable-source</v>
      </c>
      <c r="D328" s="24" t="str">
        <f>VLOOKUP(A328,orientation2021,2,FALSE)</f>
        <v>questionable-source</v>
      </c>
      <c r="E328" s="24" t="str">
        <f>VLOOKUP(A328,'2020 Orientation'!$A$1:$B$337,2,FALSE)</f>
        <v>Unreliable</v>
      </c>
      <c r="F328" s="24" t="str">
        <f>VLOOKUP(A328,orientation2019,2,FALSE)</f>
        <v>questionable_source</v>
      </c>
      <c r="G328" s="24" t="e">
        <f>VLOOKUP(A328,orientation2018,2,FALSE)</f>
        <v>#N/A</v>
      </c>
      <c r="I328" t="s">
        <v>27</v>
      </c>
      <c r="K328">
        <v>1</v>
      </c>
      <c r="L328">
        <v>1</v>
      </c>
      <c r="M328">
        <v>1</v>
      </c>
      <c r="N328">
        <v>0</v>
      </c>
      <c r="O328">
        <v>0</v>
      </c>
      <c r="P328">
        <f t="shared" si="10"/>
        <v>3</v>
      </c>
    </row>
    <row r="329" spans="1:16" x14ac:dyDescent="0.2">
      <c r="A329" t="s">
        <v>368</v>
      </c>
      <c r="B329" s="24" t="e">
        <f t="shared" si="11"/>
        <v>#N/A</v>
      </c>
      <c r="C329" s="24" t="str">
        <f>VLOOKUP(A329,'2022 Orientation'!$A$1:$B$393,2,FALSE)</f>
        <v>conspiracy-pseudoscience</v>
      </c>
      <c r="D329" s="24" t="str">
        <f>VLOOKUP(A329,orientation2021,2,FALSE)</f>
        <v>conspiracy-pseudoscience</v>
      </c>
      <c r="E329" s="24" t="e">
        <f>VLOOKUP(A329,'2020 Orientation'!$A$1:$B$337,2,FALSE)</f>
        <v>#N/A</v>
      </c>
      <c r="F329" s="24" t="e">
        <f>VLOOKUP(A329,orientation2019,2,FALSE)</f>
        <v>#N/A</v>
      </c>
      <c r="G329" s="24" t="e">
        <f>VLOOKUP(A329,orientation2018,2,FALSE)</f>
        <v>#N/A</v>
      </c>
      <c r="I329" t="s">
        <v>19</v>
      </c>
      <c r="K329">
        <v>1</v>
      </c>
      <c r="L329">
        <v>0</v>
      </c>
      <c r="M329">
        <v>0</v>
      </c>
      <c r="N329">
        <v>0</v>
      </c>
      <c r="O329">
        <v>0</v>
      </c>
      <c r="P329">
        <f t="shared" si="10"/>
        <v>1</v>
      </c>
    </row>
    <row r="330" spans="1:16" x14ac:dyDescent="0.2">
      <c r="A330" t="s">
        <v>369</v>
      </c>
      <c r="B330" s="24" t="e">
        <f t="shared" si="11"/>
        <v>#N/A</v>
      </c>
      <c r="C330" s="24" t="str">
        <f>VLOOKUP(A330,'2022 Orientation'!$A$1:$B$393,2,FALSE)</f>
        <v>conspiracy-pseudoscience</v>
      </c>
      <c r="D330" s="24" t="str">
        <f>VLOOKUP(A330,orientation2021,2,FALSE)</f>
        <v>conspiracy-pseudoscience</v>
      </c>
      <c r="E330" s="24" t="str">
        <f>VLOOKUP(A330,'2020 Orientation'!$A$1:$B$337,2,FALSE)</f>
        <v>Mixed</v>
      </c>
      <c r="F330" s="24" t="e">
        <f>VLOOKUP(A330,orientation2019,2,FALSE)</f>
        <v>#N/A</v>
      </c>
      <c r="G330" s="24" t="e">
        <f>VLOOKUP(A330,orientation2018,2,FALSE)</f>
        <v>#N/A</v>
      </c>
      <c r="I330" t="s">
        <v>19</v>
      </c>
      <c r="K330">
        <v>1</v>
      </c>
      <c r="L330">
        <v>1</v>
      </c>
      <c r="M330">
        <v>0</v>
      </c>
      <c r="N330">
        <v>0</v>
      </c>
      <c r="O330">
        <v>0</v>
      </c>
      <c r="P330">
        <f t="shared" si="10"/>
        <v>2</v>
      </c>
    </row>
    <row r="331" spans="1:16" x14ac:dyDescent="0.2">
      <c r="A331" t="s">
        <v>370</v>
      </c>
      <c r="B331" s="24" t="e">
        <f t="shared" si="11"/>
        <v>#N/A</v>
      </c>
      <c r="C331" s="24" t="str">
        <f>VLOOKUP(A331,'2022 Orientation'!$A$1:$B$393,2,FALSE)</f>
        <v>center</v>
      </c>
      <c r="D331" s="24" t="e">
        <f>VLOOKUP(A331,orientation2021,2,FALSE)</f>
        <v>#N/A</v>
      </c>
      <c r="E331" s="24" t="e">
        <f>VLOOKUP(A331,'2020 Orientation'!$A$1:$B$337,2,FALSE)</f>
        <v>#N/A</v>
      </c>
      <c r="F331" s="24" t="str">
        <f>VLOOKUP(A331,orientation2019,2,FALSE)</f>
        <v>left_center_bias</v>
      </c>
      <c r="G331" s="24" t="str">
        <f>VLOOKUP(A331,orientation2018,2,FALSE)</f>
        <v>left_center_bias</v>
      </c>
      <c r="I331" t="s">
        <v>73</v>
      </c>
      <c r="K331">
        <v>0</v>
      </c>
      <c r="L331">
        <v>0</v>
      </c>
      <c r="M331">
        <v>1</v>
      </c>
      <c r="N331">
        <v>1</v>
      </c>
      <c r="O331">
        <v>0</v>
      </c>
      <c r="P331">
        <f t="shared" si="10"/>
        <v>2</v>
      </c>
    </row>
    <row r="332" spans="1:16" x14ac:dyDescent="0.2">
      <c r="A332" t="s">
        <v>371</v>
      </c>
      <c r="B332" s="24" t="e">
        <f t="shared" si="11"/>
        <v>#N/A</v>
      </c>
      <c r="C332" s="24" t="e">
        <f>VLOOKUP(A332,'2022 Orientation'!$A$1:$B$393,2,FALSE)</f>
        <v>#N/A</v>
      </c>
      <c r="D332" s="24" t="e">
        <f>VLOOKUP(A332,orientation2021,2,FALSE)</f>
        <v>#N/A</v>
      </c>
      <c r="E332" s="24" t="str">
        <f>VLOOKUP(A332,'2020 Orientation'!$A$1:$B$337,2,FALSE)</f>
        <v>Reliable</v>
      </c>
      <c r="F332" s="24" t="str">
        <f>VLOOKUP(A332,orientation2019,2,FALSE)</f>
        <v>left_center_bias</v>
      </c>
      <c r="G332" s="24" t="str">
        <f>VLOOKUP(A332,orientation2018,2,FALSE)</f>
        <v>left_center_bias</v>
      </c>
      <c r="I332" t="s">
        <v>73</v>
      </c>
      <c r="K332">
        <v>0</v>
      </c>
      <c r="L332">
        <v>1</v>
      </c>
      <c r="M332">
        <v>1</v>
      </c>
      <c r="N332">
        <v>1</v>
      </c>
      <c r="O332">
        <v>0</v>
      </c>
      <c r="P332">
        <f t="shared" si="10"/>
        <v>3</v>
      </c>
    </row>
    <row r="333" spans="1:16" x14ac:dyDescent="0.2">
      <c r="A333" t="s">
        <v>372</v>
      </c>
      <c r="B333" s="24" t="str">
        <f t="shared" si="11"/>
        <v>No</v>
      </c>
      <c r="C333" s="24" t="str">
        <f>VLOOKUP(A333,'2022 Orientation'!$A$1:$B$393,2,FALSE)</f>
        <v>left</v>
      </c>
      <c r="D333" s="24" t="str">
        <f>VLOOKUP(A333,orientation2021,2,FALSE)</f>
        <v>left</v>
      </c>
      <c r="E333" s="24" t="str">
        <f>VLOOKUP(A333,'2020 Orientation'!$A$1:$B$337,2,FALSE)</f>
        <v>Reliable</v>
      </c>
      <c r="F333" s="24" t="str">
        <f>VLOOKUP(A333,orientation2019,2,FALSE)</f>
        <v>left_bias</v>
      </c>
      <c r="G333" s="24" t="str">
        <f>VLOOKUP(A333,orientation2018,2,FALSE)</f>
        <v>left_bias</v>
      </c>
      <c r="I333" t="s">
        <v>31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f t="shared" si="10"/>
        <v>5</v>
      </c>
    </row>
    <row r="334" spans="1:16" x14ac:dyDescent="0.2">
      <c r="A334" t="s">
        <v>373</v>
      </c>
      <c r="B334" s="24" t="e">
        <f t="shared" si="11"/>
        <v>#N/A</v>
      </c>
      <c r="C334" s="24" t="e">
        <f>VLOOKUP(A334,'2022 Orientation'!$A$1:$B$393,2,FALSE)</f>
        <v>#N/A</v>
      </c>
      <c r="D334" s="24" t="e">
        <f>VLOOKUP(A334,orientation2021,2,FALSE)</f>
        <v>#N/A</v>
      </c>
      <c r="E334" s="24" t="e">
        <f>VLOOKUP(A334,'2020 Orientation'!$A$1:$B$337,2,FALSE)</f>
        <v>#N/A</v>
      </c>
      <c r="F334" s="24">
        <f>VLOOKUP(A334,orientation2019,2,FALSE)</f>
        <v>0</v>
      </c>
      <c r="G334" s="24">
        <f>VLOOKUP(A334,orientation2018,2,FALSE)</f>
        <v>0</v>
      </c>
      <c r="I334" s="3"/>
      <c r="J334" s="3"/>
      <c r="K334">
        <v>0</v>
      </c>
      <c r="L334">
        <v>0</v>
      </c>
      <c r="M334">
        <v>1</v>
      </c>
      <c r="N334">
        <v>1</v>
      </c>
      <c r="O334">
        <v>0</v>
      </c>
      <c r="P334">
        <f t="shared" si="10"/>
        <v>2</v>
      </c>
    </row>
    <row r="335" spans="1:16" x14ac:dyDescent="0.2">
      <c r="A335" t="s">
        <v>374</v>
      </c>
      <c r="B335" s="24" t="e">
        <f t="shared" si="11"/>
        <v>#N/A</v>
      </c>
      <c r="C335" s="24" t="str">
        <f>VLOOKUP(A335,'2022 Orientation'!$A$1:$B$393,2,FALSE)</f>
        <v>conspiracy-pseudoscience</v>
      </c>
      <c r="D335" s="24" t="e">
        <f>VLOOKUP(A335,orientation2021,2,FALSE)</f>
        <v>#N/A</v>
      </c>
      <c r="E335" s="24" t="str">
        <f>VLOOKUP(A335,'2020 Orientation'!$A$1:$B$337,2,FALSE)</f>
        <v>Unreliable</v>
      </c>
      <c r="F335" s="24" t="str">
        <f>VLOOKUP(A335,orientation2019,2,FALSE)</f>
        <v>conspiracy_pseudoscience</v>
      </c>
      <c r="G335" s="24" t="str">
        <f>VLOOKUP(A335,orientation2018,2,FALSE)</f>
        <v>conspiracy_pseudoscience</v>
      </c>
      <c r="I335" t="s">
        <v>22</v>
      </c>
      <c r="K335">
        <v>0</v>
      </c>
      <c r="L335">
        <v>1</v>
      </c>
      <c r="M335">
        <v>1</v>
      </c>
      <c r="N335">
        <v>1</v>
      </c>
      <c r="O335">
        <v>0</v>
      </c>
      <c r="P335">
        <f t="shared" si="10"/>
        <v>3</v>
      </c>
    </row>
    <row r="336" spans="1:16" x14ac:dyDescent="0.2">
      <c r="A336" t="s">
        <v>375</v>
      </c>
      <c r="B336" s="24" t="e">
        <f t="shared" si="11"/>
        <v>#N/A</v>
      </c>
      <c r="C336" s="24" t="str">
        <f>VLOOKUP(A336,'2022 Orientation'!$A$1:$B$393,2,FALSE)</f>
        <v>conspiracy-pseudoscience</v>
      </c>
      <c r="D336" s="24" t="str">
        <f>VLOOKUP(A336,orientation2021,2,FALSE)</f>
        <v>conspiracy-pseudoscience</v>
      </c>
      <c r="E336" s="24" t="str">
        <f>VLOOKUP(A336,'2020 Orientation'!$A$1:$B$337,2,FALSE)</f>
        <v>Mixed</v>
      </c>
      <c r="F336" s="24" t="e">
        <f>VLOOKUP(A336,orientation2019,2,FALSE)</f>
        <v>#N/A</v>
      </c>
      <c r="G336" s="24" t="e">
        <f>VLOOKUP(A336,orientation2018,2,FALSE)</f>
        <v>#N/A</v>
      </c>
      <c r="I336" t="s">
        <v>19</v>
      </c>
      <c r="K336">
        <v>1</v>
      </c>
      <c r="L336">
        <v>1</v>
      </c>
      <c r="M336">
        <v>0</v>
      </c>
      <c r="N336">
        <v>0</v>
      </c>
      <c r="O336">
        <v>0</v>
      </c>
      <c r="P336">
        <f t="shared" si="10"/>
        <v>2</v>
      </c>
    </row>
    <row r="337" spans="1:16" x14ac:dyDescent="0.2">
      <c r="A337" t="s">
        <v>376</v>
      </c>
      <c r="B337" s="24" t="e">
        <f t="shared" si="11"/>
        <v>#N/A</v>
      </c>
      <c r="C337" s="24" t="str">
        <f>VLOOKUP(A337,'2022 Orientation'!$A$1:$B$393,2,FALSE)</f>
        <v>left-center</v>
      </c>
      <c r="D337" s="24" t="e">
        <f>VLOOKUP(A337,orientation2021,2,FALSE)</f>
        <v>#N/A</v>
      </c>
      <c r="E337" s="24" t="str">
        <f>VLOOKUP(A337,'2020 Orientation'!$A$1:$B$337,2,FALSE)</f>
        <v>Reliable</v>
      </c>
      <c r="F337" s="24" t="str">
        <f>VLOOKUP(A337,orientation2019,2,FALSE)</f>
        <v>left_center_bias</v>
      </c>
      <c r="G337" s="24" t="str">
        <f>VLOOKUP(A337,orientation2018,2,FALSE)</f>
        <v>left_center_bias</v>
      </c>
      <c r="I337" t="s">
        <v>73</v>
      </c>
      <c r="K337">
        <v>0</v>
      </c>
      <c r="L337">
        <v>1</v>
      </c>
      <c r="M337">
        <v>1</v>
      </c>
      <c r="N337">
        <v>1</v>
      </c>
      <c r="O337">
        <v>0</v>
      </c>
      <c r="P337">
        <f t="shared" si="10"/>
        <v>3</v>
      </c>
    </row>
    <row r="338" spans="1:16" x14ac:dyDescent="0.2">
      <c r="A338" t="s">
        <v>377</v>
      </c>
      <c r="B338" s="24" t="e">
        <f t="shared" si="11"/>
        <v>#N/A</v>
      </c>
      <c r="C338" s="24" t="str">
        <f>VLOOKUP(A338,'2022 Orientation'!$A$1:$B$393,2,FALSE)</f>
        <v>questionable-source</v>
      </c>
      <c r="D338" s="24" t="str">
        <f>VLOOKUP(A338,orientation2021,2,FALSE)</f>
        <v>questionable-source</v>
      </c>
      <c r="E338" s="24" t="e">
        <f>VLOOKUP(A338,'2020 Orientation'!$A$1:$B$337,2,FALSE)</f>
        <v>#N/A</v>
      </c>
      <c r="F338" s="24" t="e">
        <f>VLOOKUP(A338,orientation2019,2,FALSE)</f>
        <v>#N/A</v>
      </c>
      <c r="G338" s="24" t="e">
        <f>VLOOKUP(A338,orientation2018,2,FALSE)</f>
        <v>#N/A</v>
      </c>
      <c r="I338" t="s">
        <v>27</v>
      </c>
      <c r="K338">
        <v>1</v>
      </c>
      <c r="L338">
        <v>1</v>
      </c>
      <c r="M338">
        <v>1</v>
      </c>
      <c r="N338">
        <v>1</v>
      </c>
      <c r="O338">
        <v>0</v>
      </c>
      <c r="P338">
        <f t="shared" si="10"/>
        <v>4</v>
      </c>
    </row>
    <row r="339" spans="1:16" x14ac:dyDescent="0.2">
      <c r="A339" t="s">
        <v>378</v>
      </c>
      <c r="B339" s="24" t="e">
        <f t="shared" si="11"/>
        <v>#N/A</v>
      </c>
      <c r="C339" s="24" t="str">
        <f>VLOOKUP(A339,'2022 Orientation'!$A$1:$B$393,2,FALSE)</f>
        <v>conspiracy-pseudoscience</v>
      </c>
      <c r="D339" s="24" t="str">
        <f>VLOOKUP(A339,orientation2021,2,FALSE)</f>
        <v>conspiracy-pseudoscience</v>
      </c>
      <c r="E339" s="24" t="str">
        <f>VLOOKUP(A339,'2020 Orientation'!$A$1:$B$337,2,FALSE)</f>
        <v>Mixed</v>
      </c>
      <c r="F339" s="24" t="e">
        <f>VLOOKUP(A339,orientation2019,2,FALSE)</f>
        <v>#N/A</v>
      </c>
      <c r="G339" s="24" t="e">
        <f>VLOOKUP(A339,orientation2018,2,FALSE)</f>
        <v>#N/A</v>
      </c>
      <c r="I339" t="s">
        <v>19</v>
      </c>
      <c r="K339">
        <v>1</v>
      </c>
      <c r="L339">
        <v>1</v>
      </c>
      <c r="M339">
        <v>0</v>
      </c>
      <c r="N339">
        <v>0</v>
      </c>
      <c r="O339">
        <v>0</v>
      </c>
      <c r="P339">
        <f t="shared" si="10"/>
        <v>2</v>
      </c>
    </row>
    <row r="340" spans="1:16" x14ac:dyDescent="0.2">
      <c r="A340" t="s">
        <v>379</v>
      </c>
      <c r="B340" s="24" t="e">
        <f t="shared" si="11"/>
        <v>#N/A</v>
      </c>
      <c r="C340" s="24" t="e">
        <f>VLOOKUP(A340,'2022 Orientation'!$A$1:$B$393,2,FALSE)</f>
        <v>#N/A</v>
      </c>
      <c r="D340" s="24" t="e">
        <f>VLOOKUP(A340,orientation2021,2,FALSE)</f>
        <v>#N/A</v>
      </c>
      <c r="E340" s="24" t="str">
        <f>VLOOKUP(A340,'2020 Orientation'!$A$1:$B$337,2,FALSE)</f>
        <v>Reliable</v>
      </c>
      <c r="F340" s="24" t="e">
        <f>VLOOKUP(A340,orientation2019,2,FALSE)</f>
        <v>#N/A</v>
      </c>
      <c r="G340" s="24" t="e">
        <f>VLOOKUP(A340,orientation2018,2,FALSE)</f>
        <v>#N/A</v>
      </c>
      <c r="I340" s="3"/>
      <c r="J340" s="3"/>
      <c r="K340">
        <v>0</v>
      </c>
      <c r="L340">
        <v>1</v>
      </c>
      <c r="M340">
        <v>0</v>
      </c>
      <c r="N340">
        <v>0</v>
      </c>
      <c r="O340">
        <v>0</v>
      </c>
      <c r="P340">
        <f t="shared" si="10"/>
        <v>1</v>
      </c>
    </row>
    <row r="341" spans="1:16" x14ac:dyDescent="0.2">
      <c r="A341" t="s">
        <v>380</v>
      </c>
      <c r="B341" s="24" t="e">
        <f t="shared" si="11"/>
        <v>#N/A</v>
      </c>
      <c r="C341" s="24" t="str">
        <f>VLOOKUP(A341,'2022 Orientation'!$A$1:$B$393,2,FALSE)</f>
        <v>questionable-source</v>
      </c>
      <c r="D341" s="24" t="str">
        <f>VLOOKUP(A341,orientation2021,2,FALSE)</f>
        <v>questionable-source</v>
      </c>
      <c r="E341" s="24" t="str">
        <f>VLOOKUP(A341,'2020 Orientation'!$A$1:$B$337,2,FALSE)</f>
        <v>Mixed</v>
      </c>
      <c r="F341" s="24" t="e">
        <f>VLOOKUP(A341,orientation2019,2,FALSE)</f>
        <v>#N/A</v>
      </c>
      <c r="G341" s="24" t="e">
        <f>VLOOKUP(A341,orientation2018,2,FALSE)</f>
        <v>#N/A</v>
      </c>
      <c r="I341" t="s">
        <v>27</v>
      </c>
      <c r="K341">
        <v>1</v>
      </c>
      <c r="L341">
        <v>1</v>
      </c>
      <c r="M341">
        <v>0</v>
      </c>
      <c r="N341">
        <v>0</v>
      </c>
      <c r="O341">
        <v>0</v>
      </c>
      <c r="P341">
        <f t="shared" si="10"/>
        <v>2</v>
      </c>
    </row>
    <row r="342" spans="1:16" x14ac:dyDescent="0.2">
      <c r="A342" t="s">
        <v>381</v>
      </c>
      <c r="B342" s="24" t="e">
        <f t="shared" si="11"/>
        <v>#N/A</v>
      </c>
      <c r="C342" s="24" t="str">
        <f>VLOOKUP(A342,'2022 Orientation'!$A$1:$B$393,2,FALSE)</f>
        <v>conspiracy-pseudoscience</v>
      </c>
      <c r="D342" s="24" t="str">
        <f>VLOOKUP(A342,orientation2021,2,FALSE)</f>
        <v>conspiracy-pseudoscience</v>
      </c>
      <c r="E342" s="24" t="str">
        <f>VLOOKUP(A342,'2020 Orientation'!$A$1:$B$337,2,FALSE)</f>
        <v>Mixed</v>
      </c>
      <c r="F342" s="24" t="e">
        <f>VLOOKUP(A342,orientation2019,2,FALSE)</f>
        <v>#N/A</v>
      </c>
      <c r="G342" s="24" t="e">
        <f>VLOOKUP(A342,orientation2018,2,FALSE)</f>
        <v>#N/A</v>
      </c>
      <c r="I342" t="s">
        <v>19</v>
      </c>
      <c r="K342">
        <v>1</v>
      </c>
      <c r="L342">
        <v>1</v>
      </c>
      <c r="M342">
        <v>0</v>
      </c>
      <c r="N342">
        <v>0</v>
      </c>
      <c r="O342">
        <v>0</v>
      </c>
      <c r="P342">
        <f t="shared" si="10"/>
        <v>2</v>
      </c>
    </row>
    <row r="343" spans="1:16" x14ac:dyDescent="0.2">
      <c r="A343" t="s">
        <v>382</v>
      </c>
      <c r="B343" s="24" t="str">
        <f t="shared" si="11"/>
        <v>No</v>
      </c>
      <c r="C343" s="24" t="str">
        <f>VLOOKUP(A343,'2022 Orientation'!$A$1:$B$393,2,FALSE)</f>
        <v>left</v>
      </c>
      <c r="D343" s="24" t="str">
        <f>VLOOKUP(A343,orientation2021,2,FALSE)</f>
        <v>left</v>
      </c>
      <c r="E343" s="24" t="str">
        <f>VLOOKUP(A343,'2020 Orientation'!$A$1:$B$337,2,FALSE)</f>
        <v>Reliable</v>
      </c>
      <c r="F343" s="24" t="str">
        <f>VLOOKUP(A343,orientation2019,2,FALSE)</f>
        <v>left_bias</v>
      </c>
      <c r="G343" s="24" t="str">
        <f>VLOOKUP(A343,orientation2018,2,FALSE)</f>
        <v>left_bias</v>
      </c>
      <c r="I343" t="s">
        <v>31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f t="shared" si="10"/>
        <v>5</v>
      </c>
    </row>
    <row r="344" spans="1:16" x14ac:dyDescent="0.2">
      <c r="A344" t="s">
        <v>383</v>
      </c>
      <c r="B344" s="24" t="str">
        <f t="shared" si="11"/>
        <v>No</v>
      </c>
      <c r="C344" s="24" t="str">
        <f>VLOOKUP(A344,'2022 Orientation'!$A$1:$B$393,2,FALSE)</f>
        <v>questionable-source</v>
      </c>
      <c r="D344" s="24" t="str">
        <f>VLOOKUP(A344,orientation2021,2,FALSE)</f>
        <v>questionable-source</v>
      </c>
      <c r="E344" s="24" t="str">
        <f>VLOOKUP(A344,'2020 Orientation'!$A$1:$B$337,2,FALSE)</f>
        <v>Unreliable</v>
      </c>
      <c r="F344" s="24" t="str">
        <f>VLOOKUP(A344,orientation2019,2,FALSE)</f>
        <v>right_center_bias</v>
      </c>
      <c r="G344" s="24" t="str">
        <f>VLOOKUP(A344,orientation2018,2,FALSE)</f>
        <v>right_center_bias</v>
      </c>
      <c r="I344" t="s">
        <v>27</v>
      </c>
      <c r="K344">
        <v>1</v>
      </c>
      <c r="L344">
        <v>1</v>
      </c>
      <c r="M344">
        <v>1</v>
      </c>
      <c r="N344">
        <v>1</v>
      </c>
      <c r="O344">
        <v>0</v>
      </c>
      <c r="P344">
        <f t="shared" si="10"/>
        <v>4</v>
      </c>
    </row>
    <row r="345" spans="1:16" x14ac:dyDescent="0.2">
      <c r="A345" t="s">
        <v>384</v>
      </c>
      <c r="B345" s="24" t="e">
        <f t="shared" si="11"/>
        <v>#N/A</v>
      </c>
      <c r="C345" s="24" t="str">
        <f>VLOOKUP(A345,'2022 Orientation'!$A$1:$B$393,2,FALSE)</f>
        <v>pro-science</v>
      </c>
      <c r="D345" s="24" t="str">
        <f>VLOOKUP(A345,orientation2021,2,FALSE)</f>
        <v>pro-science</v>
      </c>
      <c r="E345" s="24" t="str">
        <f>VLOOKUP(A345,'2020 Orientation'!$A$1:$B$337,2,FALSE)</f>
        <v>Reliable</v>
      </c>
      <c r="F345" s="24" t="e">
        <f>VLOOKUP(A345,orientation2019,2,FALSE)</f>
        <v>#N/A</v>
      </c>
      <c r="G345" s="24" t="e">
        <f>VLOOKUP(A345,orientation2018,2,FALSE)</f>
        <v>#N/A</v>
      </c>
      <c r="I345" t="s">
        <v>32</v>
      </c>
      <c r="K345">
        <v>1</v>
      </c>
      <c r="L345">
        <v>1</v>
      </c>
      <c r="M345">
        <v>0</v>
      </c>
      <c r="N345">
        <v>0</v>
      </c>
      <c r="O345">
        <v>0</v>
      </c>
      <c r="P345">
        <f t="shared" si="10"/>
        <v>2</v>
      </c>
    </row>
    <row r="346" spans="1:16" x14ac:dyDescent="0.2">
      <c r="A346" t="s">
        <v>385</v>
      </c>
      <c r="B346" s="24" t="e">
        <f t="shared" si="11"/>
        <v>#N/A</v>
      </c>
      <c r="C346" s="24" t="str">
        <f>VLOOKUP(A346,'2022 Orientation'!$A$1:$B$393,2,FALSE)</f>
        <v>right</v>
      </c>
      <c r="D346" s="24" t="str">
        <f>VLOOKUP(A346,orientation2021,2,FALSE)</f>
        <v>right</v>
      </c>
      <c r="E346" s="24" t="e">
        <f>VLOOKUP(A346,'2020 Orientation'!$A$1:$B$337,2,FALSE)</f>
        <v>#N/A</v>
      </c>
      <c r="F346" s="24" t="e">
        <f>VLOOKUP(A346,orientation2019,2,FALSE)</f>
        <v>#N/A</v>
      </c>
      <c r="G346" s="24" t="e">
        <f>VLOOKUP(A346,orientation2018,2,FALSE)</f>
        <v>#N/A</v>
      </c>
      <c r="I346" t="s">
        <v>50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f t="shared" si="10"/>
        <v>1</v>
      </c>
    </row>
    <row r="347" spans="1:16" x14ac:dyDescent="0.2">
      <c r="A347" t="s">
        <v>386</v>
      </c>
      <c r="B347" s="24" t="e">
        <f t="shared" si="11"/>
        <v>#N/A</v>
      </c>
      <c r="C347" s="24" t="e">
        <f>VLOOKUP(A347,'2022 Orientation'!$A$1:$B$393,2,FALSE)</f>
        <v>#N/A</v>
      </c>
      <c r="D347" s="24" t="e">
        <f>VLOOKUP(A347,orientation2021,2,FALSE)</f>
        <v>#N/A</v>
      </c>
      <c r="E347" s="24" t="e">
        <f>VLOOKUP(A347,'2020 Orientation'!$A$1:$B$337,2,FALSE)</f>
        <v>#N/A</v>
      </c>
      <c r="F347" s="24" t="str">
        <f>VLOOKUP(A347,orientation2019,2,FALSE)</f>
        <v>left_bias</v>
      </c>
      <c r="G347" s="24" t="str">
        <f>VLOOKUP(A347,orientation2018,2,FALSE)</f>
        <v>left_bias</v>
      </c>
      <c r="I347" t="s">
        <v>37</v>
      </c>
      <c r="K347">
        <v>0</v>
      </c>
      <c r="L347">
        <v>0</v>
      </c>
      <c r="M347">
        <v>1</v>
      </c>
      <c r="N347">
        <v>1</v>
      </c>
      <c r="O347">
        <v>0</v>
      </c>
      <c r="P347">
        <f t="shared" si="10"/>
        <v>2</v>
      </c>
    </row>
    <row r="348" spans="1:16" x14ac:dyDescent="0.2">
      <c r="A348" t="s">
        <v>387</v>
      </c>
      <c r="B348" s="24" t="str">
        <f t="shared" si="11"/>
        <v>No</v>
      </c>
      <c r="C348" s="24" t="str">
        <f>VLOOKUP(A348,'2022 Orientation'!$A$1:$B$393,2,FALSE)</f>
        <v>right-center</v>
      </c>
      <c r="D348" s="24" t="str">
        <f>VLOOKUP(A348,orientation2021,2,FALSE)</f>
        <v>right-center</v>
      </c>
      <c r="E348" s="24" t="str">
        <f>VLOOKUP(A348,'2020 Orientation'!$A$1:$B$337,2,FALSE)</f>
        <v>Reliable</v>
      </c>
      <c r="F348" s="24" t="str">
        <f>VLOOKUP(A348,orientation2019,2,FALSE)</f>
        <v>right_center_bias</v>
      </c>
      <c r="G348" s="24" t="str">
        <f>VLOOKUP(A348,orientation2018,2,FALSE)</f>
        <v>right_center_bias</v>
      </c>
      <c r="I348" t="s">
        <v>45</v>
      </c>
      <c r="K348">
        <v>1</v>
      </c>
      <c r="L348">
        <v>1</v>
      </c>
      <c r="M348">
        <v>1</v>
      </c>
      <c r="N348">
        <v>1</v>
      </c>
      <c r="O348">
        <v>0</v>
      </c>
      <c r="P348">
        <f t="shared" si="10"/>
        <v>4</v>
      </c>
    </row>
    <row r="349" spans="1:16" x14ac:dyDescent="0.2">
      <c r="A349" t="s">
        <v>388</v>
      </c>
      <c r="B349" s="24" t="str">
        <f t="shared" si="11"/>
        <v>No</v>
      </c>
      <c r="C349" s="24" t="str">
        <f>VLOOKUP(A349,'2022 Orientation'!$A$1:$B$393,2,FALSE)</f>
        <v>conspiracy-pseudoscience</v>
      </c>
      <c r="D349" s="24" t="str">
        <f>VLOOKUP(A349,orientation2021,2,FALSE)</f>
        <v>conspiracy-pseudoscience</v>
      </c>
      <c r="E349" s="24" t="str">
        <f>VLOOKUP(A349,'2020 Orientation'!$A$1:$B$337,2,FALSE)</f>
        <v>Unreliable</v>
      </c>
      <c r="F349" s="24" t="str">
        <f>VLOOKUP(A349,orientation2019,2,FALSE)</f>
        <v>conspiracy_pseudoscience</v>
      </c>
      <c r="G349" s="24" t="str">
        <f>VLOOKUP(A349,orientation2018,2,FALSE)</f>
        <v>conspiracy_pseudoscience</v>
      </c>
      <c r="I349" t="s">
        <v>19</v>
      </c>
      <c r="K349">
        <v>1</v>
      </c>
      <c r="L349">
        <v>1</v>
      </c>
      <c r="M349">
        <v>1</v>
      </c>
      <c r="N349">
        <v>1</v>
      </c>
      <c r="O349">
        <v>0</v>
      </c>
      <c r="P349">
        <f t="shared" si="10"/>
        <v>4</v>
      </c>
    </row>
    <row r="350" spans="1:16" x14ac:dyDescent="0.2">
      <c r="A350" t="s">
        <v>389</v>
      </c>
      <c r="B350" s="24" t="str">
        <f t="shared" si="11"/>
        <v>No</v>
      </c>
      <c r="C350" s="24" t="str">
        <f>VLOOKUP(A350,'2022 Orientation'!$A$1:$B$393,2,FALSE)</f>
        <v>left-center</v>
      </c>
      <c r="D350" s="24" t="str">
        <f>VLOOKUP(A350,orientation2021,2,FALSE)</f>
        <v>left-center</v>
      </c>
      <c r="E350" s="24" t="str">
        <f>VLOOKUP(A350,'2020 Orientation'!$A$1:$B$337,2,FALSE)</f>
        <v>Reliable</v>
      </c>
      <c r="F350" s="24" t="str">
        <f>VLOOKUP(A350,orientation2019,2,FALSE)</f>
        <v>left_center_bias</v>
      </c>
      <c r="G350" s="24" t="str">
        <f>VLOOKUP(A350,orientation2018,2,FALSE)</f>
        <v>left_center_bias</v>
      </c>
      <c r="I350" t="s">
        <v>24</v>
      </c>
      <c r="K350">
        <v>1</v>
      </c>
      <c r="L350">
        <v>1</v>
      </c>
      <c r="M350">
        <v>1</v>
      </c>
      <c r="N350">
        <v>1</v>
      </c>
      <c r="O350">
        <v>1</v>
      </c>
      <c r="P350">
        <f t="shared" si="10"/>
        <v>5</v>
      </c>
    </row>
    <row r="351" spans="1:16" x14ac:dyDescent="0.2">
      <c r="A351" t="s">
        <v>390</v>
      </c>
      <c r="B351" s="24" t="e">
        <f t="shared" si="11"/>
        <v>#N/A</v>
      </c>
      <c r="C351" s="24" t="e">
        <f>VLOOKUP(A351,'2022 Orientation'!$A$1:$B$393,2,FALSE)</f>
        <v>#N/A</v>
      </c>
      <c r="D351" s="24" t="e">
        <f>VLOOKUP(A351,orientation2021,2,FALSE)</f>
        <v>#N/A</v>
      </c>
      <c r="E351" s="24" t="e">
        <f>VLOOKUP(A351,'2020 Orientation'!$A$1:$B$337,2,FALSE)</f>
        <v>#N/A</v>
      </c>
      <c r="F351" s="24" t="str">
        <f>VLOOKUP(A351,orientation2019,2,FALSE)</f>
        <v>satire</v>
      </c>
      <c r="G351" s="24" t="str">
        <f>VLOOKUP(A351,orientation2018,2,FALSE)</f>
        <v>satire</v>
      </c>
      <c r="I351" t="s">
        <v>25</v>
      </c>
      <c r="K351">
        <v>0</v>
      </c>
      <c r="L351">
        <v>0</v>
      </c>
      <c r="M351">
        <v>1</v>
      </c>
      <c r="N351">
        <v>1</v>
      </c>
      <c r="O351">
        <v>1</v>
      </c>
      <c r="P351">
        <f t="shared" si="10"/>
        <v>3</v>
      </c>
    </row>
    <row r="352" spans="1:16" x14ac:dyDescent="0.2">
      <c r="A352" t="s">
        <v>391</v>
      </c>
      <c r="B352" s="24" t="e">
        <f t="shared" si="11"/>
        <v>#N/A</v>
      </c>
      <c r="C352" s="24" t="str">
        <f>VLOOKUP(A352,'2022 Orientation'!$A$1:$B$393,2,FALSE)</f>
        <v>questionable-source</v>
      </c>
      <c r="D352" s="24" t="str">
        <f>VLOOKUP(A352,orientation2021,2,FALSE)</f>
        <v>questionable-source</v>
      </c>
      <c r="E352" s="24" t="e">
        <f>VLOOKUP(A352,'2020 Orientation'!$A$1:$B$337,2,FALSE)</f>
        <v>#N/A</v>
      </c>
      <c r="F352" s="24" t="e">
        <f>VLOOKUP(A352,orientation2019,2,FALSE)</f>
        <v>#N/A</v>
      </c>
      <c r="G352" s="24" t="e">
        <f>VLOOKUP(A352,orientation2018,2,FALSE)</f>
        <v>#N/A</v>
      </c>
      <c r="I352" t="s">
        <v>27</v>
      </c>
      <c r="K352">
        <v>1</v>
      </c>
      <c r="L352">
        <v>0</v>
      </c>
      <c r="M352">
        <v>0</v>
      </c>
      <c r="N352">
        <v>0</v>
      </c>
      <c r="O352">
        <v>0</v>
      </c>
      <c r="P352">
        <f t="shared" si="10"/>
        <v>1</v>
      </c>
    </row>
    <row r="353" spans="1:16" x14ac:dyDescent="0.2">
      <c r="A353" t="s">
        <v>392</v>
      </c>
      <c r="B353" s="24" t="str">
        <f t="shared" si="11"/>
        <v>No</v>
      </c>
      <c r="C353" s="24" t="str">
        <f>VLOOKUP(A353,'2022 Orientation'!$A$1:$B$393,2,FALSE)</f>
        <v>right</v>
      </c>
      <c r="D353" s="24" t="str">
        <f>VLOOKUP(A353,orientation2021,2,FALSE)</f>
        <v>right</v>
      </c>
      <c r="E353" s="24" t="str">
        <f>VLOOKUP(A353,'2020 Orientation'!$A$1:$B$337,2,FALSE)</f>
        <v>Unreliable</v>
      </c>
      <c r="F353" s="24" t="str">
        <f>VLOOKUP(A353,orientation2019,2,FALSE)</f>
        <v>right_bias</v>
      </c>
      <c r="G353" s="24" t="str">
        <f>VLOOKUP(A353,orientation2018,2,FALSE)</f>
        <v>right_bias</v>
      </c>
      <c r="I353" t="s">
        <v>50</v>
      </c>
      <c r="K353">
        <v>1</v>
      </c>
      <c r="L353">
        <v>1</v>
      </c>
      <c r="M353">
        <v>1</v>
      </c>
      <c r="N353">
        <v>1</v>
      </c>
      <c r="O353">
        <v>1</v>
      </c>
      <c r="P353">
        <f t="shared" si="10"/>
        <v>5</v>
      </c>
    </row>
    <row r="354" spans="1:16" x14ac:dyDescent="0.2">
      <c r="A354" t="s">
        <v>393</v>
      </c>
      <c r="B354" s="24" t="e">
        <f t="shared" si="11"/>
        <v>#N/A</v>
      </c>
      <c r="C354" s="24" t="e">
        <f>VLOOKUP(A354,'2022 Orientation'!$A$1:$B$393,2,FALSE)</f>
        <v>#N/A</v>
      </c>
      <c r="D354" s="24" t="e">
        <f>VLOOKUP(A354,orientation2021,2,FALSE)</f>
        <v>#N/A</v>
      </c>
      <c r="E354" s="24" t="e">
        <f>VLOOKUP(A354,'2020 Orientation'!$A$1:$B$337,2,FALSE)</f>
        <v>#N/A</v>
      </c>
      <c r="F354" s="24" t="str">
        <f>VLOOKUP(A354,orientation2019,2,FALSE)</f>
        <v>satire</v>
      </c>
      <c r="G354" s="24" t="str">
        <f>VLOOKUP(A354,orientation2018,2,FALSE)</f>
        <v>satire</v>
      </c>
      <c r="I354" t="s">
        <v>25</v>
      </c>
      <c r="K354">
        <v>0</v>
      </c>
      <c r="L354">
        <v>0</v>
      </c>
      <c r="M354">
        <v>1</v>
      </c>
      <c r="N354">
        <v>1</v>
      </c>
      <c r="O354">
        <v>1</v>
      </c>
      <c r="P354">
        <f t="shared" si="10"/>
        <v>3</v>
      </c>
    </row>
    <row r="355" spans="1:16" x14ac:dyDescent="0.2">
      <c r="A355" t="s">
        <v>394</v>
      </c>
      <c r="B355" s="24" t="e">
        <f t="shared" si="11"/>
        <v>#N/A</v>
      </c>
      <c r="C355" s="24" t="e">
        <f>VLOOKUP(A355,'2022 Orientation'!$A$1:$B$393,2,FALSE)</f>
        <v>#N/A</v>
      </c>
      <c r="D355" s="24" t="e">
        <f>VLOOKUP(A355,orientation2021,2,FALSE)</f>
        <v>#N/A</v>
      </c>
      <c r="E355" s="24" t="e">
        <f>VLOOKUP(A355,'2020 Orientation'!$A$1:$B$337,2,FALSE)</f>
        <v>#N/A</v>
      </c>
      <c r="F355" s="24" t="e">
        <f>VLOOKUP(A355,orientation2019,2,FALSE)</f>
        <v>#N/A</v>
      </c>
      <c r="G355" s="24" t="e">
        <f>VLOOKUP(A355,orientation2018,2,FALSE)</f>
        <v>#N/A</v>
      </c>
      <c r="I355" s="3"/>
      <c r="J355" s="3"/>
      <c r="K355">
        <v>0</v>
      </c>
      <c r="L355">
        <v>0</v>
      </c>
      <c r="M355">
        <v>0</v>
      </c>
      <c r="N355">
        <v>0</v>
      </c>
      <c r="O355">
        <v>1</v>
      </c>
      <c r="P355">
        <f t="shared" si="10"/>
        <v>1</v>
      </c>
    </row>
    <row r="356" spans="1:16" x14ac:dyDescent="0.2">
      <c r="A356" t="s">
        <v>395</v>
      </c>
      <c r="B356" s="24" t="e">
        <f t="shared" si="11"/>
        <v>#N/A</v>
      </c>
      <c r="C356" s="24" t="str">
        <f>VLOOKUP(A356,'2022 Orientation'!$A$1:$B$393,2,FALSE)</f>
        <v>right-center</v>
      </c>
      <c r="D356" s="24" t="str">
        <f>VLOOKUP(A356,orientation2021,2,FALSE)</f>
        <v>right-center</v>
      </c>
      <c r="E356" s="24" t="str">
        <f>VLOOKUP(A356,'2020 Orientation'!$A$1:$B$337,2,FALSE)</f>
        <v>Reliable</v>
      </c>
      <c r="F356" s="24" t="e">
        <f>VLOOKUP(A356,orientation2019,2,FALSE)</f>
        <v>#N/A</v>
      </c>
      <c r="G356" s="24" t="e">
        <f>VLOOKUP(A356,orientation2018,2,FALSE)</f>
        <v>#N/A</v>
      </c>
      <c r="I356" t="s">
        <v>45</v>
      </c>
      <c r="K356">
        <v>1</v>
      </c>
      <c r="L356">
        <v>1</v>
      </c>
      <c r="M356">
        <v>0</v>
      </c>
      <c r="N356">
        <v>0</v>
      </c>
      <c r="O356">
        <v>0</v>
      </c>
      <c r="P356">
        <f t="shared" si="10"/>
        <v>2</v>
      </c>
    </row>
    <row r="357" spans="1:16" x14ac:dyDescent="0.2">
      <c r="A357" t="s">
        <v>396</v>
      </c>
      <c r="B357" s="24" t="e">
        <f t="shared" si="11"/>
        <v>#N/A</v>
      </c>
      <c r="C357" s="24" t="e">
        <f>VLOOKUP(A357,'2022 Orientation'!$A$1:$B$393,2,FALSE)</f>
        <v>#N/A</v>
      </c>
      <c r="D357" s="24" t="e">
        <f>VLOOKUP(A357,orientation2021,2,FALSE)</f>
        <v>#N/A</v>
      </c>
      <c r="E357" s="24" t="e">
        <f>VLOOKUP(A357,'2020 Orientation'!$A$1:$B$337,2,FALSE)</f>
        <v>#N/A</v>
      </c>
      <c r="F357" s="24" t="str">
        <f>VLOOKUP(A357,orientation2019,2,FALSE)</f>
        <v>satire</v>
      </c>
      <c r="G357" s="24" t="str">
        <f>VLOOKUP(A357,orientation2018,2,FALSE)</f>
        <v>satire</v>
      </c>
      <c r="I357" t="s">
        <v>25</v>
      </c>
      <c r="K357">
        <v>0</v>
      </c>
      <c r="L357">
        <v>0</v>
      </c>
      <c r="M357">
        <v>1</v>
      </c>
      <c r="N357">
        <v>1</v>
      </c>
      <c r="O357">
        <v>1</v>
      </c>
      <c r="P357">
        <f t="shared" si="10"/>
        <v>3</v>
      </c>
    </row>
    <row r="358" spans="1:16" x14ac:dyDescent="0.2">
      <c r="A358" t="s">
        <v>397</v>
      </c>
      <c r="B358" s="24" t="e">
        <f t="shared" si="11"/>
        <v>#N/A</v>
      </c>
      <c r="C358" s="24" t="str">
        <f>VLOOKUP(A358,'2022 Orientation'!$A$1:$B$393,2,FALSE)</f>
        <v>right</v>
      </c>
      <c r="D358" s="24" t="str">
        <f>VLOOKUP(A358,orientation2021,2,FALSE)</f>
        <v>right</v>
      </c>
      <c r="E358" s="24" t="str">
        <f>VLOOKUP(A358,'2020 Orientation'!$A$1:$B$337,2,FALSE)</f>
        <v>Unreliable</v>
      </c>
      <c r="F358" s="24" t="str">
        <f>VLOOKUP(A358,orientation2019,2,FALSE)</f>
        <v>right_bias</v>
      </c>
      <c r="G358" s="24" t="e">
        <f>VLOOKUP(A358,orientation2018,2,FALSE)</f>
        <v>#N/A</v>
      </c>
      <c r="I358" t="s">
        <v>50</v>
      </c>
      <c r="K358">
        <v>1</v>
      </c>
      <c r="L358">
        <v>1</v>
      </c>
      <c r="M358">
        <v>1</v>
      </c>
      <c r="N358">
        <v>0</v>
      </c>
      <c r="O358">
        <v>0</v>
      </c>
      <c r="P358">
        <f t="shared" si="10"/>
        <v>3</v>
      </c>
    </row>
    <row r="359" spans="1:16" x14ac:dyDescent="0.2">
      <c r="A359" t="s">
        <v>398</v>
      </c>
      <c r="B359" s="24" t="str">
        <f t="shared" si="11"/>
        <v>No</v>
      </c>
      <c r="C359" s="24" t="str">
        <f>VLOOKUP(A359,'2022 Orientation'!$A$1:$B$393,2,FALSE)</f>
        <v>questionable-source</v>
      </c>
      <c r="D359" s="24" t="str">
        <f>VLOOKUP(A359,orientation2021,2,FALSE)</f>
        <v>questionable-source</v>
      </c>
      <c r="E359" s="24" t="str">
        <f>VLOOKUP(A359,'2020 Orientation'!$A$1:$B$337,2,FALSE)</f>
        <v>Mixed</v>
      </c>
      <c r="F359" s="24" t="str">
        <f>VLOOKUP(A359,orientation2019,2,FALSE)</f>
        <v>right_bias</v>
      </c>
      <c r="G359" s="24">
        <f>VLOOKUP(A359,orientation2018,2,FALSE)</f>
        <v>0</v>
      </c>
      <c r="I359" t="s">
        <v>27</v>
      </c>
      <c r="K359">
        <v>1</v>
      </c>
      <c r="L359">
        <v>1</v>
      </c>
      <c r="M359">
        <v>1</v>
      </c>
      <c r="N359">
        <v>1</v>
      </c>
      <c r="O359">
        <v>1</v>
      </c>
      <c r="P359">
        <f t="shared" si="10"/>
        <v>5</v>
      </c>
    </row>
    <row r="360" spans="1:16" x14ac:dyDescent="0.2">
      <c r="A360" t="s">
        <v>399</v>
      </c>
      <c r="B360" s="24" t="e">
        <f t="shared" si="11"/>
        <v>#N/A</v>
      </c>
      <c r="C360" s="24" t="str">
        <f>VLOOKUP(A360,'2022 Orientation'!$A$1:$B$393,2,FALSE)</f>
        <v>conspiracy-pseudoscience</v>
      </c>
      <c r="D360" s="24" t="str">
        <f>VLOOKUP(A360,orientation2021,2,FALSE)</f>
        <v>conspiracy-pseudoscience</v>
      </c>
      <c r="E360" s="24" t="str">
        <f>VLOOKUP(A360,'2020 Orientation'!$A$1:$B$337,2,FALSE)</f>
        <v>Mixed</v>
      </c>
      <c r="F360" s="24" t="e">
        <f>VLOOKUP(A360,orientation2019,2,FALSE)</f>
        <v>#N/A</v>
      </c>
      <c r="G360" s="24" t="e">
        <f>VLOOKUP(A360,orientation2018,2,FALSE)</f>
        <v>#N/A</v>
      </c>
      <c r="I360" t="s">
        <v>19</v>
      </c>
      <c r="K360">
        <v>1</v>
      </c>
      <c r="L360">
        <v>1</v>
      </c>
      <c r="M360">
        <v>0</v>
      </c>
      <c r="N360">
        <v>0</v>
      </c>
      <c r="O360">
        <v>0</v>
      </c>
      <c r="P360">
        <f t="shared" si="10"/>
        <v>2</v>
      </c>
    </row>
    <row r="361" spans="1:16" x14ac:dyDescent="0.2">
      <c r="A361" t="s">
        <v>400</v>
      </c>
      <c r="B361" s="24" t="e">
        <f t="shared" si="11"/>
        <v>#N/A</v>
      </c>
      <c r="C361" s="24" t="e">
        <f>VLOOKUP(A361,'2022 Orientation'!$A$1:$B$393,2,FALSE)</f>
        <v>#N/A</v>
      </c>
      <c r="D361" s="24" t="e">
        <f>VLOOKUP(A361,orientation2021,2,FALSE)</f>
        <v>#N/A</v>
      </c>
      <c r="E361" s="24" t="e">
        <f>VLOOKUP(A361,'2020 Orientation'!$A$1:$B$337,2,FALSE)</f>
        <v>#N/A</v>
      </c>
      <c r="F361" s="24" t="str">
        <f>VLOOKUP(A361,orientation2019,2,FALSE)</f>
        <v>left_bias</v>
      </c>
      <c r="G361" s="24" t="e">
        <f>VLOOKUP(A361,orientation2018,2,FALSE)</f>
        <v>#N/A</v>
      </c>
      <c r="I361" t="s">
        <v>39</v>
      </c>
      <c r="K361">
        <v>0</v>
      </c>
      <c r="L361">
        <v>0</v>
      </c>
      <c r="M361">
        <v>1</v>
      </c>
      <c r="N361">
        <v>0</v>
      </c>
      <c r="O361">
        <v>1</v>
      </c>
      <c r="P361">
        <f t="shared" si="10"/>
        <v>2</v>
      </c>
    </row>
    <row r="362" spans="1:16" x14ac:dyDescent="0.2">
      <c r="A362" t="s">
        <v>401</v>
      </c>
      <c r="B362" s="24" t="e">
        <f t="shared" si="11"/>
        <v>#N/A</v>
      </c>
      <c r="C362" s="24" t="e">
        <f>VLOOKUP(A362,'2022 Orientation'!$A$1:$B$393,2,FALSE)</f>
        <v>#N/A</v>
      </c>
      <c r="D362" s="24" t="e">
        <f>VLOOKUP(A362,orientation2021,2,FALSE)</f>
        <v>#N/A</v>
      </c>
      <c r="E362" s="24" t="e">
        <f>VLOOKUP(A362,'2020 Orientation'!$A$1:$B$337,2,FALSE)</f>
        <v>#N/A</v>
      </c>
      <c r="F362" s="24">
        <f>VLOOKUP(A362,orientation2019,2,FALSE)</f>
        <v>0</v>
      </c>
      <c r="G362" s="24">
        <f>VLOOKUP(A362,orientation2018,2,FALSE)</f>
        <v>0</v>
      </c>
      <c r="I362" s="3"/>
      <c r="J362" s="3"/>
      <c r="K362">
        <v>0</v>
      </c>
      <c r="L362">
        <v>0</v>
      </c>
      <c r="M362">
        <v>1</v>
      </c>
      <c r="N362">
        <v>1</v>
      </c>
      <c r="O362">
        <v>0</v>
      </c>
      <c r="P362">
        <f t="shared" si="10"/>
        <v>2</v>
      </c>
    </row>
    <row r="363" spans="1:16" x14ac:dyDescent="0.2">
      <c r="A363" t="s">
        <v>402</v>
      </c>
      <c r="B363" s="24" t="e">
        <f t="shared" si="11"/>
        <v>#N/A</v>
      </c>
      <c r="C363" s="24" t="str">
        <f>VLOOKUP(A363,'2022 Orientation'!$A$1:$B$393,2,FALSE)</f>
        <v>right</v>
      </c>
      <c r="D363" s="24" t="e">
        <f>VLOOKUP(A363,orientation2021,2,FALSE)</f>
        <v>#N/A</v>
      </c>
      <c r="E363" s="24" t="str">
        <f>VLOOKUP(A363,'2020 Orientation'!$A$1:$B$337,2,FALSE)</f>
        <v>Unreliable</v>
      </c>
      <c r="F363" s="24" t="str">
        <f>VLOOKUP(A363,orientation2019,2,FALSE)</f>
        <v>right_bias</v>
      </c>
      <c r="G363" s="24" t="str">
        <f>VLOOKUP(A363,orientation2018,2,FALSE)</f>
        <v>right_bias</v>
      </c>
      <c r="I363" t="s">
        <v>50</v>
      </c>
      <c r="K363">
        <v>0</v>
      </c>
      <c r="L363">
        <v>1</v>
      </c>
      <c r="M363">
        <v>1</v>
      </c>
      <c r="N363">
        <v>1</v>
      </c>
      <c r="O363">
        <v>1</v>
      </c>
      <c r="P363">
        <f t="shared" si="10"/>
        <v>4</v>
      </c>
    </row>
    <row r="364" spans="1:16" x14ac:dyDescent="0.2">
      <c r="A364" t="s">
        <v>403</v>
      </c>
      <c r="B364" s="24" t="e">
        <f t="shared" si="11"/>
        <v>#N/A</v>
      </c>
      <c r="C364" s="24" t="str">
        <f>VLOOKUP(A364,'2022 Orientation'!$A$1:$B$393,2,FALSE)</f>
        <v>conspiracy-pseudoscience</v>
      </c>
      <c r="D364" s="24" t="str">
        <f>VLOOKUP(A364,orientation2021,2,FALSE)</f>
        <v>conspiracy-pseudoscience</v>
      </c>
      <c r="E364" s="24" t="str">
        <f>VLOOKUP(A364,'2020 Orientation'!$A$1:$B$337,2,FALSE)</f>
        <v>Mixed</v>
      </c>
      <c r="F364" s="24" t="e">
        <f>VLOOKUP(A364,orientation2019,2,FALSE)</f>
        <v>#N/A</v>
      </c>
      <c r="G364" s="24" t="e">
        <f>VLOOKUP(A364,orientation2018,2,FALSE)</f>
        <v>#N/A</v>
      </c>
      <c r="I364" t="s">
        <v>19</v>
      </c>
      <c r="K364">
        <v>1</v>
      </c>
      <c r="L364">
        <v>1</v>
      </c>
      <c r="M364">
        <v>0</v>
      </c>
      <c r="N364">
        <v>0</v>
      </c>
      <c r="O364">
        <v>0</v>
      </c>
      <c r="P364">
        <f t="shared" si="10"/>
        <v>2</v>
      </c>
    </row>
    <row r="365" spans="1:16" x14ac:dyDescent="0.2">
      <c r="A365" t="s">
        <v>404</v>
      </c>
      <c r="B365" s="24" t="e">
        <f t="shared" si="11"/>
        <v>#N/A</v>
      </c>
      <c r="C365" s="24" t="str">
        <f>VLOOKUP(A365,'2022 Orientation'!$A$1:$B$393,2,FALSE)</f>
        <v>center</v>
      </c>
      <c r="D365" s="24" t="e">
        <f>VLOOKUP(A365,orientation2021,2,FALSE)</f>
        <v>#N/A</v>
      </c>
      <c r="E365" s="24" t="e">
        <f>VLOOKUP(A365,'2020 Orientation'!$A$1:$B$337,2,FALSE)</f>
        <v>#N/A</v>
      </c>
      <c r="F365" s="24">
        <f>VLOOKUP(A365,orientation2019,2,FALSE)</f>
        <v>0</v>
      </c>
      <c r="G365" s="24">
        <f>VLOOKUP(A365,orientation2018,2,FALSE)</f>
        <v>0</v>
      </c>
      <c r="I365" s="3"/>
      <c r="J365" s="3"/>
      <c r="K365">
        <v>0</v>
      </c>
      <c r="L365">
        <v>0</v>
      </c>
      <c r="M365">
        <v>1</v>
      </c>
      <c r="N365">
        <v>1</v>
      </c>
      <c r="O365">
        <v>0</v>
      </c>
      <c r="P365">
        <f t="shared" si="10"/>
        <v>2</v>
      </c>
    </row>
    <row r="366" spans="1:16" x14ac:dyDescent="0.2">
      <c r="A366" t="s">
        <v>405</v>
      </c>
      <c r="B366" s="24" t="e">
        <f t="shared" si="11"/>
        <v>#N/A</v>
      </c>
      <c r="C366" s="24" t="str">
        <f>VLOOKUP(A366,'2022 Orientation'!$A$1:$B$393,2,FALSE)</f>
        <v>right</v>
      </c>
      <c r="D366" s="24" t="e">
        <f>VLOOKUP(A366,orientation2021,2,FALSE)</f>
        <v>#N/A</v>
      </c>
      <c r="E366" s="24" t="str">
        <f>VLOOKUP(A366,'2020 Orientation'!$A$1:$B$337,2,FALSE)</f>
        <v>Unreliable</v>
      </c>
      <c r="F366" s="24" t="str">
        <f>VLOOKUP(A366,orientation2019,2,FALSE)</f>
        <v>right_bias</v>
      </c>
      <c r="G366" s="24" t="str">
        <f>VLOOKUP(A366,orientation2018,2,FALSE)</f>
        <v>right_bias</v>
      </c>
      <c r="I366" t="s">
        <v>50</v>
      </c>
      <c r="K366">
        <v>0</v>
      </c>
      <c r="L366">
        <v>1</v>
      </c>
      <c r="M366">
        <v>1</v>
      </c>
      <c r="N366">
        <v>1</v>
      </c>
      <c r="O366">
        <v>0</v>
      </c>
      <c r="P366">
        <f t="shared" si="10"/>
        <v>3</v>
      </c>
    </row>
    <row r="367" spans="1:16" x14ac:dyDescent="0.2">
      <c r="A367" t="s">
        <v>406</v>
      </c>
      <c r="B367" s="24" t="e">
        <f t="shared" si="11"/>
        <v>#N/A</v>
      </c>
      <c r="C367" s="24" t="str">
        <f>VLOOKUP(A367,'2022 Orientation'!$A$1:$B$393,2,FALSE)</f>
        <v>left-center</v>
      </c>
      <c r="D367" s="24" t="e">
        <f>VLOOKUP(A367,orientation2021,2,FALSE)</f>
        <v>#N/A</v>
      </c>
      <c r="E367" s="24" t="str">
        <f>VLOOKUP(A367,'2020 Orientation'!$A$1:$B$337,2,FALSE)</f>
        <v>Unreliable</v>
      </c>
      <c r="F367" s="24" t="str">
        <f>VLOOKUP(A367,orientation2019,2,FALSE)</f>
        <v>left_bias</v>
      </c>
      <c r="G367" s="24" t="str">
        <f>VLOOKUP(A367,orientation2018,2,FALSE)</f>
        <v>left_bias</v>
      </c>
      <c r="I367" t="s">
        <v>37</v>
      </c>
      <c r="K367">
        <v>0</v>
      </c>
      <c r="L367">
        <v>1</v>
      </c>
      <c r="M367">
        <v>1</v>
      </c>
      <c r="N367">
        <v>1</v>
      </c>
      <c r="O367">
        <v>0</v>
      </c>
      <c r="P367">
        <f t="shared" si="10"/>
        <v>3</v>
      </c>
    </row>
    <row r="368" spans="1:16" x14ac:dyDescent="0.2">
      <c r="A368" t="s">
        <v>407</v>
      </c>
      <c r="B368" s="24" t="e">
        <f t="shared" si="11"/>
        <v>#N/A</v>
      </c>
      <c r="C368" s="24" t="e">
        <f>VLOOKUP(A368,'2022 Orientation'!$A$1:$B$393,2,FALSE)</f>
        <v>#N/A</v>
      </c>
      <c r="D368" s="24" t="e">
        <f>VLOOKUP(A368,orientation2021,2,FALSE)</f>
        <v>#N/A</v>
      </c>
      <c r="E368" s="24" t="str">
        <f>VLOOKUP(A368,'2020 Orientation'!$A$1:$B$337,2,FALSE)</f>
        <v>Reliable</v>
      </c>
      <c r="F368" s="24" t="str">
        <f>VLOOKUP(A368,orientation2019,2,FALSE)</f>
        <v>left_bias</v>
      </c>
      <c r="G368" s="24" t="str">
        <f>VLOOKUP(A368,orientation2018,2,FALSE)</f>
        <v>left_bias</v>
      </c>
      <c r="I368" t="s">
        <v>37</v>
      </c>
      <c r="K368">
        <v>0</v>
      </c>
      <c r="L368">
        <v>1</v>
      </c>
      <c r="M368">
        <v>1</v>
      </c>
      <c r="N368">
        <v>1</v>
      </c>
      <c r="O368">
        <v>0</v>
      </c>
      <c r="P368">
        <f t="shared" si="10"/>
        <v>3</v>
      </c>
    </row>
    <row r="369" spans="1:16" x14ac:dyDescent="0.2">
      <c r="A369" t="s">
        <v>408</v>
      </c>
      <c r="B369" s="24" t="e">
        <f t="shared" si="11"/>
        <v>#N/A</v>
      </c>
      <c r="C369" s="24" t="str">
        <f>VLOOKUP(A369,'2022 Orientation'!$A$1:$B$393,2,FALSE)</f>
        <v>conspiracy-pseudoscience</v>
      </c>
      <c r="D369" s="24" t="str">
        <f>VLOOKUP(A369,orientation2021,2,FALSE)</f>
        <v>conspiracy-pseudoscience</v>
      </c>
      <c r="E369" s="24" t="str">
        <f>VLOOKUP(A369,'2020 Orientation'!$A$1:$B$337,2,FALSE)</f>
        <v>Mixed</v>
      </c>
      <c r="F369" s="24" t="e">
        <f>VLOOKUP(A369,orientation2019,2,FALSE)</f>
        <v>#N/A</v>
      </c>
      <c r="G369" s="24" t="e">
        <f>VLOOKUP(A369,orientation2018,2,FALSE)</f>
        <v>#N/A</v>
      </c>
      <c r="I369" t="s">
        <v>19</v>
      </c>
      <c r="K369">
        <v>1</v>
      </c>
      <c r="L369">
        <v>1</v>
      </c>
      <c r="M369">
        <v>0</v>
      </c>
      <c r="N369">
        <v>0</v>
      </c>
      <c r="O369">
        <v>0</v>
      </c>
      <c r="P369">
        <f t="shared" si="10"/>
        <v>2</v>
      </c>
    </row>
    <row r="370" spans="1:16" x14ac:dyDescent="0.2">
      <c r="A370" t="s">
        <v>409</v>
      </c>
      <c r="B370" s="24" t="e">
        <f t="shared" si="11"/>
        <v>#N/A</v>
      </c>
      <c r="C370" s="24" t="e">
        <f>VLOOKUP(A370,'2022 Orientation'!$A$1:$B$393,2,FALSE)</f>
        <v>#N/A</v>
      </c>
      <c r="D370" s="24" t="e">
        <f>VLOOKUP(A370,orientation2021,2,FALSE)</f>
        <v>#N/A</v>
      </c>
      <c r="E370" s="24" t="e">
        <f>VLOOKUP(A370,'2020 Orientation'!$A$1:$B$337,2,FALSE)</f>
        <v>#N/A</v>
      </c>
      <c r="F370" s="24" t="str">
        <f>VLOOKUP(A370,orientation2019,2,FALSE)</f>
        <v>conspiracy_pseudoscience</v>
      </c>
      <c r="G370" s="24" t="str">
        <f>VLOOKUP(A370,orientation2018,2,FALSE)</f>
        <v>conspiracy_pseudoscience</v>
      </c>
      <c r="I370" t="s">
        <v>22</v>
      </c>
      <c r="K370">
        <v>0</v>
      </c>
      <c r="L370">
        <v>0</v>
      </c>
      <c r="M370">
        <v>1</v>
      </c>
      <c r="N370">
        <v>1</v>
      </c>
      <c r="O370">
        <v>0</v>
      </c>
      <c r="P370">
        <f t="shared" si="10"/>
        <v>2</v>
      </c>
    </row>
    <row r="371" spans="1:16" x14ac:dyDescent="0.2">
      <c r="A371" t="s">
        <v>410</v>
      </c>
      <c r="B371" s="24" t="str">
        <f t="shared" si="11"/>
        <v>No</v>
      </c>
      <c r="C371" s="24" t="str">
        <f>VLOOKUP(A371,'2022 Orientation'!$A$1:$B$393,2,FALSE)</f>
        <v>questionable-source</v>
      </c>
      <c r="D371" s="24" t="str">
        <f>VLOOKUP(A371,orientation2021,2,FALSE)</f>
        <v>questionable-source</v>
      </c>
      <c r="E371" s="24" t="str">
        <f>VLOOKUP(A371,'2020 Orientation'!$A$1:$B$337,2,FALSE)</f>
        <v>Mixed</v>
      </c>
      <c r="F371" s="24" t="str">
        <f>VLOOKUP(A371,orientation2019,2,FALSE)</f>
        <v>questionable_source</v>
      </c>
      <c r="G371" s="24" t="str">
        <f>VLOOKUP(A371,orientation2018,2,FALSE)</f>
        <v>questionable_source</v>
      </c>
      <c r="I371" t="s">
        <v>27</v>
      </c>
      <c r="K371">
        <v>1</v>
      </c>
      <c r="L371">
        <v>1</v>
      </c>
      <c r="M371">
        <v>1</v>
      </c>
      <c r="N371">
        <v>1</v>
      </c>
      <c r="O371">
        <v>1</v>
      </c>
      <c r="P371">
        <f t="shared" si="10"/>
        <v>5</v>
      </c>
    </row>
    <row r="372" spans="1:16" x14ac:dyDescent="0.2">
      <c r="A372" t="s">
        <v>411</v>
      </c>
      <c r="B372" s="24" t="e">
        <f t="shared" si="11"/>
        <v>#N/A</v>
      </c>
      <c r="C372" s="24" t="e">
        <f>VLOOKUP(A372,'2022 Orientation'!$A$1:$B$393,2,FALSE)</f>
        <v>#N/A</v>
      </c>
      <c r="D372" s="24" t="e">
        <f>VLOOKUP(A372,orientation2021,2,FALSE)</f>
        <v>#N/A</v>
      </c>
      <c r="E372" s="24" t="str">
        <f>VLOOKUP(A372,'2020 Orientation'!$A$1:$B$337,2,FALSE)</f>
        <v>Reliable</v>
      </c>
      <c r="F372" s="24" t="str">
        <f>VLOOKUP(A372,orientation2019,2,FALSE)</f>
        <v>left_center_bias</v>
      </c>
      <c r="G372" s="24" t="str">
        <f>VLOOKUP(A372,orientation2018,2,FALSE)</f>
        <v>left_center_bias</v>
      </c>
      <c r="I372" t="s">
        <v>73</v>
      </c>
      <c r="K372">
        <v>0</v>
      </c>
      <c r="L372">
        <v>1</v>
      </c>
      <c r="M372">
        <v>1</v>
      </c>
      <c r="N372">
        <v>1</v>
      </c>
      <c r="O372">
        <v>0</v>
      </c>
      <c r="P372">
        <f t="shared" si="10"/>
        <v>3</v>
      </c>
    </row>
    <row r="373" spans="1:16" x14ac:dyDescent="0.2">
      <c r="A373" t="s">
        <v>412</v>
      </c>
      <c r="B373" s="24" t="str">
        <f t="shared" si="11"/>
        <v>No</v>
      </c>
      <c r="C373" s="24" t="str">
        <f>VLOOKUP(A373,'2022 Orientation'!$A$1:$B$393,2,FALSE)</f>
        <v>questionable-source</v>
      </c>
      <c r="D373" s="24" t="str">
        <f>VLOOKUP(A373,orientation2021,2,FALSE)</f>
        <v>questionable-source</v>
      </c>
      <c r="E373" s="24" t="str">
        <f>VLOOKUP(A373,'2020 Orientation'!$A$1:$B$337,2,FALSE)</f>
        <v>Mixed</v>
      </c>
      <c r="F373" s="24" t="str">
        <f>VLOOKUP(A373,orientation2019,2,FALSE)</f>
        <v>questionable_source</v>
      </c>
      <c r="G373" s="24" t="str">
        <f>VLOOKUP(A373,orientation2018,2,FALSE)</f>
        <v>questionable_source</v>
      </c>
      <c r="I373" t="s">
        <v>27</v>
      </c>
      <c r="K373">
        <v>1</v>
      </c>
      <c r="L373">
        <v>1</v>
      </c>
      <c r="M373">
        <v>1</v>
      </c>
      <c r="N373">
        <v>1</v>
      </c>
      <c r="O373">
        <v>1</v>
      </c>
      <c r="P373">
        <f t="shared" si="10"/>
        <v>5</v>
      </c>
    </row>
    <row r="374" spans="1:16" x14ac:dyDescent="0.2">
      <c r="A374" t="s">
        <v>413</v>
      </c>
      <c r="B374" s="24" t="e">
        <f t="shared" si="11"/>
        <v>#N/A</v>
      </c>
      <c r="C374" s="24" t="str">
        <f>VLOOKUP(A374,'2022 Orientation'!$A$1:$B$393,2,FALSE)</f>
        <v>questionable-source</v>
      </c>
      <c r="D374" s="24" t="str">
        <f>VLOOKUP(A374,orientation2021,2,FALSE)</f>
        <v>questionable-source</v>
      </c>
      <c r="E374" s="24" t="str">
        <f>VLOOKUP(A374,'2020 Orientation'!$A$1:$B$337,2,FALSE)</f>
        <v>Unreliable</v>
      </c>
      <c r="F374" s="24" t="str">
        <f>VLOOKUP(A374,orientation2019,2,FALSE)</f>
        <v>right_bias</v>
      </c>
      <c r="G374" s="24" t="e">
        <f>VLOOKUP(A374,orientation2018,2,FALSE)</f>
        <v>#N/A</v>
      </c>
      <c r="I374" t="s">
        <v>27</v>
      </c>
      <c r="K374">
        <v>1</v>
      </c>
      <c r="L374">
        <v>1</v>
      </c>
      <c r="M374">
        <v>1</v>
      </c>
      <c r="N374">
        <v>0</v>
      </c>
      <c r="O374">
        <v>0</v>
      </c>
      <c r="P374">
        <f t="shared" si="10"/>
        <v>3</v>
      </c>
    </row>
    <row r="375" spans="1:16" x14ac:dyDescent="0.2">
      <c r="A375" t="s">
        <v>414</v>
      </c>
      <c r="B375" s="24" t="e">
        <f t="shared" si="11"/>
        <v>#N/A</v>
      </c>
      <c r="C375" s="24" t="str">
        <f>VLOOKUP(A375,'2022 Orientation'!$A$1:$B$393,2,FALSE)</f>
        <v>conspiracy-pseudoscience</v>
      </c>
      <c r="D375" s="24" t="str">
        <f>VLOOKUP(A375,orientation2021,2,FALSE)</f>
        <v>conspiracy-pseudoscience</v>
      </c>
      <c r="E375" s="24" t="str">
        <f>VLOOKUP(A375,'2020 Orientation'!$A$1:$B$337,2,FALSE)</f>
        <v>Unreliable</v>
      </c>
      <c r="F375" s="24" t="e">
        <f>VLOOKUP(A375,orientation2019,2,FALSE)</f>
        <v>#N/A</v>
      </c>
      <c r="G375" s="24" t="e">
        <f>VLOOKUP(A375,orientation2018,2,FALSE)</f>
        <v>#N/A</v>
      </c>
      <c r="I375" t="s">
        <v>19</v>
      </c>
      <c r="K375">
        <v>1</v>
      </c>
      <c r="L375">
        <v>1</v>
      </c>
      <c r="M375">
        <v>0</v>
      </c>
      <c r="N375">
        <v>0</v>
      </c>
      <c r="O375">
        <v>0</v>
      </c>
      <c r="P375">
        <f t="shared" si="10"/>
        <v>2</v>
      </c>
    </row>
    <row r="376" spans="1:16" x14ac:dyDescent="0.2">
      <c r="A376" t="s">
        <v>415</v>
      </c>
      <c r="B376" s="24" t="str">
        <f t="shared" si="11"/>
        <v>No</v>
      </c>
      <c r="C376" s="24" t="str">
        <f>VLOOKUP(A376,'2022 Orientation'!$A$1:$B$393,2,FALSE)</f>
        <v>right-center</v>
      </c>
      <c r="D376" s="24" t="str">
        <f>VLOOKUP(A376,orientation2021,2,FALSE)</f>
        <v>right-center</v>
      </c>
      <c r="E376" s="24" t="str">
        <f>VLOOKUP(A376,'2020 Orientation'!$A$1:$B$337,2,FALSE)</f>
        <v>Reliable</v>
      </c>
      <c r="F376" s="24" t="str">
        <f>VLOOKUP(A376,orientation2019,2,FALSE)</f>
        <v>right_center_bias</v>
      </c>
      <c r="G376" s="24" t="str">
        <f>VLOOKUP(A376,orientation2018,2,FALSE)</f>
        <v>right_center_bias</v>
      </c>
      <c r="I376" t="s">
        <v>45</v>
      </c>
      <c r="K376">
        <v>1</v>
      </c>
      <c r="L376">
        <v>1</v>
      </c>
      <c r="M376">
        <v>1</v>
      </c>
      <c r="N376">
        <v>1</v>
      </c>
      <c r="O376">
        <v>1</v>
      </c>
      <c r="P376">
        <f t="shared" si="10"/>
        <v>5</v>
      </c>
    </row>
    <row r="377" spans="1:16" x14ac:dyDescent="0.2">
      <c r="A377" t="s">
        <v>416</v>
      </c>
      <c r="B377" s="24" t="str">
        <f t="shared" si="11"/>
        <v>No</v>
      </c>
      <c r="C377" s="24" t="str">
        <f>VLOOKUP(A377,'2022 Orientation'!$A$1:$B$393,2,FALSE)</f>
        <v>questionable-source</v>
      </c>
      <c r="D377" s="24" t="str">
        <f>VLOOKUP(A377,orientation2021,2,FALSE)</f>
        <v>questionable-source</v>
      </c>
      <c r="E377" s="24" t="str">
        <f>VLOOKUP(A377,'2020 Orientation'!$A$1:$B$337,2,FALSE)</f>
        <v>Mixed</v>
      </c>
      <c r="F377" s="24" t="str">
        <f>VLOOKUP(A377,orientation2019,2,FALSE)</f>
        <v>questionable_source</v>
      </c>
      <c r="G377" s="24" t="str">
        <f>VLOOKUP(A377,orientation2018,2,FALSE)</f>
        <v>questionable_source</v>
      </c>
      <c r="I377" t="s">
        <v>27</v>
      </c>
      <c r="K377">
        <v>1</v>
      </c>
      <c r="L377">
        <v>1</v>
      </c>
      <c r="M377">
        <v>1</v>
      </c>
      <c r="N377">
        <v>1</v>
      </c>
      <c r="O377">
        <v>1</v>
      </c>
      <c r="P377">
        <f t="shared" si="10"/>
        <v>5</v>
      </c>
    </row>
    <row r="378" spans="1:16" x14ac:dyDescent="0.2">
      <c r="A378" t="s">
        <v>417</v>
      </c>
      <c r="B378" s="24" t="e">
        <f t="shared" si="11"/>
        <v>#N/A</v>
      </c>
      <c r="C378" s="24" t="str">
        <f>VLOOKUP(A378,'2022 Orientation'!$A$1:$B$393,2,FALSE)</f>
        <v>conspiracy-pseudoscience</v>
      </c>
      <c r="D378" s="24" t="str">
        <f>VLOOKUP(A378,orientation2021,2,FALSE)</f>
        <v>conspiracy-pseudoscience</v>
      </c>
      <c r="E378" s="24" t="str">
        <f>VLOOKUP(A378,'2020 Orientation'!$A$1:$B$337,2,FALSE)</f>
        <v>Unreliable</v>
      </c>
      <c r="F378" s="24" t="e">
        <f>VLOOKUP(A378,orientation2019,2,FALSE)</f>
        <v>#N/A</v>
      </c>
      <c r="G378" s="24" t="e">
        <f>VLOOKUP(A378,orientation2018,2,FALSE)</f>
        <v>#N/A</v>
      </c>
      <c r="I378" t="s">
        <v>19</v>
      </c>
      <c r="K378">
        <v>1</v>
      </c>
      <c r="L378">
        <v>1</v>
      </c>
      <c r="M378">
        <v>0</v>
      </c>
      <c r="N378">
        <v>0</v>
      </c>
      <c r="O378">
        <v>0</v>
      </c>
      <c r="P378">
        <f t="shared" si="10"/>
        <v>2</v>
      </c>
    </row>
    <row r="379" spans="1:16" x14ac:dyDescent="0.2">
      <c r="A379" t="s">
        <v>418</v>
      </c>
      <c r="B379" s="24" t="str">
        <f t="shared" si="11"/>
        <v>No</v>
      </c>
      <c r="C379" s="24" t="str">
        <f>VLOOKUP(A379,'2022 Orientation'!$A$1:$B$393,2,FALSE)</f>
        <v>left-center</v>
      </c>
      <c r="D379" s="24" t="str">
        <f>VLOOKUP(A379,orientation2021,2,FALSE)</f>
        <v>left-center</v>
      </c>
      <c r="E379" s="24" t="str">
        <f>VLOOKUP(A379,'2020 Orientation'!$A$1:$B$337,2,FALSE)</f>
        <v>Unreliable</v>
      </c>
      <c r="F379" s="24" t="str">
        <f>VLOOKUP(A379,orientation2019,2,FALSE)</f>
        <v>left_center_bias</v>
      </c>
      <c r="G379" s="24" t="str">
        <f>VLOOKUP(A379,orientation2018,2,FALSE)</f>
        <v>left_center_bias</v>
      </c>
      <c r="I379" t="s">
        <v>24</v>
      </c>
      <c r="K379">
        <v>1</v>
      </c>
      <c r="L379">
        <v>1</v>
      </c>
      <c r="M379">
        <v>1</v>
      </c>
      <c r="N379">
        <v>1</v>
      </c>
      <c r="O379">
        <v>1</v>
      </c>
      <c r="P379">
        <f t="shared" si="10"/>
        <v>5</v>
      </c>
    </row>
    <row r="380" spans="1:16" x14ac:dyDescent="0.2">
      <c r="A380" t="s">
        <v>419</v>
      </c>
      <c r="B380" s="24" t="e">
        <f t="shared" si="11"/>
        <v>#N/A</v>
      </c>
      <c r="C380" s="24" t="e">
        <f>VLOOKUP(A380,'2022 Orientation'!$A$1:$B$393,2,FALSE)</f>
        <v>#N/A</v>
      </c>
      <c r="D380" s="24" t="e">
        <f>VLOOKUP(A380,orientation2021,2,FALSE)</f>
        <v>#N/A</v>
      </c>
      <c r="E380" s="24" t="e">
        <f>VLOOKUP(A380,'2020 Orientation'!$A$1:$B$337,2,FALSE)</f>
        <v>#N/A</v>
      </c>
      <c r="F380" s="24" t="str">
        <f>VLOOKUP(A380,orientation2019,2,FALSE)</f>
        <v>left_center_bias</v>
      </c>
      <c r="G380" s="24">
        <f>VLOOKUP(A380,orientation2018,2,FALSE)</f>
        <v>0</v>
      </c>
      <c r="I380" t="s">
        <v>73</v>
      </c>
      <c r="K380">
        <v>0</v>
      </c>
      <c r="L380">
        <v>0</v>
      </c>
      <c r="M380">
        <v>1</v>
      </c>
      <c r="N380">
        <v>1</v>
      </c>
      <c r="O380">
        <v>0</v>
      </c>
      <c r="P380">
        <f t="shared" si="10"/>
        <v>2</v>
      </c>
    </row>
    <row r="381" spans="1:16" x14ac:dyDescent="0.2">
      <c r="A381" t="s">
        <v>420</v>
      </c>
      <c r="B381" s="24" t="e">
        <f t="shared" si="11"/>
        <v>#N/A</v>
      </c>
      <c r="C381" s="24" t="str">
        <f>VLOOKUP(A381,'2022 Orientation'!$A$1:$B$393,2,FALSE)</f>
        <v>conspiracy-pseudoscience</v>
      </c>
      <c r="D381" s="24" t="str">
        <f>VLOOKUP(A381,orientation2021,2,FALSE)</f>
        <v>conspiracy-pseudoscience</v>
      </c>
      <c r="E381" s="24" t="str">
        <f>VLOOKUP(A381,'2020 Orientation'!$A$1:$B$337,2,FALSE)</f>
        <v>Unreliable</v>
      </c>
      <c r="F381" s="24" t="e">
        <f>VLOOKUP(A381,orientation2019,2,FALSE)</f>
        <v>#N/A</v>
      </c>
      <c r="G381" s="24" t="e">
        <f>VLOOKUP(A381,orientation2018,2,FALSE)</f>
        <v>#N/A</v>
      </c>
      <c r="I381" t="s">
        <v>19</v>
      </c>
      <c r="K381">
        <v>1</v>
      </c>
      <c r="L381">
        <v>1</v>
      </c>
      <c r="M381">
        <v>0</v>
      </c>
      <c r="N381">
        <v>0</v>
      </c>
      <c r="O381">
        <v>0</v>
      </c>
      <c r="P381">
        <f t="shared" si="10"/>
        <v>2</v>
      </c>
    </row>
    <row r="382" spans="1:16" x14ac:dyDescent="0.2">
      <c r="A382" t="s">
        <v>421</v>
      </c>
      <c r="B382" s="24" t="e">
        <f t="shared" si="11"/>
        <v>#N/A</v>
      </c>
      <c r="C382" s="24" t="str">
        <f>VLOOKUP(A382,'2022 Orientation'!$A$1:$B$393,2,FALSE)</f>
        <v>center</v>
      </c>
      <c r="D382" s="24" t="str">
        <f>VLOOKUP(A382,orientation2021,2,FALSE)</f>
        <v>center</v>
      </c>
      <c r="E382" s="24" t="e">
        <f>VLOOKUP(A382,'2020 Orientation'!$A$1:$B$337,2,FALSE)</f>
        <v>#N/A</v>
      </c>
      <c r="F382" s="24" t="str">
        <f>VLOOKUP(A382,orientation2019,2,FALSE)</f>
        <v>left_center_bias</v>
      </c>
      <c r="G382" s="24" t="str">
        <f>VLOOKUP(A382,orientation2018,2,FALSE)</f>
        <v>left_center_bias</v>
      </c>
      <c r="I382" t="s">
        <v>35</v>
      </c>
      <c r="K382">
        <v>1</v>
      </c>
      <c r="L382">
        <v>0</v>
      </c>
      <c r="M382">
        <v>1</v>
      </c>
      <c r="N382">
        <v>1</v>
      </c>
      <c r="O382">
        <v>1</v>
      </c>
      <c r="P382">
        <f t="shared" si="10"/>
        <v>4</v>
      </c>
    </row>
    <row r="383" spans="1:16" x14ac:dyDescent="0.2">
      <c r="A383" t="s">
        <v>422</v>
      </c>
      <c r="B383" s="24" t="e">
        <f t="shared" si="11"/>
        <v>#N/A</v>
      </c>
      <c r="C383" s="24" t="e">
        <f>VLOOKUP(A383,'2022 Orientation'!$A$1:$B$393,2,FALSE)</f>
        <v>#N/A</v>
      </c>
      <c r="D383" s="24" t="e">
        <f>VLOOKUP(A383,orientation2021,2,FALSE)</f>
        <v>#N/A</v>
      </c>
      <c r="E383" s="24" t="e">
        <f>VLOOKUP(A383,'2020 Orientation'!$A$1:$B$337,2,FALSE)</f>
        <v>#N/A</v>
      </c>
      <c r="F383" s="24" t="str">
        <f>VLOOKUP(A383,orientation2019,2,FALSE)</f>
        <v>left_bias</v>
      </c>
      <c r="G383" s="24" t="str">
        <f>VLOOKUP(A383,orientation2018,2,FALSE)</f>
        <v>left_bias</v>
      </c>
      <c r="I383" t="s">
        <v>37</v>
      </c>
      <c r="K383">
        <v>0</v>
      </c>
      <c r="L383">
        <v>0</v>
      </c>
      <c r="M383">
        <v>1</v>
      </c>
      <c r="N383">
        <v>1</v>
      </c>
      <c r="O383">
        <v>1</v>
      </c>
      <c r="P383">
        <f t="shared" si="10"/>
        <v>3</v>
      </c>
    </row>
    <row r="384" spans="1:16" x14ac:dyDescent="0.2">
      <c r="A384" t="s">
        <v>423</v>
      </c>
      <c r="B384" s="24" t="e">
        <f t="shared" si="11"/>
        <v>#N/A</v>
      </c>
      <c r="C384" s="24" t="e">
        <f>VLOOKUP(A384,'2022 Orientation'!$A$1:$B$393,2,FALSE)</f>
        <v>#N/A</v>
      </c>
      <c r="D384" s="24" t="e">
        <f>VLOOKUP(A384,orientation2021,2,FALSE)</f>
        <v>#N/A</v>
      </c>
      <c r="E384" s="24" t="e">
        <f>VLOOKUP(A384,'2020 Orientation'!$A$1:$B$337,2,FALSE)</f>
        <v>#N/A</v>
      </c>
      <c r="F384" s="24" t="str">
        <f>VLOOKUP(A384,orientation2019,2,FALSE)</f>
        <v>satire</v>
      </c>
      <c r="G384" s="24" t="e">
        <f>VLOOKUP(A384,orientation2018,2,FALSE)</f>
        <v>#N/A</v>
      </c>
      <c r="K384">
        <v>0</v>
      </c>
      <c r="L384">
        <v>0</v>
      </c>
      <c r="M384">
        <v>1</v>
      </c>
      <c r="N384">
        <v>0</v>
      </c>
      <c r="O384">
        <v>1</v>
      </c>
      <c r="P384">
        <f t="shared" si="10"/>
        <v>2</v>
      </c>
    </row>
    <row r="385" spans="1:16" x14ac:dyDescent="0.2">
      <c r="A385" t="s">
        <v>424</v>
      </c>
      <c r="B385" s="24" t="e">
        <f t="shared" si="11"/>
        <v>#N/A</v>
      </c>
      <c r="C385" s="24" t="e">
        <f>VLOOKUP(A385,'2022 Orientation'!$A$1:$B$393,2,FALSE)</f>
        <v>#N/A</v>
      </c>
      <c r="D385" s="24" t="e">
        <f>VLOOKUP(A385,orientation2021,2,FALSE)</f>
        <v>#N/A</v>
      </c>
      <c r="E385" s="24" t="e">
        <f>VLOOKUP(A385,'2020 Orientation'!$A$1:$B$337,2,FALSE)</f>
        <v>#N/A</v>
      </c>
      <c r="F385" s="24" t="str">
        <f>VLOOKUP(A385,orientation2019,2,FALSE)</f>
        <v>left_bias</v>
      </c>
      <c r="G385" s="24">
        <f>VLOOKUP(A385,orientation2018,2,FALSE)</f>
        <v>0</v>
      </c>
      <c r="I385" t="s">
        <v>37</v>
      </c>
      <c r="K385">
        <v>0</v>
      </c>
      <c r="L385">
        <v>0</v>
      </c>
      <c r="M385">
        <v>1</v>
      </c>
      <c r="N385">
        <v>1</v>
      </c>
      <c r="O385">
        <v>0</v>
      </c>
      <c r="P385">
        <f t="shared" si="10"/>
        <v>2</v>
      </c>
    </row>
    <row r="386" spans="1:16" x14ac:dyDescent="0.2">
      <c r="A386" t="s">
        <v>425</v>
      </c>
      <c r="B386" s="24" t="str">
        <f t="shared" si="11"/>
        <v>No</v>
      </c>
      <c r="C386" s="24" t="str">
        <f>VLOOKUP(A386,'2022 Orientation'!$A$1:$B$393,2,FALSE)</f>
        <v>left-center</v>
      </c>
      <c r="D386" s="24" t="str">
        <f>VLOOKUP(A386,orientation2021,2,FALSE)</f>
        <v>left-center</v>
      </c>
      <c r="E386" s="24" t="str">
        <f>VLOOKUP(A386,'2020 Orientation'!$A$1:$B$337,2,FALSE)</f>
        <v>Unreliable</v>
      </c>
      <c r="F386" s="24" t="str">
        <f>VLOOKUP(A386,orientation2019,2,FALSE)</f>
        <v>left_center_bias</v>
      </c>
      <c r="G386" s="24" t="str">
        <f>VLOOKUP(A386,orientation2018,2,FALSE)</f>
        <v>left_center_bias</v>
      </c>
      <c r="I386" t="s">
        <v>24</v>
      </c>
      <c r="K386">
        <v>1</v>
      </c>
      <c r="L386">
        <v>1</v>
      </c>
      <c r="M386">
        <v>1</v>
      </c>
      <c r="N386">
        <v>1</v>
      </c>
      <c r="O386">
        <v>0</v>
      </c>
      <c r="P386">
        <f t="shared" ref="P386:P449" si="12">SUM(J386:O386)</f>
        <v>4</v>
      </c>
    </row>
    <row r="387" spans="1:16" x14ac:dyDescent="0.2">
      <c r="A387" t="s">
        <v>426</v>
      </c>
      <c r="B387" s="24" t="e">
        <f t="shared" ref="B387:B450" si="13">IF(AND(C387=D387, C387=E387, C387=F387, C387=G387), "Yes", "No")</f>
        <v>#N/A</v>
      </c>
      <c r="C387" s="24" t="e">
        <f>VLOOKUP(A387,'2022 Orientation'!$A$1:$B$393,2,FALSE)</f>
        <v>#N/A</v>
      </c>
      <c r="D387" s="24" t="e">
        <f>VLOOKUP(A387,orientation2021,2,FALSE)</f>
        <v>#N/A</v>
      </c>
      <c r="E387" s="24" t="e">
        <f>VLOOKUP(A387,'2020 Orientation'!$A$1:$B$337,2,FALSE)</f>
        <v>#N/A</v>
      </c>
      <c r="F387" s="24" t="e">
        <f>VLOOKUP(A387,orientation2019,2,FALSE)</f>
        <v>#N/A</v>
      </c>
      <c r="G387" s="24">
        <f>VLOOKUP(A387,orientation2018,2,FALSE)</f>
        <v>0</v>
      </c>
      <c r="I387" s="3"/>
      <c r="J387" s="3"/>
      <c r="K387">
        <v>0</v>
      </c>
      <c r="L387">
        <v>0</v>
      </c>
      <c r="M387">
        <v>0</v>
      </c>
      <c r="N387">
        <v>1</v>
      </c>
      <c r="O387">
        <v>1</v>
      </c>
      <c r="P387">
        <f t="shared" si="12"/>
        <v>2</v>
      </c>
    </row>
    <row r="388" spans="1:16" x14ac:dyDescent="0.2">
      <c r="A388" t="s">
        <v>427</v>
      </c>
      <c r="B388" s="24" t="str">
        <f t="shared" si="13"/>
        <v>No</v>
      </c>
      <c r="C388" s="24" t="str">
        <f>VLOOKUP(A388,'2022 Orientation'!$A$1:$B$393,2,FALSE)</f>
        <v>left-center</v>
      </c>
      <c r="D388" s="24" t="str">
        <f>VLOOKUP(A388,orientation2021,2,FALSE)</f>
        <v>left-center</v>
      </c>
      <c r="E388" s="24" t="str">
        <f>VLOOKUP(A388,'2020 Orientation'!$A$1:$B$337,2,FALSE)</f>
        <v>Reliable</v>
      </c>
      <c r="F388" s="24" t="str">
        <f>VLOOKUP(A388,orientation2019,2,FALSE)</f>
        <v>left_center_bias</v>
      </c>
      <c r="G388" s="24" t="str">
        <f>VLOOKUP(A388,orientation2018,2,FALSE)</f>
        <v>left_center_bias</v>
      </c>
      <c r="I388" t="s">
        <v>24</v>
      </c>
      <c r="K388">
        <v>1</v>
      </c>
      <c r="L388">
        <v>1</v>
      </c>
      <c r="M388">
        <v>1</v>
      </c>
      <c r="N388">
        <v>1</v>
      </c>
      <c r="O388">
        <v>0</v>
      </c>
      <c r="P388">
        <f t="shared" si="12"/>
        <v>4</v>
      </c>
    </row>
    <row r="389" spans="1:16" x14ac:dyDescent="0.2">
      <c r="A389" t="s">
        <v>428</v>
      </c>
      <c r="B389" s="24" t="str">
        <f t="shared" si="13"/>
        <v>No</v>
      </c>
      <c r="C389" s="24" t="str">
        <f>VLOOKUP(A389,'2022 Orientation'!$A$1:$B$393,2,FALSE)</f>
        <v>left-center</v>
      </c>
      <c r="D389" s="24" t="str">
        <f>VLOOKUP(A389,orientation2021,2,FALSE)</f>
        <v>left-center</v>
      </c>
      <c r="E389" s="24" t="str">
        <f>VLOOKUP(A389,'2020 Orientation'!$A$1:$B$337,2,FALSE)</f>
        <v>Reliable</v>
      </c>
      <c r="F389" s="24" t="str">
        <f>VLOOKUP(A389,orientation2019,2,FALSE)</f>
        <v>left_center_bias</v>
      </c>
      <c r="G389" s="24" t="str">
        <f>VLOOKUP(A389,orientation2018,2,FALSE)</f>
        <v>left_center_bias</v>
      </c>
      <c r="I389" t="s">
        <v>24</v>
      </c>
      <c r="K389">
        <v>1</v>
      </c>
      <c r="L389">
        <v>1</v>
      </c>
      <c r="M389">
        <v>1</v>
      </c>
      <c r="N389">
        <v>1</v>
      </c>
      <c r="O389">
        <v>0</v>
      </c>
      <c r="P389">
        <f t="shared" si="12"/>
        <v>4</v>
      </c>
    </row>
    <row r="390" spans="1:16" x14ac:dyDescent="0.2">
      <c r="A390" t="s">
        <v>429</v>
      </c>
      <c r="B390" s="24" t="e">
        <f t="shared" si="13"/>
        <v>#N/A</v>
      </c>
      <c r="C390" s="24" t="str">
        <f>VLOOKUP(A390,'2022 Orientation'!$A$1:$B$393,2,FALSE)</f>
        <v>left-center</v>
      </c>
      <c r="D390" s="24" t="str">
        <f>VLOOKUP(A390,orientation2021,2,FALSE)</f>
        <v>left-center</v>
      </c>
      <c r="E390" s="24" t="str">
        <f>VLOOKUP(A390,'2020 Orientation'!$A$1:$B$337,2,FALSE)</f>
        <v>Reliable</v>
      </c>
      <c r="F390" s="24" t="e">
        <f>VLOOKUP(A390,orientation2019,2,FALSE)</f>
        <v>#N/A</v>
      </c>
      <c r="G390" s="24" t="e">
        <f>VLOOKUP(A390,orientation2018,2,FALSE)</f>
        <v>#N/A</v>
      </c>
      <c r="I390" t="s">
        <v>24</v>
      </c>
      <c r="K390">
        <v>1</v>
      </c>
      <c r="L390">
        <v>1</v>
      </c>
      <c r="M390">
        <v>0</v>
      </c>
      <c r="N390">
        <v>0</v>
      </c>
      <c r="O390">
        <v>0</v>
      </c>
      <c r="P390">
        <f t="shared" si="12"/>
        <v>2</v>
      </c>
    </row>
    <row r="391" spans="1:16" x14ac:dyDescent="0.2">
      <c r="A391" t="s">
        <v>430</v>
      </c>
      <c r="B391" s="24" t="e">
        <f t="shared" si="13"/>
        <v>#N/A</v>
      </c>
      <c r="C391" s="24" t="str">
        <f>VLOOKUP(A391,'2022 Orientation'!$A$1:$B$393,2,FALSE)</f>
        <v>right-center</v>
      </c>
      <c r="D391" s="24" t="str">
        <f>VLOOKUP(A391,orientation2021,2,FALSE)</f>
        <v>right-center</v>
      </c>
      <c r="E391" s="24" t="e">
        <f>VLOOKUP(A391,'2020 Orientation'!$A$1:$B$337,2,FALSE)</f>
        <v>#N/A</v>
      </c>
      <c r="F391" s="24" t="e">
        <f>VLOOKUP(A391,orientation2019,2,FALSE)</f>
        <v>#N/A</v>
      </c>
      <c r="G391" s="24" t="e">
        <f>VLOOKUP(A391,orientation2018,2,FALSE)</f>
        <v>#N/A</v>
      </c>
      <c r="I391" t="s">
        <v>45</v>
      </c>
      <c r="K391">
        <v>1</v>
      </c>
      <c r="L391">
        <v>0</v>
      </c>
      <c r="M391">
        <v>0</v>
      </c>
      <c r="N391">
        <v>0</v>
      </c>
      <c r="O391">
        <v>0</v>
      </c>
      <c r="P391">
        <f t="shared" si="12"/>
        <v>1</v>
      </c>
    </row>
    <row r="392" spans="1:16" x14ac:dyDescent="0.2">
      <c r="A392" t="s">
        <v>431</v>
      </c>
      <c r="B392" s="24" t="e">
        <f t="shared" si="13"/>
        <v>#N/A</v>
      </c>
      <c r="C392" s="24" t="str">
        <f>VLOOKUP(A392,'2022 Orientation'!$A$1:$B$393,2,FALSE)</f>
        <v>conspiracy-pseudoscience</v>
      </c>
      <c r="D392" s="24" t="str">
        <f>VLOOKUP(A392,orientation2021,2,FALSE)</f>
        <v>conspiracy-pseudoscience</v>
      </c>
      <c r="E392" s="24" t="str">
        <f>VLOOKUP(A392,'2020 Orientation'!$A$1:$B$337,2,FALSE)</f>
        <v>Mixed</v>
      </c>
      <c r="F392" s="24" t="e">
        <f>VLOOKUP(A392,orientation2019,2,FALSE)</f>
        <v>#N/A</v>
      </c>
      <c r="G392" s="24" t="e">
        <f>VLOOKUP(A392,orientation2018,2,FALSE)</f>
        <v>#N/A</v>
      </c>
      <c r="I392" t="s">
        <v>19</v>
      </c>
      <c r="K392">
        <v>1</v>
      </c>
      <c r="L392">
        <v>1</v>
      </c>
      <c r="M392">
        <v>0</v>
      </c>
      <c r="N392">
        <v>0</v>
      </c>
      <c r="O392">
        <v>0</v>
      </c>
      <c r="P392">
        <f t="shared" si="12"/>
        <v>2</v>
      </c>
    </row>
    <row r="393" spans="1:16" x14ac:dyDescent="0.2">
      <c r="A393" t="s">
        <v>432</v>
      </c>
      <c r="B393" s="24" t="e">
        <f t="shared" si="13"/>
        <v>#N/A</v>
      </c>
      <c r="C393" s="24" t="str">
        <f>VLOOKUP(A393,'2022 Orientation'!$A$1:$B$393,2,FALSE)</f>
        <v>questionable-source</v>
      </c>
      <c r="D393" s="24" t="str">
        <f>VLOOKUP(A393,orientation2021,2,FALSE)</f>
        <v>questionable-source</v>
      </c>
      <c r="E393" s="24" t="str">
        <f>VLOOKUP(A393,'2020 Orientation'!$A$1:$B$337,2,FALSE)</f>
        <v>Unreliable</v>
      </c>
      <c r="F393" s="24" t="str">
        <f>VLOOKUP(A393,orientation2019,2,FALSE)</f>
        <v>questionable_source</v>
      </c>
      <c r="G393" s="24" t="e">
        <f>VLOOKUP(A393,orientation2018,2,FALSE)</f>
        <v>#N/A</v>
      </c>
      <c r="I393" t="s">
        <v>27</v>
      </c>
      <c r="K393">
        <v>1</v>
      </c>
      <c r="L393">
        <v>1</v>
      </c>
      <c r="M393">
        <v>1</v>
      </c>
      <c r="N393">
        <v>0</v>
      </c>
      <c r="O393">
        <v>0</v>
      </c>
      <c r="P393">
        <f t="shared" si="12"/>
        <v>3</v>
      </c>
    </row>
    <row r="394" spans="1:16" x14ac:dyDescent="0.2">
      <c r="A394" t="s">
        <v>433</v>
      </c>
      <c r="B394" s="24" t="e">
        <f t="shared" si="13"/>
        <v>#N/A</v>
      </c>
      <c r="C394" s="24" t="e">
        <f>VLOOKUP(A394,'2022 Orientation'!$A$1:$B$393,2,FALSE)</f>
        <v>#N/A</v>
      </c>
      <c r="D394" s="24" t="e">
        <f>VLOOKUP(A394,orientation2021,2,FALSE)</f>
        <v>#N/A</v>
      </c>
      <c r="E394" s="24" t="e">
        <f>VLOOKUP(A394,'2020 Orientation'!$A$1:$B$337,2,FALSE)</f>
        <v>#N/A</v>
      </c>
      <c r="F394" s="24">
        <f>VLOOKUP(A394,orientation2019,2,FALSE)</f>
        <v>0</v>
      </c>
      <c r="G394" s="24">
        <f>VLOOKUP(A394,orientation2018,2,FALSE)</f>
        <v>0</v>
      </c>
      <c r="I394" s="3"/>
      <c r="J394" s="3"/>
      <c r="K394">
        <v>0</v>
      </c>
      <c r="L394">
        <v>0</v>
      </c>
      <c r="M394">
        <v>1</v>
      </c>
      <c r="N394">
        <v>1</v>
      </c>
      <c r="O394">
        <v>0</v>
      </c>
      <c r="P394">
        <f t="shared" si="12"/>
        <v>2</v>
      </c>
    </row>
    <row r="395" spans="1:16" x14ac:dyDescent="0.2">
      <c r="A395" t="s">
        <v>434</v>
      </c>
      <c r="B395" s="24" t="e">
        <f t="shared" si="13"/>
        <v>#N/A</v>
      </c>
      <c r="C395" s="24" t="e">
        <f>VLOOKUP(A395,'2022 Orientation'!$A$1:$B$393,2,FALSE)</f>
        <v>#N/A</v>
      </c>
      <c r="D395" s="24" t="e">
        <f>VLOOKUP(A395,orientation2021,2,FALSE)</f>
        <v>#N/A</v>
      </c>
      <c r="E395" s="24" t="e">
        <f>VLOOKUP(A395,'2020 Orientation'!$A$1:$B$337,2,FALSE)</f>
        <v>#N/A</v>
      </c>
      <c r="F395" s="24">
        <f>VLOOKUP(A395,orientation2019,2,FALSE)</f>
        <v>0</v>
      </c>
      <c r="G395" s="24">
        <f>VLOOKUP(A395,orientation2018,2,FALSE)</f>
        <v>0</v>
      </c>
      <c r="I395" s="3"/>
      <c r="J395" s="3"/>
      <c r="K395">
        <v>0</v>
      </c>
      <c r="L395">
        <v>0</v>
      </c>
      <c r="M395">
        <v>1</v>
      </c>
      <c r="N395">
        <v>1</v>
      </c>
      <c r="O395">
        <v>0</v>
      </c>
      <c r="P395">
        <f t="shared" si="12"/>
        <v>2</v>
      </c>
    </row>
    <row r="396" spans="1:16" x14ac:dyDescent="0.2">
      <c r="A396" t="s">
        <v>435</v>
      </c>
      <c r="B396" s="24" t="e">
        <f t="shared" si="13"/>
        <v>#N/A</v>
      </c>
      <c r="C396" s="24" t="str">
        <f>VLOOKUP(A396,'2022 Orientation'!$A$1:$B$393,2,FALSE)</f>
        <v>questionable-source</v>
      </c>
      <c r="D396" s="24" t="str">
        <f>VLOOKUP(A396,orientation2021,2,FALSE)</f>
        <v>questionable-source</v>
      </c>
      <c r="E396" s="24" t="str">
        <f>VLOOKUP(A396,'2020 Orientation'!$A$1:$B$337,2,FALSE)</f>
        <v>Mixed</v>
      </c>
      <c r="F396" s="24" t="e">
        <f>VLOOKUP(A396,orientation2019,2,FALSE)</f>
        <v>#N/A</v>
      </c>
      <c r="G396" s="24" t="e">
        <f>VLOOKUP(A396,orientation2018,2,FALSE)</f>
        <v>#N/A</v>
      </c>
      <c r="I396" t="s">
        <v>27</v>
      </c>
      <c r="K396">
        <v>1</v>
      </c>
      <c r="L396">
        <v>1</v>
      </c>
      <c r="M396">
        <v>0</v>
      </c>
      <c r="N396">
        <v>0</v>
      </c>
      <c r="O396">
        <v>0</v>
      </c>
      <c r="P396">
        <f t="shared" si="12"/>
        <v>2</v>
      </c>
    </row>
    <row r="397" spans="1:16" x14ac:dyDescent="0.2">
      <c r="A397" t="s">
        <v>436</v>
      </c>
      <c r="B397" s="24" t="e">
        <f t="shared" si="13"/>
        <v>#N/A</v>
      </c>
      <c r="C397" s="24" t="str">
        <f>VLOOKUP(A397,'2022 Orientation'!$A$1:$B$393,2,FALSE)</f>
        <v>conspiracy-pseudoscience</v>
      </c>
      <c r="D397" s="24" t="str">
        <f>VLOOKUP(A397,orientation2021,2,FALSE)</f>
        <v>conspiracy-pseudoscience</v>
      </c>
      <c r="E397" s="24" t="str">
        <f>VLOOKUP(A397,'2020 Orientation'!$A$1:$B$337,2,FALSE)</f>
        <v>Mixed</v>
      </c>
      <c r="F397" s="24" t="e">
        <f>VLOOKUP(A397,orientation2019,2,FALSE)</f>
        <v>#N/A</v>
      </c>
      <c r="G397" s="24" t="e">
        <f>VLOOKUP(A397,orientation2018,2,FALSE)</f>
        <v>#N/A</v>
      </c>
      <c r="I397" t="s">
        <v>19</v>
      </c>
      <c r="K397">
        <v>1</v>
      </c>
      <c r="L397">
        <v>1</v>
      </c>
      <c r="M397">
        <v>0</v>
      </c>
      <c r="N397">
        <v>0</v>
      </c>
      <c r="O397">
        <v>0</v>
      </c>
      <c r="P397">
        <f t="shared" si="12"/>
        <v>2</v>
      </c>
    </row>
    <row r="398" spans="1:16" x14ac:dyDescent="0.2">
      <c r="A398" t="s">
        <v>437</v>
      </c>
      <c r="B398" s="24" t="e">
        <f t="shared" si="13"/>
        <v>#N/A</v>
      </c>
      <c r="C398" s="24" t="e">
        <f>VLOOKUP(A398,'2022 Orientation'!$A$1:$B$393,2,FALSE)</f>
        <v>#N/A</v>
      </c>
      <c r="D398" s="24" t="e">
        <f>VLOOKUP(A398,orientation2021,2,FALSE)</f>
        <v>#N/A</v>
      </c>
      <c r="E398" s="24" t="str">
        <f>VLOOKUP(A398,'2020 Orientation'!$A$1:$B$337,2,FALSE)</f>
        <v>Reliable</v>
      </c>
      <c r="F398" s="24" t="str">
        <f>VLOOKUP(A398,orientation2019,2,FALSE)</f>
        <v>left_center_bias</v>
      </c>
      <c r="G398" s="24" t="str">
        <f>VLOOKUP(A398,orientation2018,2,FALSE)</f>
        <v>left_center_bias</v>
      </c>
      <c r="I398" t="s">
        <v>73</v>
      </c>
      <c r="K398">
        <v>0</v>
      </c>
      <c r="L398">
        <v>1</v>
      </c>
      <c r="M398">
        <v>1</v>
      </c>
      <c r="N398">
        <v>1</v>
      </c>
      <c r="O398">
        <v>0</v>
      </c>
      <c r="P398">
        <f t="shared" si="12"/>
        <v>3</v>
      </c>
    </row>
    <row r="399" spans="1:16" x14ac:dyDescent="0.2">
      <c r="A399" t="s">
        <v>438</v>
      </c>
      <c r="B399" s="24" t="e">
        <f t="shared" si="13"/>
        <v>#N/A</v>
      </c>
      <c r="C399" s="24" t="str">
        <f>VLOOKUP(A399,'2022 Orientation'!$A$1:$B$393,2,FALSE)</f>
        <v>left</v>
      </c>
      <c r="D399" s="24" t="str">
        <f>VLOOKUP(A399,orientation2021,2,FALSE)</f>
        <v>left</v>
      </c>
      <c r="E399" s="24" t="str">
        <f>VLOOKUP(A399,'2020 Orientation'!$A$1:$B$337,2,FALSE)</f>
        <v>Reliable</v>
      </c>
      <c r="F399" s="24" t="e">
        <f>VLOOKUP(A399,orientation2019,2,FALSE)</f>
        <v>#N/A</v>
      </c>
      <c r="G399" s="24" t="e">
        <f>VLOOKUP(A399,orientation2018,2,FALSE)</f>
        <v>#N/A</v>
      </c>
      <c r="I399" t="s">
        <v>31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f t="shared" si="12"/>
        <v>2</v>
      </c>
    </row>
    <row r="400" spans="1:16" x14ac:dyDescent="0.2">
      <c r="A400" t="s">
        <v>439</v>
      </c>
      <c r="B400" s="24" t="e">
        <f t="shared" si="13"/>
        <v>#N/A</v>
      </c>
      <c r="C400" s="24" t="str">
        <f>VLOOKUP(A400,'2022 Orientation'!$A$1:$B$393,2,FALSE)</f>
        <v>left-center</v>
      </c>
      <c r="D400" s="24" t="e">
        <f>VLOOKUP(A400,orientation2021,2,FALSE)</f>
        <v>#N/A</v>
      </c>
      <c r="E400" s="24" t="str">
        <f>VLOOKUP(A400,'2020 Orientation'!$A$1:$B$337,2,FALSE)</f>
        <v>Reliable</v>
      </c>
      <c r="F400" s="24" t="str">
        <f>VLOOKUP(A400,orientation2019,2,FALSE)</f>
        <v>left_center_bias</v>
      </c>
      <c r="G400" s="24" t="str">
        <f>VLOOKUP(A400,orientation2018,2,FALSE)</f>
        <v>left_center_bias</v>
      </c>
      <c r="I400" t="s">
        <v>73</v>
      </c>
      <c r="K400">
        <v>0</v>
      </c>
      <c r="L400">
        <v>1</v>
      </c>
      <c r="M400">
        <v>1</v>
      </c>
      <c r="N400">
        <v>1</v>
      </c>
      <c r="O400">
        <v>1</v>
      </c>
      <c r="P400">
        <f t="shared" si="12"/>
        <v>4</v>
      </c>
    </row>
    <row r="401" spans="1:16" x14ac:dyDescent="0.2">
      <c r="A401" t="s">
        <v>440</v>
      </c>
      <c r="B401" s="24" t="e">
        <f t="shared" si="13"/>
        <v>#N/A</v>
      </c>
      <c r="C401" s="24" t="e">
        <f>VLOOKUP(A401,'2022 Orientation'!$A$1:$B$393,2,FALSE)</f>
        <v>#N/A</v>
      </c>
      <c r="D401" s="24" t="e">
        <f>VLOOKUP(A401,orientation2021,2,FALSE)</f>
        <v>#N/A</v>
      </c>
      <c r="E401" s="24" t="e">
        <f>VLOOKUP(A401,'2020 Orientation'!$A$1:$B$337,2,FALSE)</f>
        <v>#N/A</v>
      </c>
      <c r="F401" s="24" t="str">
        <f>VLOOKUP(A401,orientation2019,2,FALSE)</f>
        <v>satire</v>
      </c>
      <c r="G401" s="24" t="str">
        <f>VLOOKUP(A401,orientation2018,2,FALSE)</f>
        <v>satire</v>
      </c>
      <c r="I401" t="s">
        <v>25</v>
      </c>
      <c r="K401">
        <v>0</v>
      </c>
      <c r="L401">
        <v>0</v>
      </c>
      <c r="M401">
        <v>1</v>
      </c>
      <c r="N401">
        <v>1</v>
      </c>
      <c r="O401">
        <v>0</v>
      </c>
      <c r="P401">
        <f t="shared" si="12"/>
        <v>2</v>
      </c>
    </row>
    <row r="402" spans="1:16" x14ac:dyDescent="0.2">
      <c r="A402" t="s">
        <v>441</v>
      </c>
      <c r="B402" s="24" t="e">
        <f t="shared" si="13"/>
        <v>#N/A</v>
      </c>
      <c r="C402" s="24" t="e">
        <f>VLOOKUP(A402,'2022 Orientation'!$A$1:$B$393,2,FALSE)</f>
        <v>#N/A</v>
      </c>
      <c r="D402" s="24" t="e">
        <f>VLOOKUP(A402,orientation2021,2,FALSE)</f>
        <v>#N/A</v>
      </c>
      <c r="E402" s="24" t="e">
        <f>VLOOKUP(A402,'2020 Orientation'!$A$1:$B$337,2,FALSE)</f>
        <v>#N/A</v>
      </c>
      <c r="F402" s="24">
        <f>VLOOKUP(A402,orientation2019,2,FALSE)</f>
        <v>0</v>
      </c>
      <c r="G402" s="24">
        <f>VLOOKUP(A402,orientation2018,2,FALSE)</f>
        <v>0</v>
      </c>
      <c r="I402" s="3"/>
      <c r="J402" s="3"/>
      <c r="K402">
        <v>0</v>
      </c>
      <c r="L402">
        <v>0</v>
      </c>
      <c r="M402">
        <v>1</v>
      </c>
      <c r="N402">
        <v>1</v>
      </c>
      <c r="O402">
        <v>0</v>
      </c>
      <c r="P402">
        <f t="shared" si="12"/>
        <v>2</v>
      </c>
    </row>
    <row r="403" spans="1:16" x14ac:dyDescent="0.2">
      <c r="A403" t="s">
        <v>442</v>
      </c>
      <c r="B403" s="24" t="e">
        <f t="shared" si="13"/>
        <v>#N/A</v>
      </c>
      <c r="C403" s="24" t="e">
        <f>VLOOKUP(A403,'2022 Orientation'!$A$1:$B$393,2,FALSE)</f>
        <v>#N/A</v>
      </c>
      <c r="D403" s="24" t="e">
        <f>VLOOKUP(A403,orientation2021,2,FALSE)</f>
        <v>#N/A</v>
      </c>
      <c r="E403" s="24" t="str">
        <f>VLOOKUP(A403,'2020 Orientation'!$A$1:$B$337,2,FALSE)</f>
        <v>Mixed</v>
      </c>
      <c r="F403" s="24" t="str">
        <f>VLOOKUP(A403,orientation2019,2,FALSE)</f>
        <v>right_bias</v>
      </c>
      <c r="G403" s="24" t="str">
        <f>VLOOKUP(A403,orientation2018,2,FALSE)</f>
        <v>right_bias</v>
      </c>
      <c r="I403" t="s">
        <v>50</v>
      </c>
      <c r="K403">
        <v>0</v>
      </c>
      <c r="L403">
        <v>1</v>
      </c>
      <c r="M403">
        <v>1</v>
      </c>
      <c r="N403">
        <v>1</v>
      </c>
      <c r="O403">
        <v>1</v>
      </c>
      <c r="P403">
        <f t="shared" si="12"/>
        <v>4</v>
      </c>
    </row>
    <row r="404" spans="1:16" x14ac:dyDescent="0.2">
      <c r="A404" t="s">
        <v>443</v>
      </c>
      <c r="B404" s="24" t="e">
        <f t="shared" si="13"/>
        <v>#N/A</v>
      </c>
      <c r="C404" s="24" t="str">
        <f>VLOOKUP(A404,'2022 Orientation'!$A$1:$B$393,2,FALSE)</f>
        <v>left-bias</v>
      </c>
      <c r="D404" s="24" t="str">
        <f>VLOOKUP(A404,orientation2021,2,FALSE)</f>
        <v>left-bias</v>
      </c>
      <c r="E404" s="24" t="e">
        <f>VLOOKUP(A404,'2020 Orientation'!$A$1:$B$337,2,FALSE)</f>
        <v>#N/A</v>
      </c>
      <c r="F404" s="24" t="str">
        <f>VLOOKUP(A404,orientation2019,2,FALSE)</f>
        <v>left_bias</v>
      </c>
      <c r="G404" s="24" t="e">
        <f>VLOOKUP(A404,orientation2018,2,FALSE)</f>
        <v>#N/A</v>
      </c>
      <c r="I404" t="s">
        <v>37</v>
      </c>
      <c r="K404">
        <v>1</v>
      </c>
      <c r="L404">
        <v>0</v>
      </c>
      <c r="M404">
        <v>1</v>
      </c>
      <c r="N404">
        <v>0</v>
      </c>
      <c r="O404">
        <v>0</v>
      </c>
      <c r="P404">
        <f t="shared" si="12"/>
        <v>2</v>
      </c>
    </row>
    <row r="405" spans="1:16" x14ac:dyDescent="0.2">
      <c r="A405" t="s">
        <v>444</v>
      </c>
      <c r="B405" s="24" t="e">
        <f t="shared" si="13"/>
        <v>#N/A</v>
      </c>
      <c r="C405" s="24" t="e">
        <f>VLOOKUP(A405,'2022 Orientation'!$A$1:$B$393,2,FALSE)</f>
        <v>#N/A</v>
      </c>
      <c r="D405" s="24" t="e">
        <f>VLOOKUP(A405,orientation2021,2,FALSE)</f>
        <v>#N/A</v>
      </c>
      <c r="E405" s="24" t="e">
        <f>VLOOKUP(A405,'2020 Orientation'!$A$1:$B$337,2,FALSE)</f>
        <v>#N/A</v>
      </c>
      <c r="F405" s="24" t="e">
        <f>VLOOKUP(A405,orientation2019,2,FALSE)</f>
        <v>#N/A</v>
      </c>
      <c r="G405" s="24" t="e">
        <f>VLOOKUP(A405,orientation2018,2,FALSE)</f>
        <v>#N/A</v>
      </c>
      <c r="I405" s="3"/>
      <c r="J405" s="3"/>
      <c r="K405">
        <v>0</v>
      </c>
      <c r="L405">
        <v>0</v>
      </c>
      <c r="M405">
        <v>0</v>
      </c>
      <c r="N405">
        <v>0</v>
      </c>
      <c r="O405">
        <v>1</v>
      </c>
      <c r="P405">
        <f t="shared" si="12"/>
        <v>1</v>
      </c>
    </row>
    <row r="406" spans="1:16" x14ac:dyDescent="0.2">
      <c r="A406" t="s">
        <v>445</v>
      </c>
      <c r="B406" s="24" t="e">
        <f t="shared" si="13"/>
        <v>#N/A</v>
      </c>
      <c r="C406" s="24" t="str">
        <f>VLOOKUP(A406,'2022 Orientation'!$A$1:$B$393,2,FALSE)</f>
        <v>questionable-source</v>
      </c>
      <c r="D406" s="24" t="str">
        <f>VLOOKUP(A406,orientation2021,2,FALSE)</f>
        <v>questionable-source</v>
      </c>
      <c r="E406" s="24" t="e">
        <f>VLOOKUP(A406,'2020 Orientation'!$A$1:$B$337,2,FALSE)</f>
        <v>#N/A</v>
      </c>
      <c r="F406" s="24" t="e">
        <f>VLOOKUP(A406,orientation2019,2,FALSE)</f>
        <v>#N/A</v>
      </c>
      <c r="G406" s="24" t="e">
        <f>VLOOKUP(A406,orientation2018,2,FALSE)</f>
        <v>#N/A</v>
      </c>
      <c r="I406" t="s">
        <v>27</v>
      </c>
      <c r="K406">
        <v>1</v>
      </c>
      <c r="L406">
        <v>0</v>
      </c>
      <c r="M406">
        <v>0</v>
      </c>
      <c r="N406">
        <v>0</v>
      </c>
      <c r="O406">
        <v>0</v>
      </c>
      <c r="P406">
        <f t="shared" si="12"/>
        <v>1</v>
      </c>
    </row>
    <row r="407" spans="1:16" x14ac:dyDescent="0.2">
      <c r="A407" t="s">
        <v>446</v>
      </c>
      <c r="B407" s="24" t="str">
        <f t="shared" si="13"/>
        <v>No</v>
      </c>
      <c r="C407" s="24" t="str">
        <f>VLOOKUP(A407,'2022 Orientation'!$A$1:$B$393,2,FALSE)</f>
        <v>right</v>
      </c>
      <c r="D407" s="24" t="str">
        <f>VLOOKUP(A407,orientation2021,2,FALSE)</f>
        <v>right</v>
      </c>
      <c r="E407" s="24" t="str">
        <f>VLOOKUP(A407,'2020 Orientation'!$A$1:$B$337,2,FALSE)</f>
        <v>Unreliable</v>
      </c>
      <c r="F407" s="24" t="str">
        <f>VLOOKUP(A407,orientation2019,2,FALSE)</f>
        <v>right_bias</v>
      </c>
      <c r="G407" s="24" t="str">
        <f>VLOOKUP(A407,orientation2018,2,FALSE)</f>
        <v>right_bias</v>
      </c>
      <c r="I407" t="s">
        <v>50</v>
      </c>
      <c r="K407">
        <v>1</v>
      </c>
      <c r="L407">
        <v>1</v>
      </c>
      <c r="M407">
        <v>1</v>
      </c>
      <c r="N407">
        <v>1</v>
      </c>
      <c r="O407">
        <v>1</v>
      </c>
      <c r="P407">
        <f t="shared" si="12"/>
        <v>5</v>
      </c>
    </row>
    <row r="408" spans="1:16" x14ac:dyDescent="0.2">
      <c r="A408" t="s">
        <v>447</v>
      </c>
      <c r="B408" s="24" t="e">
        <f t="shared" si="13"/>
        <v>#N/A</v>
      </c>
      <c r="C408" s="24" t="str">
        <f>VLOOKUP(A408,'2022 Orientation'!$A$1:$B$393,2,FALSE)</f>
        <v>left</v>
      </c>
      <c r="D408" s="24" t="str">
        <f>VLOOKUP(A408,orientation2021,2,FALSE)</f>
        <v>left</v>
      </c>
      <c r="E408" s="24" t="str">
        <f>VLOOKUP(A408,'2020 Orientation'!$A$1:$B$337,2,FALSE)</f>
        <v>Reliable</v>
      </c>
      <c r="F408" s="24" t="e">
        <f>VLOOKUP(A408,orientation2019,2,FALSE)</f>
        <v>#N/A</v>
      </c>
      <c r="G408" s="24" t="e">
        <f>VLOOKUP(A408,orientation2018,2,FALSE)</f>
        <v>#N/A</v>
      </c>
      <c r="I408" t="s">
        <v>31</v>
      </c>
      <c r="K408">
        <v>1</v>
      </c>
      <c r="L408">
        <v>1</v>
      </c>
      <c r="M408">
        <v>0</v>
      </c>
      <c r="N408">
        <v>0</v>
      </c>
      <c r="O408">
        <v>0</v>
      </c>
      <c r="P408">
        <f t="shared" si="12"/>
        <v>2</v>
      </c>
    </row>
    <row r="409" spans="1:16" x14ac:dyDescent="0.2">
      <c r="A409" t="s">
        <v>448</v>
      </c>
      <c r="B409" s="24" t="e">
        <f t="shared" si="13"/>
        <v>#N/A</v>
      </c>
      <c r="C409" s="24" t="e">
        <f>VLOOKUP(A409,'2022 Orientation'!$A$1:$B$393,2,FALSE)</f>
        <v>#N/A</v>
      </c>
      <c r="D409" s="24" t="e">
        <f>VLOOKUP(A409,orientation2021,2,FALSE)</f>
        <v>#N/A</v>
      </c>
      <c r="E409" s="24" t="e">
        <f>VLOOKUP(A409,'2020 Orientation'!$A$1:$B$337,2,FALSE)</f>
        <v>#N/A</v>
      </c>
      <c r="F409" s="24">
        <f>VLOOKUP(A409,orientation2019,2,FALSE)</f>
        <v>0</v>
      </c>
      <c r="G409" s="24">
        <f>VLOOKUP(A409,orientation2018,2,FALSE)</f>
        <v>0</v>
      </c>
      <c r="I409" s="3"/>
      <c r="J409" s="3"/>
      <c r="K409">
        <v>0</v>
      </c>
      <c r="L409">
        <v>0</v>
      </c>
      <c r="M409">
        <v>1</v>
      </c>
      <c r="N409">
        <v>1</v>
      </c>
      <c r="O409">
        <v>0</v>
      </c>
      <c r="P409">
        <f t="shared" si="12"/>
        <v>2</v>
      </c>
    </row>
    <row r="410" spans="1:16" x14ac:dyDescent="0.2">
      <c r="A410" t="s">
        <v>449</v>
      </c>
      <c r="B410" s="24" t="e">
        <f t="shared" si="13"/>
        <v>#N/A</v>
      </c>
      <c r="C410" s="24" t="str">
        <f>VLOOKUP(A410,'2022 Orientation'!$A$1:$B$393,2,FALSE)</f>
        <v>pro-science</v>
      </c>
      <c r="D410" s="24" t="str">
        <f>VLOOKUP(A410,orientation2021,2,FALSE)</f>
        <v>pro-science</v>
      </c>
      <c r="E410" s="24" t="str">
        <f>VLOOKUP(A410,'2020 Orientation'!$A$1:$B$337,2,FALSE)</f>
        <v>Reliable</v>
      </c>
      <c r="F410" s="24" t="e">
        <f>VLOOKUP(A410,orientation2019,2,FALSE)</f>
        <v>#N/A</v>
      </c>
      <c r="G410" s="24" t="e">
        <f>VLOOKUP(A410,orientation2018,2,FALSE)</f>
        <v>#N/A</v>
      </c>
      <c r="I410" t="s">
        <v>32</v>
      </c>
      <c r="K410">
        <v>1</v>
      </c>
      <c r="L410">
        <v>1</v>
      </c>
      <c r="M410">
        <v>0</v>
      </c>
      <c r="N410">
        <v>0</v>
      </c>
      <c r="O410">
        <v>0</v>
      </c>
      <c r="P410">
        <f t="shared" si="12"/>
        <v>2</v>
      </c>
    </row>
    <row r="411" spans="1:16" x14ac:dyDescent="0.2">
      <c r="A411" t="s">
        <v>450</v>
      </c>
      <c r="B411" s="24" t="e">
        <f t="shared" si="13"/>
        <v>#N/A</v>
      </c>
      <c r="C411" s="24" t="e">
        <f>VLOOKUP(A411,'2022 Orientation'!$A$1:$B$393,2,FALSE)</f>
        <v>#N/A</v>
      </c>
      <c r="D411" s="24" t="e">
        <f>VLOOKUP(A411,orientation2021,2,FALSE)</f>
        <v>#N/A</v>
      </c>
      <c r="E411" s="24" t="str">
        <f>VLOOKUP(A411,'2020 Orientation'!$A$1:$B$337,2,FALSE)</f>
        <v>Reliable</v>
      </c>
      <c r="F411" s="24" t="str">
        <f>VLOOKUP(A411,orientation2019,2,FALSE)</f>
        <v>left_center_bias</v>
      </c>
      <c r="G411" s="24" t="e">
        <f>VLOOKUP(A411,orientation2018,2,FALSE)</f>
        <v>#N/A</v>
      </c>
      <c r="I411" t="s">
        <v>73</v>
      </c>
      <c r="K411">
        <v>0</v>
      </c>
      <c r="L411">
        <v>1</v>
      </c>
      <c r="M411">
        <v>1</v>
      </c>
      <c r="N411">
        <v>0</v>
      </c>
      <c r="O411">
        <v>0</v>
      </c>
      <c r="P411">
        <f t="shared" si="12"/>
        <v>2</v>
      </c>
    </row>
    <row r="412" spans="1:16" x14ac:dyDescent="0.2">
      <c r="A412" t="s">
        <v>451</v>
      </c>
      <c r="B412" s="24" t="e">
        <f t="shared" si="13"/>
        <v>#N/A</v>
      </c>
      <c r="C412" s="24" t="e">
        <f>VLOOKUP(A412,'2022 Orientation'!$A$1:$B$393,2,FALSE)</f>
        <v>#N/A</v>
      </c>
      <c r="D412" s="24" t="e">
        <f>VLOOKUP(A412,orientation2021,2,FALSE)</f>
        <v>#N/A</v>
      </c>
      <c r="E412" s="24" t="e">
        <f>VLOOKUP(A412,'2020 Orientation'!$A$1:$B$337,2,FALSE)</f>
        <v>#N/A</v>
      </c>
      <c r="F412" s="24" t="str">
        <f>VLOOKUP(A412,orientation2019,2,FALSE)</f>
        <v>satire</v>
      </c>
      <c r="G412" s="24" t="str">
        <f>VLOOKUP(A412,orientation2018,2,FALSE)</f>
        <v>satire</v>
      </c>
      <c r="I412" t="s">
        <v>25</v>
      </c>
      <c r="K412">
        <v>0</v>
      </c>
      <c r="L412">
        <v>0</v>
      </c>
      <c r="M412">
        <v>1</v>
      </c>
      <c r="N412">
        <v>1</v>
      </c>
      <c r="O412">
        <v>1</v>
      </c>
      <c r="P412">
        <f t="shared" si="12"/>
        <v>3</v>
      </c>
    </row>
    <row r="413" spans="1:16" x14ac:dyDescent="0.2">
      <c r="A413" t="s">
        <v>452</v>
      </c>
      <c r="B413" s="24" t="e">
        <f t="shared" si="13"/>
        <v>#N/A</v>
      </c>
      <c r="C413" s="24" t="str">
        <f>VLOOKUP(A413,'2022 Orientation'!$A$1:$B$393,2,FALSE)</f>
        <v>right-center</v>
      </c>
      <c r="D413" s="24" t="str">
        <f>VLOOKUP(A413,orientation2021,2,FALSE)</f>
        <v>right-center</v>
      </c>
      <c r="E413" s="24" t="str">
        <f>VLOOKUP(A413,'2020 Orientation'!$A$1:$B$337,2,FALSE)</f>
        <v>Reliable</v>
      </c>
      <c r="F413" s="24" t="str">
        <f>VLOOKUP(A413,orientation2019,2,FALSE)</f>
        <v>right_center_bias</v>
      </c>
      <c r="G413" s="24" t="e">
        <f>VLOOKUP(A413,orientation2018,2,FALSE)</f>
        <v>#N/A</v>
      </c>
      <c r="I413" t="s">
        <v>45</v>
      </c>
      <c r="K413">
        <v>1</v>
      </c>
      <c r="L413">
        <v>1</v>
      </c>
      <c r="M413">
        <v>1</v>
      </c>
      <c r="N413">
        <v>0</v>
      </c>
      <c r="O413">
        <v>0</v>
      </c>
      <c r="P413">
        <f t="shared" si="12"/>
        <v>3</v>
      </c>
    </row>
    <row r="414" spans="1:16" x14ac:dyDescent="0.2">
      <c r="A414" t="s">
        <v>453</v>
      </c>
      <c r="B414" s="24" t="e">
        <f t="shared" si="13"/>
        <v>#N/A</v>
      </c>
      <c r="C414" s="24" t="e">
        <f>VLOOKUP(A414,'2022 Orientation'!$A$1:$B$393,2,FALSE)</f>
        <v>#N/A</v>
      </c>
      <c r="D414" s="24" t="e">
        <f>VLOOKUP(A414,orientation2021,2,FALSE)</f>
        <v>#N/A</v>
      </c>
      <c r="E414" s="24" t="e">
        <f>VLOOKUP(A414,'2020 Orientation'!$A$1:$B$337,2,FALSE)</f>
        <v>#N/A</v>
      </c>
      <c r="F414" s="24" t="str">
        <f>VLOOKUP(A414,orientation2019,2,FALSE)</f>
        <v>satire</v>
      </c>
      <c r="G414" s="24" t="str">
        <f>VLOOKUP(A414,orientation2018,2,FALSE)</f>
        <v>satire</v>
      </c>
      <c r="I414" t="s">
        <v>25</v>
      </c>
      <c r="K414">
        <v>0</v>
      </c>
      <c r="L414">
        <v>0</v>
      </c>
      <c r="M414">
        <v>1</v>
      </c>
      <c r="N414">
        <v>1</v>
      </c>
      <c r="O414">
        <v>1</v>
      </c>
      <c r="P414">
        <f t="shared" si="12"/>
        <v>3</v>
      </c>
    </row>
    <row r="415" spans="1:16" x14ac:dyDescent="0.2">
      <c r="A415" t="s">
        <v>454</v>
      </c>
      <c r="B415" s="24" t="e">
        <f t="shared" si="13"/>
        <v>#N/A</v>
      </c>
      <c r="C415" s="24" t="str">
        <f>VLOOKUP(A415,'2022 Orientation'!$A$1:$B$393,2,FALSE)</f>
        <v>conspiracy-pseudoscience</v>
      </c>
      <c r="D415" s="24" t="str">
        <f>VLOOKUP(A415,orientation2021,2,FALSE)</f>
        <v>conspiracy-pseudoscience</v>
      </c>
      <c r="E415" s="24" t="str">
        <f>VLOOKUP(A415,'2020 Orientation'!$A$1:$B$337,2,FALSE)</f>
        <v>Unreliable</v>
      </c>
      <c r="F415" s="24" t="e">
        <f>VLOOKUP(A415,orientation2019,2,FALSE)</f>
        <v>#N/A</v>
      </c>
      <c r="G415" s="24" t="e">
        <f>VLOOKUP(A415,orientation2018,2,FALSE)</f>
        <v>#N/A</v>
      </c>
      <c r="I415" t="s">
        <v>19</v>
      </c>
      <c r="K415">
        <v>1</v>
      </c>
      <c r="L415">
        <v>1</v>
      </c>
      <c r="M415">
        <v>0</v>
      </c>
      <c r="N415">
        <v>0</v>
      </c>
      <c r="O415">
        <v>0</v>
      </c>
      <c r="P415">
        <f t="shared" si="12"/>
        <v>2</v>
      </c>
    </row>
    <row r="416" spans="1:16" x14ac:dyDescent="0.2">
      <c r="A416" t="s">
        <v>455</v>
      </c>
      <c r="B416" s="24" t="str">
        <f t="shared" si="13"/>
        <v>No</v>
      </c>
      <c r="C416" s="24" t="str">
        <f>VLOOKUP(A416,'2022 Orientation'!$A$1:$B$393,2,FALSE)</f>
        <v>right</v>
      </c>
      <c r="D416" s="24" t="str">
        <f>VLOOKUP(A416,orientation2021,2,FALSE)</f>
        <v>right</v>
      </c>
      <c r="E416" s="24" t="str">
        <f>VLOOKUP(A416,'2020 Orientation'!$A$1:$B$337,2,FALSE)</f>
        <v>Unreliable</v>
      </c>
      <c r="F416" s="24" t="str">
        <f>VLOOKUP(A416,orientation2019,2,FALSE)</f>
        <v>right_bias</v>
      </c>
      <c r="G416" s="24" t="str">
        <f>VLOOKUP(A416,orientation2018,2,FALSE)</f>
        <v>right_bias</v>
      </c>
      <c r="I416" t="s">
        <v>50</v>
      </c>
      <c r="K416">
        <v>1</v>
      </c>
      <c r="L416">
        <v>1</v>
      </c>
      <c r="M416">
        <v>1</v>
      </c>
      <c r="N416">
        <v>1</v>
      </c>
      <c r="O416">
        <v>0</v>
      </c>
      <c r="P416">
        <f t="shared" si="12"/>
        <v>4</v>
      </c>
    </row>
    <row r="417" spans="1:16" x14ac:dyDescent="0.2">
      <c r="A417" t="s">
        <v>456</v>
      </c>
      <c r="B417" s="24" t="e">
        <f t="shared" si="13"/>
        <v>#N/A</v>
      </c>
      <c r="C417" s="24" t="e">
        <f>VLOOKUP(A417,'2022 Orientation'!$A$1:$B$393,2,FALSE)</f>
        <v>#N/A</v>
      </c>
      <c r="D417" s="24" t="e">
        <f>VLOOKUP(A417,orientation2021,2,FALSE)</f>
        <v>#N/A</v>
      </c>
      <c r="E417" s="24" t="e">
        <f>VLOOKUP(A417,'2020 Orientation'!$A$1:$B$337,2,FALSE)</f>
        <v>#N/A</v>
      </c>
      <c r="F417" s="24" t="str">
        <f>VLOOKUP(A417,orientation2019,2,FALSE)</f>
        <v>right_center_bias</v>
      </c>
      <c r="G417" s="24" t="str">
        <f>VLOOKUP(A417,orientation2018,2,FALSE)</f>
        <v>right_center_bias</v>
      </c>
      <c r="I417" t="s">
        <v>159</v>
      </c>
      <c r="K417">
        <v>0</v>
      </c>
      <c r="L417">
        <v>0</v>
      </c>
      <c r="M417">
        <v>1</v>
      </c>
      <c r="N417">
        <v>1</v>
      </c>
      <c r="O417">
        <v>0</v>
      </c>
      <c r="P417">
        <f t="shared" si="12"/>
        <v>2</v>
      </c>
    </row>
    <row r="418" spans="1:16" x14ac:dyDescent="0.2">
      <c r="A418" t="s">
        <v>457</v>
      </c>
      <c r="B418" s="24" t="e">
        <f t="shared" si="13"/>
        <v>#N/A</v>
      </c>
      <c r="C418" s="24" t="str">
        <f>VLOOKUP(A418,'2022 Orientation'!$A$1:$B$393,2,FALSE)</f>
        <v>right</v>
      </c>
      <c r="D418" s="24" t="str">
        <f>VLOOKUP(A418,orientation2021,2,FALSE)</f>
        <v>right</v>
      </c>
      <c r="E418" s="24" t="str">
        <f>VLOOKUP(A418,'2020 Orientation'!$A$1:$B$337,2,FALSE)</f>
        <v>Unreliable</v>
      </c>
      <c r="F418" s="24" t="e">
        <f>VLOOKUP(A418,orientation2019,2,FALSE)</f>
        <v>#N/A</v>
      </c>
      <c r="G418" s="24" t="e">
        <f>VLOOKUP(A418,orientation2018,2,FALSE)</f>
        <v>#N/A</v>
      </c>
      <c r="I418" t="s">
        <v>50</v>
      </c>
      <c r="K418">
        <v>1</v>
      </c>
      <c r="L418">
        <v>1</v>
      </c>
      <c r="M418">
        <v>0</v>
      </c>
      <c r="N418">
        <v>0</v>
      </c>
      <c r="O418">
        <v>0</v>
      </c>
      <c r="P418">
        <f t="shared" si="12"/>
        <v>2</v>
      </c>
    </row>
    <row r="419" spans="1:16" x14ac:dyDescent="0.2">
      <c r="A419" t="s">
        <v>458</v>
      </c>
      <c r="B419" s="24" t="e">
        <f t="shared" si="13"/>
        <v>#N/A</v>
      </c>
      <c r="C419" s="24" t="e">
        <f>VLOOKUP(A419,'2022 Orientation'!$A$1:$B$393,2,FALSE)</f>
        <v>#N/A</v>
      </c>
      <c r="D419" s="24" t="e">
        <f>VLOOKUP(A419,orientation2021,2,FALSE)</f>
        <v>#N/A</v>
      </c>
      <c r="E419" s="24" t="str">
        <f>VLOOKUP(A419,'2020 Orientation'!$A$1:$B$337,2,FALSE)</f>
        <v>Reliable</v>
      </c>
      <c r="F419" s="24" t="str">
        <f>VLOOKUP(A419,orientation2019,2,FALSE)</f>
        <v>left_center_bias</v>
      </c>
      <c r="G419" s="24" t="e">
        <f>VLOOKUP(A419,orientation2018,2,FALSE)</f>
        <v>#N/A</v>
      </c>
      <c r="I419" t="s">
        <v>73</v>
      </c>
      <c r="K419">
        <v>0</v>
      </c>
      <c r="L419">
        <v>1</v>
      </c>
      <c r="M419">
        <v>1</v>
      </c>
      <c r="N419">
        <v>0</v>
      </c>
      <c r="O419">
        <v>0</v>
      </c>
      <c r="P419">
        <f t="shared" si="12"/>
        <v>2</v>
      </c>
    </row>
    <row r="420" spans="1:16" x14ac:dyDescent="0.2">
      <c r="A420" t="s">
        <v>459</v>
      </c>
      <c r="B420" s="24" t="e">
        <f t="shared" si="13"/>
        <v>#N/A</v>
      </c>
      <c r="C420" s="24" t="str">
        <f>VLOOKUP(A420,'2022 Orientation'!$A$1:$B$393,2,FALSE)</f>
        <v>conspiracy-pseudoscience</v>
      </c>
      <c r="D420" s="24" t="str">
        <f>VLOOKUP(A420,orientation2021,2,FALSE)</f>
        <v>conspiracy-pseudoscience</v>
      </c>
      <c r="E420" s="24" t="str">
        <f>VLOOKUP(A420,'2020 Orientation'!$A$1:$B$337,2,FALSE)</f>
        <v>Unreliable</v>
      </c>
      <c r="F420" s="24" t="e">
        <f>VLOOKUP(A420,orientation2019,2,FALSE)</f>
        <v>#N/A</v>
      </c>
      <c r="G420" s="24" t="e">
        <f>VLOOKUP(A420,orientation2018,2,FALSE)</f>
        <v>#N/A</v>
      </c>
      <c r="I420" t="s">
        <v>19</v>
      </c>
      <c r="K420">
        <v>1</v>
      </c>
      <c r="L420">
        <v>1</v>
      </c>
      <c r="M420">
        <v>0</v>
      </c>
      <c r="N420">
        <v>0</v>
      </c>
      <c r="O420">
        <v>0</v>
      </c>
      <c r="P420">
        <f t="shared" si="12"/>
        <v>2</v>
      </c>
    </row>
    <row r="421" spans="1:16" x14ac:dyDescent="0.2">
      <c r="A421" t="s">
        <v>460</v>
      </c>
      <c r="B421" s="24" t="e">
        <f t="shared" si="13"/>
        <v>#N/A</v>
      </c>
      <c r="C421" s="24" t="str">
        <f>VLOOKUP(A421,'2022 Orientation'!$A$1:$B$393,2,FALSE)</f>
        <v>conspiracy-pseudoscience</v>
      </c>
      <c r="D421" s="24" t="str">
        <f>VLOOKUP(A421,orientation2021,2,FALSE)</f>
        <v>conspiracy-pseudoscience</v>
      </c>
      <c r="E421" s="24" t="str">
        <f>VLOOKUP(A421,'2020 Orientation'!$A$1:$B$337,2,FALSE)</f>
        <v>Mixed</v>
      </c>
      <c r="F421" s="24" t="e">
        <f>VLOOKUP(A421,orientation2019,2,FALSE)</f>
        <v>#N/A</v>
      </c>
      <c r="G421" s="24" t="e">
        <f>VLOOKUP(A421,orientation2018,2,FALSE)</f>
        <v>#N/A</v>
      </c>
      <c r="I421" t="s">
        <v>19</v>
      </c>
      <c r="K421">
        <v>1</v>
      </c>
      <c r="L421">
        <v>1</v>
      </c>
      <c r="M421">
        <v>0</v>
      </c>
      <c r="N421">
        <v>0</v>
      </c>
      <c r="O421">
        <v>0</v>
      </c>
      <c r="P421">
        <f t="shared" si="12"/>
        <v>2</v>
      </c>
    </row>
    <row r="422" spans="1:16" x14ac:dyDescent="0.2">
      <c r="A422" t="s">
        <v>461</v>
      </c>
      <c r="B422" s="24" t="e">
        <f t="shared" si="13"/>
        <v>#N/A</v>
      </c>
      <c r="C422" s="24" t="str">
        <f>VLOOKUP(A422,'2022 Orientation'!$A$1:$B$393,2,FALSE)</f>
        <v>conspiracy-pseudoscience</v>
      </c>
      <c r="D422" s="24" t="str">
        <f>VLOOKUP(A422,orientation2021,2,FALSE)</f>
        <v>conspiracy-pseudoscience</v>
      </c>
      <c r="E422" s="24" t="e">
        <f>VLOOKUP(A422,'2020 Orientation'!$A$1:$B$337,2,FALSE)</f>
        <v>#N/A</v>
      </c>
      <c r="F422" s="24">
        <f>VLOOKUP(A422,orientation2019,2,FALSE)</f>
        <v>0</v>
      </c>
      <c r="G422" s="24" t="e">
        <f>VLOOKUP(A422,orientation2018,2,FALSE)</f>
        <v>#N/A</v>
      </c>
      <c r="I422" t="s">
        <v>19</v>
      </c>
      <c r="K422">
        <v>1</v>
      </c>
      <c r="L422">
        <v>0</v>
      </c>
      <c r="M422">
        <v>1</v>
      </c>
      <c r="N422">
        <v>0</v>
      </c>
      <c r="O422">
        <v>0</v>
      </c>
      <c r="P422">
        <f t="shared" si="12"/>
        <v>2</v>
      </c>
    </row>
    <row r="423" spans="1:16" x14ac:dyDescent="0.2">
      <c r="A423" t="s">
        <v>462</v>
      </c>
      <c r="B423" s="24" t="e">
        <f t="shared" si="13"/>
        <v>#N/A</v>
      </c>
      <c r="C423" s="24" t="e">
        <f>VLOOKUP(A423,'2022 Orientation'!$A$1:$B$393,2,FALSE)</f>
        <v>#N/A</v>
      </c>
      <c r="D423" s="24" t="e">
        <f>VLOOKUP(A423,orientation2021,2,FALSE)</f>
        <v>#N/A</v>
      </c>
      <c r="E423" s="24" t="e">
        <f>VLOOKUP(A423,'2020 Orientation'!$A$1:$B$337,2,FALSE)</f>
        <v>#N/A</v>
      </c>
      <c r="F423" s="24">
        <f>VLOOKUP(A423,orientation2019,2,FALSE)</f>
        <v>0</v>
      </c>
      <c r="G423" s="24" t="e">
        <f>VLOOKUP(A423,orientation2018,2,FALSE)</f>
        <v>#N/A</v>
      </c>
      <c r="I423" s="3"/>
      <c r="J423" s="3"/>
      <c r="K423">
        <v>0</v>
      </c>
      <c r="L423">
        <v>0</v>
      </c>
      <c r="M423">
        <v>1</v>
      </c>
      <c r="N423">
        <v>0</v>
      </c>
      <c r="O423">
        <v>0</v>
      </c>
      <c r="P423">
        <f t="shared" si="12"/>
        <v>1</v>
      </c>
    </row>
    <row r="424" spans="1:16" x14ac:dyDescent="0.2">
      <c r="A424" t="s">
        <v>463</v>
      </c>
      <c r="B424" s="24" t="str">
        <f t="shared" si="13"/>
        <v>No</v>
      </c>
      <c r="C424" s="24" t="str">
        <f>VLOOKUP(A424,'2022 Orientation'!$A$1:$B$393,2,FALSE)</f>
        <v>left-center</v>
      </c>
      <c r="D424" s="24" t="str">
        <f>VLOOKUP(A424,orientation2021,2,FALSE)</f>
        <v>left-center</v>
      </c>
      <c r="E424" s="24" t="str">
        <f>VLOOKUP(A424,'2020 Orientation'!$A$1:$B$337,2,FALSE)</f>
        <v>Reliable</v>
      </c>
      <c r="F424" s="24" t="str">
        <f>VLOOKUP(A424,orientation2019,2,FALSE)</f>
        <v>left_center_bias</v>
      </c>
      <c r="G424" s="24" t="str">
        <f>VLOOKUP(A424,orientation2018,2,FALSE)</f>
        <v>left_center_bias</v>
      </c>
      <c r="I424" t="s">
        <v>24</v>
      </c>
      <c r="K424">
        <v>1</v>
      </c>
      <c r="L424">
        <v>1</v>
      </c>
      <c r="M424">
        <v>1</v>
      </c>
      <c r="N424">
        <v>1</v>
      </c>
      <c r="O424">
        <v>0</v>
      </c>
      <c r="P424">
        <f t="shared" si="12"/>
        <v>4</v>
      </c>
    </row>
    <row r="425" spans="1:16" x14ac:dyDescent="0.2">
      <c r="A425" t="s">
        <v>464</v>
      </c>
      <c r="B425" s="24" t="e">
        <f t="shared" si="13"/>
        <v>#N/A</v>
      </c>
      <c r="C425" s="24" t="str">
        <f>VLOOKUP(A425,'2022 Orientation'!$A$1:$B$393,2,FALSE)</f>
        <v>conspiracy-pseudoscience</v>
      </c>
      <c r="D425" s="24" t="e">
        <f>VLOOKUP(A425,orientation2021,2,FALSE)</f>
        <v>#N/A</v>
      </c>
      <c r="E425" s="24" t="str">
        <f>VLOOKUP(A425,'2020 Orientation'!$A$1:$B$337,2,FALSE)</f>
        <v>Mixed</v>
      </c>
      <c r="F425" s="24" t="e">
        <f>VLOOKUP(A425,orientation2019,2,FALSE)</f>
        <v>#N/A</v>
      </c>
      <c r="G425" s="24" t="e">
        <f>VLOOKUP(A425,orientation2018,2,FALSE)</f>
        <v>#N/A</v>
      </c>
      <c r="I425" t="s">
        <v>22</v>
      </c>
      <c r="K425">
        <v>0</v>
      </c>
      <c r="L425">
        <v>1</v>
      </c>
      <c r="M425">
        <v>0</v>
      </c>
      <c r="N425">
        <v>0</v>
      </c>
      <c r="O425">
        <v>0</v>
      </c>
      <c r="P425">
        <f t="shared" si="12"/>
        <v>1</v>
      </c>
    </row>
    <row r="426" spans="1:16" x14ac:dyDescent="0.2">
      <c r="A426" t="s">
        <v>465</v>
      </c>
      <c r="B426" s="24" t="e">
        <f t="shared" si="13"/>
        <v>#N/A</v>
      </c>
      <c r="C426" s="24" t="e">
        <f>VLOOKUP(A426,'2022 Orientation'!$A$1:$B$393,2,FALSE)</f>
        <v>#N/A</v>
      </c>
      <c r="D426" s="24" t="e">
        <f>VLOOKUP(A426,orientation2021,2,FALSE)</f>
        <v>#N/A</v>
      </c>
      <c r="E426" s="24" t="e">
        <f>VLOOKUP(A426,'2020 Orientation'!$A$1:$B$337,2,FALSE)</f>
        <v>#N/A</v>
      </c>
      <c r="F426" s="24" t="str">
        <f>VLOOKUP(A426,orientation2019,2,FALSE)</f>
        <v>right_bias</v>
      </c>
      <c r="G426" s="24" t="str">
        <f>VLOOKUP(A426,orientation2018,2,FALSE)</f>
        <v>right_bias</v>
      </c>
      <c r="I426" t="s">
        <v>50</v>
      </c>
      <c r="K426">
        <v>1</v>
      </c>
      <c r="L426">
        <v>0</v>
      </c>
      <c r="M426">
        <v>1</v>
      </c>
      <c r="N426">
        <v>1</v>
      </c>
      <c r="O426">
        <v>1</v>
      </c>
      <c r="P426">
        <f t="shared" si="12"/>
        <v>4</v>
      </c>
    </row>
    <row r="427" spans="1:16" x14ac:dyDescent="0.2">
      <c r="A427" t="s">
        <v>466</v>
      </c>
      <c r="B427" s="24" t="e">
        <f t="shared" si="13"/>
        <v>#N/A</v>
      </c>
      <c r="C427" s="24" t="str">
        <f>VLOOKUP(A427,'2022 Orientation'!$A$1:$B$393,2,FALSE)</f>
        <v>questionable-source</v>
      </c>
      <c r="D427" s="24" t="str">
        <f>VLOOKUP(A427,orientation2021,2,FALSE)</f>
        <v>questionable-source</v>
      </c>
      <c r="E427" s="24" t="e">
        <f>VLOOKUP(A427,'2020 Orientation'!$A$1:$B$337,2,FALSE)</f>
        <v>#N/A</v>
      </c>
      <c r="F427" s="24">
        <f>VLOOKUP(A427,orientation2019,2,FALSE)</f>
        <v>0</v>
      </c>
      <c r="G427" s="24" t="e">
        <f>VLOOKUP(A427,orientation2018,2,FALSE)</f>
        <v>#N/A</v>
      </c>
      <c r="I427" t="s">
        <v>27</v>
      </c>
      <c r="K427">
        <v>1</v>
      </c>
      <c r="L427">
        <v>0</v>
      </c>
      <c r="M427">
        <v>1</v>
      </c>
      <c r="N427">
        <v>0</v>
      </c>
      <c r="O427">
        <v>0</v>
      </c>
      <c r="P427">
        <f t="shared" si="12"/>
        <v>2</v>
      </c>
    </row>
    <row r="428" spans="1:16" x14ac:dyDescent="0.2">
      <c r="A428" t="s">
        <v>467</v>
      </c>
      <c r="B428" s="24" t="str">
        <f t="shared" si="13"/>
        <v>No</v>
      </c>
      <c r="C428" s="24" t="str">
        <f>VLOOKUP(A428,'2022 Orientation'!$A$1:$B$393,2,FALSE)</f>
        <v>left-center</v>
      </c>
      <c r="D428" s="24" t="str">
        <f>VLOOKUP(A428,orientation2021,2,FALSE)</f>
        <v>left-center</v>
      </c>
      <c r="E428" s="24" t="str">
        <f>VLOOKUP(A428,'2020 Orientation'!$A$1:$B$337,2,FALSE)</f>
        <v>Reliable</v>
      </c>
      <c r="F428" s="24">
        <f>VLOOKUP(A428,orientation2019,2,FALSE)</f>
        <v>0</v>
      </c>
      <c r="G428" s="24">
        <f>VLOOKUP(A428,orientation2018,2,FALSE)</f>
        <v>0</v>
      </c>
      <c r="I428" t="s">
        <v>24</v>
      </c>
      <c r="K428">
        <v>1</v>
      </c>
      <c r="L428">
        <v>1</v>
      </c>
      <c r="M428">
        <v>1</v>
      </c>
      <c r="N428">
        <v>1</v>
      </c>
      <c r="O428">
        <v>0</v>
      </c>
      <c r="P428">
        <f t="shared" si="12"/>
        <v>4</v>
      </c>
    </row>
    <row r="429" spans="1:16" x14ac:dyDescent="0.2">
      <c r="A429" t="s">
        <v>468</v>
      </c>
      <c r="B429" s="24" t="e">
        <f t="shared" si="13"/>
        <v>#N/A</v>
      </c>
      <c r="C429" s="24" t="str">
        <f>VLOOKUP(A429,'2022 Orientation'!$A$1:$B$393,2,FALSE)</f>
        <v>left-center</v>
      </c>
      <c r="D429" s="24" t="str">
        <f>VLOOKUP(A429,orientation2021,2,FALSE)</f>
        <v>left-center</v>
      </c>
      <c r="E429" s="24" t="str">
        <f>VLOOKUP(A429,'2020 Orientation'!$A$1:$B$337,2,FALSE)</f>
        <v>Unreliable</v>
      </c>
      <c r="F429" s="24" t="e">
        <f>VLOOKUP(A429,orientation2019,2,FALSE)</f>
        <v>#N/A</v>
      </c>
      <c r="G429" s="24" t="e">
        <f>VLOOKUP(A429,orientation2018,2,FALSE)</f>
        <v>#N/A</v>
      </c>
      <c r="I429" t="s">
        <v>24</v>
      </c>
      <c r="K429">
        <v>1</v>
      </c>
      <c r="L429">
        <v>1</v>
      </c>
      <c r="M429">
        <v>0</v>
      </c>
      <c r="N429">
        <v>0</v>
      </c>
      <c r="O429">
        <v>0</v>
      </c>
      <c r="P429">
        <f t="shared" si="12"/>
        <v>2</v>
      </c>
    </row>
    <row r="430" spans="1:16" x14ac:dyDescent="0.2">
      <c r="A430" t="s">
        <v>469</v>
      </c>
      <c r="B430" s="24" t="e">
        <f t="shared" si="13"/>
        <v>#N/A</v>
      </c>
      <c r="C430" s="24" t="str">
        <f>VLOOKUP(A430,'2022 Orientation'!$A$1:$B$393,2,FALSE)</f>
        <v>conspiracy-pseudoscience</v>
      </c>
      <c r="D430" s="24" t="str">
        <f>VLOOKUP(A430,orientation2021,2,FALSE)</f>
        <v>conspiracy-pseudoscience</v>
      </c>
      <c r="E430" s="24" t="str">
        <f>VLOOKUP(A430,'2020 Orientation'!$A$1:$B$337,2,FALSE)</f>
        <v>Mixed</v>
      </c>
      <c r="F430" s="24" t="e">
        <f>VLOOKUP(A430,orientation2019,2,FALSE)</f>
        <v>#N/A</v>
      </c>
      <c r="G430" s="24" t="e">
        <f>VLOOKUP(A430,orientation2018,2,FALSE)</f>
        <v>#N/A</v>
      </c>
      <c r="I430" t="s">
        <v>19</v>
      </c>
      <c r="K430">
        <v>1</v>
      </c>
      <c r="L430">
        <v>1</v>
      </c>
      <c r="M430">
        <v>0</v>
      </c>
      <c r="N430">
        <v>0</v>
      </c>
      <c r="O430">
        <v>0</v>
      </c>
      <c r="P430">
        <f t="shared" si="12"/>
        <v>2</v>
      </c>
    </row>
    <row r="431" spans="1:16" x14ac:dyDescent="0.2">
      <c r="A431" t="s">
        <v>470</v>
      </c>
      <c r="B431" s="24" t="str">
        <f t="shared" si="13"/>
        <v>No</v>
      </c>
      <c r="C431" s="24" t="str">
        <f>VLOOKUP(A431,'2022 Orientation'!$A$1:$B$393,2,FALSE)</f>
        <v>left</v>
      </c>
      <c r="D431" s="24" t="str">
        <f>VLOOKUP(A431,orientation2021,2,FALSE)</f>
        <v>left</v>
      </c>
      <c r="E431" s="24" t="str">
        <f>VLOOKUP(A431,'2020 Orientation'!$A$1:$B$337,2,FALSE)</f>
        <v>Unreliable</v>
      </c>
      <c r="F431" s="24" t="str">
        <f>VLOOKUP(A431,orientation2019,2,FALSE)</f>
        <v>left_bias</v>
      </c>
      <c r="G431" s="24" t="str">
        <f>VLOOKUP(A431,orientation2018,2,FALSE)</f>
        <v>left_bias</v>
      </c>
      <c r="I431" t="s">
        <v>31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f t="shared" si="12"/>
        <v>5</v>
      </c>
    </row>
    <row r="432" spans="1:16" x14ac:dyDescent="0.2">
      <c r="A432" t="s">
        <v>471</v>
      </c>
      <c r="B432" s="24" t="e">
        <f t="shared" si="13"/>
        <v>#N/A</v>
      </c>
      <c r="C432" s="24" t="str">
        <f>VLOOKUP(A432,'2022 Orientation'!$A$1:$B$393,2,FALSE)</f>
        <v>conspiracy-pseudoscience</v>
      </c>
      <c r="D432" s="24" t="str">
        <f>VLOOKUP(A432,orientation2021,2,FALSE)</f>
        <v>conspiracy-pseudoscience</v>
      </c>
      <c r="E432" s="24" t="str">
        <f>VLOOKUP(A432,'2020 Orientation'!$A$1:$B$337,2,FALSE)</f>
        <v>Unreliable</v>
      </c>
      <c r="F432" s="24" t="e">
        <f>VLOOKUP(A432,orientation2019,2,FALSE)</f>
        <v>#N/A</v>
      </c>
      <c r="G432" s="24" t="e">
        <f>VLOOKUP(A432,orientation2018,2,FALSE)</f>
        <v>#N/A</v>
      </c>
      <c r="I432" t="s">
        <v>19</v>
      </c>
      <c r="K432">
        <v>1</v>
      </c>
      <c r="L432">
        <v>1</v>
      </c>
      <c r="M432">
        <v>0</v>
      </c>
      <c r="N432">
        <v>0</v>
      </c>
      <c r="O432">
        <v>0</v>
      </c>
      <c r="P432">
        <f t="shared" si="12"/>
        <v>2</v>
      </c>
    </row>
    <row r="433" spans="1:16" x14ac:dyDescent="0.2">
      <c r="A433" t="s">
        <v>472</v>
      </c>
      <c r="B433" s="24" t="e">
        <f t="shared" si="13"/>
        <v>#N/A</v>
      </c>
      <c r="C433" s="24" t="str">
        <f>VLOOKUP(A433,'2022 Orientation'!$A$1:$B$393,2,FALSE)</f>
        <v>conspiracy-pseudoscience</v>
      </c>
      <c r="D433" s="24" t="str">
        <f>VLOOKUP(A433,orientation2021,2,FALSE)</f>
        <v>conspiracy-pseudoscience</v>
      </c>
      <c r="E433" s="24" t="str">
        <f>VLOOKUP(A433,'2020 Orientation'!$A$1:$B$337,2,FALSE)</f>
        <v>Mixed</v>
      </c>
      <c r="F433" s="24" t="e">
        <f>VLOOKUP(A433,orientation2019,2,FALSE)</f>
        <v>#N/A</v>
      </c>
      <c r="G433" s="24" t="e">
        <f>VLOOKUP(A433,orientation2018,2,FALSE)</f>
        <v>#N/A</v>
      </c>
      <c r="I433" t="s">
        <v>19</v>
      </c>
      <c r="K433">
        <v>1</v>
      </c>
      <c r="L433">
        <v>1</v>
      </c>
      <c r="M433">
        <v>0</v>
      </c>
      <c r="N433">
        <v>0</v>
      </c>
      <c r="O433">
        <v>0</v>
      </c>
      <c r="P433">
        <f t="shared" si="12"/>
        <v>2</v>
      </c>
    </row>
    <row r="434" spans="1:16" x14ac:dyDescent="0.2">
      <c r="A434" t="s">
        <v>473</v>
      </c>
      <c r="B434" s="24" t="e">
        <f t="shared" si="13"/>
        <v>#N/A</v>
      </c>
      <c r="C434" s="24" t="str">
        <f>VLOOKUP(A434,'2022 Orientation'!$A$1:$B$393,2,FALSE)</f>
        <v>questionable-source</v>
      </c>
      <c r="D434" s="24" t="str">
        <f>VLOOKUP(A434,orientation2021,2,FALSE)</f>
        <v>questionable-source</v>
      </c>
      <c r="E434" s="24" t="e">
        <f>VLOOKUP(A434,'2020 Orientation'!$A$1:$B$337,2,FALSE)</f>
        <v>#N/A</v>
      </c>
      <c r="F434" s="24" t="e">
        <f>VLOOKUP(A434,orientation2019,2,FALSE)</f>
        <v>#N/A</v>
      </c>
      <c r="G434" s="24" t="e">
        <f>VLOOKUP(A434,orientation2018,2,FALSE)</f>
        <v>#N/A</v>
      </c>
      <c r="I434" t="s">
        <v>27</v>
      </c>
      <c r="K434">
        <v>1</v>
      </c>
      <c r="L434">
        <v>0</v>
      </c>
      <c r="M434">
        <v>0</v>
      </c>
      <c r="N434">
        <v>0</v>
      </c>
      <c r="O434">
        <v>0</v>
      </c>
      <c r="P434">
        <f t="shared" si="12"/>
        <v>1</v>
      </c>
    </row>
    <row r="435" spans="1:16" x14ac:dyDescent="0.2">
      <c r="A435" t="s">
        <v>474</v>
      </c>
      <c r="B435" s="24" t="str">
        <f t="shared" si="13"/>
        <v>No</v>
      </c>
      <c r="C435" s="24" t="str">
        <f>VLOOKUP(A435,'2022 Orientation'!$A$1:$B$393,2,FALSE)</f>
        <v>questionable-source</v>
      </c>
      <c r="D435" s="24" t="str">
        <f>VLOOKUP(A435,orientation2021,2,FALSE)</f>
        <v>questionable-source</v>
      </c>
      <c r="E435" s="24" t="str">
        <f>VLOOKUP(A435,'2020 Orientation'!$A$1:$B$337,2,FALSE)</f>
        <v>Mixed</v>
      </c>
      <c r="F435" s="24" t="str">
        <f>VLOOKUP(A435,orientation2019,2,FALSE)</f>
        <v>questionable_source</v>
      </c>
      <c r="G435" s="24" t="str">
        <f>VLOOKUP(A435,orientation2018,2,FALSE)</f>
        <v>questionable_source</v>
      </c>
      <c r="I435" t="s">
        <v>27</v>
      </c>
      <c r="K435">
        <v>1</v>
      </c>
      <c r="L435">
        <v>1</v>
      </c>
      <c r="M435">
        <v>1</v>
      </c>
      <c r="N435">
        <v>1</v>
      </c>
      <c r="O435">
        <v>0</v>
      </c>
      <c r="P435">
        <f t="shared" si="12"/>
        <v>4</v>
      </c>
    </row>
    <row r="436" spans="1:16" x14ac:dyDescent="0.2">
      <c r="A436" t="s">
        <v>475</v>
      </c>
      <c r="B436" s="24" t="str">
        <f t="shared" si="13"/>
        <v>No</v>
      </c>
      <c r="C436" s="24" t="str">
        <f>VLOOKUP(A436,'2022 Orientation'!$A$1:$B$393,2,FALSE)</f>
        <v>conspiracy-pseudoscience</v>
      </c>
      <c r="D436" s="24" t="str">
        <f>VLOOKUP(A436,orientation2021,2,FALSE)</f>
        <v>conspiracy-pseudoscience</v>
      </c>
      <c r="E436" s="24" t="str">
        <f>VLOOKUP(A436,'2020 Orientation'!$A$1:$B$337,2,FALSE)</f>
        <v>Mixed</v>
      </c>
      <c r="F436" s="24" t="str">
        <f>VLOOKUP(A436,orientation2019,2,FALSE)</f>
        <v>conspiracy_pseudoscience</v>
      </c>
      <c r="G436" s="24" t="str">
        <f>VLOOKUP(A436,orientation2018,2,FALSE)</f>
        <v>conspiracy_pseudoscience</v>
      </c>
      <c r="I436" t="s">
        <v>19</v>
      </c>
      <c r="K436">
        <v>1</v>
      </c>
      <c r="L436">
        <v>1</v>
      </c>
      <c r="M436">
        <v>1</v>
      </c>
      <c r="N436">
        <v>1</v>
      </c>
      <c r="O436">
        <v>1</v>
      </c>
      <c r="P436">
        <f t="shared" si="12"/>
        <v>5</v>
      </c>
    </row>
    <row r="437" spans="1:16" x14ac:dyDescent="0.2">
      <c r="A437" t="s">
        <v>476</v>
      </c>
      <c r="B437" s="24" t="e">
        <f t="shared" si="13"/>
        <v>#N/A</v>
      </c>
      <c r="C437" s="24" t="e">
        <f>VLOOKUP(A437,'2022 Orientation'!$A$1:$B$393,2,FALSE)</f>
        <v>#N/A</v>
      </c>
      <c r="D437" s="24" t="e">
        <f>VLOOKUP(A437,orientation2021,2,FALSE)</f>
        <v>#N/A</v>
      </c>
      <c r="E437" s="24" t="e">
        <f>VLOOKUP(A437,'2020 Orientation'!$A$1:$B$337,2,FALSE)</f>
        <v>#N/A</v>
      </c>
      <c r="F437" s="24">
        <f>VLOOKUP(A437,orientation2019,2,FALSE)</f>
        <v>0</v>
      </c>
      <c r="G437" s="24">
        <f>VLOOKUP(A437,orientation2018,2,FALSE)</f>
        <v>0</v>
      </c>
      <c r="I437" s="3"/>
      <c r="J437" s="3"/>
      <c r="K437">
        <v>0</v>
      </c>
      <c r="L437">
        <v>0</v>
      </c>
      <c r="M437">
        <v>1</v>
      </c>
      <c r="N437">
        <v>1</v>
      </c>
      <c r="O437">
        <v>0</v>
      </c>
      <c r="P437">
        <f t="shared" si="12"/>
        <v>2</v>
      </c>
    </row>
    <row r="438" spans="1:16" x14ac:dyDescent="0.2">
      <c r="A438" t="s">
        <v>477</v>
      </c>
      <c r="B438" s="24" t="e">
        <f t="shared" si="13"/>
        <v>#N/A</v>
      </c>
      <c r="C438" s="24" t="str">
        <f>VLOOKUP(A438,'2022 Orientation'!$A$1:$B$393,2,FALSE)</f>
        <v>conspiracy-pseudoscience</v>
      </c>
      <c r="D438" s="24" t="str">
        <f>VLOOKUP(A438,orientation2021,2,FALSE)</f>
        <v>conspiracy-pseudoscience</v>
      </c>
      <c r="E438" s="24" t="str">
        <f>VLOOKUP(A438,'2020 Orientation'!$A$1:$B$337,2,FALSE)</f>
        <v>Mixed</v>
      </c>
      <c r="F438" s="24" t="e">
        <f>VLOOKUP(A438,orientation2019,2,FALSE)</f>
        <v>#N/A</v>
      </c>
      <c r="G438" s="24" t="e">
        <f>VLOOKUP(A438,orientation2018,2,FALSE)</f>
        <v>#N/A</v>
      </c>
      <c r="I438" t="s">
        <v>19</v>
      </c>
      <c r="K438">
        <v>1</v>
      </c>
      <c r="L438">
        <v>1</v>
      </c>
      <c r="M438">
        <v>0</v>
      </c>
      <c r="N438">
        <v>0</v>
      </c>
      <c r="O438">
        <v>0</v>
      </c>
      <c r="P438">
        <f t="shared" si="12"/>
        <v>2</v>
      </c>
    </row>
    <row r="439" spans="1:16" x14ac:dyDescent="0.2">
      <c r="A439" t="s">
        <v>478</v>
      </c>
      <c r="B439" s="24" t="e">
        <f t="shared" si="13"/>
        <v>#N/A</v>
      </c>
      <c r="C439" s="24" t="e">
        <f>VLOOKUP(A439,'2022 Orientation'!$A$1:$B$393,2,FALSE)</f>
        <v>#N/A</v>
      </c>
      <c r="D439" s="24" t="e">
        <f>VLOOKUP(A439,orientation2021,2,FALSE)</f>
        <v>#N/A</v>
      </c>
      <c r="E439" s="24" t="e">
        <f>VLOOKUP(A439,'2020 Orientation'!$A$1:$B$337,2,FALSE)</f>
        <v>#N/A</v>
      </c>
      <c r="F439" s="24" t="e">
        <f>VLOOKUP(A439,orientation2019,2,FALSE)</f>
        <v>#N/A</v>
      </c>
      <c r="G439" s="24" t="e">
        <f>VLOOKUP(A439,orientation2018,2,FALSE)</f>
        <v>#N/A</v>
      </c>
      <c r="I439" s="3"/>
      <c r="J439" s="3"/>
      <c r="K439">
        <v>0</v>
      </c>
      <c r="L439">
        <v>0</v>
      </c>
      <c r="M439">
        <v>0</v>
      </c>
      <c r="N439">
        <v>0</v>
      </c>
      <c r="O439">
        <v>1</v>
      </c>
      <c r="P439">
        <f t="shared" si="12"/>
        <v>1</v>
      </c>
    </row>
    <row r="440" spans="1:16" x14ac:dyDescent="0.2">
      <c r="A440" t="s">
        <v>479</v>
      </c>
      <c r="B440" s="24" t="e">
        <f t="shared" si="13"/>
        <v>#N/A</v>
      </c>
      <c r="C440" s="24" t="str">
        <f>VLOOKUP(A440,'2022 Orientation'!$A$1:$B$393,2,FALSE)</f>
        <v>left</v>
      </c>
      <c r="D440" s="24" t="str">
        <f>VLOOKUP(A440,orientation2021,2,FALSE)</f>
        <v>left</v>
      </c>
      <c r="E440" s="24" t="str">
        <f>VLOOKUP(A440,'2020 Orientation'!$A$1:$B$337,2,FALSE)</f>
        <v>Unreliable</v>
      </c>
      <c r="F440" s="24" t="e">
        <f>VLOOKUP(A440,orientation2019,2,FALSE)</f>
        <v>#N/A</v>
      </c>
      <c r="G440" s="24" t="e">
        <f>VLOOKUP(A440,orientation2018,2,FALSE)</f>
        <v>#N/A</v>
      </c>
      <c r="I440" t="s">
        <v>31</v>
      </c>
      <c r="K440">
        <v>1</v>
      </c>
      <c r="L440">
        <v>1</v>
      </c>
      <c r="M440">
        <v>0</v>
      </c>
      <c r="N440">
        <v>0</v>
      </c>
      <c r="O440">
        <v>0</v>
      </c>
      <c r="P440">
        <f t="shared" si="12"/>
        <v>2</v>
      </c>
    </row>
    <row r="441" spans="1:16" x14ac:dyDescent="0.2">
      <c r="A441" t="s">
        <v>480</v>
      </c>
      <c r="B441" s="24" t="e">
        <f t="shared" si="13"/>
        <v>#N/A</v>
      </c>
      <c r="C441" s="24" t="str">
        <f>VLOOKUP(A441,'2022 Orientation'!$A$1:$B$393,2,FALSE)</f>
        <v>left</v>
      </c>
      <c r="D441" s="24" t="str">
        <f>VLOOKUP(A441,orientation2021,2,FALSE)</f>
        <v>left</v>
      </c>
      <c r="E441" s="24" t="str">
        <f>VLOOKUP(A441,'2020 Orientation'!$A$1:$B$337,2,FALSE)</f>
        <v>Reliable</v>
      </c>
      <c r="F441" s="24" t="e">
        <f>VLOOKUP(A441,orientation2019,2,FALSE)</f>
        <v>#N/A</v>
      </c>
      <c r="G441" s="24" t="e">
        <f>VLOOKUP(A441,orientation2018,2,FALSE)</f>
        <v>#N/A</v>
      </c>
      <c r="I441" t="s">
        <v>31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f t="shared" si="12"/>
        <v>2</v>
      </c>
    </row>
    <row r="442" spans="1:16" x14ac:dyDescent="0.2">
      <c r="A442" t="s">
        <v>481</v>
      </c>
      <c r="B442" s="24" t="e">
        <f t="shared" si="13"/>
        <v>#N/A</v>
      </c>
      <c r="C442" s="24" t="e">
        <f>VLOOKUP(A442,'2022 Orientation'!$A$1:$B$393,2,FALSE)</f>
        <v>#N/A</v>
      </c>
      <c r="D442" s="24" t="e">
        <f>VLOOKUP(A442,orientation2021,2,FALSE)</f>
        <v>#N/A</v>
      </c>
      <c r="E442" s="24" t="e">
        <f>VLOOKUP(A442,'2020 Orientation'!$A$1:$B$337,2,FALSE)</f>
        <v>#N/A</v>
      </c>
      <c r="F442" s="24" t="str">
        <f>VLOOKUP(A442,orientation2019,2,FALSE)</f>
        <v>questionable_source</v>
      </c>
      <c r="G442" s="24" t="e">
        <f>VLOOKUP(A442,orientation2018,2,FALSE)</f>
        <v>#N/A</v>
      </c>
      <c r="I442" t="s">
        <v>29</v>
      </c>
      <c r="K442">
        <v>0</v>
      </c>
      <c r="L442">
        <v>0</v>
      </c>
      <c r="M442">
        <v>1</v>
      </c>
      <c r="N442">
        <v>0</v>
      </c>
      <c r="O442">
        <v>0</v>
      </c>
      <c r="P442">
        <f t="shared" si="12"/>
        <v>1</v>
      </c>
    </row>
    <row r="443" spans="1:16" x14ac:dyDescent="0.2">
      <c r="A443" t="s">
        <v>482</v>
      </c>
      <c r="B443" s="24" t="e">
        <f t="shared" si="13"/>
        <v>#N/A</v>
      </c>
      <c r="C443" s="24" t="str">
        <f>VLOOKUP(A443,'2022 Orientation'!$A$1:$B$393,2,FALSE)</f>
        <v>conspiracy-pseudoscience</v>
      </c>
      <c r="D443" s="24" t="str">
        <f>VLOOKUP(A443,orientation2021,2,FALSE)</f>
        <v>conspiracy-pseudoscience</v>
      </c>
      <c r="E443" s="24" t="str">
        <f>VLOOKUP(A443,'2020 Orientation'!$A$1:$B$337,2,FALSE)</f>
        <v>Unreliable</v>
      </c>
      <c r="F443" s="24" t="e">
        <f>VLOOKUP(A443,orientation2019,2,FALSE)</f>
        <v>#N/A</v>
      </c>
      <c r="G443" s="24" t="e">
        <f>VLOOKUP(A443,orientation2018,2,FALSE)</f>
        <v>#N/A</v>
      </c>
      <c r="I443" t="s">
        <v>19</v>
      </c>
      <c r="K443">
        <v>1</v>
      </c>
      <c r="L443">
        <v>1</v>
      </c>
      <c r="M443">
        <v>0</v>
      </c>
      <c r="N443">
        <v>0</v>
      </c>
      <c r="O443">
        <v>0</v>
      </c>
      <c r="P443">
        <f t="shared" si="12"/>
        <v>2</v>
      </c>
    </row>
    <row r="444" spans="1:16" x14ac:dyDescent="0.2">
      <c r="A444" t="s">
        <v>483</v>
      </c>
      <c r="B444" s="24" t="e">
        <f t="shared" si="13"/>
        <v>#N/A</v>
      </c>
      <c r="C444" s="24" t="e">
        <f>VLOOKUP(A444,'2022 Orientation'!$A$1:$B$393,2,FALSE)</f>
        <v>#N/A</v>
      </c>
      <c r="D444" s="24" t="e">
        <f>VLOOKUP(A444,orientation2021,2,FALSE)</f>
        <v>#N/A</v>
      </c>
      <c r="E444" s="24" t="e">
        <f>VLOOKUP(A444,'2020 Orientation'!$A$1:$B$337,2,FALSE)</f>
        <v>#N/A</v>
      </c>
      <c r="F444" s="24">
        <f>VLOOKUP(A444,orientation2019,2,FALSE)</f>
        <v>0</v>
      </c>
      <c r="G444" s="24" t="e">
        <f>VLOOKUP(A444,orientation2018,2,FALSE)</f>
        <v>#N/A</v>
      </c>
      <c r="I444" s="3"/>
      <c r="J444" s="3"/>
      <c r="K444">
        <v>0</v>
      </c>
      <c r="L444">
        <v>0</v>
      </c>
      <c r="M444">
        <v>1</v>
      </c>
      <c r="N444">
        <v>0</v>
      </c>
      <c r="O444">
        <v>0</v>
      </c>
      <c r="P444">
        <f t="shared" si="12"/>
        <v>1</v>
      </c>
    </row>
    <row r="445" spans="1:16" x14ac:dyDescent="0.2">
      <c r="A445" t="s">
        <v>484</v>
      </c>
      <c r="B445" s="24" t="e">
        <f t="shared" si="13"/>
        <v>#N/A</v>
      </c>
      <c r="C445" s="24" t="e">
        <f>VLOOKUP(A445,'2022 Orientation'!$A$1:$B$393,2,FALSE)</f>
        <v>#N/A</v>
      </c>
      <c r="D445" s="24" t="e">
        <f>VLOOKUP(A445,orientation2021,2,FALSE)</f>
        <v>#N/A</v>
      </c>
      <c r="E445" s="24" t="e">
        <f>VLOOKUP(A445,'2020 Orientation'!$A$1:$B$337,2,FALSE)</f>
        <v>#N/A</v>
      </c>
      <c r="F445" s="24">
        <f>VLOOKUP(A445,orientation2019,2,FALSE)</f>
        <v>0</v>
      </c>
      <c r="G445" s="24">
        <f>VLOOKUP(A445,orientation2018,2,FALSE)</f>
        <v>0</v>
      </c>
      <c r="I445" s="3"/>
      <c r="J445" s="3"/>
      <c r="K445">
        <v>0</v>
      </c>
      <c r="L445">
        <v>0</v>
      </c>
      <c r="M445">
        <v>1</v>
      </c>
      <c r="N445">
        <v>1</v>
      </c>
      <c r="O445">
        <v>0</v>
      </c>
      <c r="P445">
        <f t="shared" si="12"/>
        <v>2</v>
      </c>
    </row>
    <row r="446" spans="1:16" x14ac:dyDescent="0.2">
      <c r="A446" t="s">
        <v>485</v>
      </c>
      <c r="B446" s="24" t="e">
        <f t="shared" si="13"/>
        <v>#N/A</v>
      </c>
      <c r="C446" s="24" t="str">
        <f>VLOOKUP(A446,'2022 Orientation'!$A$1:$B$393,2,FALSE)</f>
        <v>center</v>
      </c>
      <c r="D446" s="24" t="str">
        <f>VLOOKUP(A446,orientation2021,2,FALSE)</f>
        <v>center</v>
      </c>
      <c r="E446" s="24" t="str">
        <f>VLOOKUP(A446,'2020 Orientation'!$A$1:$B$337,2,FALSE)</f>
        <v>Reliable</v>
      </c>
      <c r="F446" s="24" t="str">
        <f>VLOOKUP(A446,orientation2019,2,FALSE)</f>
        <v>least_biased</v>
      </c>
      <c r="G446" s="24" t="e">
        <f>VLOOKUP(A446,orientation2018,2,FALSE)</f>
        <v>#N/A</v>
      </c>
      <c r="I446" t="s">
        <v>35</v>
      </c>
      <c r="K446">
        <v>1</v>
      </c>
      <c r="L446">
        <v>1</v>
      </c>
      <c r="M446">
        <v>1</v>
      </c>
      <c r="N446">
        <v>0</v>
      </c>
      <c r="O446">
        <v>0</v>
      </c>
      <c r="P446">
        <f t="shared" si="12"/>
        <v>3</v>
      </c>
    </row>
    <row r="447" spans="1:16" x14ac:dyDescent="0.2">
      <c r="A447" t="s">
        <v>486</v>
      </c>
      <c r="B447" s="24" t="e">
        <f t="shared" si="13"/>
        <v>#N/A</v>
      </c>
      <c r="C447" s="24" t="e">
        <f>VLOOKUP(A447,'2022 Orientation'!$A$1:$B$393,2,FALSE)</f>
        <v>#N/A</v>
      </c>
      <c r="D447" s="24" t="e">
        <f>VLOOKUP(A447,orientation2021,2,FALSE)</f>
        <v>#N/A</v>
      </c>
      <c r="E447" s="24" t="e">
        <f>VLOOKUP(A447,'2020 Orientation'!$A$1:$B$337,2,FALSE)</f>
        <v>#N/A</v>
      </c>
      <c r="F447" s="24">
        <f>VLOOKUP(A447,orientation2019,2,FALSE)</f>
        <v>0</v>
      </c>
      <c r="G447" s="24" t="e">
        <f>VLOOKUP(A447,orientation2018,2,FALSE)</f>
        <v>#N/A</v>
      </c>
      <c r="I447" s="3"/>
      <c r="J447" s="3"/>
      <c r="K447">
        <v>0</v>
      </c>
      <c r="L447">
        <v>0</v>
      </c>
      <c r="M447">
        <v>1</v>
      </c>
      <c r="N447">
        <v>0</v>
      </c>
      <c r="O447">
        <v>0</v>
      </c>
      <c r="P447">
        <f t="shared" si="12"/>
        <v>1</v>
      </c>
    </row>
    <row r="448" spans="1:16" x14ac:dyDescent="0.2">
      <c r="A448" t="s">
        <v>487</v>
      </c>
      <c r="B448" s="24" t="e">
        <f t="shared" si="13"/>
        <v>#N/A</v>
      </c>
      <c r="C448" s="24" t="str">
        <f>VLOOKUP(A448,'2022 Orientation'!$A$1:$B$393,2,FALSE)</f>
        <v>conspiracy-pseudoscience</v>
      </c>
      <c r="D448" s="24" t="str">
        <f>VLOOKUP(A448,orientation2021,2,FALSE)</f>
        <v>conspiracy-pseudoscience</v>
      </c>
      <c r="E448" s="24" t="str">
        <f>VLOOKUP(A448,'2020 Orientation'!$A$1:$B$337,2,FALSE)</f>
        <v>Mixed</v>
      </c>
      <c r="F448" s="24" t="e">
        <f>VLOOKUP(A448,orientation2019,2,FALSE)</f>
        <v>#N/A</v>
      </c>
      <c r="G448" s="24" t="e">
        <f>VLOOKUP(A448,orientation2018,2,FALSE)</f>
        <v>#N/A</v>
      </c>
      <c r="I448" t="s">
        <v>19</v>
      </c>
      <c r="K448">
        <v>1</v>
      </c>
      <c r="L448">
        <v>1</v>
      </c>
      <c r="M448">
        <v>0</v>
      </c>
      <c r="N448">
        <v>0</v>
      </c>
      <c r="O448">
        <v>0</v>
      </c>
      <c r="P448">
        <f t="shared" si="12"/>
        <v>2</v>
      </c>
    </row>
    <row r="449" spans="1:16" x14ac:dyDescent="0.2">
      <c r="A449" t="s">
        <v>488</v>
      </c>
      <c r="B449" s="24" t="e">
        <f t="shared" si="13"/>
        <v>#N/A</v>
      </c>
      <c r="C449" s="24" t="e">
        <f>VLOOKUP(A449,'2022 Orientation'!$A$1:$B$393,2,FALSE)</f>
        <v>#N/A</v>
      </c>
      <c r="D449" s="24" t="e">
        <f>VLOOKUP(A449,orientation2021,2,FALSE)</f>
        <v>#N/A</v>
      </c>
      <c r="E449" s="24" t="e">
        <f>VLOOKUP(A449,'2020 Orientation'!$A$1:$B$337,2,FALSE)</f>
        <v>#N/A</v>
      </c>
      <c r="F449" s="24" t="e">
        <f>VLOOKUP(A449,orientation2019,2,FALSE)</f>
        <v>#N/A</v>
      </c>
      <c r="G449" s="24" t="e">
        <f>VLOOKUP(A449,orientation2018,2,FALSE)</f>
        <v>#N/A</v>
      </c>
      <c r="I449" s="3"/>
      <c r="J449" s="3"/>
      <c r="K449">
        <v>0</v>
      </c>
      <c r="L449">
        <v>0</v>
      </c>
      <c r="M449">
        <v>0</v>
      </c>
      <c r="N449">
        <v>0</v>
      </c>
      <c r="O449">
        <v>1</v>
      </c>
      <c r="P449">
        <f t="shared" si="12"/>
        <v>1</v>
      </c>
    </row>
    <row r="450" spans="1:16" x14ac:dyDescent="0.2">
      <c r="A450" t="s">
        <v>489</v>
      </c>
      <c r="B450" s="24" t="str">
        <f t="shared" si="13"/>
        <v>No</v>
      </c>
      <c r="C450" s="24" t="str">
        <f>VLOOKUP(A450,'2022 Orientation'!$A$1:$B$393,2,FALSE)</f>
        <v>left-center</v>
      </c>
      <c r="D450" s="24" t="str">
        <f>VLOOKUP(A450,orientation2021,2,FALSE)</f>
        <v>left-center</v>
      </c>
      <c r="E450" s="24" t="str">
        <f>VLOOKUP(A450,'2020 Orientation'!$A$1:$B$337,2,FALSE)</f>
        <v>Reliable</v>
      </c>
      <c r="F450" s="24" t="str">
        <f>VLOOKUP(A450,orientation2019,2,FALSE)</f>
        <v>left_center_bias</v>
      </c>
      <c r="G450" s="24" t="str">
        <f>VLOOKUP(A450,orientation2018,2,FALSE)</f>
        <v>left_center_bias</v>
      </c>
      <c r="I450" t="s">
        <v>24</v>
      </c>
      <c r="K450">
        <v>1</v>
      </c>
      <c r="L450">
        <v>1</v>
      </c>
      <c r="M450">
        <v>1</v>
      </c>
      <c r="N450">
        <v>1</v>
      </c>
      <c r="O450">
        <v>1</v>
      </c>
      <c r="P450">
        <f t="shared" ref="P450:P513" si="14">SUM(J450:O450)</f>
        <v>5</v>
      </c>
    </row>
    <row r="451" spans="1:16" x14ac:dyDescent="0.2">
      <c r="A451" t="s">
        <v>490</v>
      </c>
      <c r="B451" s="24" t="e">
        <f t="shared" ref="B451:B484" si="15">IF(AND(C451=D451, C451=E451, C451=F451, C451=G451), "Yes", "No")</f>
        <v>#N/A</v>
      </c>
      <c r="C451" s="24" t="str">
        <f>VLOOKUP(A451,'2022 Orientation'!$A$1:$B$393,2,FALSE)</f>
        <v>conspiracy-pseudoscience</v>
      </c>
      <c r="D451" s="24" t="str">
        <f>VLOOKUP(A451,orientation2021,2,FALSE)</f>
        <v>conspiracy-pseudoscience</v>
      </c>
      <c r="E451" s="24" t="str">
        <f>VLOOKUP(A451,'2020 Orientation'!$A$1:$B$337,2,FALSE)</f>
        <v>Mixed</v>
      </c>
      <c r="F451" s="24" t="e">
        <f>VLOOKUP(A451,orientation2019,2,FALSE)</f>
        <v>#N/A</v>
      </c>
      <c r="G451" s="24" t="e">
        <f>VLOOKUP(A451,orientation2018,2,FALSE)</f>
        <v>#N/A</v>
      </c>
      <c r="I451" t="s">
        <v>19</v>
      </c>
      <c r="K451">
        <v>1</v>
      </c>
      <c r="L451">
        <v>1</v>
      </c>
      <c r="M451">
        <v>0</v>
      </c>
      <c r="N451">
        <v>0</v>
      </c>
      <c r="O451">
        <v>0</v>
      </c>
      <c r="P451">
        <f t="shared" si="14"/>
        <v>2</v>
      </c>
    </row>
    <row r="452" spans="1:16" x14ac:dyDescent="0.2">
      <c r="A452" t="s">
        <v>491</v>
      </c>
      <c r="B452" s="24" t="e">
        <f t="shared" si="15"/>
        <v>#N/A</v>
      </c>
      <c r="C452" s="24" t="str">
        <f>VLOOKUP(A452,'2022 Orientation'!$A$1:$B$393,2,FALSE)</f>
        <v>left-center</v>
      </c>
      <c r="D452" s="24" t="str">
        <f>VLOOKUP(A452,orientation2021,2,FALSE)</f>
        <v>left-center</v>
      </c>
      <c r="E452" s="24" t="e">
        <f>VLOOKUP(A452,'2020 Orientation'!$A$1:$B$337,2,FALSE)</f>
        <v>#N/A</v>
      </c>
      <c r="F452" s="24" t="str">
        <f>VLOOKUP(A452,orientation2019,2,FALSE)</f>
        <v>left_center_bias</v>
      </c>
      <c r="G452" s="24" t="e">
        <f>VLOOKUP(A452,orientation2018,2,FALSE)</f>
        <v>#N/A</v>
      </c>
      <c r="I452" t="s">
        <v>24</v>
      </c>
      <c r="K452">
        <v>1</v>
      </c>
      <c r="L452">
        <v>0</v>
      </c>
      <c r="M452">
        <v>1</v>
      </c>
      <c r="N452">
        <v>0</v>
      </c>
      <c r="O452">
        <v>0</v>
      </c>
      <c r="P452">
        <f t="shared" si="14"/>
        <v>2</v>
      </c>
    </row>
    <row r="453" spans="1:16" x14ac:dyDescent="0.2">
      <c r="A453" t="s">
        <v>492</v>
      </c>
      <c r="B453" s="24" t="e">
        <f t="shared" si="15"/>
        <v>#N/A</v>
      </c>
      <c r="C453" s="24" t="str">
        <f>VLOOKUP(A453,'2022 Orientation'!$A$1:$B$393,2,FALSE)</f>
        <v>conspiracy-pseudoscience</v>
      </c>
      <c r="D453" s="24" t="str">
        <f>VLOOKUP(A453,orientation2021,2,FALSE)</f>
        <v>conspiracy-pseudoscience</v>
      </c>
      <c r="E453" s="24" t="e">
        <f>VLOOKUP(A453,'2020 Orientation'!$A$1:$B$337,2,FALSE)</f>
        <v>#N/A</v>
      </c>
      <c r="F453" s="24" t="e">
        <f>VLOOKUP(A453,orientation2019,2,FALSE)</f>
        <v>#N/A</v>
      </c>
      <c r="G453" s="24" t="e">
        <f>VLOOKUP(A453,orientation2018,2,FALSE)</f>
        <v>#N/A</v>
      </c>
      <c r="I453" t="s">
        <v>19</v>
      </c>
      <c r="K453">
        <v>1</v>
      </c>
      <c r="L453">
        <v>0</v>
      </c>
      <c r="M453">
        <v>0</v>
      </c>
      <c r="N453">
        <v>0</v>
      </c>
      <c r="O453">
        <v>0</v>
      </c>
      <c r="P453">
        <f t="shared" si="14"/>
        <v>1</v>
      </c>
    </row>
    <row r="454" spans="1:16" x14ac:dyDescent="0.2">
      <c r="A454" t="s">
        <v>493</v>
      </c>
      <c r="B454" s="24" t="e">
        <f t="shared" si="15"/>
        <v>#N/A</v>
      </c>
      <c r="C454" s="24" t="str">
        <f>VLOOKUP(A454,'2022 Orientation'!$A$1:$B$393,2,FALSE)</f>
        <v>left</v>
      </c>
      <c r="D454" s="24" t="str">
        <f>VLOOKUP(A454,orientation2021,2,FALSE)</f>
        <v>left</v>
      </c>
      <c r="E454" s="24" t="str">
        <f>VLOOKUP(A454,'2020 Orientation'!$A$1:$B$337,2,FALSE)</f>
        <v>Reliable</v>
      </c>
      <c r="F454" s="24" t="e">
        <f>VLOOKUP(A454,orientation2019,2,FALSE)</f>
        <v>#N/A</v>
      </c>
      <c r="G454" s="24" t="e">
        <f>VLOOKUP(A454,orientation2018,2,FALSE)</f>
        <v>#N/A</v>
      </c>
      <c r="I454" t="s">
        <v>31</v>
      </c>
      <c r="K454">
        <v>1</v>
      </c>
      <c r="L454">
        <v>1</v>
      </c>
      <c r="M454">
        <v>0</v>
      </c>
      <c r="N454">
        <v>0</v>
      </c>
      <c r="O454">
        <v>0</v>
      </c>
      <c r="P454">
        <f t="shared" si="14"/>
        <v>2</v>
      </c>
    </row>
    <row r="455" spans="1:16" x14ac:dyDescent="0.2">
      <c r="A455" t="s">
        <v>494</v>
      </c>
      <c r="B455" s="24" t="e">
        <f t="shared" si="15"/>
        <v>#N/A</v>
      </c>
      <c r="C455" s="24" t="str">
        <f>VLOOKUP(A455,'2022 Orientation'!$A$1:$B$393,2,FALSE)</f>
        <v>conspiracy-pseudoscience</v>
      </c>
      <c r="D455" s="24" t="str">
        <f>VLOOKUP(A455,orientation2021,2,FALSE)</f>
        <v>conspiracy-pseudoscience</v>
      </c>
      <c r="E455" s="24" t="str">
        <f>VLOOKUP(A455,'2020 Orientation'!$A$1:$B$337,2,FALSE)</f>
        <v>Mixed</v>
      </c>
      <c r="F455" s="24" t="str">
        <f>VLOOKUP(A455,orientation2019,2,FALSE)</f>
        <v>conspiracy_pseudoscience</v>
      </c>
      <c r="G455" s="24" t="e">
        <f>VLOOKUP(A455,orientation2018,2,FALSE)</f>
        <v>#N/A</v>
      </c>
      <c r="I455" t="s">
        <v>19</v>
      </c>
      <c r="K455">
        <v>1</v>
      </c>
      <c r="L455">
        <v>1</v>
      </c>
      <c r="M455">
        <v>1</v>
      </c>
      <c r="N455">
        <v>0</v>
      </c>
      <c r="O455">
        <v>0</v>
      </c>
      <c r="P455">
        <f t="shared" si="14"/>
        <v>3</v>
      </c>
    </row>
    <row r="456" spans="1:16" x14ac:dyDescent="0.2">
      <c r="A456" t="s">
        <v>495</v>
      </c>
      <c r="B456" s="24" t="e">
        <f t="shared" si="15"/>
        <v>#N/A</v>
      </c>
      <c r="C456" s="24" t="str">
        <f>VLOOKUP(A456,'2022 Orientation'!$A$1:$B$393,2,FALSE)</f>
        <v>questionable-source</v>
      </c>
      <c r="D456" s="24" t="str">
        <f>VLOOKUP(A456,orientation2021,2,FALSE)</f>
        <v>questionable-source</v>
      </c>
      <c r="E456" s="24" t="str">
        <f>VLOOKUP(A456,'2020 Orientation'!$A$1:$B$337,2,FALSE)</f>
        <v>Mixed</v>
      </c>
      <c r="F456" s="24" t="str">
        <f>VLOOKUP(A456,orientation2019,2,FALSE)</f>
        <v>questionable_source</v>
      </c>
      <c r="G456" s="24" t="e">
        <f>VLOOKUP(A456,orientation2018,2,FALSE)</f>
        <v>#N/A</v>
      </c>
      <c r="I456" t="s">
        <v>27</v>
      </c>
      <c r="K456">
        <v>1</v>
      </c>
      <c r="L456">
        <v>1</v>
      </c>
      <c r="M456">
        <v>1</v>
      </c>
      <c r="N456">
        <v>0</v>
      </c>
      <c r="O456">
        <v>0</v>
      </c>
      <c r="P456">
        <f t="shared" si="14"/>
        <v>3</v>
      </c>
    </row>
    <row r="457" spans="1:16" x14ac:dyDescent="0.2">
      <c r="A457" t="s">
        <v>496</v>
      </c>
      <c r="B457" s="24" t="str">
        <f t="shared" si="15"/>
        <v>No</v>
      </c>
      <c r="C457" s="24" t="str">
        <f>VLOOKUP(A457,'2022 Orientation'!$A$1:$B$393,2,FALSE)</f>
        <v>conspiracy-pseudoscience</v>
      </c>
      <c r="D457" s="24" t="str">
        <f>VLOOKUP(A457,orientation2021,2,FALSE)</f>
        <v>conspiracy-pseudoscience</v>
      </c>
      <c r="E457" s="24" t="str">
        <f>VLOOKUP(A457,'2020 Orientation'!$A$1:$B$337,2,FALSE)</f>
        <v>Mixed</v>
      </c>
      <c r="F457" s="24" t="str">
        <f>VLOOKUP(A457,orientation2019,2,FALSE)</f>
        <v>conspiracy_pseudoscience</v>
      </c>
      <c r="G457" s="24" t="str">
        <f>VLOOKUP(A457,orientation2018,2,FALSE)</f>
        <v>conspiracy_pseudoscience</v>
      </c>
      <c r="I457" t="s">
        <v>19</v>
      </c>
      <c r="K457">
        <v>1</v>
      </c>
      <c r="L457">
        <v>1</v>
      </c>
      <c r="M457">
        <v>1</v>
      </c>
      <c r="N457">
        <v>1</v>
      </c>
      <c r="O457">
        <v>1</v>
      </c>
      <c r="P457">
        <f t="shared" si="14"/>
        <v>5</v>
      </c>
    </row>
    <row r="458" spans="1:16" x14ac:dyDescent="0.2">
      <c r="A458" t="s">
        <v>497</v>
      </c>
      <c r="B458" s="24" t="e">
        <f t="shared" si="15"/>
        <v>#N/A</v>
      </c>
      <c r="C458" s="24" t="str">
        <f>VLOOKUP(A458,'2022 Orientation'!$A$1:$B$393,2,FALSE)</f>
        <v>conspiracy-pseudoscience</v>
      </c>
      <c r="D458" s="24" t="str">
        <f>VLOOKUP(A458,orientation2021,2,FALSE)</f>
        <v>conspiracy-pseudoscience</v>
      </c>
      <c r="E458" s="24" t="str">
        <f>VLOOKUP(A458,'2020 Orientation'!$A$1:$B$337,2,FALSE)</f>
        <v>Mixed</v>
      </c>
      <c r="F458" s="24" t="e">
        <f>VLOOKUP(A458,orientation2019,2,FALSE)</f>
        <v>#N/A</v>
      </c>
      <c r="G458" s="24" t="e">
        <f>VLOOKUP(A458,orientation2018,2,FALSE)</f>
        <v>#N/A</v>
      </c>
      <c r="I458" t="s">
        <v>19</v>
      </c>
      <c r="K458">
        <v>1</v>
      </c>
      <c r="L458">
        <v>1</v>
      </c>
      <c r="M458">
        <v>0</v>
      </c>
      <c r="N458">
        <v>0</v>
      </c>
      <c r="O458">
        <v>0</v>
      </c>
      <c r="P458">
        <f t="shared" si="14"/>
        <v>2</v>
      </c>
    </row>
    <row r="459" spans="1:16" x14ac:dyDescent="0.2">
      <c r="A459" t="s">
        <v>498</v>
      </c>
      <c r="B459" s="24" t="e">
        <f t="shared" si="15"/>
        <v>#N/A</v>
      </c>
      <c r="C459" s="24" t="str">
        <f>VLOOKUP(A459,'2022 Orientation'!$A$1:$B$393,2,FALSE)</f>
        <v>conspiracy-pseudoscience</v>
      </c>
      <c r="D459" s="24" t="str">
        <f>VLOOKUP(A459,orientation2021,2,FALSE)</f>
        <v>conspiracy-pseudoscience</v>
      </c>
      <c r="E459" s="24" t="str">
        <f>VLOOKUP(A459,'2020 Orientation'!$A$1:$B$337,2,FALSE)</f>
        <v>Mixed</v>
      </c>
      <c r="F459" s="24" t="e">
        <f>VLOOKUP(A459,orientation2019,2,FALSE)</f>
        <v>#N/A</v>
      </c>
      <c r="G459" s="24" t="e">
        <f>VLOOKUP(A459,orientation2018,2,FALSE)</f>
        <v>#N/A</v>
      </c>
      <c r="I459" t="s">
        <v>19</v>
      </c>
      <c r="K459">
        <v>1</v>
      </c>
      <c r="L459">
        <v>1</v>
      </c>
      <c r="M459">
        <v>0</v>
      </c>
      <c r="N459">
        <v>0</v>
      </c>
      <c r="O459">
        <v>0</v>
      </c>
      <c r="P459">
        <f t="shared" si="14"/>
        <v>2</v>
      </c>
    </row>
    <row r="460" spans="1:16" x14ac:dyDescent="0.2">
      <c r="A460" t="s">
        <v>499</v>
      </c>
      <c r="B460" s="24" t="str">
        <f t="shared" si="15"/>
        <v>No</v>
      </c>
      <c r="C460" s="24" t="str">
        <f>VLOOKUP(A460,'2022 Orientation'!$A$1:$B$393,2,FALSE)</f>
        <v>left</v>
      </c>
      <c r="D460" s="24" t="str">
        <f>VLOOKUP(A460,orientation2021,2,FALSE)</f>
        <v>left</v>
      </c>
      <c r="E460" s="24" t="str">
        <f>VLOOKUP(A460,'2020 Orientation'!$A$1:$B$337,2,FALSE)</f>
        <v>Reliable</v>
      </c>
      <c r="F460" s="24" t="str">
        <f>VLOOKUP(A460,orientation2019,2,FALSE)</f>
        <v>left_bias</v>
      </c>
      <c r="G460" s="24" t="str">
        <f>VLOOKUP(A460,orientation2018,2,FALSE)</f>
        <v>left_bias</v>
      </c>
      <c r="I460" t="s">
        <v>31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f t="shared" si="14"/>
        <v>5</v>
      </c>
    </row>
    <row r="461" spans="1:16" x14ac:dyDescent="0.2">
      <c r="A461" t="s">
        <v>500</v>
      </c>
      <c r="B461" s="24" t="e">
        <f t="shared" si="15"/>
        <v>#N/A</v>
      </c>
      <c r="C461" s="24" t="str">
        <f>VLOOKUP(A461,'2022 Orientation'!$A$1:$B$393,2,FALSE)</f>
        <v>conspiracy-pseudoscience</v>
      </c>
      <c r="D461" s="24" t="str">
        <f>VLOOKUP(A461,orientation2021,2,FALSE)</f>
        <v>conspiracy-pseudoscience</v>
      </c>
      <c r="E461" s="24" t="e">
        <f>VLOOKUP(A461,'2020 Orientation'!$A$1:$B$337,2,FALSE)</f>
        <v>#N/A</v>
      </c>
      <c r="F461" s="24" t="str">
        <f>VLOOKUP(A461,orientation2019,2,FALSE)</f>
        <v>conspiracy_pseudoscience</v>
      </c>
      <c r="G461" s="24" t="str">
        <f>VLOOKUP(A461,orientation2018,2,FALSE)</f>
        <v>conspiracy_pseudoscience</v>
      </c>
      <c r="I461" t="s">
        <v>19</v>
      </c>
      <c r="K461">
        <v>1</v>
      </c>
      <c r="L461">
        <v>0</v>
      </c>
      <c r="M461">
        <v>1</v>
      </c>
      <c r="N461">
        <v>1</v>
      </c>
      <c r="O461">
        <v>1</v>
      </c>
      <c r="P461">
        <f t="shared" si="14"/>
        <v>4</v>
      </c>
    </row>
    <row r="462" spans="1:16" x14ac:dyDescent="0.2">
      <c r="A462" t="s">
        <v>501</v>
      </c>
      <c r="B462" s="24" t="e">
        <f t="shared" si="15"/>
        <v>#N/A</v>
      </c>
      <c r="C462" s="24" t="str">
        <f>VLOOKUP(A462,'2022 Orientation'!$A$1:$B$393,2,FALSE)</f>
        <v>extreme-right</v>
      </c>
      <c r="D462" s="24" t="e">
        <f>VLOOKUP(A462,orientation2021,2,FALSE)</f>
        <v>#N/A</v>
      </c>
      <c r="E462" s="24" t="e">
        <f>VLOOKUP(A462,'2020 Orientation'!$A$1:$B$337,2,FALSE)</f>
        <v>#N/A</v>
      </c>
      <c r="F462" s="24">
        <f>VLOOKUP(A462,orientation2019,2,FALSE)</f>
        <v>0</v>
      </c>
      <c r="G462" s="24" t="e">
        <f>VLOOKUP(A462,orientation2018,2,FALSE)</f>
        <v>#N/A</v>
      </c>
      <c r="I462" s="3"/>
      <c r="J462" s="3"/>
      <c r="K462">
        <v>0</v>
      </c>
      <c r="L462">
        <v>0</v>
      </c>
      <c r="M462">
        <v>1</v>
      </c>
      <c r="N462">
        <v>0</v>
      </c>
      <c r="O462">
        <v>0</v>
      </c>
      <c r="P462">
        <f t="shared" si="14"/>
        <v>1</v>
      </c>
    </row>
    <row r="463" spans="1:16" x14ac:dyDescent="0.2">
      <c r="A463" t="s">
        <v>502</v>
      </c>
      <c r="B463" s="24" t="str">
        <f t="shared" si="15"/>
        <v>No</v>
      </c>
      <c r="C463" s="24" t="str">
        <f>VLOOKUP(A463,'2022 Orientation'!$A$1:$B$393,2,FALSE)</f>
        <v>left-center</v>
      </c>
      <c r="D463" s="24" t="str">
        <f>VLOOKUP(A463,orientation2021,2,FALSE)</f>
        <v>left-center</v>
      </c>
      <c r="E463" s="24" t="str">
        <f>VLOOKUP(A463,'2020 Orientation'!$A$1:$B$337,2,FALSE)</f>
        <v>Reliable</v>
      </c>
      <c r="F463" s="24" t="str">
        <f>VLOOKUP(A463,orientation2019,2,FALSE)</f>
        <v>left_bias</v>
      </c>
      <c r="G463" s="24" t="str">
        <f>VLOOKUP(A463,orientation2018,2,FALSE)</f>
        <v>left_bias</v>
      </c>
      <c r="I463" t="s">
        <v>24</v>
      </c>
      <c r="K463">
        <v>1</v>
      </c>
      <c r="L463">
        <v>1</v>
      </c>
      <c r="M463">
        <v>1</v>
      </c>
      <c r="N463">
        <v>1</v>
      </c>
      <c r="O463">
        <v>0</v>
      </c>
      <c r="P463">
        <f t="shared" si="14"/>
        <v>4</v>
      </c>
    </row>
    <row r="464" spans="1:16" x14ac:dyDescent="0.2">
      <c r="A464" t="s">
        <v>503</v>
      </c>
      <c r="B464" s="24" t="str">
        <f t="shared" si="15"/>
        <v>No</v>
      </c>
      <c r="C464" s="24" t="str">
        <f>VLOOKUP(A464,'2022 Orientation'!$A$1:$B$393,2,FALSE)</f>
        <v>left-center</v>
      </c>
      <c r="D464" s="24" t="str">
        <f>VLOOKUP(A464,orientation2021,2,FALSE)</f>
        <v>left-center</v>
      </c>
      <c r="E464" s="24" t="str">
        <f>VLOOKUP(A464,'2020 Orientation'!$A$1:$B$337,2,FALSE)</f>
        <v>Reliable</v>
      </c>
      <c r="F464" s="24" t="str">
        <f>VLOOKUP(A464,orientation2019,2,FALSE)</f>
        <v>left_center_bias</v>
      </c>
      <c r="G464" s="24" t="str">
        <f>VLOOKUP(A464,orientation2018,2,FALSE)</f>
        <v>left_center_bias</v>
      </c>
      <c r="I464" t="s">
        <v>24</v>
      </c>
      <c r="K464">
        <v>1</v>
      </c>
      <c r="L464">
        <v>1</v>
      </c>
      <c r="M464">
        <v>1</v>
      </c>
      <c r="N464">
        <v>1</v>
      </c>
      <c r="O464">
        <v>0</v>
      </c>
      <c r="P464">
        <f t="shared" si="14"/>
        <v>4</v>
      </c>
    </row>
    <row r="465" spans="1:16" x14ac:dyDescent="0.2">
      <c r="A465" t="s">
        <v>504</v>
      </c>
      <c r="B465" s="24" t="e">
        <f t="shared" si="15"/>
        <v>#N/A</v>
      </c>
      <c r="C465" s="24" t="str">
        <f>VLOOKUP(A465,'2022 Orientation'!$A$1:$B$393,2,FALSE)</f>
        <v>questionable-source</v>
      </c>
      <c r="D465" s="24" t="str">
        <f>VLOOKUP(A465,orientation2021,2,FALSE)</f>
        <v>questionable-source</v>
      </c>
      <c r="E465" s="24" t="str">
        <f>VLOOKUP(A465,'2020 Orientation'!$A$1:$B$337,2,FALSE)</f>
        <v>Unreliable</v>
      </c>
      <c r="F465" s="24" t="e">
        <f>VLOOKUP(A465,orientation2019,2,FALSE)</f>
        <v>#N/A</v>
      </c>
      <c r="G465" s="24" t="e">
        <f>VLOOKUP(A465,orientation2018,2,FALSE)</f>
        <v>#N/A</v>
      </c>
      <c r="I465" t="s">
        <v>27</v>
      </c>
      <c r="K465">
        <v>1</v>
      </c>
      <c r="L465">
        <v>1</v>
      </c>
      <c r="M465">
        <v>0</v>
      </c>
      <c r="N465">
        <v>0</v>
      </c>
      <c r="O465">
        <v>0</v>
      </c>
      <c r="P465">
        <f t="shared" si="14"/>
        <v>2</v>
      </c>
    </row>
    <row r="466" spans="1:16" x14ac:dyDescent="0.2">
      <c r="A466" t="s">
        <v>505</v>
      </c>
      <c r="B466" s="24" t="e">
        <f t="shared" si="15"/>
        <v>#N/A</v>
      </c>
      <c r="C466" s="24" t="str">
        <f>VLOOKUP(A466,'2022 Orientation'!$A$1:$B$393,2,FALSE)</f>
        <v>conspiracy-pseudoscience</v>
      </c>
      <c r="D466" s="24" t="str">
        <f>VLOOKUP(A466,orientation2021,2,FALSE)</f>
        <v>conspiracy-pseudoscience</v>
      </c>
      <c r="E466" s="24" t="str">
        <f>VLOOKUP(A466,'2020 Orientation'!$A$1:$B$337,2,FALSE)</f>
        <v>Mixed</v>
      </c>
      <c r="F466" s="24" t="e">
        <f>VLOOKUP(A466,orientation2019,2,FALSE)</f>
        <v>#N/A</v>
      </c>
      <c r="G466" s="24" t="e">
        <f>VLOOKUP(A466,orientation2018,2,FALSE)</f>
        <v>#N/A</v>
      </c>
      <c r="I466" t="s">
        <v>19</v>
      </c>
      <c r="K466">
        <v>1</v>
      </c>
      <c r="L466">
        <v>1</v>
      </c>
      <c r="M466">
        <v>0</v>
      </c>
      <c r="N466">
        <v>0</v>
      </c>
      <c r="O466">
        <v>0</v>
      </c>
      <c r="P466">
        <f t="shared" si="14"/>
        <v>2</v>
      </c>
    </row>
    <row r="467" spans="1:16" x14ac:dyDescent="0.2">
      <c r="A467" t="s">
        <v>506</v>
      </c>
      <c r="B467" s="24" t="e">
        <f t="shared" si="15"/>
        <v>#N/A</v>
      </c>
      <c r="C467" s="24" t="str">
        <f>VLOOKUP(A467,'2022 Orientation'!$A$1:$B$393,2,FALSE)</f>
        <v>conspiracy-pseudoscience</v>
      </c>
      <c r="D467" s="24" t="str">
        <f>VLOOKUP(A467,orientation2021,2,FALSE)</f>
        <v>conspiracy-pseudoscience</v>
      </c>
      <c r="E467" s="24" t="str">
        <f>VLOOKUP(A467,'2020 Orientation'!$A$1:$B$337,2,FALSE)</f>
        <v>Mixed</v>
      </c>
      <c r="F467" s="24" t="e">
        <f>VLOOKUP(A467,orientation2019,2,FALSE)</f>
        <v>#N/A</v>
      </c>
      <c r="G467" s="24" t="e">
        <f>VLOOKUP(A467,orientation2018,2,FALSE)</f>
        <v>#N/A</v>
      </c>
      <c r="I467" t="s">
        <v>19</v>
      </c>
      <c r="K467">
        <v>1</v>
      </c>
      <c r="L467">
        <v>1</v>
      </c>
      <c r="M467">
        <v>0</v>
      </c>
      <c r="N467">
        <v>0</v>
      </c>
      <c r="O467">
        <v>0</v>
      </c>
      <c r="P467">
        <f t="shared" si="14"/>
        <v>2</v>
      </c>
    </row>
    <row r="468" spans="1:16" x14ac:dyDescent="0.2">
      <c r="A468" t="s">
        <v>507</v>
      </c>
      <c r="B468" s="24" t="e">
        <f t="shared" si="15"/>
        <v>#N/A</v>
      </c>
      <c r="C468" s="24" t="str">
        <f>VLOOKUP(A468,'2022 Orientation'!$A$1:$B$393,2,FALSE)</f>
        <v>conspiracy-pseudoscience</v>
      </c>
      <c r="D468" s="24" t="str">
        <f>VLOOKUP(A468,orientation2021,2,FALSE)</f>
        <v>conspiracy-pseudoscience</v>
      </c>
      <c r="E468" s="24" t="str">
        <f>VLOOKUP(A468,'2020 Orientation'!$A$1:$B$337,2,FALSE)</f>
        <v>Unreliable</v>
      </c>
      <c r="F468" s="24" t="e">
        <f>VLOOKUP(A468,orientation2019,2,FALSE)</f>
        <v>#N/A</v>
      </c>
      <c r="G468" s="24" t="e">
        <f>VLOOKUP(A468,orientation2018,2,FALSE)</f>
        <v>#N/A</v>
      </c>
      <c r="I468" t="s">
        <v>19</v>
      </c>
      <c r="K468">
        <v>1</v>
      </c>
      <c r="L468">
        <v>1</v>
      </c>
      <c r="M468">
        <v>0</v>
      </c>
      <c r="N468">
        <v>0</v>
      </c>
      <c r="O468">
        <v>0</v>
      </c>
      <c r="P468">
        <f t="shared" si="14"/>
        <v>2</v>
      </c>
    </row>
    <row r="469" spans="1:16" x14ac:dyDescent="0.2">
      <c r="A469" t="s">
        <v>508</v>
      </c>
      <c r="B469" s="24" t="e">
        <f t="shared" si="15"/>
        <v>#N/A</v>
      </c>
      <c r="C469" s="24" t="str">
        <f>VLOOKUP(A469,'2022 Orientation'!$A$1:$B$393,2,FALSE)</f>
        <v>questionable-source</v>
      </c>
      <c r="D469" s="24" t="str">
        <f>VLOOKUP(A469,orientation2021,2,FALSE)</f>
        <v>questionable-source</v>
      </c>
      <c r="E469" s="24" t="e">
        <f>VLOOKUP(A469,'2020 Orientation'!$A$1:$B$337,2,FALSE)</f>
        <v>#N/A</v>
      </c>
      <c r="F469" s="24" t="e">
        <f>VLOOKUP(A469,orientation2019,2,FALSE)</f>
        <v>#N/A</v>
      </c>
      <c r="G469" s="24" t="e">
        <f>VLOOKUP(A469,orientation2018,2,FALSE)</f>
        <v>#N/A</v>
      </c>
      <c r="I469" t="s">
        <v>27</v>
      </c>
      <c r="K469">
        <v>1</v>
      </c>
      <c r="L469">
        <v>0</v>
      </c>
      <c r="M469">
        <v>0</v>
      </c>
      <c r="N469">
        <v>0</v>
      </c>
      <c r="O469">
        <v>0</v>
      </c>
      <c r="P469">
        <f t="shared" si="14"/>
        <v>1</v>
      </c>
    </row>
    <row r="470" spans="1:16" x14ac:dyDescent="0.2">
      <c r="A470" t="s">
        <v>509</v>
      </c>
      <c r="B470" s="24" t="e">
        <f t="shared" si="15"/>
        <v>#N/A</v>
      </c>
      <c r="C470" s="24" t="str">
        <f>VLOOKUP(A470,'2022 Orientation'!$A$1:$B$393,2,FALSE)</f>
        <v>questionable-source</v>
      </c>
      <c r="D470" s="24" t="str">
        <f>VLOOKUP(A470,orientation2021,2,FALSE)</f>
        <v>questionable-source</v>
      </c>
      <c r="E470" s="24" t="e">
        <f>VLOOKUP(A470,'2020 Orientation'!$A$1:$B$337,2,FALSE)</f>
        <v>#N/A</v>
      </c>
      <c r="F470" s="24" t="str">
        <f>VLOOKUP(A470,orientation2019,2,FALSE)</f>
        <v>right_bias</v>
      </c>
      <c r="G470" s="24" t="str">
        <f>VLOOKUP(A470,orientation2018,2,FALSE)</f>
        <v>right_bias</v>
      </c>
      <c r="I470" t="s">
        <v>27</v>
      </c>
      <c r="K470">
        <v>1</v>
      </c>
      <c r="L470">
        <v>0</v>
      </c>
      <c r="M470">
        <v>1</v>
      </c>
      <c r="N470">
        <v>1</v>
      </c>
      <c r="O470">
        <v>0</v>
      </c>
      <c r="P470">
        <f t="shared" si="14"/>
        <v>3</v>
      </c>
    </row>
    <row r="471" spans="1:16" x14ac:dyDescent="0.2">
      <c r="A471" t="s">
        <v>510</v>
      </c>
      <c r="B471" s="24" t="e">
        <f t="shared" si="15"/>
        <v>#N/A</v>
      </c>
      <c r="C471" s="24" t="str">
        <f>VLOOKUP(A471,'2022 Orientation'!$A$1:$B$393,2,FALSE)</f>
        <v>conspiracy-pseudoscience</v>
      </c>
      <c r="D471" s="24" t="e">
        <f>VLOOKUP(A471,orientation2021,2,FALSE)</f>
        <v>#N/A</v>
      </c>
      <c r="E471" s="24" t="str">
        <f>VLOOKUP(A471,'2020 Orientation'!$A$1:$B$337,2,FALSE)</f>
        <v>Mixed</v>
      </c>
      <c r="F471" s="24" t="e">
        <f>VLOOKUP(A471,orientation2019,2,FALSE)</f>
        <v>#N/A</v>
      </c>
      <c r="G471" s="24" t="e">
        <f>VLOOKUP(A471,orientation2018,2,FALSE)</f>
        <v>#N/A</v>
      </c>
      <c r="I471" s="3"/>
      <c r="J471" s="3"/>
      <c r="K471">
        <v>0</v>
      </c>
      <c r="L471">
        <v>1</v>
      </c>
      <c r="M471">
        <v>0</v>
      </c>
      <c r="N471">
        <v>0</v>
      </c>
      <c r="O471">
        <v>0</v>
      </c>
      <c r="P471">
        <f t="shared" si="14"/>
        <v>1</v>
      </c>
    </row>
    <row r="472" spans="1:16" x14ac:dyDescent="0.2">
      <c r="A472" t="s">
        <v>511</v>
      </c>
      <c r="B472" s="24" t="e">
        <f t="shared" si="15"/>
        <v>#N/A</v>
      </c>
      <c r="C472" s="24" t="e">
        <f>VLOOKUP(A472,'2022 Orientation'!$A$1:$B$393,2,FALSE)</f>
        <v>#N/A</v>
      </c>
      <c r="D472" s="24" t="e">
        <f>VLOOKUP(A472,orientation2021,2,FALSE)</f>
        <v>#N/A</v>
      </c>
      <c r="E472" s="24" t="e">
        <f>VLOOKUP(A472,'2020 Orientation'!$A$1:$B$337,2,FALSE)</f>
        <v>#N/A</v>
      </c>
      <c r="F472" s="24">
        <f>VLOOKUP(A472,orientation2019,2,FALSE)</f>
        <v>0</v>
      </c>
      <c r="G472" s="24">
        <f>VLOOKUP(A472,orientation2018,2,FALSE)</f>
        <v>0</v>
      </c>
      <c r="I472" s="3"/>
      <c r="J472" s="3"/>
      <c r="K472">
        <v>0</v>
      </c>
      <c r="L472">
        <v>0</v>
      </c>
      <c r="M472">
        <v>1</v>
      </c>
      <c r="N472">
        <v>1</v>
      </c>
      <c r="O472">
        <v>0</v>
      </c>
      <c r="P472">
        <f t="shared" si="14"/>
        <v>2</v>
      </c>
    </row>
    <row r="473" spans="1:16" x14ac:dyDescent="0.2">
      <c r="A473" t="s">
        <v>512</v>
      </c>
      <c r="B473" s="24" t="str">
        <f t="shared" si="15"/>
        <v>No</v>
      </c>
      <c r="C473" s="24" t="str">
        <f>VLOOKUP(A473,'2022 Orientation'!$A$1:$B$393,2,FALSE)</f>
        <v>left-center</v>
      </c>
      <c r="D473" s="24" t="str">
        <f>VLOOKUP(A473,orientation2021,2,FALSE)</f>
        <v>left-center</v>
      </c>
      <c r="E473" s="24" t="str">
        <f>VLOOKUP(A473,'2020 Orientation'!$A$1:$B$337,2,FALSE)</f>
        <v>Reliable</v>
      </c>
      <c r="F473" s="24" t="str">
        <f>VLOOKUP(A473,orientation2019,2,FALSE)</f>
        <v>left_center_bias</v>
      </c>
      <c r="G473" s="24" t="str">
        <f>VLOOKUP(A473,orientation2018,2,FALSE)</f>
        <v>left_center_bias</v>
      </c>
      <c r="I473" t="s">
        <v>24</v>
      </c>
      <c r="K473">
        <v>1</v>
      </c>
      <c r="L473">
        <v>1</v>
      </c>
      <c r="M473">
        <v>1</v>
      </c>
      <c r="N473">
        <v>1</v>
      </c>
      <c r="O473">
        <v>0</v>
      </c>
      <c r="P473">
        <f t="shared" si="14"/>
        <v>4</v>
      </c>
    </row>
    <row r="474" spans="1:16" x14ac:dyDescent="0.2">
      <c r="A474" t="s">
        <v>513</v>
      </c>
      <c r="B474" s="24" t="e">
        <f t="shared" si="15"/>
        <v>#N/A</v>
      </c>
      <c r="C474" s="24" t="e">
        <f>VLOOKUP(A474,'2022 Orientation'!$A$1:$B$393,2,FALSE)</f>
        <v>#N/A</v>
      </c>
      <c r="D474" s="24" t="e">
        <f>VLOOKUP(A474,orientation2021,2,FALSE)</f>
        <v>#N/A</v>
      </c>
      <c r="E474" s="24" t="e">
        <f>VLOOKUP(A474,'2020 Orientation'!$A$1:$B$337,2,FALSE)</f>
        <v>#N/A</v>
      </c>
      <c r="F474" s="24">
        <f>VLOOKUP(A474,orientation2019,2,FALSE)</f>
        <v>0</v>
      </c>
      <c r="G474" s="24">
        <f>VLOOKUP(A474,orientation2018,2,FALSE)</f>
        <v>0</v>
      </c>
      <c r="I474" s="3"/>
      <c r="J474" s="3"/>
      <c r="K474">
        <v>0</v>
      </c>
      <c r="L474">
        <v>0</v>
      </c>
      <c r="M474">
        <v>1</v>
      </c>
      <c r="N474">
        <v>1</v>
      </c>
      <c r="O474">
        <v>0</v>
      </c>
      <c r="P474">
        <f t="shared" si="14"/>
        <v>2</v>
      </c>
    </row>
    <row r="475" spans="1:16" x14ac:dyDescent="0.2">
      <c r="A475" t="s">
        <v>514</v>
      </c>
      <c r="B475" s="24" t="e">
        <f t="shared" si="15"/>
        <v>#N/A</v>
      </c>
      <c r="C475" s="24" t="str">
        <f>VLOOKUP(A475,'2022 Orientation'!$A$1:$B$393,2,FALSE)</f>
        <v>questionable-source</v>
      </c>
      <c r="D475" s="24" t="str">
        <f>VLOOKUP(A475,orientation2021,2,FALSE)</f>
        <v>questionable-source</v>
      </c>
      <c r="E475" s="24" t="e">
        <f>VLOOKUP(A475,'2020 Orientation'!$A$1:$B$337,2,FALSE)</f>
        <v>#N/A</v>
      </c>
      <c r="F475" s="24" t="e">
        <f>VLOOKUP(A475,orientation2019,2,FALSE)</f>
        <v>#N/A</v>
      </c>
      <c r="G475" s="24" t="e">
        <f>VLOOKUP(A475,orientation2018,2,FALSE)</f>
        <v>#N/A</v>
      </c>
      <c r="I475" t="s">
        <v>27</v>
      </c>
      <c r="K475">
        <v>1</v>
      </c>
      <c r="L475">
        <v>0</v>
      </c>
      <c r="M475">
        <v>1</v>
      </c>
      <c r="N475">
        <v>0</v>
      </c>
      <c r="O475">
        <v>0</v>
      </c>
      <c r="P475">
        <f t="shared" si="14"/>
        <v>2</v>
      </c>
    </row>
    <row r="476" spans="1:16" x14ac:dyDescent="0.2">
      <c r="A476" t="s">
        <v>515</v>
      </c>
      <c r="B476" s="24" t="e">
        <f t="shared" si="15"/>
        <v>#N/A</v>
      </c>
      <c r="C476" s="24" t="e">
        <f>VLOOKUP(A476,'2022 Orientation'!$A$1:$B$393,2,FALSE)</f>
        <v>#N/A</v>
      </c>
      <c r="D476" s="24" t="e">
        <f>VLOOKUP(A476,orientation2021,2,FALSE)</f>
        <v>#N/A</v>
      </c>
      <c r="E476" s="24" t="e">
        <f>VLOOKUP(A476,'2020 Orientation'!$A$1:$B$337,2,FALSE)</f>
        <v>#N/A</v>
      </c>
      <c r="F476" s="24" t="e">
        <f>VLOOKUP(A476,orientation2019,2,FALSE)</f>
        <v>#N/A</v>
      </c>
      <c r="G476" s="24" t="e">
        <f>VLOOKUP(A476,orientation2018,2,FALSE)</f>
        <v>#N/A</v>
      </c>
      <c r="I476" s="3"/>
      <c r="J476" s="3"/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14"/>
        <v>1</v>
      </c>
    </row>
    <row r="477" spans="1:16" x14ac:dyDescent="0.2">
      <c r="A477" t="s">
        <v>516</v>
      </c>
      <c r="B477" s="24" t="e">
        <f t="shared" si="15"/>
        <v>#N/A</v>
      </c>
      <c r="C477" s="24" t="str">
        <f>VLOOKUP(A477,'2022 Orientation'!$A$1:$B$393,2,FALSE)</f>
        <v>conspiracy-pseudoscience</v>
      </c>
      <c r="D477" s="24" t="str">
        <f>VLOOKUP(A477,orientation2021,2,FALSE)</f>
        <v>conspiracy-pseudoscience</v>
      </c>
      <c r="E477" s="24" t="str">
        <f>VLOOKUP(A477,'2020 Orientation'!$A$1:$B$337,2,FALSE)</f>
        <v>Mixed</v>
      </c>
      <c r="F477" s="24" t="e">
        <f>VLOOKUP(A477,orientation2019,2,FALSE)</f>
        <v>#N/A</v>
      </c>
      <c r="G477" s="24" t="e">
        <f>VLOOKUP(A477,orientation2018,2,FALSE)</f>
        <v>#N/A</v>
      </c>
      <c r="I477" t="s">
        <v>19</v>
      </c>
      <c r="K477">
        <v>1</v>
      </c>
      <c r="L477">
        <v>1</v>
      </c>
      <c r="M477">
        <v>0</v>
      </c>
      <c r="N477">
        <v>0</v>
      </c>
      <c r="O477">
        <v>0</v>
      </c>
      <c r="P477">
        <f t="shared" si="14"/>
        <v>2</v>
      </c>
    </row>
    <row r="478" spans="1:16" x14ac:dyDescent="0.2">
      <c r="A478" t="s">
        <v>517</v>
      </c>
      <c r="B478" s="24" t="e">
        <f t="shared" si="15"/>
        <v>#N/A</v>
      </c>
      <c r="C478" s="24" t="e">
        <f>VLOOKUP(A478,'2022 Orientation'!$A$1:$B$393,2,FALSE)</f>
        <v>#N/A</v>
      </c>
      <c r="D478" s="24" t="e">
        <f>VLOOKUP(A478,orientation2021,2,FALSE)</f>
        <v>#N/A</v>
      </c>
      <c r="E478" s="24" t="e">
        <f>VLOOKUP(A478,'2020 Orientation'!$A$1:$B$337,2,FALSE)</f>
        <v>#N/A</v>
      </c>
      <c r="F478" s="24" t="str">
        <f>VLOOKUP(A478,orientation2019,2,FALSE)</f>
        <v>right_center_bias</v>
      </c>
      <c r="G478" s="24">
        <f>VLOOKUP(A478,orientation2018,2,FALSE)</f>
        <v>0</v>
      </c>
      <c r="I478" t="s">
        <v>159</v>
      </c>
      <c r="K478">
        <v>0</v>
      </c>
      <c r="L478">
        <v>0</v>
      </c>
      <c r="M478">
        <v>1</v>
      </c>
      <c r="N478">
        <v>1</v>
      </c>
      <c r="O478">
        <v>0</v>
      </c>
      <c r="P478">
        <f t="shared" si="14"/>
        <v>2</v>
      </c>
    </row>
    <row r="479" spans="1:16" x14ac:dyDescent="0.2">
      <c r="A479" t="s">
        <v>518</v>
      </c>
      <c r="B479" s="24" t="e">
        <f t="shared" si="15"/>
        <v>#N/A</v>
      </c>
      <c r="C479" s="24" t="str">
        <f>VLOOKUP(A479,'2022 Orientation'!$A$1:$B$393,2,FALSE)</f>
        <v>conspiracy-pseudoscience</v>
      </c>
      <c r="D479" s="24" t="str">
        <f>VLOOKUP(A479,orientation2021,2,FALSE)</f>
        <v>conspiracy-pseudoscience</v>
      </c>
      <c r="E479" s="24" t="str">
        <f>VLOOKUP(A479,'2020 Orientation'!$A$1:$B$337,2,FALSE)</f>
        <v>Mixed</v>
      </c>
      <c r="F479" s="24" t="e">
        <f>VLOOKUP(A479,orientation2019,2,FALSE)</f>
        <v>#N/A</v>
      </c>
      <c r="G479" s="24" t="e">
        <f>VLOOKUP(A479,orientation2018,2,FALSE)</f>
        <v>#N/A</v>
      </c>
      <c r="I479" t="s">
        <v>19</v>
      </c>
      <c r="K479">
        <v>1</v>
      </c>
      <c r="L479">
        <v>1</v>
      </c>
      <c r="M479">
        <v>0</v>
      </c>
      <c r="N479">
        <v>0</v>
      </c>
      <c r="O479">
        <v>0</v>
      </c>
      <c r="P479">
        <f t="shared" si="14"/>
        <v>2</v>
      </c>
    </row>
    <row r="480" spans="1:16" x14ac:dyDescent="0.2">
      <c r="A480" t="s">
        <v>519</v>
      </c>
      <c r="B480" s="24" t="e">
        <f t="shared" si="15"/>
        <v>#N/A</v>
      </c>
      <c r="C480" s="24" t="e">
        <f>VLOOKUP(A480,'2022 Orientation'!$A$1:$B$393,2,FALSE)</f>
        <v>#N/A</v>
      </c>
      <c r="D480" s="24" t="e">
        <f>VLOOKUP(A480,orientation2021,2,FALSE)</f>
        <v>#N/A</v>
      </c>
      <c r="E480" s="24" t="e">
        <f>VLOOKUP(A480,'2020 Orientation'!$A$1:$B$337,2,FALSE)</f>
        <v>#N/A</v>
      </c>
      <c r="F480" s="24" t="e">
        <f>VLOOKUP(A480,orientation2019,2,FALSE)</f>
        <v>#N/A</v>
      </c>
      <c r="G480" s="24" t="e">
        <f>VLOOKUP(A480,orientation2018,2,FALSE)</f>
        <v>#N/A</v>
      </c>
      <c r="I480" s="3"/>
      <c r="J480" s="3"/>
      <c r="K480">
        <v>0</v>
      </c>
      <c r="L480">
        <v>0</v>
      </c>
      <c r="M480">
        <v>0</v>
      </c>
      <c r="N480">
        <v>0</v>
      </c>
      <c r="O480">
        <v>1</v>
      </c>
      <c r="P480">
        <f t="shared" si="14"/>
        <v>1</v>
      </c>
    </row>
    <row r="481" spans="1:16" x14ac:dyDescent="0.2">
      <c r="A481" t="s">
        <v>520</v>
      </c>
      <c r="B481" s="24" t="str">
        <f t="shared" si="15"/>
        <v>No</v>
      </c>
      <c r="C481" s="24" t="str">
        <f>VLOOKUP(A481,'2022 Orientation'!$A$1:$B$393,2,FALSE)</f>
        <v>left-center</v>
      </c>
      <c r="D481" s="24" t="str">
        <f>VLOOKUP(A481,orientation2021,2,FALSE)</f>
        <v>left-center</v>
      </c>
      <c r="E481" s="24" t="str">
        <f>VLOOKUP(A481,'2020 Orientation'!$A$1:$B$337,2,FALSE)</f>
        <v>Reliable</v>
      </c>
      <c r="F481" s="24" t="str">
        <f>VLOOKUP(A481,orientation2019,2,FALSE)</f>
        <v>left_center_bias</v>
      </c>
      <c r="G481" s="24" t="str">
        <f>VLOOKUP(A481,orientation2018,2,FALSE)</f>
        <v>left_center_bias</v>
      </c>
      <c r="I481" t="s">
        <v>24</v>
      </c>
      <c r="K481">
        <v>1</v>
      </c>
      <c r="L481">
        <v>1</v>
      </c>
      <c r="M481">
        <v>1</v>
      </c>
      <c r="N481">
        <v>1</v>
      </c>
      <c r="O481">
        <v>1</v>
      </c>
      <c r="P481">
        <f t="shared" si="14"/>
        <v>5</v>
      </c>
    </row>
    <row r="482" spans="1:16" x14ac:dyDescent="0.2">
      <c r="A482" t="s">
        <v>521</v>
      </c>
      <c r="B482" s="24" t="e">
        <f t="shared" si="15"/>
        <v>#N/A</v>
      </c>
      <c r="C482" s="24" t="e">
        <f>VLOOKUP(A482,'2022 Orientation'!$A$1:$B$393,2,FALSE)</f>
        <v>#N/A</v>
      </c>
      <c r="D482" s="24" t="e">
        <f>VLOOKUP(A482,orientation2021,2,FALSE)</f>
        <v>#N/A</v>
      </c>
      <c r="E482" s="24" t="e">
        <f>VLOOKUP(A482,'2020 Orientation'!$A$1:$B$337,2,FALSE)</f>
        <v>#N/A</v>
      </c>
      <c r="F482" s="24">
        <f>VLOOKUP(A482,orientation2019,2,FALSE)</f>
        <v>0</v>
      </c>
      <c r="G482" s="24" t="e">
        <f>VLOOKUP(A482,orientation2018,2,FALSE)</f>
        <v>#N/A</v>
      </c>
      <c r="I482" s="3"/>
      <c r="J482" s="3"/>
      <c r="K482">
        <v>0</v>
      </c>
      <c r="L482">
        <v>0</v>
      </c>
      <c r="M482">
        <v>1</v>
      </c>
      <c r="N482">
        <v>0</v>
      </c>
      <c r="O482">
        <v>0</v>
      </c>
      <c r="P482">
        <f t="shared" si="14"/>
        <v>1</v>
      </c>
    </row>
    <row r="483" spans="1:16" x14ac:dyDescent="0.2">
      <c r="A483" t="s">
        <v>522</v>
      </c>
      <c r="B483" s="24" t="e">
        <f t="shared" si="15"/>
        <v>#N/A</v>
      </c>
      <c r="C483" s="24" t="e">
        <f>VLOOKUP(A483,'2022 Orientation'!$A$1:$B$393,2,FALSE)</f>
        <v>#N/A</v>
      </c>
      <c r="D483" s="24" t="e">
        <f>VLOOKUP(A483,orientation2021,2,FALSE)</f>
        <v>#N/A</v>
      </c>
      <c r="E483" s="24" t="e">
        <f>VLOOKUP(A483,'2020 Orientation'!$A$1:$B$337,2,FALSE)</f>
        <v>#N/A</v>
      </c>
      <c r="F483" s="24" t="e">
        <f>VLOOKUP(A483,orientation2019,2,FALSE)</f>
        <v>#N/A</v>
      </c>
      <c r="G483" s="24" t="e">
        <f>VLOOKUP(A483,orientation2018,2,FALSE)</f>
        <v>#N/A</v>
      </c>
      <c r="I483" s="3"/>
      <c r="J483" s="3"/>
      <c r="K483">
        <v>0</v>
      </c>
      <c r="L483">
        <v>0</v>
      </c>
      <c r="M483">
        <v>0</v>
      </c>
      <c r="N483">
        <v>0</v>
      </c>
      <c r="O483">
        <v>1</v>
      </c>
      <c r="P483">
        <f t="shared" si="14"/>
        <v>1</v>
      </c>
    </row>
    <row r="484" spans="1:16" x14ac:dyDescent="0.2">
      <c r="A484" t="s">
        <v>523</v>
      </c>
      <c r="B484" s="24" t="e">
        <f t="shared" si="15"/>
        <v>#N/A</v>
      </c>
      <c r="C484" s="24" t="str">
        <f>VLOOKUP(A484,'2022 Orientation'!$A$1:$B$393,2,FALSE)</f>
        <v>conspiracy-pseudoscience</v>
      </c>
      <c r="D484" s="24" t="str">
        <f>VLOOKUP(A484,orientation2021,2,FALSE)</f>
        <v>conspiracy-pseudoscience</v>
      </c>
      <c r="E484" s="24" t="str">
        <f>VLOOKUP(A484,'2020 Orientation'!$A$1:$B$337,2,FALSE)</f>
        <v>Mixed</v>
      </c>
      <c r="F484" s="24" t="str">
        <f>VLOOKUP(A484,orientation2019,2,FALSE)</f>
        <v>conspiracy_pseudoscience</v>
      </c>
      <c r="G484" s="24" t="e">
        <f>VLOOKUP(A484,orientation2018,2,FALSE)</f>
        <v>#N/A</v>
      </c>
      <c r="I484" t="s">
        <v>19</v>
      </c>
      <c r="K484">
        <v>1</v>
      </c>
      <c r="L484">
        <v>1</v>
      </c>
      <c r="M484">
        <v>1</v>
      </c>
      <c r="N484">
        <v>0</v>
      </c>
      <c r="O484">
        <v>0</v>
      </c>
      <c r="P484">
        <f t="shared" si="14"/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"/>
  <sheetViews>
    <sheetView zoomScale="130" zoomScaleNormal="130" workbookViewId="0">
      <selection activeCell="B3" sqref="B3"/>
    </sheetView>
  </sheetViews>
  <sheetFormatPr baseColWidth="10" defaultColWidth="11" defaultRowHeight="16" x14ac:dyDescent="0.2"/>
  <cols>
    <col min="1" max="1" width="19.1640625" customWidth="1"/>
    <col min="2" max="2" width="30.1640625" customWidth="1"/>
  </cols>
  <sheetData>
    <row r="1" spans="1:2" x14ac:dyDescent="0.2">
      <c r="A1" s="1" t="s">
        <v>698</v>
      </c>
      <c r="B1" s="1" t="s">
        <v>779</v>
      </c>
    </row>
    <row r="2" spans="1:2" x14ac:dyDescent="0.2">
      <c r="A2" t="s">
        <v>28</v>
      </c>
    </row>
    <row r="3" spans="1:2" x14ac:dyDescent="0.2">
      <c r="A3" t="s">
        <v>30</v>
      </c>
    </row>
    <row r="4" spans="1:2" x14ac:dyDescent="0.2">
      <c r="A4" t="s">
        <v>49</v>
      </c>
    </row>
    <row r="5" spans="1:2" x14ac:dyDescent="0.2">
      <c r="A5" t="s">
        <v>64</v>
      </c>
    </row>
    <row r="6" spans="1:2" x14ac:dyDescent="0.2">
      <c r="A6" t="s">
        <v>71</v>
      </c>
    </row>
    <row r="7" spans="1:2" x14ac:dyDescent="0.2">
      <c r="A7" t="s">
        <v>77</v>
      </c>
    </row>
    <row r="8" spans="1:2" x14ac:dyDescent="0.2">
      <c r="A8" t="s">
        <v>82</v>
      </c>
    </row>
    <row r="9" spans="1:2" x14ac:dyDescent="0.2">
      <c r="A9" t="s">
        <v>84</v>
      </c>
    </row>
    <row r="10" spans="1:2" x14ac:dyDescent="0.2">
      <c r="A10" t="s">
        <v>85</v>
      </c>
    </row>
    <row r="11" spans="1:2" x14ac:dyDescent="0.2">
      <c r="A11" t="s">
        <v>88</v>
      </c>
    </row>
    <row r="12" spans="1:2" x14ac:dyDescent="0.2">
      <c r="A12" t="s">
        <v>101</v>
      </c>
    </row>
    <row r="13" spans="1:2" x14ac:dyDescent="0.2">
      <c r="A13" t="s">
        <v>103</v>
      </c>
    </row>
    <row r="14" spans="1:2" x14ac:dyDescent="0.2">
      <c r="A14" t="s">
        <v>104</v>
      </c>
    </row>
    <row r="15" spans="1:2" x14ac:dyDescent="0.2">
      <c r="A15" t="s">
        <v>111</v>
      </c>
    </row>
    <row r="16" spans="1:2" x14ac:dyDescent="0.2">
      <c r="A16" t="s">
        <v>114</v>
      </c>
    </row>
    <row r="17" spans="1:1" x14ac:dyDescent="0.2">
      <c r="A17" t="s">
        <v>124</v>
      </c>
    </row>
    <row r="18" spans="1:1" x14ac:dyDescent="0.2">
      <c r="A18" t="s">
        <v>130</v>
      </c>
    </row>
    <row r="19" spans="1:1" x14ac:dyDescent="0.2">
      <c r="A19" t="s">
        <v>131</v>
      </c>
    </row>
    <row r="20" spans="1:1" x14ac:dyDescent="0.2">
      <c r="A20" t="s">
        <v>135</v>
      </c>
    </row>
    <row r="21" spans="1:1" x14ac:dyDescent="0.2">
      <c r="A21" t="s">
        <v>137</v>
      </c>
    </row>
    <row r="22" spans="1:1" x14ac:dyDescent="0.2">
      <c r="A22" t="s">
        <v>151</v>
      </c>
    </row>
    <row r="23" spans="1:1" x14ac:dyDescent="0.2">
      <c r="A23" t="s">
        <v>153</v>
      </c>
    </row>
    <row r="24" spans="1:1" x14ac:dyDescent="0.2">
      <c r="A24" t="s">
        <v>162</v>
      </c>
    </row>
    <row r="25" spans="1:1" x14ac:dyDescent="0.2">
      <c r="A25" t="s">
        <v>174</v>
      </c>
    </row>
    <row r="26" spans="1:1" x14ac:dyDescent="0.2">
      <c r="A26" t="s">
        <v>179</v>
      </c>
    </row>
    <row r="27" spans="1:1" x14ac:dyDescent="0.2">
      <c r="A27" t="s">
        <v>180</v>
      </c>
    </row>
    <row r="28" spans="1:1" x14ac:dyDescent="0.2">
      <c r="A28" t="s">
        <v>182</v>
      </c>
    </row>
    <row r="29" spans="1:1" x14ac:dyDescent="0.2">
      <c r="A29" t="s">
        <v>184</v>
      </c>
    </row>
    <row r="30" spans="1:1" x14ac:dyDescent="0.2">
      <c r="A30" t="s">
        <v>189</v>
      </c>
    </row>
    <row r="31" spans="1:1" x14ac:dyDescent="0.2">
      <c r="A31" t="s">
        <v>195</v>
      </c>
    </row>
    <row r="32" spans="1:1" x14ac:dyDescent="0.2">
      <c r="A32" t="s">
        <v>208</v>
      </c>
    </row>
    <row r="33" spans="1:1" x14ac:dyDescent="0.2">
      <c r="A33" t="s">
        <v>218</v>
      </c>
    </row>
    <row r="34" spans="1:1" x14ac:dyDescent="0.2">
      <c r="A34" t="s">
        <v>223</v>
      </c>
    </row>
    <row r="35" spans="1:1" x14ac:dyDescent="0.2">
      <c r="A35" t="s">
        <v>227</v>
      </c>
    </row>
    <row r="36" spans="1:1" x14ac:dyDescent="0.2">
      <c r="A36" t="s">
        <v>245</v>
      </c>
    </row>
    <row r="37" spans="1:1" x14ac:dyDescent="0.2">
      <c r="A37" t="s">
        <v>256</v>
      </c>
    </row>
    <row r="38" spans="1:1" x14ac:dyDescent="0.2">
      <c r="A38" t="s">
        <v>264</v>
      </c>
    </row>
    <row r="39" spans="1:1" x14ac:dyDescent="0.2">
      <c r="A39" t="s">
        <v>269</v>
      </c>
    </row>
    <row r="40" spans="1:1" x14ac:dyDescent="0.2">
      <c r="A40" t="s">
        <v>270</v>
      </c>
    </row>
    <row r="41" spans="1:1" x14ac:dyDescent="0.2">
      <c r="A41" t="s">
        <v>275</v>
      </c>
    </row>
    <row r="42" spans="1:1" x14ac:dyDescent="0.2">
      <c r="A42" t="s">
        <v>280</v>
      </c>
    </row>
    <row r="43" spans="1:1" x14ac:dyDescent="0.2">
      <c r="A43" t="s">
        <v>282</v>
      </c>
    </row>
    <row r="44" spans="1:1" x14ac:dyDescent="0.2">
      <c r="A44" t="s">
        <v>284</v>
      </c>
    </row>
    <row r="45" spans="1:1" x14ac:dyDescent="0.2">
      <c r="A45" t="s">
        <v>292</v>
      </c>
    </row>
    <row r="46" spans="1:1" x14ac:dyDescent="0.2">
      <c r="A46" t="s">
        <v>294</v>
      </c>
    </row>
    <row r="47" spans="1:1" x14ac:dyDescent="0.2">
      <c r="A47" t="s">
        <v>296</v>
      </c>
    </row>
    <row r="48" spans="1:1" x14ac:dyDescent="0.2">
      <c r="A48" t="s">
        <v>301</v>
      </c>
    </row>
    <row r="49" spans="1:1" x14ac:dyDescent="0.2">
      <c r="A49" t="s">
        <v>305</v>
      </c>
    </row>
    <row r="50" spans="1:1" x14ac:dyDescent="0.2">
      <c r="A50" t="s">
        <v>306</v>
      </c>
    </row>
    <row r="51" spans="1:1" x14ac:dyDescent="0.2">
      <c r="A51" t="s">
        <v>307</v>
      </c>
    </row>
    <row r="52" spans="1:1" x14ac:dyDescent="0.2">
      <c r="A52" t="s">
        <v>313</v>
      </c>
    </row>
    <row r="53" spans="1:1" x14ac:dyDescent="0.2">
      <c r="A53" t="s">
        <v>315</v>
      </c>
    </row>
    <row r="54" spans="1:1" x14ac:dyDescent="0.2">
      <c r="A54" t="s">
        <v>325</v>
      </c>
    </row>
    <row r="55" spans="1:1" x14ac:dyDescent="0.2">
      <c r="A55" t="s">
        <v>331</v>
      </c>
    </row>
    <row r="56" spans="1:1" x14ac:dyDescent="0.2">
      <c r="A56" t="s">
        <v>335</v>
      </c>
    </row>
    <row r="57" spans="1:1" x14ac:dyDescent="0.2">
      <c r="A57" t="s">
        <v>340</v>
      </c>
    </row>
    <row r="58" spans="1:1" x14ac:dyDescent="0.2">
      <c r="A58" t="s">
        <v>342</v>
      </c>
    </row>
    <row r="59" spans="1:1" x14ac:dyDescent="0.2">
      <c r="A59" t="s">
        <v>351</v>
      </c>
    </row>
    <row r="60" spans="1:1" x14ac:dyDescent="0.2">
      <c r="A60" t="s">
        <v>353</v>
      </c>
    </row>
    <row r="61" spans="1:1" x14ac:dyDescent="0.2">
      <c r="A61" t="s">
        <v>365</v>
      </c>
    </row>
    <row r="62" spans="1:1" x14ac:dyDescent="0.2">
      <c r="A62" t="s">
        <v>372</v>
      </c>
    </row>
    <row r="63" spans="1:1" x14ac:dyDescent="0.2">
      <c r="A63" t="s">
        <v>382</v>
      </c>
    </row>
    <row r="64" spans="1:1" x14ac:dyDescent="0.2">
      <c r="A64" t="s">
        <v>389</v>
      </c>
    </row>
    <row r="65" spans="1:1" x14ac:dyDescent="0.2">
      <c r="A65" t="s">
        <v>390</v>
      </c>
    </row>
    <row r="66" spans="1:1" x14ac:dyDescent="0.2">
      <c r="A66" t="s">
        <v>392</v>
      </c>
    </row>
    <row r="67" spans="1:1" x14ac:dyDescent="0.2">
      <c r="A67" t="s">
        <v>393</v>
      </c>
    </row>
    <row r="68" spans="1:1" x14ac:dyDescent="0.2">
      <c r="A68" t="s">
        <v>394</v>
      </c>
    </row>
    <row r="69" spans="1:1" x14ac:dyDescent="0.2">
      <c r="A69" t="s">
        <v>396</v>
      </c>
    </row>
    <row r="70" spans="1:1" x14ac:dyDescent="0.2">
      <c r="A70" t="s">
        <v>398</v>
      </c>
    </row>
    <row r="71" spans="1:1" x14ac:dyDescent="0.2">
      <c r="A71" t="s">
        <v>400</v>
      </c>
    </row>
    <row r="72" spans="1:1" x14ac:dyDescent="0.2">
      <c r="A72" t="s">
        <v>402</v>
      </c>
    </row>
    <row r="73" spans="1:1" x14ac:dyDescent="0.2">
      <c r="A73" t="s">
        <v>410</v>
      </c>
    </row>
    <row r="74" spans="1:1" x14ac:dyDescent="0.2">
      <c r="A74" t="s">
        <v>412</v>
      </c>
    </row>
    <row r="75" spans="1:1" x14ac:dyDescent="0.2">
      <c r="A75" t="s">
        <v>415</v>
      </c>
    </row>
    <row r="76" spans="1:1" x14ac:dyDescent="0.2">
      <c r="A76" t="s">
        <v>416</v>
      </c>
    </row>
    <row r="77" spans="1:1" x14ac:dyDescent="0.2">
      <c r="A77" t="s">
        <v>418</v>
      </c>
    </row>
    <row r="78" spans="1:1" x14ac:dyDescent="0.2">
      <c r="A78" t="s">
        <v>421</v>
      </c>
    </row>
    <row r="79" spans="1:1" x14ac:dyDescent="0.2">
      <c r="A79" t="s">
        <v>422</v>
      </c>
    </row>
    <row r="80" spans="1:1" x14ac:dyDescent="0.2">
      <c r="A80" t="s">
        <v>423</v>
      </c>
    </row>
    <row r="81" spans="1:1" x14ac:dyDescent="0.2">
      <c r="A81" t="s">
        <v>426</v>
      </c>
    </row>
    <row r="82" spans="1:1" x14ac:dyDescent="0.2">
      <c r="A82" t="s">
        <v>439</v>
      </c>
    </row>
    <row r="83" spans="1:1" x14ac:dyDescent="0.2">
      <c r="A83" t="s">
        <v>442</v>
      </c>
    </row>
    <row r="84" spans="1:1" x14ac:dyDescent="0.2">
      <c r="A84" t="s">
        <v>444</v>
      </c>
    </row>
    <row r="85" spans="1:1" x14ac:dyDescent="0.2">
      <c r="A85" t="s">
        <v>446</v>
      </c>
    </row>
    <row r="86" spans="1:1" x14ac:dyDescent="0.2">
      <c r="A86" t="s">
        <v>451</v>
      </c>
    </row>
    <row r="87" spans="1:1" x14ac:dyDescent="0.2">
      <c r="A87" t="s">
        <v>453</v>
      </c>
    </row>
    <row r="88" spans="1:1" x14ac:dyDescent="0.2">
      <c r="A88" t="s">
        <v>465</v>
      </c>
    </row>
    <row r="89" spans="1:1" x14ac:dyDescent="0.2">
      <c r="A89" t="s">
        <v>470</v>
      </c>
    </row>
    <row r="90" spans="1:1" x14ac:dyDescent="0.2">
      <c r="A90" t="s">
        <v>475</v>
      </c>
    </row>
    <row r="91" spans="1:1" x14ac:dyDescent="0.2">
      <c r="A91" t="s">
        <v>478</v>
      </c>
    </row>
    <row r="92" spans="1:1" x14ac:dyDescent="0.2">
      <c r="A92" t="s">
        <v>488</v>
      </c>
    </row>
    <row r="93" spans="1:1" x14ac:dyDescent="0.2">
      <c r="A93" t="s">
        <v>489</v>
      </c>
    </row>
    <row r="94" spans="1:1" x14ac:dyDescent="0.2">
      <c r="A94" t="s">
        <v>496</v>
      </c>
    </row>
    <row r="95" spans="1:1" x14ac:dyDescent="0.2">
      <c r="A95" t="s">
        <v>499</v>
      </c>
    </row>
    <row r="96" spans="1:1" x14ac:dyDescent="0.2">
      <c r="A96" t="s">
        <v>500</v>
      </c>
    </row>
    <row r="97" spans="1:1" x14ac:dyDescent="0.2">
      <c r="A97" t="s">
        <v>515</v>
      </c>
    </row>
    <row r="98" spans="1:1" x14ac:dyDescent="0.2">
      <c r="A98" t="s">
        <v>519</v>
      </c>
    </row>
    <row r="99" spans="1:1" x14ac:dyDescent="0.2">
      <c r="A99" t="s">
        <v>520</v>
      </c>
    </row>
    <row r="100" spans="1:1" x14ac:dyDescent="0.2">
      <c r="A100" t="s">
        <v>522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93"/>
  <sheetViews>
    <sheetView topLeftCell="A90" workbookViewId="0">
      <selection activeCell="C2" sqref="C2"/>
    </sheetView>
  </sheetViews>
  <sheetFormatPr baseColWidth="10" defaultColWidth="8.83203125" defaultRowHeight="16" x14ac:dyDescent="0.2"/>
  <cols>
    <col min="1" max="1" width="20.6640625" customWidth="1"/>
    <col min="4" max="4" width="16.5" customWidth="1"/>
  </cols>
  <sheetData>
    <row r="1" spans="1:8" x14ac:dyDescent="0.2">
      <c r="A1" s="17" t="s">
        <v>698</v>
      </c>
      <c r="B1" s="17" t="s">
        <v>780</v>
      </c>
      <c r="C1" s="17" t="s">
        <v>767</v>
      </c>
      <c r="D1" s="17" t="s">
        <v>751</v>
      </c>
      <c r="E1" s="17" t="s">
        <v>781</v>
      </c>
      <c r="F1" s="17" t="s">
        <v>27</v>
      </c>
      <c r="G1" s="17" t="s">
        <v>19</v>
      </c>
      <c r="H1" s="17" t="s">
        <v>32</v>
      </c>
    </row>
    <row r="2" spans="1:8" x14ac:dyDescent="0.2">
      <c r="A2" s="19" t="s">
        <v>18</v>
      </c>
      <c r="B2" s="18" t="s">
        <v>782</v>
      </c>
      <c r="C2" s="18">
        <v>1</v>
      </c>
      <c r="D2" s="18" t="s">
        <v>19</v>
      </c>
      <c r="E2" s="18">
        <v>2</v>
      </c>
      <c r="F2" s="18">
        <v>0</v>
      </c>
      <c r="G2" s="18">
        <v>1</v>
      </c>
      <c r="H2" s="18">
        <v>0</v>
      </c>
    </row>
    <row r="3" spans="1:8" x14ac:dyDescent="0.2">
      <c r="A3" s="19" t="s">
        <v>20</v>
      </c>
      <c r="B3" s="18" t="s">
        <v>783</v>
      </c>
      <c r="C3" s="18">
        <v>1</v>
      </c>
      <c r="D3" s="18" t="s">
        <v>19</v>
      </c>
      <c r="E3" s="18">
        <v>2</v>
      </c>
      <c r="F3" s="18">
        <v>0</v>
      </c>
      <c r="G3" s="18">
        <v>1</v>
      </c>
      <c r="H3" s="18">
        <v>0</v>
      </c>
    </row>
    <row r="4" spans="1:8" x14ac:dyDescent="0.2">
      <c r="A4" s="19" t="s">
        <v>21</v>
      </c>
      <c r="B4" s="18" t="s">
        <v>782</v>
      </c>
      <c r="C4" s="18">
        <v>1</v>
      </c>
      <c r="D4" s="18" t="s">
        <v>19</v>
      </c>
      <c r="E4" s="18">
        <v>1</v>
      </c>
      <c r="F4" s="18">
        <v>0</v>
      </c>
      <c r="G4" s="18">
        <v>1</v>
      </c>
      <c r="H4" s="18">
        <v>0</v>
      </c>
    </row>
    <row r="5" spans="1:8" x14ac:dyDescent="0.2">
      <c r="A5" s="19" t="s">
        <v>23</v>
      </c>
      <c r="B5" s="18" t="s">
        <v>782</v>
      </c>
      <c r="C5" s="18">
        <v>0</v>
      </c>
      <c r="D5" s="18" t="s">
        <v>24</v>
      </c>
      <c r="E5" s="18">
        <v>4</v>
      </c>
      <c r="F5" s="18">
        <v>0</v>
      </c>
      <c r="G5" s="18">
        <v>0</v>
      </c>
      <c r="H5" s="18">
        <v>0</v>
      </c>
    </row>
    <row r="6" spans="1:8" x14ac:dyDescent="0.2">
      <c r="A6" s="19" t="s">
        <v>26</v>
      </c>
      <c r="B6" s="18" t="s">
        <v>782</v>
      </c>
      <c r="C6" s="18">
        <v>1</v>
      </c>
      <c r="D6" s="18" t="s">
        <v>19</v>
      </c>
      <c r="E6" s="18">
        <v>2</v>
      </c>
      <c r="F6" s="18">
        <v>0</v>
      </c>
      <c r="G6" s="18">
        <v>1</v>
      </c>
      <c r="H6" s="18">
        <v>0</v>
      </c>
    </row>
    <row r="7" spans="1:8" x14ac:dyDescent="0.2">
      <c r="A7" s="19" t="s">
        <v>28</v>
      </c>
      <c r="B7" s="18" t="s">
        <v>783</v>
      </c>
      <c r="C7" s="18">
        <v>1</v>
      </c>
      <c r="D7" s="18" t="s">
        <v>19</v>
      </c>
      <c r="E7" s="18">
        <v>1</v>
      </c>
      <c r="F7" s="18">
        <v>0</v>
      </c>
      <c r="G7" s="18">
        <v>1</v>
      </c>
      <c r="H7" s="18">
        <v>0</v>
      </c>
    </row>
    <row r="8" spans="1:8" x14ac:dyDescent="0.2">
      <c r="A8" s="19" t="s">
        <v>34</v>
      </c>
      <c r="B8" s="18" t="s">
        <v>782</v>
      </c>
      <c r="C8" s="18">
        <v>0</v>
      </c>
      <c r="D8" s="18" t="s">
        <v>35</v>
      </c>
      <c r="E8" s="18">
        <v>4</v>
      </c>
      <c r="F8" s="18">
        <v>0</v>
      </c>
      <c r="G8" s="18">
        <v>0</v>
      </c>
      <c r="H8" s="18">
        <v>0</v>
      </c>
    </row>
    <row r="9" spans="1:8" ht="27" customHeight="1" x14ac:dyDescent="0.2">
      <c r="A9" s="19" t="s">
        <v>36</v>
      </c>
      <c r="B9" s="20" t="s">
        <v>784</v>
      </c>
      <c r="C9" s="18">
        <v>1</v>
      </c>
      <c r="D9" s="18" t="s">
        <v>19</v>
      </c>
      <c r="E9" s="18">
        <v>1</v>
      </c>
      <c r="F9" s="18">
        <v>0</v>
      </c>
      <c r="G9" s="18">
        <v>1</v>
      </c>
      <c r="H9" s="18">
        <v>0</v>
      </c>
    </row>
    <row r="10" spans="1:8" x14ac:dyDescent="0.2">
      <c r="A10" s="19" t="s">
        <v>38</v>
      </c>
      <c r="B10" s="18" t="s">
        <v>782</v>
      </c>
      <c r="C10" s="18">
        <v>1</v>
      </c>
      <c r="D10" s="18" t="s">
        <v>19</v>
      </c>
      <c r="E10" s="18">
        <v>1</v>
      </c>
      <c r="F10" s="18">
        <v>0</v>
      </c>
      <c r="G10" s="18">
        <v>1</v>
      </c>
      <c r="H10" s="18">
        <v>0</v>
      </c>
    </row>
    <row r="11" spans="1:8" ht="27" customHeight="1" x14ac:dyDescent="0.2">
      <c r="A11" s="19" t="s">
        <v>40</v>
      </c>
      <c r="B11" s="20" t="s">
        <v>784</v>
      </c>
      <c r="C11" s="18">
        <v>0</v>
      </c>
      <c r="D11" s="18" t="s">
        <v>35</v>
      </c>
      <c r="E11" s="18">
        <v>4</v>
      </c>
      <c r="F11" s="18">
        <v>0</v>
      </c>
      <c r="G11" s="18">
        <v>0</v>
      </c>
      <c r="H11" s="18">
        <v>0</v>
      </c>
    </row>
    <row r="12" spans="1:8" x14ac:dyDescent="0.2">
      <c r="A12" s="19" t="s">
        <v>41</v>
      </c>
      <c r="B12" s="18" t="s">
        <v>785</v>
      </c>
      <c r="C12" s="18">
        <v>2</v>
      </c>
      <c r="D12" s="18" t="s">
        <v>24</v>
      </c>
      <c r="E12" s="18">
        <v>2</v>
      </c>
      <c r="F12" s="18">
        <v>0</v>
      </c>
      <c r="G12" s="18">
        <v>0</v>
      </c>
      <c r="H12" s="18">
        <v>0</v>
      </c>
    </row>
    <row r="13" spans="1:8" ht="27" customHeight="1" x14ac:dyDescent="0.2">
      <c r="A13" s="19" t="s">
        <v>42</v>
      </c>
      <c r="B13" s="20" t="s">
        <v>784</v>
      </c>
      <c r="C13" s="18">
        <v>1</v>
      </c>
      <c r="D13" s="18" t="s">
        <v>19</v>
      </c>
      <c r="E13" s="18">
        <v>2</v>
      </c>
      <c r="F13" s="18">
        <v>0</v>
      </c>
      <c r="G13" s="18">
        <v>1</v>
      </c>
      <c r="H13" s="18">
        <v>0</v>
      </c>
    </row>
    <row r="14" spans="1:8" ht="27" customHeight="1" x14ac:dyDescent="0.2">
      <c r="A14" s="19" t="s">
        <v>44</v>
      </c>
      <c r="B14" s="20" t="s">
        <v>784</v>
      </c>
      <c r="C14" s="18">
        <v>1</v>
      </c>
      <c r="D14" s="18" t="s">
        <v>19</v>
      </c>
      <c r="E14" s="18">
        <v>2</v>
      </c>
      <c r="F14" s="18">
        <v>0</v>
      </c>
      <c r="G14" s="18">
        <v>1</v>
      </c>
      <c r="H14" s="18">
        <v>0</v>
      </c>
    </row>
    <row r="15" spans="1:8" x14ac:dyDescent="0.2">
      <c r="A15" s="19" t="s">
        <v>46</v>
      </c>
      <c r="B15" s="18" t="s">
        <v>782</v>
      </c>
      <c r="C15" s="18">
        <v>1</v>
      </c>
      <c r="D15" s="18" t="s">
        <v>19</v>
      </c>
      <c r="E15" s="18">
        <v>2</v>
      </c>
      <c r="F15" s="18">
        <v>0</v>
      </c>
      <c r="G15" s="18">
        <v>1</v>
      </c>
      <c r="H15" s="18">
        <v>0</v>
      </c>
    </row>
    <row r="16" spans="1:8" ht="27" customHeight="1" x14ac:dyDescent="0.2">
      <c r="A16" s="19" t="s">
        <v>51</v>
      </c>
      <c r="B16" s="20" t="s">
        <v>784</v>
      </c>
      <c r="C16" s="18">
        <v>1</v>
      </c>
      <c r="D16" s="18" t="s">
        <v>19</v>
      </c>
      <c r="E16" s="18">
        <v>1</v>
      </c>
      <c r="F16" s="18">
        <v>0</v>
      </c>
      <c r="G16" s="18">
        <v>1</v>
      </c>
      <c r="H16" s="18">
        <v>0</v>
      </c>
    </row>
    <row r="17" spans="1:8" x14ac:dyDescent="0.2">
      <c r="A17" s="19" t="s">
        <v>54</v>
      </c>
      <c r="B17" s="18" t="s">
        <v>782</v>
      </c>
      <c r="C17" s="18">
        <v>2</v>
      </c>
      <c r="D17" s="18" t="s">
        <v>31</v>
      </c>
      <c r="E17" s="18">
        <v>2</v>
      </c>
      <c r="F17" s="18">
        <v>0</v>
      </c>
      <c r="G17" s="18">
        <v>0</v>
      </c>
      <c r="H17" s="18">
        <v>0</v>
      </c>
    </row>
    <row r="18" spans="1:8" x14ac:dyDescent="0.2">
      <c r="A18" s="19" t="s">
        <v>55</v>
      </c>
      <c r="B18" s="18" t="s">
        <v>782</v>
      </c>
      <c r="C18" s="18">
        <v>1</v>
      </c>
      <c r="D18" s="18" t="s">
        <v>19</v>
      </c>
      <c r="E18" s="18">
        <v>1</v>
      </c>
      <c r="F18" s="18">
        <v>0</v>
      </c>
      <c r="G18" s="18">
        <v>1</v>
      </c>
      <c r="H18" s="18">
        <v>0</v>
      </c>
    </row>
    <row r="19" spans="1:8" x14ac:dyDescent="0.2">
      <c r="A19" s="19" t="s">
        <v>56</v>
      </c>
      <c r="B19" s="18" t="s">
        <v>782</v>
      </c>
      <c r="C19" s="18">
        <v>0</v>
      </c>
      <c r="D19" s="18" t="s">
        <v>31</v>
      </c>
      <c r="E19" s="18">
        <v>4</v>
      </c>
      <c r="F19" s="18">
        <v>0</v>
      </c>
      <c r="G19" s="18">
        <v>0</v>
      </c>
      <c r="H19" s="18">
        <v>0</v>
      </c>
    </row>
    <row r="20" spans="1:8" ht="27" customHeight="1" x14ac:dyDescent="0.2">
      <c r="A20" s="19" t="s">
        <v>57</v>
      </c>
      <c r="B20" s="20" t="s">
        <v>784</v>
      </c>
      <c r="C20" s="18">
        <v>1</v>
      </c>
      <c r="D20" s="18" t="s">
        <v>19</v>
      </c>
      <c r="E20" s="18">
        <v>2</v>
      </c>
      <c r="F20" s="18">
        <v>0</v>
      </c>
      <c r="G20" s="18">
        <v>1</v>
      </c>
      <c r="H20" s="18">
        <v>0</v>
      </c>
    </row>
    <row r="21" spans="1:8" ht="27" customHeight="1" x14ac:dyDescent="0.2">
      <c r="A21" s="19" t="s">
        <v>58</v>
      </c>
      <c r="B21" s="20" t="s">
        <v>784</v>
      </c>
      <c r="C21" s="18">
        <v>1</v>
      </c>
      <c r="D21" s="18" t="s">
        <v>19</v>
      </c>
      <c r="E21" s="18">
        <v>2</v>
      </c>
      <c r="F21" s="18">
        <v>0</v>
      </c>
      <c r="G21" s="18">
        <v>1</v>
      </c>
      <c r="H21" s="18">
        <v>0</v>
      </c>
    </row>
    <row r="22" spans="1:8" x14ac:dyDescent="0.2">
      <c r="A22" s="19" t="s">
        <v>59</v>
      </c>
      <c r="B22" s="18" t="s">
        <v>783</v>
      </c>
      <c r="C22" s="18">
        <v>1</v>
      </c>
      <c r="D22" s="18" t="s">
        <v>19</v>
      </c>
      <c r="E22" s="18">
        <v>2</v>
      </c>
      <c r="F22" s="18">
        <v>0</v>
      </c>
      <c r="G22" s="18">
        <v>1</v>
      </c>
      <c r="H22" s="18">
        <v>0</v>
      </c>
    </row>
    <row r="23" spans="1:8" x14ac:dyDescent="0.2">
      <c r="A23" s="19" t="s">
        <v>61</v>
      </c>
      <c r="B23" s="18" t="s">
        <v>783</v>
      </c>
      <c r="C23" s="18">
        <v>1</v>
      </c>
      <c r="D23" s="18" t="s">
        <v>27</v>
      </c>
      <c r="E23" s="18">
        <v>2</v>
      </c>
      <c r="F23" s="18">
        <v>1</v>
      </c>
      <c r="G23" s="18">
        <v>0</v>
      </c>
      <c r="H23" s="18">
        <v>0</v>
      </c>
    </row>
    <row r="24" spans="1:8" ht="27" customHeight="1" x14ac:dyDescent="0.2">
      <c r="A24" s="19" t="s">
        <v>65</v>
      </c>
      <c r="B24" s="20" t="s">
        <v>784</v>
      </c>
      <c r="C24" s="18">
        <v>1</v>
      </c>
      <c r="D24" s="18" t="s">
        <v>19</v>
      </c>
      <c r="E24" s="18">
        <v>2</v>
      </c>
      <c r="F24" s="18">
        <v>0</v>
      </c>
      <c r="G24" s="18">
        <v>1</v>
      </c>
      <c r="H24" s="18">
        <v>0</v>
      </c>
    </row>
    <row r="25" spans="1:8" ht="27" customHeight="1" x14ac:dyDescent="0.2">
      <c r="A25" s="19" t="s">
        <v>66</v>
      </c>
      <c r="B25" s="20" t="s">
        <v>784</v>
      </c>
      <c r="C25" s="18">
        <v>1</v>
      </c>
      <c r="D25" s="18" t="s">
        <v>19</v>
      </c>
      <c r="E25" s="18">
        <v>1</v>
      </c>
      <c r="F25" s="18">
        <v>0</v>
      </c>
      <c r="G25" s="18">
        <v>1</v>
      </c>
      <c r="H25" s="18">
        <v>0</v>
      </c>
    </row>
    <row r="26" spans="1:8" x14ac:dyDescent="0.2">
      <c r="A26" s="19" t="s">
        <v>67</v>
      </c>
      <c r="B26" s="18" t="s">
        <v>782</v>
      </c>
      <c r="C26" s="18">
        <v>1</v>
      </c>
      <c r="D26" s="18" t="s">
        <v>19</v>
      </c>
      <c r="E26" s="18">
        <v>1</v>
      </c>
      <c r="F26" s="18">
        <v>0</v>
      </c>
      <c r="G26" s="18">
        <v>1</v>
      </c>
      <c r="H26" s="18">
        <v>0</v>
      </c>
    </row>
    <row r="27" spans="1:8" x14ac:dyDescent="0.2">
      <c r="A27" s="19" t="s">
        <v>68</v>
      </c>
      <c r="B27" s="18" t="s">
        <v>783</v>
      </c>
      <c r="C27" s="18">
        <v>1</v>
      </c>
      <c r="D27" s="18" t="s">
        <v>19</v>
      </c>
      <c r="E27" s="18">
        <v>1</v>
      </c>
      <c r="F27" s="18">
        <v>0</v>
      </c>
      <c r="G27" s="18">
        <v>1</v>
      </c>
      <c r="H27" s="18">
        <v>0</v>
      </c>
    </row>
    <row r="28" spans="1:8" x14ac:dyDescent="0.2">
      <c r="A28" s="19" t="s">
        <v>71</v>
      </c>
      <c r="B28" s="18" t="s">
        <v>786</v>
      </c>
      <c r="C28" s="18">
        <v>0</v>
      </c>
      <c r="D28" s="18" t="s">
        <v>24</v>
      </c>
      <c r="E28" s="18">
        <v>4</v>
      </c>
      <c r="F28" s="18">
        <v>0</v>
      </c>
      <c r="G28" s="18">
        <v>0</v>
      </c>
      <c r="H28" s="18">
        <v>0</v>
      </c>
    </row>
    <row r="29" spans="1:8" x14ac:dyDescent="0.2">
      <c r="A29" s="19" t="s">
        <v>74</v>
      </c>
      <c r="B29" s="18" t="s">
        <v>782</v>
      </c>
      <c r="C29" s="18">
        <v>2</v>
      </c>
      <c r="D29" s="18" t="s">
        <v>50</v>
      </c>
      <c r="E29" s="18">
        <v>2</v>
      </c>
      <c r="F29" s="18">
        <v>0</v>
      </c>
      <c r="G29" s="18">
        <v>0</v>
      </c>
      <c r="H29" s="18">
        <v>0</v>
      </c>
    </row>
    <row r="30" spans="1:8" x14ac:dyDescent="0.2">
      <c r="A30" s="19" t="s">
        <v>75</v>
      </c>
      <c r="B30" s="18" t="s">
        <v>787</v>
      </c>
      <c r="C30" s="18">
        <v>1</v>
      </c>
      <c r="D30" s="18" t="s">
        <v>19</v>
      </c>
      <c r="E30" s="18">
        <v>2</v>
      </c>
      <c r="F30" s="18">
        <v>0</v>
      </c>
      <c r="G30" s="18">
        <v>1</v>
      </c>
      <c r="H30" s="18">
        <v>0</v>
      </c>
    </row>
    <row r="31" spans="1:8" x14ac:dyDescent="0.2">
      <c r="A31" s="19" t="s">
        <v>76</v>
      </c>
      <c r="B31" s="18" t="s">
        <v>782</v>
      </c>
      <c r="C31" s="18">
        <v>1</v>
      </c>
      <c r="D31" s="18" t="s">
        <v>27</v>
      </c>
      <c r="E31" s="18">
        <v>1</v>
      </c>
      <c r="F31" s="18">
        <v>1</v>
      </c>
      <c r="G31" s="18">
        <v>0</v>
      </c>
      <c r="H31" s="18">
        <v>0</v>
      </c>
    </row>
    <row r="32" spans="1:8" x14ac:dyDescent="0.2">
      <c r="A32" s="19" t="s">
        <v>77</v>
      </c>
      <c r="B32" s="18" t="s">
        <v>782</v>
      </c>
      <c r="C32" s="18">
        <v>1</v>
      </c>
      <c r="D32" s="18" t="s">
        <v>27</v>
      </c>
      <c r="E32" s="18">
        <v>2</v>
      </c>
      <c r="F32" s="18">
        <v>1</v>
      </c>
      <c r="G32" s="18">
        <v>0</v>
      </c>
      <c r="H32" s="18">
        <v>0</v>
      </c>
    </row>
    <row r="33" spans="1:8" x14ac:dyDescent="0.2">
      <c r="A33" s="19" t="s">
        <v>78</v>
      </c>
      <c r="B33" s="18" t="s">
        <v>786</v>
      </c>
      <c r="C33" s="18">
        <v>0</v>
      </c>
      <c r="D33" s="18" t="s">
        <v>24</v>
      </c>
      <c r="E33" s="18">
        <v>3</v>
      </c>
      <c r="F33" s="18">
        <v>0</v>
      </c>
      <c r="G33" s="18">
        <v>0</v>
      </c>
      <c r="H33" s="18">
        <v>0</v>
      </c>
    </row>
    <row r="34" spans="1:8" x14ac:dyDescent="0.2">
      <c r="A34" s="19" t="s">
        <v>80</v>
      </c>
      <c r="B34" s="18" t="s">
        <v>782</v>
      </c>
      <c r="C34" s="18">
        <v>1</v>
      </c>
      <c r="D34" s="18" t="s">
        <v>27</v>
      </c>
      <c r="E34" s="18">
        <v>2</v>
      </c>
      <c r="F34" s="18">
        <v>1</v>
      </c>
      <c r="G34" s="18">
        <v>0</v>
      </c>
      <c r="H34" s="18">
        <v>0</v>
      </c>
    </row>
    <row r="35" spans="1:8" x14ac:dyDescent="0.2">
      <c r="A35" s="19" t="s">
        <v>81</v>
      </c>
      <c r="B35" s="18" t="s">
        <v>783</v>
      </c>
      <c r="C35" s="18">
        <v>1</v>
      </c>
      <c r="D35" s="18" t="s">
        <v>27</v>
      </c>
      <c r="E35" s="18">
        <v>0</v>
      </c>
      <c r="F35" s="18">
        <v>1</v>
      </c>
      <c r="G35" s="18">
        <v>0</v>
      </c>
      <c r="H35" s="18">
        <v>0</v>
      </c>
    </row>
    <row r="36" spans="1:8" x14ac:dyDescent="0.2">
      <c r="A36" s="19" t="s">
        <v>82</v>
      </c>
      <c r="B36" s="18" t="s">
        <v>782</v>
      </c>
      <c r="C36" s="18">
        <v>1</v>
      </c>
      <c r="D36" s="18" t="s">
        <v>27</v>
      </c>
      <c r="E36" s="18">
        <v>2</v>
      </c>
      <c r="F36" s="18">
        <v>1</v>
      </c>
      <c r="G36" s="18">
        <v>0</v>
      </c>
      <c r="H36" s="18">
        <v>0</v>
      </c>
    </row>
    <row r="37" spans="1:8" x14ac:dyDescent="0.2">
      <c r="A37" s="19" t="s">
        <v>83</v>
      </c>
      <c r="B37" s="18" t="s">
        <v>788</v>
      </c>
      <c r="C37" s="18">
        <v>1</v>
      </c>
      <c r="D37" s="18" t="s">
        <v>19</v>
      </c>
      <c r="E37" s="18">
        <v>2</v>
      </c>
      <c r="F37" s="18">
        <v>0</v>
      </c>
      <c r="G37" s="18">
        <v>1</v>
      </c>
      <c r="H37" s="18">
        <v>0</v>
      </c>
    </row>
    <row r="38" spans="1:8" x14ac:dyDescent="0.2">
      <c r="A38" s="19" t="s">
        <v>84</v>
      </c>
      <c r="B38" s="18" t="s">
        <v>782</v>
      </c>
      <c r="C38" s="18">
        <v>0</v>
      </c>
      <c r="D38" s="18" t="s">
        <v>24</v>
      </c>
      <c r="E38" s="18">
        <v>4</v>
      </c>
      <c r="F38" s="18">
        <v>0</v>
      </c>
      <c r="G38" s="18">
        <v>0</v>
      </c>
      <c r="H38" s="18">
        <v>0</v>
      </c>
    </row>
    <row r="39" spans="1:8" x14ac:dyDescent="0.2">
      <c r="A39" s="19" t="s">
        <v>85</v>
      </c>
      <c r="B39" s="18" t="s">
        <v>782</v>
      </c>
      <c r="C39" s="18">
        <v>2</v>
      </c>
      <c r="D39" s="18" t="s">
        <v>24</v>
      </c>
      <c r="E39" s="18">
        <v>2</v>
      </c>
      <c r="F39" s="18">
        <v>0</v>
      </c>
      <c r="G39" s="18">
        <v>0</v>
      </c>
      <c r="H39" s="18">
        <v>0</v>
      </c>
    </row>
    <row r="40" spans="1:8" x14ac:dyDescent="0.2">
      <c r="A40" s="19" t="s">
        <v>87</v>
      </c>
      <c r="B40" s="18" t="s">
        <v>782</v>
      </c>
      <c r="C40" s="18">
        <v>2</v>
      </c>
      <c r="D40" s="18" t="s">
        <v>50</v>
      </c>
      <c r="E40" s="18">
        <v>2</v>
      </c>
      <c r="F40" s="18">
        <v>0</v>
      </c>
      <c r="G40" s="18">
        <v>0</v>
      </c>
      <c r="H40" s="18">
        <v>0</v>
      </c>
    </row>
    <row r="41" spans="1:8" x14ac:dyDescent="0.2">
      <c r="A41" s="19" t="s">
        <v>88</v>
      </c>
      <c r="B41" s="18" t="s">
        <v>782</v>
      </c>
      <c r="C41" s="18">
        <v>0</v>
      </c>
      <c r="D41" s="18" t="s">
        <v>24</v>
      </c>
      <c r="E41" s="18">
        <v>4</v>
      </c>
      <c r="F41" s="18">
        <v>0</v>
      </c>
      <c r="G41" s="18">
        <v>0</v>
      </c>
      <c r="H41" s="18">
        <v>0</v>
      </c>
    </row>
    <row r="42" spans="1:8" x14ac:dyDescent="0.2">
      <c r="A42" s="19" t="s">
        <v>89</v>
      </c>
      <c r="B42" s="18" t="s">
        <v>786</v>
      </c>
      <c r="C42" s="18">
        <v>0</v>
      </c>
      <c r="D42" s="18" t="s">
        <v>24</v>
      </c>
      <c r="E42" s="18">
        <v>4</v>
      </c>
      <c r="F42" s="18">
        <v>0</v>
      </c>
      <c r="G42" s="18">
        <v>0</v>
      </c>
      <c r="H42" s="18">
        <v>0</v>
      </c>
    </row>
    <row r="43" spans="1:8" x14ac:dyDescent="0.2">
      <c r="A43" s="19" t="s">
        <v>90</v>
      </c>
      <c r="B43" s="18" t="s">
        <v>782</v>
      </c>
      <c r="C43" s="18">
        <v>0</v>
      </c>
      <c r="D43" s="18" t="s">
        <v>24</v>
      </c>
      <c r="E43" s="18">
        <v>4</v>
      </c>
      <c r="F43" s="18">
        <v>0</v>
      </c>
      <c r="G43" s="18">
        <v>0</v>
      </c>
      <c r="H43" s="18">
        <v>0</v>
      </c>
    </row>
    <row r="44" spans="1:8" x14ac:dyDescent="0.2">
      <c r="A44" s="19" t="s">
        <v>91</v>
      </c>
      <c r="B44" s="18" t="s">
        <v>782</v>
      </c>
      <c r="C44" s="18">
        <v>0</v>
      </c>
      <c r="D44" s="18" t="s">
        <v>24</v>
      </c>
      <c r="E44" s="18">
        <v>4</v>
      </c>
      <c r="F44" s="18">
        <v>0</v>
      </c>
      <c r="G44" s="18">
        <v>0</v>
      </c>
      <c r="H44" s="18">
        <v>0</v>
      </c>
    </row>
    <row r="45" spans="1:8" x14ac:dyDescent="0.2">
      <c r="A45" s="19" t="s">
        <v>92</v>
      </c>
      <c r="B45" s="18" t="s">
        <v>782</v>
      </c>
      <c r="C45" s="18">
        <v>0</v>
      </c>
      <c r="D45" s="18" t="s">
        <v>45</v>
      </c>
      <c r="E45" s="18">
        <v>4</v>
      </c>
      <c r="F45" s="18">
        <v>0</v>
      </c>
      <c r="G45" s="18">
        <v>0</v>
      </c>
      <c r="H45" s="18">
        <v>0</v>
      </c>
    </row>
    <row r="46" spans="1:8" x14ac:dyDescent="0.2">
      <c r="A46" s="19" t="s">
        <v>93</v>
      </c>
      <c r="B46" s="18" t="s">
        <v>782</v>
      </c>
      <c r="C46" s="18">
        <v>2</v>
      </c>
      <c r="D46" s="18" t="s">
        <v>50</v>
      </c>
      <c r="E46" s="18">
        <v>2</v>
      </c>
      <c r="F46" s="18">
        <v>0</v>
      </c>
      <c r="G46" s="18">
        <v>0</v>
      </c>
      <c r="H46" s="18">
        <v>0</v>
      </c>
    </row>
    <row r="47" spans="1:8" x14ac:dyDescent="0.2">
      <c r="A47" s="19" t="s">
        <v>96</v>
      </c>
      <c r="B47" s="18" t="s">
        <v>782</v>
      </c>
      <c r="C47" s="18">
        <v>1</v>
      </c>
      <c r="D47" s="18" t="s">
        <v>27</v>
      </c>
      <c r="E47" s="18">
        <v>1</v>
      </c>
      <c r="F47" s="18">
        <v>1</v>
      </c>
      <c r="G47" s="18">
        <v>0</v>
      </c>
      <c r="H47" s="18">
        <v>0</v>
      </c>
    </row>
    <row r="48" spans="1:8" x14ac:dyDescent="0.2">
      <c r="A48" s="19" t="s">
        <v>97</v>
      </c>
      <c r="B48" s="18" t="s">
        <v>782</v>
      </c>
      <c r="C48" s="18">
        <v>1</v>
      </c>
      <c r="D48" s="18" t="s">
        <v>19</v>
      </c>
      <c r="E48" s="18">
        <v>1</v>
      </c>
      <c r="F48" s="18">
        <v>0</v>
      </c>
      <c r="G48" s="18">
        <v>1</v>
      </c>
      <c r="H48" s="18">
        <v>0</v>
      </c>
    </row>
    <row r="49" spans="1:8" x14ac:dyDescent="0.2">
      <c r="A49" s="19" t="s">
        <v>98</v>
      </c>
      <c r="B49" s="18" t="s">
        <v>782</v>
      </c>
      <c r="C49" s="18">
        <v>1</v>
      </c>
      <c r="D49" s="18" t="s">
        <v>19</v>
      </c>
      <c r="E49" s="18">
        <v>2</v>
      </c>
      <c r="F49" s="18">
        <v>0</v>
      </c>
      <c r="G49" s="18">
        <v>1</v>
      </c>
      <c r="H49" s="18">
        <v>0</v>
      </c>
    </row>
    <row r="50" spans="1:8" ht="27" customHeight="1" x14ac:dyDescent="0.2">
      <c r="A50" s="19" t="s">
        <v>99</v>
      </c>
      <c r="B50" s="20" t="s">
        <v>784</v>
      </c>
      <c r="C50" s="18">
        <v>1</v>
      </c>
      <c r="D50" s="18" t="s">
        <v>19</v>
      </c>
      <c r="E50" s="18">
        <v>2</v>
      </c>
      <c r="F50" s="18">
        <v>0</v>
      </c>
      <c r="G50" s="18">
        <v>1</v>
      </c>
      <c r="H50" s="18">
        <v>0</v>
      </c>
    </row>
    <row r="51" spans="1:8" x14ac:dyDescent="0.2">
      <c r="A51" s="19" t="s">
        <v>100</v>
      </c>
      <c r="B51" s="18" t="s">
        <v>789</v>
      </c>
      <c r="C51" s="18">
        <v>1</v>
      </c>
      <c r="D51" s="18" t="s">
        <v>19</v>
      </c>
      <c r="E51" s="18">
        <v>1</v>
      </c>
      <c r="F51" s="18">
        <v>0</v>
      </c>
      <c r="G51" s="18">
        <v>1</v>
      </c>
      <c r="H51" s="18">
        <v>0</v>
      </c>
    </row>
    <row r="52" spans="1:8" x14ac:dyDescent="0.2">
      <c r="A52" s="19" t="s">
        <v>101</v>
      </c>
      <c r="B52" s="18" t="s">
        <v>782</v>
      </c>
      <c r="C52" s="18">
        <v>0</v>
      </c>
      <c r="D52" s="18" t="s">
        <v>24</v>
      </c>
      <c r="E52" s="18">
        <v>3</v>
      </c>
      <c r="F52" s="18">
        <v>0</v>
      </c>
      <c r="G52" s="18">
        <v>0</v>
      </c>
      <c r="H52" s="18">
        <v>0</v>
      </c>
    </row>
    <row r="53" spans="1:8" x14ac:dyDescent="0.2">
      <c r="A53" s="19" t="s">
        <v>102</v>
      </c>
      <c r="B53" s="18" t="s">
        <v>782</v>
      </c>
      <c r="C53" s="18">
        <v>0</v>
      </c>
      <c r="D53" s="18" t="s">
        <v>35</v>
      </c>
      <c r="E53" s="18">
        <v>4</v>
      </c>
      <c r="F53" s="18">
        <v>0</v>
      </c>
      <c r="G53" s="18">
        <v>0</v>
      </c>
      <c r="H53" s="18">
        <v>0</v>
      </c>
    </row>
    <row r="54" spans="1:8" x14ac:dyDescent="0.2">
      <c r="A54" s="19" t="s">
        <v>103</v>
      </c>
      <c r="B54" s="18" t="s">
        <v>782</v>
      </c>
      <c r="C54" s="18">
        <v>2</v>
      </c>
      <c r="D54" s="18" t="s">
        <v>31</v>
      </c>
      <c r="E54" s="18">
        <v>2</v>
      </c>
      <c r="F54" s="18">
        <v>0</v>
      </c>
      <c r="G54" s="18">
        <v>0</v>
      </c>
      <c r="H54" s="18">
        <v>0</v>
      </c>
    </row>
    <row r="55" spans="1:8" x14ac:dyDescent="0.2">
      <c r="A55" s="19" t="s">
        <v>105</v>
      </c>
      <c r="B55" s="18" t="s">
        <v>782</v>
      </c>
      <c r="C55" s="18">
        <v>1</v>
      </c>
      <c r="D55" s="18" t="s">
        <v>19</v>
      </c>
      <c r="E55" s="18">
        <v>1</v>
      </c>
      <c r="F55" s="18">
        <v>0</v>
      </c>
      <c r="G55" s="18">
        <v>1</v>
      </c>
      <c r="H55" s="18">
        <v>0</v>
      </c>
    </row>
    <row r="56" spans="1:8" x14ac:dyDescent="0.2">
      <c r="A56" s="19" t="s">
        <v>107</v>
      </c>
      <c r="B56" s="18" t="s">
        <v>782</v>
      </c>
      <c r="C56" s="18">
        <v>1</v>
      </c>
      <c r="D56" s="18" t="s">
        <v>19</v>
      </c>
      <c r="E56" s="18">
        <v>1</v>
      </c>
      <c r="F56" s="18">
        <v>0</v>
      </c>
      <c r="G56" s="18">
        <v>1</v>
      </c>
      <c r="H56" s="18">
        <v>0</v>
      </c>
    </row>
    <row r="57" spans="1:8" x14ac:dyDescent="0.2">
      <c r="A57" s="19" t="s">
        <v>109</v>
      </c>
      <c r="B57" s="18" t="s">
        <v>782</v>
      </c>
      <c r="C57" s="18">
        <v>1</v>
      </c>
      <c r="D57" s="18" t="s">
        <v>19</v>
      </c>
      <c r="E57" s="18">
        <v>2</v>
      </c>
      <c r="F57" s="18">
        <v>0</v>
      </c>
      <c r="G57" s="18">
        <v>1</v>
      </c>
      <c r="H57" s="18">
        <v>0</v>
      </c>
    </row>
    <row r="58" spans="1:8" ht="27" customHeight="1" x14ac:dyDescent="0.2">
      <c r="A58" s="19" t="s">
        <v>112</v>
      </c>
      <c r="B58" s="20" t="s">
        <v>784</v>
      </c>
      <c r="C58" s="18">
        <v>1</v>
      </c>
      <c r="D58" s="18" t="s">
        <v>19</v>
      </c>
      <c r="E58" s="18">
        <v>1</v>
      </c>
      <c r="F58" s="18">
        <v>0</v>
      </c>
      <c r="G58" s="18">
        <v>1</v>
      </c>
      <c r="H58" s="18">
        <v>0</v>
      </c>
    </row>
    <row r="59" spans="1:8" ht="27" customHeight="1" x14ac:dyDescent="0.2">
      <c r="A59" s="19" t="s">
        <v>113</v>
      </c>
      <c r="B59" s="20" t="s">
        <v>784</v>
      </c>
      <c r="C59" s="18">
        <v>1</v>
      </c>
      <c r="D59" s="18" t="s">
        <v>19</v>
      </c>
      <c r="E59" s="18">
        <v>1</v>
      </c>
      <c r="F59" s="18">
        <v>0</v>
      </c>
      <c r="G59" s="18">
        <v>1</v>
      </c>
      <c r="H59" s="18">
        <v>0</v>
      </c>
    </row>
    <row r="60" spans="1:8" x14ac:dyDescent="0.2">
      <c r="A60" s="19" t="s">
        <v>115</v>
      </c>
      <c r="B60" s="18" t="s">
        <v>782</v>
      </c>
      <c r="C60" s="18">
        <v>0</v>
      </c>
      <c r="D60" s="18" t="s">
        <v>35</v>
      </c>
      <c r="E60" s="18">
        <v>4</v>
      </c>
      <c r="F60" s="18">
        <v>0</v>
      </c>
      <c r="G60" s="18">
        <v>0</v>
      </c>
      <c r="H60" s="18">
        <v>0</v>
      </c>
    </row>
    <row r="61" spans="1:8" x14ac:dyDescent="0.2">
      <c r="A61" s="19" t="s">
        <v>116</v>
      </c>
      <c r="B61" s="18" t="s">
        <v>782</v>
      </c>
      <c r="C61" s="18">
        <v>1</v>
      </c>
      <c r="D61" s="18" t="s">
        <v>19</v>
      </c>
      <c r="E61" s="18">
        <v>2</v>
      </c>
      <c r="F61" s="18">
        <v>0</v>
      </c>
      <c r="G61" s="18">
        <v>1</v>
      </c>
      <c r="H61" s="18">
        <v>0</v>
      </c>
    </row>
    <row r="62" spans="1:8" x14ac:dyDescent="0.2">
      <c r="A62" s="19" t="s">
        <v>117</v>
      </c>
      <c r="B62" s="18" t="s">
        <v>789</v>
      </c>
      <c r="C62" s="18">
        <v>0</v>
      </c>
      <c r="D62" s="18" t="s">
        <v>31</v>
      </c>
      <c r="E62" s="18">
        <v>4</v>
      </c>
      <c r="F62" s="18">
        <v>0</v>
      </c>
      <c r="G62" s="18">
        <v>0</v>
      </c>
      <c r="H62" s="18">
        <v>0</v>
      </c>
    </row>
    <row r="63" spans="1:8" x14ac:dyDescent="0.2">
      <c r="A63" s="19" t="s">
        <v>118</v>
      </c>
      <c r="B63" s="18" t="s">
        <v>782</v>
      </c>
      <c r="C63" s="18">
        <v>0</v>
      </c>
      <c r="D63" s="18" t="s">
        <v>31</v>
      </c>
      <c r="E63" s="18">
        <v>3</v>
      </c>
      <c r="F63" s="18">
        <v>0</v>
      </c>
      <c r="G63" s="18">
        <v>0</v>
      </c>
      <c r="H63" s="18">
        <v>0</v>
      </c>
    </row>
    <row r="64" spans="1:8" x14ac:dyDescent="0.2">
      <c r="A64" s="19" t="s">
        <v>119</v>
      </c>
      <c r="B64" s="18" t="s">
        <v>783</v>
      </c>
      <c r="C64" s="18">
        <v>1</v>
      </c>
      <c r="D64" s="18" t="s">
        <v>19</v>
      </c>
      <c r="E64" s="18">
        <v>1</v>
      </c>
      <c r="F64" s="18">
        <v>0</v>
      </c>
      <c r="G64" s="18">
        <v>1</v>
      </c>
      <c r="H64" s="18">
        <v>0</v>
      </c>
    </row>
    <row r="65" spans="1:8" ht="27" customHeight="1" x14ac:dyDescent="0.2">
      <c r="A65" s="19" t="s">
        <v>122</v>
      </c>
      <c r="B65" s="20" t="s">
        <v>784</v>
      </c>
      <c r="C65" s="18">
        <v>1</v>
      </c>
      <c r="D65" s="18" t="s">
        <v>19</v>
      </c>
      <c r="E65" s="18">
        <v>1</v>
      </c>
      <c r="F65" s="18">
        <v>0</v>
      </c>
      <c r="G65" s="18">
        <v>1</v>
      </c>
      <c r="H65" s="18">
        <v>0</v>
      </c>
    </row>
    <row r="66" spans="1:8" x14ac:dyDescent="0.2">
      <c r="A66" s="19" t="s">
        <v>123</v>
      </c>
      <c r="B66" s="18" t="s">
        <v>782</v>
      </c>
      <c r="C66" s="18">
        <v>0</v>
      </c>
      <c r="D66" s="18" t="s">
        <v>31</v>
      </c>
      <c r="E66" s="18">
        <v>3</v>
      </c>
      <c r="F66" s="18">
        <v>0</v>
      </c>
      <c r="G66" s="18">
        <v>0</v>
      </c>
      <c r="H66" s="18">
        <v>0</v>
      </c>
    </row>
    <row r="67" spans="1:8" x14ac:dyDescent="0.2">
      <c r="A67" s="19" t="s">
        <v>124</v>
      </c>
      <c r="B67" s="18" t="s">
        <v>782</v>
      </c>
      <c r="C67" s="18">
        <v>1</v>
      </c>
      <c r="D67" s="18" t="s">
        <v>27</v>
      </c>
      <c r="E67" s="18">
        <v>0</v>
      </c>
      <c r="F67" s="18">
        <v>1</v>
      </c>
      <c r="G67" s="18">
        <v>0</v>
      </c>
      <c r="H67" s="18">
        <v>0</v>
      </c>
    </row>
    <row r="68" spans="1:8" x14ac:dyDescent="0.2">
      <c r="A68" s="19" t="s">
        <v>125</v>
      </c>
      <c r="B68" s="18" t="s">
        <v>782</v>
      </c>
      <c r="C68" s="18">
        <v>2</v>
      </c>
      <c r="D68" s="18" t="s">
        <v>50</v>
      </c>
      <c r="E68" s="18">
        <v>2</v>
      </c>
      <c r="F68" s="18">
        <v>0</v>
      </c>
      <c r="G68" s="18">
        <v>0</v>
      </c>
      <c r="H68" s="18">
        <v>0</v>
      </c>
    </row>
    <row r="69" spans="1:8" x14ac:dyDescent="0.2">
      <c r="A69" s="19" t="s">
        <v>126</v>
      </c>
      <c r="B69" s="18" t="s">
        <v>789</v>
      </c>
      <c r="C69" s="18">
        <v>1</v>
      </c>
      <c r="D69" s="18" t="s">
        <v>19</v>
      </c>
      <c r="E69" s="18">
        <v>2</v>
      </c>
      <c r="F69" s="18">
        <v>0</v>
      </c>
      <c r="G69" s="18">
        <v>1</v>
      </c>
      <c r="H69" s="18">
        <v>0</v>
      </c>
    </row>
    <row r="70" spans="1:8" x14ac:dyDescent="0.2">
      <c r="A70" s="19" t="s">
        <v>127</v>
      </c>
      <c r="B70" s="18" t="s">
        <v>790</v>
      </c>
      <c r="C70" s="18">
        <v>1</v>
      </c>
      <c r="D70" s="18" t="s">
        <v>19</v>
      </c>
      <c r="E70" s="18">
        <v>1</v>
      </c>
      <c r="F70" s="18">
        <v>0</v>
      </c>
      <c r="G70" s="18">
        <v>1</v>
      </c>
      <c r="H70" s="18">
        <v>0</v>
      </c>
    </row>
    <row r="71" spans="1:8" x14ac:dyDescent="0.2">
      <c r="A71" s="19" t="s">
        <v>128</v>
      </c>
      <c r="B71" s="18" t="s">
        <v>782</v>
      </c>
      <c r="C71" s="18">
        <v>0</v>
      </c>
      <c r="D71" s="18" t="s">
        <v>45</v>
      </c>
      <c r="E71" s="18">
        <v>4</v>
      </c>
      <c r="F71" s="18">
        <v>0</v>
      </c>
      <c r="G71" s="18">
        <v>0</v>
      </c>
      <c r="H71" s="18">
        <v>0</v>
      </c>
    </row>
    <row r="72" spans="1:8" x14ac:dyDescent="0.2">
      <c r="A72" s="19" t="s">
        <v>130</v>
      </c>
      <c r="B72" s="18" t="s">
        <v>782</v>
      </c>
      <c r="C72" s="18">
        <v>2</v>
      </c>
      <c r="D72" s="18" t="s">
        <v>31</v>
      </c>
      <c r="E72" s="18">
        <v>2</v>
      </c>
      <c r="F72" s="18">
        <v>0</v>
      </c>
      <c r="G72" s="18">
        <v>0</v>
      </c>
      <c r="H72" s="18">
        <v>0</v>
      </c>
    </row>
    <row r="73" spans="1:8" x14ac:dyDescent="0.2">
      <c r="A73" s="19" t="s">
        <v>131</v>
      </c>
      <c r="B73" s="18" t="s">
        <v>786</v>
      </c>
      <c r="C73" s="18">
        <v>1</v>
      </c>
      <c r="D73" s="18" t="s">
        <v>27</v>
      </c>
      <c r="E73" s="18">
        <v>1</v>
      </c>
      <c r="F73" s="18">
        <v>1</v>
      </c>
      <c r="G73" s="18">
        <v>0</v>
      </c>
      <c r="H73" s="18">
        <v>0</v>
      </c>
    </row>
    <row r="74" spans="1:8" x14ac:dyDescent="0.2">
      <c r="A74" s="19" t="s">
        <v>132</v>
      </c>
      <c r="B74" s="18" t="s">
        <v>786</v>
      </c>
      <c r="C74" s="18">
        <v>2</v>
      </c>
      <c r="D74" s="18" t="s">
        <v>24</v>
      </c>
      <c r="E74" s="18">
        <v>2</v>
      </c>
      <c r="F74" s="18">
        <v>0</v>
      </c>
      <c r="G74" s="18">
        <v>0</v>
      </c>
      <c r="H74" s="18">
        <v>0</v>
      </c>
    </row>
    <row r="75" spans="1:8" ht="27" customHeight="1" x14ac:dyDescent="0.2">
      <c r="A75" s="19" t="s">
        <v>133</v>
      </c>
      <c r="B75" s="20" t="s">
        <v>784</v>
      </c>
      <c r="C75" s="18">
        <v>0</v>
      </c>
      <c r="D75" s="18" t="s">
        <v>35</v>
      </c>
      <c r="E75" s="18">
        <v>4</v>
      </c>
      <c r="F75" s="18">
        <v>0</v>
      </c>
      <c r="G75" s="18">
        <v>0</v>
      </c>
      <c r="H75" s="18">
        <v>0</v>
      </c>
    </row>
    <row r="76" spans="1:8" x14ac:dyDescent="0.2">
      <c r="A76" s="19" t="s">
        <v>134</v>
      </c>
      <c r="B76" s="18" t="s">
        <v>782</v>
      </c>
      <c r="C76" s="18">
        <v>0</v>
      </c>
      <c r="D76" s="18" t="s">
        <v>50</v>
      </c>
      <c r="E76" s="18">
        <v>3</v>
      </c>
      <c r="F76" s="18">
        <v>0</v>
      </c>
      <c r="G76" s="18">
        <v>0</v>
      </c>
      <c r="H76" s="18">
        <v>0</v>
      </c>
    </row>
    <row r="77" spans="1:8" x14ac:dyDescent="0.2">
      <c r="A77" s="19" t="s">
        <v>135</v>
      </c>
      <c r="B77" s="18" t="s">
        <v>782</v>
      </c>
      <c r="C77" s="18">
        <v>1</v>
      </c>
      <c r="D77" s="18" t="s">
        <v>27</v>
      </c>
      <c r="E77" s="18">
        <v>0</v>
      </c>
      <c r="F77" s="18">
        <v>1</v>
      </c>
      <c r="G77" s="18">
        <v>0</v>
      </c>
      <c r="H77" s="18">
        <v>0</v>
      </c>
    </row>
    <row r="78" spans="1:8" x14ac:dyDescent="0.2">
      <c r="A78" s="19" t="s">
        <v>136</v>
      </c>
      <c r="B78" s="18" t="s">
        <v>786</v>
      </c>
      <c r="C78" s="18">
        <v>1</v>
      </c>
      <c r="D78" s="18" t="s">
        <v>19</v>
      </c>
      <c r="E78" s="18">
        <v>0</v>
      </c>
      <c r="F78" s="18">
        <v>0</v>
      </c>
      <c r="G78" s="18">
        <v>1</v>
      </c>
      <c r="H78" s="18">
        <v>0</v>
      </c>
    </row>
    <row r="79" spans="1:8" x14ac:dyDescent="0.2">
      <c r="A79" s="19" t="s">
        <v>137</v>
      </c>
      <c r="B79" s="18" t="s">
        <v>783</v>
      </c>
      <c r="C79" s="18">
        <v>1</v>
      </c>
      <c r="D79" s="18" t="s">
        <v>27</v>
      </c>
      <c r="E79" s="18">
        <v>1</v>
      </c>
      <c r="F79" s="18">
        <v>1</v>
      </c>
      <c r="G79" s="18">
        <v>0</v>
      </c>
      <c r="H79" s="18">
        <v>0</v>
      </c>
    </row>
    <row r="80" spans="1:8" ht="27" customHeight="1" x14ac:dyDescent="0.2">
      <c r="A80" s="19" t="s">
        <v>139</v>
      </c>
      <c r="B80" s="20" t="s">
        <v>784</v>
      </c>
      <c r="C80" s="18">
        <v>0</v>
      </c>
      <c r="D80" s="18" t="s">
        <v>24</v>
      </c>
      <c r="E80" s="18">
        <v>4</v>
      </c>
      <c r="F80" s="18">
        <v>0</v>
      </c>
      <c r="G80" s="18">
        <v>0</v>
      </c>
      <c r="H80" s="18">
        <v>0</v>
      </c>
    </row>
    <row r="81" spans="1:8" x14ac:dyDescent="0.2">
      <c r="A81" s="19" t="s">
        <v>140</v>
      </c>
      <c r="B81" s="18" t="s">
        <v>782</v>
      </c>
      <c r="C81" s="18">
        <v>0</v>
      </c>
      <c r="D81" s="18" t="s">
        <v>31</v>
      </c>
      <c r="E81" s="18">
        <v>4</v>
      </c>
      <c r="F81" s="18">
        <v>0</v>
      </c>
      <c r="G81" s="18">
        <v>0</v>
      </c>
      <c r="H81" s="18">
        <v>0</v>
      </c>
    </row>
    <row r="82" spans="1:8" x14ac:dyDescent="0.2">
      <c r="A82" s="19" t="s">
        <v>142</v>
      </c>
      <c r="B82" s="18" t="s">
        <v>782</v>
      </c>
      <c r="C82" s="18">
        <v>0</v>
      </c>
      <c r="D82" s="18" t="s">
        <v>24</v>
      </c>
      <c r="E82" s="18">
        <v>4</v>
      </c>
      <c r="F82" s="18">
        <v>0</v>
      </c>
      <c r="G82" s="18">
        <v>0</v>
      </c>
      <c r="H82" s="18">
        <v>0</v>
      </c>
    </row>
    <row r="83" spans="1:8" x14ac:dyDescent="0.2">
      <c r="A83" s="19" t="s">
        <v>144</v>
      </c>
      <c r="B83" s="18" t="s">
        <v>782</v>
      </c>
      <c r="C83" s="18">
        <v>0</v>
      </c>
      <c r="D83" s="18" t="s">
        <v>24</v>
      </c>
      <c r="E83" s="18">
        <v>3</v>
      </c>
      <c r="F83" s="18">
        <v>0</v>
      </c>
      <c r="G83" s="18">
        <v>0</v>
      </c>
      <c r="H83" s="18">
        <v>0</v>
      </c>
    </row>
    <row r="84" spans="1:8" ht="27" customHeight="1" x14ac:dyDescent="0.2">
      <c r="A84" s="19" t="s">
        <v>145</v>
      </c>
      <c r="B84" s="20" t="s">
        <v>784</v>
      </c>
      <c r="C84" s="18">
        <v>0</v>
      </c>
      <c r="D84" s="18" t="s">
        <v>35</v>
      </c>
      <c r="E84" s="18">
        <v>4</v>
      </c>
      <c r="F84" s="18">
        <v>0</v>
      </c>
      <c r="G84" s="18">
        <v>0</v>
      </c>
      <c r="H84" s="18">
        <v>0</v>
      </c>
    </row>
    <row r="85" spans="1:8" x14ac:dyDescent="0.2">
      <c r="A85" s="19" t="s">
        <v>146</v>
      </c>
      <c r="B85" s="18" t="s">
        <v>782</v>
      </c>
      <c r="C85" s="18">
        <v>1</v>
      </c>
      <c r="D85" s="18" t="s">
        <v>19</v>
      </c>
      <c r="E85" s="18">
        <v>1</v>
      </c>
      <c r="F85" s="18">
        <v>0</v>
      </c>
      <c r="G85" s="18">
        <v>1</v>
      </c>
      <c r="H85" s="18">
        <v>0</v>
      </c>
    </row>
    <row r="86" spans="1:8" x14ac:dyDescent="0.2">
      <c r="A86" s="19" t="s">
        <v>147</v>
      </c>
      <c r="B86" s="18" t="s">
        <v>782</v>
      </c>
      <c r="C86" s="18">
        <v>1</v>
      </c>
      <c r="D86" s="18" t="s">
        <v>19</v>
      </c>
      <c r="E86" s="18">
        <v>2</v>
      </c>
      <c r="F86" s="18">
        <v>0</v>
      </c>
      <c r="G86" s="18">
        <v>1</v>
      </c>
      <c r="H86" s="18">
        <v>0</v>
      </c>
    </row>
    <row r="87" spans="1:8" x14ac:dyDescent="0.2">
      <c r="A87" s="19" t="s">
        <v>148</v>
      </c>
      <c r="B87" s="18" t="s">
        <v>782</v>
      </c>
      <c r="C87" s="18">
        <v>2</v>
      </c>
      <c r="D87" s="18" t="s">
        <v>50</v>
      </c>
      <c r="E87" s="18">
        <v>2</v>
      </c>
      <c r="F87" s="18">
        <v>0</v>
      </c>
      <c r="G87" s="18">
        <v>0</v>
      </c>
      <c r="H87" s="18">
        <v>0</v>
      </c>
    </row>
    <row r="88" spans="1:8" x14ac:dyDescent="0.2">
      <c r="A88" s="19" t="s">
        <v>150</v>
      </c>
      <c r="B88" s="18" t="s">
        <v>782</v>
      </c>
      <c r="C88" s="18">
        <v>1</v>
      </c>
      <c r="D88" s="18" t="s">
        <v>19</v>
      </c>
      <c r="E88" s="18">
        <v>2</v>
      </c>
      <c r="F88" s="18">
        <v>0</v>
      </c>
      <c r="G88" s="18">
        <v>1</v>
      </c>
      <c r="H88" s="18">
        <v>0</v>
      </c>
    </row>
    <row r="89" spans="1:8" ht="27" customHeight="1" x14ac:dyDescent="0.2">
      <c r="A89" s="19" t="s">
        <v>152</v>
      </c>
      <c r="B89" s="20" t="s">
        <v>784</v>
      </c>
      <c r="C89" s="18">
        <v>1</v>
      </c>
      <c r="D89" s="18" t="s">
        <v>19</v>
      </c>
      <c r="E89" s="18">
        <v>2</v>
      </c>
      <c r="F89" s="18">
        <v>0</v>
      </c>
      <c r="G89" s="18">
        <v>1</v>
      </c>
      <c r="H89" s="18">
        <v>0</v>
      </c>
    </row>
    <row r="90" spans="1:8" x14ac:dyDescent="0.2">
      <c r="A90" s="19" t="s">
        <v>153</v>
      </c>
      <c r="B90" s="18" t="s">
        <v>782</v>
      </c>
      <c r="C90" s="18">
        <v>1</v>
      </c>
      <c r="D90" s="18" t="s">
        <v>27</v>
      </c>
      <c r="E90" s="18">
        <v>1</v>
      </c>
      <c r="F90" s="18">
        <v>1</v>
      </c>
      <c r="G90" s="18">
        <v>0</v>
      </c>
      <c r="H90" s="18">
        <v>0</v>
      </c>
    </row>
    <row r="91" spans="1:8" ht="27" customHeight="1" x14ac:dyDescent="0.2">
      <c r="A91" s="19" t="s">
        <v>154</v>
      </c>
      <c r="B91" s="20" t="s">
        <v>784</v>
      </c>
      <c r="C91" s="18">
        <v>1</v>
      </c>
      <c r="D91" s="18" t="s">
        <v>19</v>
      </c>
      <c r="E91" s="18">
        <v>1</v>
      </c>
      <c r="F91" s="18">
        <v>0</v>
      </c>
      <c r="G91" s="18">
        <v>1</v>
      </c>
      <c r="H91" s="18">
        <v>0</v>
      </c>
    </row>
    <row r="92" spans="1:8" ht="27" customHeight="1" x14ac:dyDescent="0.2">
      <c r="A92" s="19" t="s">
        <v>155</v>
      </c>
      <c r="B92" s="20" t="s">
        <v>784</v>
      </c>
      <c r="C92" s="18">
        <v>1</v>
      </c>
      <c r="D92" s="18" t="s">
        <v>19</v>
      </c>
      <c r="E92" s="18">
        <v>2</v>
      </c>
      <c r="F92" s="18">
        <v>0</v>
      </c>
      <c r="G92" s="18">
        <v>1</v>
      </c>
      <c r="H92" s="18">
        <v>0</v>
      </c>
    </row>
    <row r="93" spans="1:8" ht="27" customHeight="1" x14ac:dyDescent="0.2">
      <c r="A93" s="19" t="s">
        <v>157</v>
      </c>
      <c r="B93" s="20" t="s">
        <v>784</v>
      </c>
      <c r="C93" s="18">
        <v>1</v>
      </c>
      <c r="D93" s="18" t="s">
        <v>19</v>
      </c>
      <c r="E93" s="18">
        <v>1</v>
      </c>
      <c r="F93" s="18">
        <v>0</v>
      </c>
      <c r="G93" s="18">
        <v>1</v>
      </c>
      <c r="H93" s="18">
        <v>0</v>
      </c>
    </row>
    <row r="94" spans="1:8" ht="27" customHeight="1" x14ac:dyDescent="0.2">
      <c r="A94" s="19" t="s">
        <v>160</v>
      </c>
      <c r="B94" s="20" t="s">
        <v>784</v>
      </c>
      <c r="C94" s="18">
        <v>1</v>
      </c>
      <c r="D94" s="18" t="s">
        <v>19</v>
      </c>
      <c r="E94" s="18">
        <v>1</v>
      </c>
      <c r="F94" s="18">
        <v>0</v>
      </c>
      <c r="G94" s="18">
        <v>1</v>
      </c>
      <c r="H94" s="18">
        <v>0</v>
      </c>
    </row>
    <row r="95" spans="1:8" x14ac:dyDescent="0.2">
      <c r="A95" s="19" t="s">
        <v>161</v>
      </c>
      <c r="B95" s="18" t="s">
        <v>791</v>
      </c>
      <c r="C95" s="18">
        <v>1</v>
      </c>
      <c r="D95" s="18" t="s">
        <v>19</v>
      </c>
      <c r="E95" s="18">
        <v>2</v>
      </c>
      <c r="F95" s="18">
        <v>0</v>
      </c>
      <c r="G95" s="18">
        <v>1</v>
      </c>
      <c r="H95" s="18">
        <v>0</v>
      </c>
    </row>
    <row r="96" spans="1:8" ht="27" customHeight="1" x14ac:dyDescent="0.2">
      <c r="A96" s="19" t="s">
        <v>163</v>
      </c>
      <c r="B96" s="20" t="s">
        <v>784</v>
      </c>
      <c r="C96" s="18">
        <v>1</v>
      </c>
      <c r="D96" s="18" t="s">
        <v>19</v>
      </c>
      <c r="E96" s="18">
        <v>1</v>
      </c>
      <c r="F96" s="18">
        <v>0</v>
      </c>
      <c r="G96" s="18">
        <v>1</v>
      </c>
      <c r="H96" s="18">
        <v>0</v>
      </c>
    </row>
    <row r="97" spans="1:8" ht="27" customHeight="1" x14ac:dyDescent="0.2">
      <c r="A97" s="19" t="s">
        <v>164</v>
      </c>
      <c r="B97" s="20" t="s">
        <v>784</v>
      </c>
      <c r="C97" s="18">
        <v>1</v>
      </c>
      <c r="D97" s="18" t="s">
        <v>19</v>
      </c>
      <c r="E97" s="18">
        <v>1</v>
      </c>
      <c r="F97" s="18">
        <v>0</v>
      </c>
      <c r="G97" s="18">
        <v>1</v>
      </c>
      <c r="H97" s="18">
        <v>0</v>
      </c>
    </row>
    <row r="98" spans="1:8" x14ac:dyDescent="0.2">
      <c r="A98" s="19" t="s">
        <v>166</v>
      </c>
      <c r="B98" s="18" t="s">
        <v>782</v>
      </c>
      <c r="C98" s="18">
        <v>0</v>
      </c>
      <c r="D98" s="18" t="s">
        <v>24</v>
      </c>
      <c r="E98" s="18">
        <v>4</v>
      </c>
      <c r="F98" s="18">
        <v>0</v>
      </c>
      <c r="G98" s="18">
        <v>0</v>
      </c>
      <c r="H98" s="18">
        <v>0</v>
      </c>
    </row>
    <row r="99" spans="1:8" x14ac:dyDescent="0.2">
      <c r="A99" s="19" t="s">
        <v>167</v>
      </c>
      <c r="B99" s="18" t="s">
        <v>782</v>
      </c>
      <c r="C99" s="18">
        <v>1</v>
      </c>
      <c r="D99" s="18" t="s">
        <v>19</v>
      </c>
      <c r="E99" s="18">
        <v>2</v>
      </c>
      <c r="F99" s="18">
        <v>0</v>
      </c>
      <c r="G99" s="18">
        <v>1</v>
      </c>
      <c r="H99" s="18">
        <v>0</v>
      </c>
    </row>
    <row r="100" spans="1:8" ht="27" customHeight="1" x14ac:dyDescent="0.2">
      <c r="A100" s="19" t="s">
        <v>168</v>
      </c>
      <c r="B100" s="18" t="s">
        <v>782</v>
      </c>
      <c r="C100" s="18">
        <v>-1</v>
      </c>
      <c r="D100" s="18" t="s">
        <v>45</v>
      </c>
      <c r="E100" s="20" t="s">
        <v>784</v>
      </c>
      <c r="F100" s="18">
        <v>0</v>
      </c>
      <c r="G100" s="18">
        <v>0</v>
      </c>
      <c r="H100" s="18">
        <v>0</v>
      </c>
    </row>
    <row r="101" spans="1:8" x14ac:dyDescent="0.2">
      <c r="A101" s="19" t="s">
        <v>169</v>
      </c>
      <c r="B101" s="18" t="s">
        <v>782</v>
      </c>
      <c r="C101" s="18">
        <v>0</v>
      </c>
      <c r="D101" s="18" t="s">
        <v>35</v>
      </c>
      <c r="E101" s="18">
        <v>4</v>
      </c>
      <c r="F101" s="18">
        <v>0</v>
      </c>
      <c r="G101" s="18">
        <v>0</v>
      </c>
      <c r="H101" s="18">
        <v>0</v>
      </c>
    </row>
    <row r="102" spans="1:8" x14ac:dyDescent="0.2">
      <c r="A102" s="19" t="s">
        <v>170</v>
      </c>
      <c r="B102" s="18" t="s">
        <v>783</v>
      </c>
      <c r="C102" s="18">
        <v>1</v>
      </c>
      <c r="D102" s="18" t="s">
        <v>19</v>
      </c>
      <c r="E102" s="18">
        <v>1</v>
      </c>
      <c r="F102" s="18">
        <v>0</v>
      </c>
      <c r="G102" s="18">
        <v>1</v>
      </c>
      <c r="H102" s="18">
        <v>0</v>
      </c>
    </row>
    <row r="103" spans="1:8" x14ac:dyDescent="0.2">
      <c r="A103" s="19" t="s">
        <v>172</v>
      </c>
      <c r="B103" s="18" t="s">
        <v>782</v>
      </c>
      <c r="C103" s="18">
        <v>0</v>
      </c>
      <c r="D103" s="18" t="s">
        <v>45</v>
      </c>
      <c r="E103" s="18">
        <v>4</v>
      </c>
      <c r="F103" s="18">
        <v>0</v>
      </c>
      <c r="G103" s="18">
        <v>0</v>
      </c>
      <c r="H103" s="18">
        <v>0</v>
      </c>
    </row>
    <row r="104" spans="1:8" x14ac:dyDescent="0.2">
      <c r="A104" s="19" t="s">
        <v>174</v>
      </c>
      <c r="B104" s="18" t="s">
        <v>782</v>
      </c>
      <c r="C104" s="18">
        <v>2</v>
      </c>
      <c r="D104" s="18" t="s">
        <v>50</v>
      </c>
      <c r="E104" s="18">
        <v>2</v>
      </c>
      <c r="F104" s="18">
        <v>0</v>
      </c>
      <c r="G104" s="18">
        <v>0</v>
      </c>
      <c r="H104" s="18">
        <v>0</v>
      </c>
    </row>
    <row r="105" spans="1:8" x14ac:dyDescent="0.2">
      <c r="A105" s="19" t="s">
        <v>175</v>
      </c>
      <c r="B105" s="18" t="s">
        <v>792</v>
      </c>
      <c r="C105" s="18">
        <v>0</v>
      </c>
      <c r="D105" s="18" t="s">
        <v>35</v>
      </c>
      <c r="E105" s="18">
        <v>4</v>
      </c>
      <c r="F105" s="18">
        <v>0</v>
      </c>
      <c r="G105" s="18">
        <v>0</v>
      </c>
      <c r="H105" s="18">
        <v>0</v>
      </c>
    </row>
    <row r="106" spans="1:8" ht="27" customHeight="1" x14ac:dyDescent="0.2">
      <c r="A106" s="19" t="s">
        <v>177</v>
      </c>
      <c r="B106" s="20" t="s">
        <v>784</v>
      </c>
      <c r="C106" s="18">
        <v>1</v>
      </c>
      <c r="D106" s="18" t="s">
        <v>19</v>
      </c>
      <c r="E106" s="18">
        <v>2</v>
      </c>
      <c r="F106" s="18">
        <v>0</v>
      </c>
      <c r="G106" s="18">
        <v>1</v>
      </c>
      <c r="H106" s="18">
        <v>0</v>
      </c>
    </row>
    <row r="107" spans="1:8" ht="27" customHeight="1" x14ac:dyDescent="0.2">
      <c r="A107" s="19" t="s">
        <v>179</v>
      </c>
      <c r="B107" s="20" t="s">
        <v>784</v>
      </c>
      <c r="C107" s="18">
        <v>1</v>
      </c>
      <c r="D107" s="18" t="s">
        <v>27</v>
      </c>
      <c r="E107" s="18">
        <v>1</v>
      </c>
      <c r="F107" s="18">
        <v>1</v>
      </c>
      <c r="G107" s="18">
        <v>0</v>
      </c>
      <c r="H107" s="18">
        <v>0</v>
      </c>
    </row>
    <row r="108" spans="1:8" ht="27" customHeight="1" x14ac:dyDescent="0.2">
      <c r="A108" s="19" t="s">
        <v>180</v>
      </c>
      <c r="B108" s="20" t="s">
        <v>784</v>
      </c>
      <c r="C108" s="18">
        <v>1</v>
      </c>
      <c r="D108" s="18" t="s">
        <v>27</v>
      </c>
      <c r="E108" s="20" t="s">
        <v>784</v>
      </c>
      <c r="F108" s="18">
        <v>1</v>
      </c>
      <c r="G108" s="18">
        <v>0</v>
      </c>
      <c r="H108" s="18">
        <v>0</v>
      </c>
    </row>
    <row r="109" spans="1:8" x14ac:dyDescent="0.2">
      <c r="A109" s="19" t="s">
        <v>181</v>
      </c>
      <c r="B109" s="18" t="s">
        <v>782</v>
      </c>
      <c r="C109" s="18">
        <v>1</v>
      </c>
      <c r="D109" s="18" t="s">
        <v>19</v>
      </c>
      <c r="E109" s="18">
        <v>1</v>
      </c>
      <c r="F109" s="18">
        <v>0</v>
      </c>
      <c r="G109" s="18">
        <v>1</v>
      </c>
      <c r="H109" s="18">
        <v>0</v>
      </c>
    </row>
    <row r="110" spans="1:8" x14ac:dyDescent="0.2">
      <c r="A110" s="19" t="s">
        <v>184</v>
      </c>
      <c r="B110" s="18" t="s">
        <v>782</v>
      </c>
      <c r="C110" s="18">
        <v>0</v>
      </c>
      <c r="D110" s="18" t="s">
        <v>24</v>
      </c>
      <c r="E110" s="18">
        <v>4</v>
      </c>
      <c r="F110" s="18">
        <v>0</v>
      </c>
      <c r="G110" s="18">
        <v>0</v>
      </c>
      <c r="H110" s="18">
        <v>0</v>
      </c>
    </row>
    <row r="111" spans="1:8" x14ac:dyDescent="0.2">
      <c r="A111" s="19" t="s">
        <v>186</v>
      </c>
      <c r="B111" s="18" t="s">
        <v>782</v>
      </c>
      <c r="C111" s="18">
        <v>1</v>
      </c>
      <c r="D111" s="18" t="s">
        <v>19</v>
      </c>
      <c r="E111" s="18">
        <v>1</v>
      </c>
      <c r="F111" s="18">
        <v>0</v>
      </c>
      <c r="G111" s="18">
        <v>1</v>
      </c>
      <c r="H111" s="18">
        <v>0</v>
      </c>
    </row>
    <row r="112" spans="1:8" x14ac:dyDescent="0.2">
      <c r="A112" s="19" t="s">
        <v>187</v>
      </c>
      <c r="B112" s="18" t="s">
        <v>783</v>
      </c>
      <c r="C112" s="18">
        <v>1</v>
      </c>
      <c r="D112" s="18" t="s">
        <v>19</v>
      </c>
      <c r="E112" s="18">
        <v>1</v>
      </c>
      <c r="F112" s="18">
        <v>0</v>
      </c>
      <c r="G112" s="18">
        <v>1</v>
      </c>
      <c r="H112" s="18">
        <v>0</v>
      </c>
    </row>
    <row r="113" spans="1:8" x14ac:dyDescent="0.2">
      <c r="A113" s="19" t="s">
        <v>188</v>
      </c>
      <c r="B113" s="18" t="s">
        <v>790</v>
      </c>
      <c r="C113" s="18">
        <v>1</v>
      </c>
      <c r="D113" s="18" t="s">
        <v>19</v>
      </c>
      <c r="E113" s="18">
        <v>1</v>
      </c>
      <c r="F113" s="18">
        <v>0</v>
      </c>
      <c r="G113" s="18">
        <v>1</v>
      </c>
      <c r="H113" s="18">
        <v>0</v>
      </c>
    </row>
    <row r="114" spans="1:8" x14ac:dyDescent="0.2">
      <c r="A114" s="19" t="s">
        <v>190</v>
      </c>
      <c r="B114" s="18" t="s">
        <v>782</v>
      </c>
      <c r="C114" s="18">
        <v>1</v>
      </c>
      <c r="D114" s="18" t="s">
        <v>19</v>
      </c>
      <c r="E114" s="18">
        <v>1</v>
      </c>
      <c r="F114" s="18">
        <v>0</v>
      </c>
      <c r="G114" s="18">
        <v>1</v>
      </c>
      <c r="H114" s="18">
        <v>0</v>
      </c>
    </row>
    <row r="115" spans="1:8" x14ac:dyDescent="0.2">
      <c r="A115" s="19" t="s">
        <v>191</v>
      </c>
      <c r="B115" s="18" t="s">
        <v>793</v>
      </c>
      <c r="C115" s="18">
        <v>1</v>
      </c>
      <c r="D115" s="18" t="s">
        <v>19</v>
      </c>
      <c r="E115" s="18">
        <v>2</v>
      </c>
      <c r="F115" s="18">
        <v>0</v>
      </c>
      <c r="G115" s="18">
        <v>1</v>
      </c>
      <c r="H115" s="18">
        <v>0</v>
      </c>
    </row>
    <row r="116" spans="1:8" x14ac:dyDescent="0.2">
      <c r="A116" s="19" t="s">
        <v>193</v>
      </c>
      <c r="B116" s="18" t="s">
        <v>782</v>
      </c>
      <c r="C116" s="18">
        <v>1</v>
      </c>
      <c r="D116" s="18" t="s">
        <v>19</v>
      </c>
      <c r="E116" s="18">
        <v>1</v>
      </c>
      <c r="F116" s="18">
        <v>0</v>
      </c>
      <c r="G116" s="18">
        <v>1</v>
      </c>
      <c r="H116" s="18">
        <v>0</v>
      </c>
    </row>
    <row r="117" spans="1:8" x14ac:dyDescent="0.2">
      <c r="A117" s="19" t="s">
        <v>194</v>
      </c>
      <c r="B117" s="18" t="s">
        <v>782</v>
      </c>
      <c r="C117" s="18">
        <v>1</v>
      </c>
      <c r="D117" s="18" t="s">
        <v>19</v>
      </c>
      <c r="E117" s="18">
        <v>1</v>
      </c>
      <c r="F117" s="18">
        <v>0</v>
      </c>
      <c r="G117" s="18">
        <v>1</v>
      </c>
      <c r="H117" s="18">
        <v>0</v>
      </c>
    </row>
    <row r="118" spans="1:8" x14ac:dyDescent="0.2">
      <c r="A118" s="19" t="s">
        <v>195</v>
      </c>
      <c r="B118" s="18" t="s">
        <v>783</v>
      </c>
      <c r="C118" s="18">
        <v>1</v>
      </c>
      <c r="D118" s="18" t="s">
        <v>27</v>
      </c>
      <c r="E118" s="18">
        <v>1</v>
      </c>
      <c r="F118" s="18">
        <v>1</v>
      </c>
      <c r="G118" s="18">
        <v>0</v>
      </c>
      <c r="H118" s="18">
        <v>0</v>
      </c>
    </row>
    <row r="119" spans="1:8" x14ac:dyDescent="0.2">
      <c r="A119" s="19" t="s">
        <v>196</v>
      </c>
      <c r="B119" s="18" t="s">
        <v>783</v>
      </c>
      <c r="C119" s="18">
        <v>1</v>
      </c>
      <c r="D119" s="18" t="s">
        <v>19</v>
      </c>
      <c r="E119" s="18">
        <v>0</v>
      </c>
      <c r="F119" s="18">
        <v>0</v>
      </c>
      <c r="G119" s="18">
        <v>1</v>
      </c>
      <c r="H119" s="18">
        <v>0</v>
      </c>
    </row>
    <row r="120" spans="1:8" x14ac:dyDescent="0.2">
      <c r="A120" s="19" t="s">
        <v>197</v>
      </c>
      <c r="B120" s="18" t="s">
        <v>782</v>
      </c>
      <c r="C120" s="18">
        <v>1</v>
      </c>
      <c r="D120" s="18" t="s">
        <v>19</v>
      </c>
      <c r="E120" s="18">
        <v>1</v>
      </c>
      <c r="F120" s="18">
        <v>0</v>
      </c>
      <c r="G120" s="18">
        <v>1</v>
      </c>
      <c r="H120" s="18">
        <v>0</v>
      </c>
    </row>
    <row r="121" spans="1:8" x14ac:dyDescent="0.2">
      <c r="A121" s="19" t="s">
        <v>198</v>
      </c>
      <c r="B121" s="18" t="s">
        <v>782</v>
      </c>
      <c r="C121" s="18">
        <v>1</v>
      </c>
      <c r="D121" s="18" t="s">
        <v>19</v>
      </c>
      <c r="E121" s="18">
        <v>0</v>
      </c>
      <c r="F121" s="18">
        <v>0</v>
      </c>
      <c r="G121" s="18">
        <v>1</v>
      </c>
      <c r="H121" s="18">
        <v>0</v>
      </c>
    </row>
    <row r="122" spans="1:8" x14ac:dyDescent="0.2">
      <c r="A122" s="19" t="s">
        <v>199</v>
      </c>
      <c r="B122" s="18" t="s">
        <v>782</v>
      </c>
      <c r="C122" s="18">
        <v>1</v>
      </c>
      <c r="D122" s="18" t="s">
        <v>19</v>
      </c>
      <c r="E122" s="18">
        <v>1</v>
      </c>
      <c r="F122" s="18">
        <v>0</v>
      </c>
      <c r="G122" s="18">
        <v>1</v>
      </c>
      <c r="H122" s="18">
        <v>0</v>
      </c>
    </row>
    <row r="123" spans="1:8" x14ac:dyDescent="0.2">
      <c r="A123" s="19" t="s">
        <v>200</v>
      </c>
      <c r="B123" s="18" t="s">
        <v>794</v>
      </c>
      <c r="C123" s="18">
        <v>1</v>
      </c>
      <c r="D123" s="18" t="s">
        <v>19</v>
      </c>
      <c r="E123" s="18">
        <v>1</v>
      </c>
      <c r="F123" s="18">
        <v>0</v>
      </c>
      <c r="G123" s="18">
        <v>1</v>
      </c>
      <c r="H123" s="18">
        <v>0</v>
      </c>
    </row>
    <row r="124" spans="1:8" x14ac:dyDescent="0.2">
      <c r="A124" s="19" t="s">
        <v>201</v>
      </c>
      <c r="B124" s="18" t="s">
        <v>782</v>
      </c>
      <c r="C124" s="18">
        <v>1</v>
      </c>
      <c r="D124" s="18" t="s">
        <v>19</v>
      </c>
      <c r="E124" s="18">
        <v>1</v>
      </c>
      <c r="F124" s="18">
        <v>0</v>
      </c>
      <c r="G124" s="18">
        <v>1</v>
      </c>
      <c r="H124" s="18">
        <v>0</v>
      </c>
    </row>
    <row r="125" spans="1:8" x14ac:dyDescent="0.2">
      <c r="A125" s="19" t="s">
        <v>202</v>
      </c>
      <c r="B125" s="18" t="s">
        <v>789</v>
      </c>
      <c r="C125" s="18">
        <v>0</v>
      </c>
      <c r="D125" s="18" t="s">
        <v>45</v>
      </c>
      <c r="E125" s="18">
        <v>3</v>
      </c>
      <c r="F125" s="18">
        <v>0</v>
      </c>
      <c r="G125" s="18">
        <v>0</v>
      </c>
      <c r="H125" s="18">
        <v>0</v>
      </c>
    </row>
    <row r="126" spans="1:8" x14ac:dyDescent="0.2">
      <c r="A126" s="19" t="s">
        <v>204</v>
      </c>
      <c r="B126" s="18" t="s">
        <v>782</v>
      </c>
      <c r="C126" s="18">
        <v>0</v>
      </c>
      <c r="D126" s="18" t="s">
        <v>50</v>
      </c>
      <c r="E126" s="18">
        <v>3</v>
      </c>
      <c r="F126" s="18">
        <v>0</v>
      </c>
      <c r="G126" s="18">
        <v>0</v>
      </c>
      <c r="H126" s="18">
        <v>0</v>
      </c>
    </row>
    <row r="127" spans="1:8" x14ac:dyDescent="0.2">
      <c r="A127" s="19" t="s">
        <v>205</v>
      </c>
      <c r="B127" s="18" t="s">
        <v>782</v>
      </c>
      <c r="C127" s="18">
        <v>2</v>
      </c>
      <c r="D127" s="18" t="s">
        <v>31</v>
      </c>
      <c r="E127" s="18">
        <v>2</v>
      </c>
      <c r="F127" s="18">
        <v>0</v>
      </c>
      <c r="G127" s="18">
        <v>0</v>
      </c>
      <c r="H127" s="18">
        <v>0</v>
      </c>
    </row>
    <row r="128" spans="1:8" x14ac:dyDescent="0.2">
      <c r="A128" s="19" t="s">
        <v>207</v>
      </c>
      <c r="B128" s="18" t="s">
        <v>782</v>
      </c>
      <c r="C128" s="18">
        <v>1</v>
      </c>
      <c r="D128" s="18" t="s">
        <v>19</v>
      </c>
      <c r="E128" s="18">
        <v>1</v>
      </c>
      <c r="F128" s="18">
        <v>0</v>
      </c>
      <c r="G128" s="18">
        <v>1</v>
      </c>
      <c r="H128" s="18">
        <v>0</v>
      </c>
    </row>
    <row r="129" spans="1:8" x14ac:dyDescent="0.2">
      <c r="A129" s="19" t="s">
        <v>210</v>
      </c>
      <c r="B129" s="18" t="s">
        <v>782</v>
      </c>
      <c r="C129" s="18">
        <v>1</v>
      </c>
      <c r="D129" s="18" t="s">
        <v>19</v>
      </c>
      <c r="E129" s="18">
        <v>1</v>
      </c>
      <c r="F129" s="18">
        <v>0</v>
      </c>
      <c r="G129" s="18">
        <v>1</v>
      </c>
      <c r="H129" s="18">
        <v>0</v>
      </c>
    </row>
    <row r="130" spans="1:8" x14ac:dyDescent="0.2">
      <c r="A130" s="19" t="s">
        <v>211</v>
      </c>
      <c r="B130" s="18" t="s">
        <v>782</v>
      </c>
      <c r="C130" s="18">
        <v>1</v>
      </c>
      <c r="D130" s="18" t="s">
        <v>19</v>
      </c>
      <c r="E130" s="18">
        <v>1</v>
      </c>
      <c r="F130" s="18">
        <v>0</v>
      </c>
      <c r="G130" s="18">
        <v>1</v>
      </c>
      <c r="H130" s="18">
        <v>0</v>
      </c>
    </row>
    <row r="131" spans="1:8" x14ac:dyDescent="0.2">
      <c r="A131" s="19" t="s">
        <v>212</v>
      </c>
      <c r="B131" s="18" t="s">
        <v>795</v>
      </c>
      <c r="C131" s="18">
        <v>1</v>
      </c>
      <c r="D131" s="18" t="s">
        <v>19</v>
      </c>
      <c r="E131" s="18">
        <v>2</v>
      </c>
      <c r="F131" s="18">
        <v>0</v>
      </c>
      <c r="G131" s="18">
        <v>1</v>
      </c>
      <c r="H131" s="18">
        <v>0</v>
      </c>
    </row>
    <row r="132" spans="1:8" x14ac:dyDescent="0.2">
      <c r="A132" s="19" t="s">
        <v>213</v>
      </c>
      <c r="B132" s="18" t="s">
        <v>782</v>
      </c>
      <c r="C132" s="18">
        <v>1</v>
      </c>
      <c r="D132" s="18" t="s">
        <v>19</v>
      </c>
      <c r="E132" s="18">
        <v>1</v>
      </c>
      <c r="F132" s="18">
        <v>0</v>
      </c>
      <c r="G132" s="18">
        <v>1</v>
      </c>
      <c r="H132" s="18">
        <v>0</v>
      </c>
    </row>
    <row r="133" spans="1:8" x14ac:dyDescent="0.2">
      <c r="A133" s="19" t="s">
        <v>214</v>
      </c>
      <c r="B133" s="18" t="s">
        <v>782</v>
      </c>
      <c r="C133" s="18">
        <v>1</v>
      </c>
      <c r="D133" s="18" t="s">
        <v>19</v>
      </c>
      <c r="E133" s="18">
        <v>2</v>
      </c>
      <c r="F133" s="18">
        <v>0</v>
      </c>
      <c r="G133" s="18">
        <v>1</v>
      </c>
      <c r="H133" s="18">
        <v>0</v>
      </c>
    </row>
    <row r="134" spans="1:8" x14ac:dyDescent="0.2">
      <c r="A134" s="19" t="s">
        <v>215</v>
      </c>
      <c r="B134" s="18" t="s">
        <v>786</v>
      </c>
      <c r="C134" s="18">
        <v>0</v>
      </c>
      <c r="D134" s="18" t="s">
        <v>24</v>
      </c>
      <c r="E134" s="18">
        <v>4</v>
      </c>
      <c r="F134" s="18">
        <v>0</v>
      </c>
      <c r="G134" s="18">
        <v>0</v>
      </c>
      <c r="H134" s="18">
        <v>0</v>
      </c>
    </row>
    <row r="135" spans="1:8" x14ac:dyDescent="0.2">
      <c r="A135" s="19" t="s">
        <v>216</v>
      </c>
      <c r="B135" s="18" t="s">
        <v>783</v>
      </c>
      <c r="C135" s="18">
        <v>1</v>
      </c>
      <c r="D135" s="18" t="s">
        <v>19</v>
      </c>
      <c r="E135" s="18">
        <v>1</v>
      </c>
      <c r="F135" s="18">
        <v>0</v>
      </c>
      <c r="G135" s="18">
        <v>1</v>
      </c>
      <c r="H135" s="18">
        <v>0</v>
      </c>
    </row>
    <row r="136" spans="1:8" x14ac:dyDescent="0.2">
      <c r="A136" s="19" t="s">
        <v>218</v>
      </c>
      <c r="B136" s="18" t="s">
        <v>782</v>
      </c>
      <c r="C136" s="18">
        <v>1</v>
      </c>
      <c r="D136" s="18" t="s">
        <v>19</v>
      </c>
      <c r="E136" s="18">
        <v>0</v>
      </c>
      <c r="F136" s="18">
        <v>0</v>
      </c>
      <c r="G136" s="18">
        <v>1</v>
      </c>
      <c r="H136" s="18">
        <v>0</v>
      </c>
    </row>
    <row r="137" spans="1:8" x14ac:dyDescent="0.2">
      <c r="A137" s="19" t="s">
        <v>219</v>
      </c>
      <c r="B137" s="18" t="s">
        <v>782</v>
      </c>
      <c r="C137" s="18">
        <v>2</v>
      </c>
      <c r="D137" s="18" t="s">
        <v>24</v>
      </c>
      <c r="E137" s="18">
        <v>2</v>
      </c>
      <c r="F137" s="18">
        <v>0</v>
      </c>
      <c r="G137" s="18">
        <v>0</v>
      </c>
      <c r="H137" s="18">
        <v>0</v>
      </c>
    </row>
    <row r="138" spans="1:8" x14ac:dyDescent="0.2">
      <c r="A138" s="19" t="s">
        <v>220</v>
      </c>
      <c r="B138" s="18" t="s">
        <v>782</v>
      </c>
      <c r="C138" s="18">
        <v>0</v>
      </c>
      <c r="D138" s="18" t="s">
        <v>32</v>
      </c>
      <c r="E138" s="18">
        <v>4</v>
      </c>
      <c r="F138" s="18">
        <v>0</v>
      </c>
      <c r="G138" s="18">
        <v>0</v>
      </c>
      <c r="H138" s="18">
        <v>1</v>
      </c>
    </row>
    <row r="139" spans="1:8" x14ac:dyDescent="0.2">
      <c r="A139" s="19" t="s">
        <v>223</v>
      </c>
      <c r="B139" s="18" t="s">
        <v>782</v>
      </c>
      <c r="C139" s="18">
        <v>1</v>
      </c>
      <c r="D139" s="18" t="s">
        <v>19</v>
      </c>
      <c r="E139" s="18">
        <v>1</v>
      </c>
      <c r="F139" s="18">
        <v>0</v>
      </c>
      <c r="G139" s="18">
        <v>1</v>
      </c>
      <c r="H139" s="18">
        <v>0</v>
      </c>
    </row>
    <row r="140" spans="1:8" x14ac:dyDescent="0.2">
      <c r="A140" s="19" t="s">
        <v>224</v>
      </c>
      <c r="B140" s="18" t="s">
        <v>782</v>
      </c>
      <c r="C140" s="18">
        <v>2</v>
      </c>
      <c r="D140" s="18" t="s">
        <v>24</v>
      </c>
      <c r="E140" s="18">
        <v>2</v>
      </c>
      <c r="F140" s="18">
        <v>0</v>
      </c>
      <c r="G140" s="18">
        <v>0</v>
      </c>
      <c r="H140" s="18">
        <v>0</v>
      </c>
    </row>
    <row r="141" spans="1:8" x14ac:dyDescent="0.2">
      <c r="A141" s="19" t="s">
        <v>226</v>
      </c>
      <c r="B141" s="18" t="s">
        <v>782</v>
      </c>
      <c r="C141" s="18">
        <v>1</v>
      </c>
      <c r="D141" s="18" t="s">
        <v>19</v>
      </c>
      <c r="E141" s="18">
        <v>2</v>
      </c>
      <c r="F141" s="18">
        <v>0</v>
      </c>
      <c r="G141" s="18">
        <v>1</v>
      </c>
      <c r="H141" s="18">
        <v>0</v>
      </c>
    </row>
    <row r="142" spans="1:8" x14ac:dyDescent="0.2">
      <c r="A142" s="19" t="s">
        <v>227</v>
      </c>
      <c r="B142" s="18" t="s">
        <v>782</v>
      </c>
      <c r="C142" s="18">
        <v>2</v>
      </c>
      <c r="D142" s="18" t="s">
        <v>50</v>
      </c>
      <c r="E142" s="18">
        <v>2</v>
      </c>
      <c r="F142" s="18">
        <v>0</v>
      </c>
      <c r="G142" s="18">
        <v>0</v>
      </c>
      <c r="H142" s="18">
        <v>0</v>
      </c>
    </row>
    <row r="143" spans="1:8" x14ac:dyDescent="0.2">
      <c r="A143" s="19" t="s">
        <v>228</v>
      </c>
      <c r="B143" s="18" t="s">
        <v>782</v>
      </c>
      <c r="C143" s="18">
        <v>1</v>
      </c>
      <c r="D143" s="18" t="s">
        <v>19</v>
      </c>
      <c r="E143" s="18">
        <v>1</v>
      </c>
      <c r="F143" s="18">
        <v>0</v>
      </c>
      <c r="G143" s="18">
        <v>1</v>
      </c>
      <c r="H143" s="18">
        <v>0</v>
      </c>
    </row>
    <row r="144" spans="1:8" x14ac:dyDescent="0.2">
      <c r="A144" s="19" t="s">
        <v>229</v>
      </c>
      <c r="B144" s="18" t="s">
        <v>790</v>
      </c>
      <c r="C144" s="18">
        <v>0</v>
      </c>
      <c r="D144" s="18" t="s">
        <v>24</v>
      </c>
      <c r="E144" s="18">
        <v>4</v>
      </c>
      <c r="F144" s="18">
        <v>0</v>
      </c>
      <c r="G144" s="18">
        <v>0</v>
      </c>
      <c r="H144" s="18">
        <v>0</v>
      </c>
    </row>
    <row r="145" spans="1:8" ht="27" customHeight="1" x14ac:dyDescent="0.2">
      <c r="A145" s="19" t="s">
        <v>230</v>
      </c>
      <c r="B145" s="20" t="s">
        <v>784</v>
      </c>
      <c r="C145" s="18">
        <v>1</v>
      </c>
      <c r="D145" s="18" t="s">
        <v>19</v>
      </c>
      <c r="E145" s="18">
        <v>2</v>
      </c>
      <c r="F145" s="18">
        <v>0</v>
      </c>
      <c r="G145" s="18">
        <v>1</v>
      </c>
      <c r="H145" s="18">
        <v>0</v>
      </c>
    </row>
    <row r="146" spans="1:8" x14ac:dyDescent="0.2">
      <c r="A146" s="19" t="s">
        <v>232</v>
      </c>
      <c r="B146" s="18" t="s">
        <v>782</v>
      </c>
      <c r="C146" s="18">
        <v>1</v>
      </c>
      <c r="D146" s="18" t="s">
        <v>19</v>
      </c>
      <c r="E146" s="18">
        <v>1</v>
      </c>
      <c r="F146" s="18">
        <v>0</v>
      </c>
      <c r="G146" s="18">
        <v>1</v>
      </c>
      <c r="H146" s="18">
        <v>0</v>
      </c>
    </row>
    <row r="147" spans="1:8" ht="27" customHeight="1" x14ac:dyDescent="0.2">
      <c r="A147" s="19" t="s">
        <v>233</v>
      </c>
      <c r="B147" s="20" t="s">
        <v>784</v>
      </c>
      <c r="C147" s="18">
        <v>1</v>
      </c>
      <c r="D147" s="18" t="s">
        <v>19</v>
      </c>
      <c r="E147" s="18">
        <v>1</v>
      </c>
      <c r="F147" s="18">
        <v>0</v>
      </c>
      <c r="G147" s="18">
        <v>1</v>
      </c>
      <c r="H147" s="18">
        <v>0</v>
      </c>
    </row>
    <row r="148" spans="1:8" x14ac:dyDescent="0.2">
      <c r="A148" s="19" t="s">
        <v>235</v>
      </c>
      <c r="B148" s="18" t="s">
        <v>782</v>
      </c>
      <c r="C148" s="18">
        <v>1</v>
      </c>
      <c r="D148" s="18" t="s">
        <v>19</v>
      </c>
      <c r="E148" s="18">
        <v>1</v>
      </c>
      <c r="F148" s="18">
        <v>0</v>
      </c>
      <c r="G148" s="18">
        <v>1</v>
      </c>
      <c r="H148" s="18">
        <v>0</v>
      </c>
    </row>
    <row r="149" spans="1:8" x14ac:dyDescent="0.2">
      <c r="A149" s="19" t="s">
        <v>236</v>
      </c>
      <c r="B149" s="18" t="s">
        <v>796</v>
      </c>
      <c r="C149" s="18">
        <v>2</v>
      </c>
      <c r="D149" s="18" t="s">
        <v>24</v>
      </c>
      <c r="E149" s="18">
        <v>2</v>
      </c>
      <c r="F149" s="18">
        <v>0</v>
      </c>
      <c r="G149" s="18">
        <v>0</v>
      </c>
      <c r="H149" s="18">
        <v>0</v>
      </c>
    </row>
    <row r="150" spans="1:8" ht="27" customHeight="1" x14ac:dyDescent="0.2">
      <c r="A150" s="19" t="s">
        <v>238</v>
      </c>
      <c r="B150" s="20" t="s">
        <v>784</v>
      </c>
      <c r="C150" s="18">
        <v>1</v>
      </c>
      <c r="D150" s="18" t="s">
        <v>19</v>
      </c>
      <c r="E150" s="18">
        <v>1</v>
      </c>
      <c r="F150" s="18">
        <v>0</v>
      </c>
      <c r="G150" s="18">
        <v>1</v>
      </c>
      <c r="H150" s="18">
        <v>0</v>
      </c>
    </row>
    <row r="151" spans="1:8" x14ac:dyDescent="0.2">
      <c r="A151" s="19" t="s">
        <v>240</v>
      </c>
      <c r="B151" s="18" t="s">
        <v>782</v>
      </c>
      <c r="C151" s="18">
        <v>2</v>
      </c>
      <c r="D151" s="18" t="s">
        <v>50</v>
      </c>
      <c r="E151" s="18">
        <v>2</v>
      </c>
      <c r="F151" s="18">
        <v>0</v>
      </c>
      <c r="G151" s="18">
        <v>0</v>
      </c>
      <c r="H151" s="18">
        <v>0</v>
      </c>
    </row>
    <row r="152" spans="1:8" x14ac:dyDescent="0.2">
      <c r="A152" s="19" t="s">
        <v>241</v>
      </c>
      <c r="B152" s="18" t="s">
        <v>782</v>
      </c>
      <c r="C152" s="18">
        <v>1</v>
      </c>
      <c r="D152" s="18" t="s">
        <v>19</v>
      </c>
      <c r="E152" s="18">
        <v>0</v>
      </c>
      <c r="F152" s="18">
        <v>0</v>
      </c>
      <c r="G152" s="18">
        <v>1</v>
      </c>
      <c r="H152" s="18">
        <v>0</v>
      </c>
    </row>
    <row r="153" spans="1:8" x14ac:dyDescent="0.2">
      <c r="A153" s="19" t="s">
        <v>242</v>
      </c>
      <c r="B153" s="18" t="s">
        <v>782</v>
      </c>
      <c r="C153" s="18">
        <v>1</v>
      </c>
      <c r="D153" s="18" t="s">
        <v>27</v>
      </c>
      <c r="E153" s="18">
        <v>2</v>
      </c>
      <c r="F153" s="18">
        <v>1</v>
      </c>
      <c r="G153" s="18">
        <v>0</v>
      </c>
      <c r="H153" s="18">
        <v>0</v>
      </c>
    </row>
    <row r="154" spans="1:8" x14ac:dyDescent="0.2">
      <c r="A154" s="19" t="s">
        <v>247</v>
      </c>
      <c r="B154" s="18" t="s">
        <v>782</v>
      </c>
      <c r="C154" s="18">
        <v>1</v>
      </c>
      <c r="D154" s="18" t="s">
        <v>19</v>
      </c>
      <c r="E154" s="18">
        <v>1</v>
      </c>
      <c r="F154" s="18">
        <v>0</v>
      </c>
      <c r="G154" s="18">
        <v>1</v>
      </c>
      <c r="H154" s="18">
        <v>0</v>
      </c>
    </row>
    <row r="155" spans="1:8" x14ac:dyDescent="0.2">
      <c r="A155" s="19" t="s">
        <v>249</v>
      </c>
      <c r="B155" s="18" t="s">
        <v>782</v>
      </c>
      <c r="C155" s="18">
        <v>1</v>
      </c>
      <c r="D155" s="18" t="s">
        <v>19</v>
      </c>
      <c r="E155" s="18">
        <v>2</v>
      </c>
      <c r="F155" s="18">
        <v>0</v>
      </c>
      <c r="G155" s="18">
        <v>1</v>
      </c>
      <c r="H155" s="18">
        <v>0</v>
      </c>
    </row>
    <row r="156" spans="1:8" ht="27" customHeight="1" x14ac:dyDescent="0.2">
      <c r="A156" s="19" t="s">
        <v>250</v>
      </c>
      <c r="B156" s="18" t="s">
        <v>782</v>
      </c>
      <c r="C156" s="18">
        <v>-1</v>
      </c>
      <c r="D156" s="18" t="s">
        <v>32</v>
      </c>
      <c r="E156" s="20" t="s">
        <v>784</v>
      </c>
      <c r="F156" s="18">
        <v>0</v>
      </c>
      <c r="G156" s="18">
        <v>0</v>
      </c>
      <c r="H156" s="18">
        <v>1</v>
      </c>
    </row>
    <row r="157" spans="1:8" ht="27" customHeight="1" x14ac:dyDescent="0.2">
      <c r="A157" s="19" t="s">
        <v>251</v>
      </c>
      <c r="B157" s="20" t="s">
        <v>784</v>
      </c>
      <c r="C157" s="18">
        <v>1</v>
      </c>
      <c r="D157" s="18" t="s">
        <v>19</v>
      </c>
      <c r="E157" s="18">
        <v>2</v>
      </c>
      <c r="F157" s="18">
        <v>0</v>
      </c>
      <c r="G157" s="18">
        <v>1</v>
      </c>
      <c r="H157" s="18">
        <v>0</v>
      </c>
    </row>
    <row r="158" spans="1:8" x14ac:dyDescent="0.2">
      <c r="A158" s="19" t="s">
        <v>252</v>
      </c>
      <c r="B158" s="18" t="s">
        <v>786</v>
      </c>
      <c r="C158" s="18">
        <v>0</v>
      </c>
      <c r="D158" s="18" t="s">
        <v>45</v>
      </c>
      <c r="E158" s="18">
        <v>4</v>
      </c>
      <c r="F158" s="18">
        <v>0</v>
      </c>
      <c r="G158" s="18">
        <v>0</v>
      </c>
      <c r="H158" s="18">
        <v>0</v>
      </c>
    </row>
    <row r="159" spans="1:8" x14ac:dyDescent="0.2">
      <c r="A159" s="19" t="s">
        <v>255</v>
      </c>
      <c r="B159" s="18" t="s">
        <v>782</v>
      </c>
      <c r="C159" s="18">
        <v>0</v>
      </c>
      <c r="D159" s="18" t="s">
        <v>24</v>
      </c>
      <c r="E159" s="18">
        <v>4</v>
      </c>
      <c r="F159" s="18">
        <v>0</v>
      </c>
      <c r="G159" s="18">
        <v>0</v>
      </c>
      <c r="H159" s="18">
        <v>0</v>
      </c>
    </row>
    <row r="160" spans="1:8" x14ac:dyDescent="0.2">
      <c r="A160" s="19" t="s">
        <v>257</v>
      </c>
      <c r="B160" s="18" t="s">
        <v>782</v>
      </c>
      <c r="C160" s="18">
        <v>1</v>
      </c>
      <c r="D160" s="18" t="s">
        <v>19</v>
      </c>
      <c r="E160" s="18">
        <v>2</v>
      </c>
      <c r="F160" s="18">
        <v>0</v>
      </c>
      <c r="G160" s="18">
        <v>1</v>
      </c>
      <c r="H160" s="18">
        <v>0</v>
      </c>
    </row>
    <row r="161" spans="1:8" ht="27" customHeight="1" x14ac:dyDescent="0.2">
      <c r="A161" s="19" t="s">
        <v>258</v>
      </c>
      <c r="B161" s="20" t="s">
        <v>784</v>
      </c>
      <c r="C161" s="18">
        <v>1</v>
      </c>
      <c r="D161" s="18" t="s">
        <v>19</v>
      </c>
      <c r="E161" s="18">
        <v>1</v>
      </c>
      <c r="F161" s="18">
        <v>0</v>
      </c>
      <c r="G161" s="18">
        <v>1</v>
      </c>
      <c r="H161" s="18">
        <v>0</v>
      </c>
    </row>
    <row r="162" spans="1:8" x14ac:dyDescent="0.2">
      <c r="A162" s="19" t="s">
        <v>260</v>
      </c>
      <c r="B162" s="18" t="s">
        <v>786</v>
      </c>
      <c r="C162" s="18">
        <v>2</v>
      </c>
      <c r="D162" s="18" t="s">
        <v>24</v>
      </c>
      <c r="E162" s="18">
        <v>2</v>
      </c>
      <c r="F162" s="18">
        <v>0</v>
      </c>
      <c r="G162" s="18">
        <v>0</v>
      </c>
      <c r="H162" s="18">
        <v>0</v>
      </c>
    </row>
    <row r="163" spans="1:8" x14ac:dyDescent="0.2">
      <c r="A163" s="19" t="s">
        <v>261</v>
      </c>
      <c r="B163" s="18" t="s">
        <v>782</v>
      </c>
      <c r="C163" s="18">
        <v>2</v>
      </c>
      <c r="D163" s="18" t="s">
        <v>24</v>
      </c>
      <c r="E163" s="18">
        <v>2</v>
      </c>
      <c r="F163" s="18">
        <v>0</v>
      </c>
      <c r="G163" s="18">
        <v>0</v>
      </c>
      <c r="H163" s="18">
        <v>0</v>
      </c>
    </row>
    <row r="164" spans="1:8" ht="27" customHeight="1" x14ac:dyDescent="0.2">
      <c r="A164" s="19" t="s">
        <v>262</v>
      </c>
      <c r="B164" s="20" t="s">
        <v>784</v>
      </c>
      <c r="C164" s="18">
        <v>1</v>
      </c>
      <c r="D164" s="18" t="s">
        <v>19</v>
      </c>
      <c r="E164" s="18">
        <v>2</v>
      </c>
      <c r="F164" s="18">
        <v>0</v>
      </c>
      <c r="G164" s="18">
        <v>1</v>
      </c>
      <c r="H164" s="18">
        <v>0</v>
      </c>
    </row>
    <row r="165" spans="1:8" x14ac:dyDescent="0.2">
      <c r="A165" s="19" t="s">
        <v>263</v>
      </c>
      <c r="B165" s="18" t="s">
        <v>793</v>
      </c>
      <c r="C165" s="18">
        <v>0</v>
      </c>
      <c r="D165" s="18" t="s">
        <v>24</v>
      </c>
      <c r="E165" s="18">
        <v>4</v>
      </c>
      <c r="F165" s="18">
        <v>0</v>
      </c>
      <c r="G165" s="18">
        <v>0</v>
      </c>
      <c r="H165" s="18">
        <v>0</v>
      </c>
    </row>
    <row r="166" spans="1:8" x14ac:dyDescent="0.2">
      <c r="A166" s="19" t="s">
        <v>264</v>
      </c>
      <c r="B166" s="18" t="s">
        <v>782</v>
      </c>
      <c r="C166" s="18">
        <v>0</v>
      </c>
      <c r="D166" s="18" t="s">
        <v>24</v>
      </c>
      <c r="E166" s="18">
        <v>4</v>
      </c>
      <c r="F166" s="18">
        <v>0</v>
      </c>
      <c r="G166" s="18">
        <v>0</v>
      </c>
      <c r="H166" s="18">
        <v>0</v>
      </c>
    </row>
    <row r="167" spans="1:8" x14ac:dyDescent="0.2">
      <c r="A167" s="19" t="s">
        <v>265</v>
      </c>
      <c r="B167" s="18" t="s">
        <v>782</v>
      </c>
      <c r="C167" s="18">
        <v>2</v>
      </c>
      <c r="D167" s="18" t="s">
        <v>31</v>
      </c>
      <c r="E167" s="18">
        <v>2</v>
      </c>
      <c r="F167" s="18">
        <v>0</v>
      </c>
      <c r="G167" s="18">
        <v>0</v>
      </c>
      <c r="H167" s="18">
        <v>0</v>
      </c>
    </row>
    <row r="168" spans="1:8" x14ac:dyDescent="0.2">
      <c r="A168" s="19" t="s">
        <v>266</v>
      </c>
      <c r="B168" s="18" t="s">
        <v>782</v>
      </c>
      <c r="C168" s="18">
        <v>1</v>
      </c>
      <c r="D168" s="18" t="s">
        <v>19</v>
      </c>
      <c r="E168" s="18">
        <v>1</v>
      </c>
      <c r="F168" s="18">
        <v>0</v>
      </c>
      <c r="G168" s="18">
        <v>1</v>
      </c>
      <c r="H168" s="18">
        <v>0</v>
      </c>
    </row>
    <row r="169" spans="1:8" x14ac:dyDescent="0.2">
      <c r="A169" s="19" t="s">
        <v>267</v>
      </c>
      <c r="B169" s="18" t="s">
        <v>782</v>
      </c>
      <c r="C169" s="18">
        <v>0</v>
      </c>
      <c r="D169" s="18" t="s">
        <v>45</v>
      </c>
      <c r="E169" s="18">
        <v>4</v>
      </c>
      <c r="F169" s="18">
        <v>0</v>
      </c>
      <c r="G169" s="18">
        <v>0</v>
      </c>
      <c r="H169" s="18">
        <v>0</v>
      </c>
    </row>
    <row r="170" spans="1:8" x14ac:dyDescent="0.2">
      <c r="A170" s="19" t="s">
        <v>270</v>
      </c>
      <c r="B170" s="18" t="s">
        <v>782</v>
      </c>
      <c r="C170" s="18">
        <v>0</v>
      </c>
      <c r="D170" s="18" t="s">
        <v>50</v>
      </c>
      <c r="E170" s="18">
        <v>3</v>
      </c>
      <c r="F170" s="18">
        <v>0</v>
      </c>
      <c r="G170" s="18">
        <v>0</v>
      </c>
      <c r="H170" s="18">
        <v>0</v>
      </c>
    </row>
    <row r="171" spans="1:8" x14ac:dyDescent="0.2">
      <c r="A171" s="19" t="s">
        <v>271</v>
      </c>
      <c r="B171" s="18" t="s">
        <v>782</v>
      </c>
      <c r="C171" s="18">
        <v>1</v>
      </c>
      <c r="D171" s="18" t="s">
        <v>19</v>
      </c>
      <c r="E171" s="18">
        <v>2</v>
      </c>
      <c r="F171" s="18">
        <v>0</v>
      </c>
      <c r="G171" s="18">
        <v>1</v>
      </c>
      <c r="H171" s="18">
        <v>0</v>
      </c>
    </row>
    <row r="172" spans="1:8" x14ac:dyDescent="0.2">
      <c r="A172" s="19" t="s">
        <v>272</v>
      </c>
      <c r="B172" s="18" t="s">
        <v>786</v>
      </c>
      <c r="C172" s="18">
        <v>1</v>
      </c>
      <c r="D172" s="18" t="s">
        <v>19</v>
      </c>
      <c r="E172" s="18">
        <v>2</v>
      </c>
      <c r="F172" s="18">
        <v>0</v>
      </c>
      <c r="G172" s="18">
        <v>1</v>
      </c>
      <c r="H172" s="18">
        <v>0</v>
      </c>
    </row>
    <row r="173" spans="1:8" ht="27" customHeight="1" x14ac:dyDescent="0.2">
      <c r="A173" s="19" t="s">
        <v>273</v>
      </c>
      <c r="B173" s="20" t="s">
        <v>784</v>
      </c>
      <c r="C173" s="18">
        <v>1</v>
      </c>
      <c r="D173" s="18" t="s">
        <v>19</v>
      </c>
      <c r="E173" s="18">
        <v>2</v>
      </c>
      <c r="F173" s="18">
        <v>0</v>
      </c>
      <c r="G173" s="18">
        <v>1</v>
      </c>
      <c r="H173" s="18">
        <v>0</v>
      </c>
    </row>
    <row r="174" spans="1:8" x14ac:dyDescent="0.2">
      <c r="A174" s="19" t="s">
        <v>274</v>
      </c>
      <c r="B174" s="18" t="s">
        <v>782</v>
      </c>
      <c r="C174" s="18">
        <v>1</v>
      </c>
      <c r="D174" s="18" t="s">
        <v>19</v>
      </c>
      <c r="E174" s="18">
        <v>2</v>
      </c>
      <c r="F174" s="18">
        <v>0</v>
      </c>
      <c r="G174" s="18">
        <v>1</v>
      </c>
      <c r="H174" s="18">
        <v>0</v>
      </c>
    </row>
    <row r="175" spans="1:8" x14ac:dyDescent="0.2">
      <c r="A175" s="19" t="s">
        <v>275</v>
      </c>
      <c r="B175" s="18" t="s">
        <v>782</v>
      </c>
      <c r="C175" s="18">
        <v>1</v>
      </c>
      <c r="D175" s="18" t="s">
        <v>19</v>
      </c>
      <c r="E175" s="18">
        <v>0</v>
      </c>
      <c r="F175" s="18">
        <v>0</v>
      </c>
      <c r="G175" s="18">
        <v>1</v>
      </c>
      <c r="H175" s="18">
        <v>0</v>
      </c>
    </row>
    <row r="176" spans="1:8" ht="27" customHeight="1" x14ac:dyDescent="0.2">
      <c r="A176" s="19" t="s">
        <v>276</v>
      </c>
      <c r="B176" s="20" t="s">
        <v>784</v>
      </c>
      <c r="C176" s="18">
        <v>1</v>
      </c>
      <c r="D176" s="18" t="s">
        <v>19</v>
      </c>
      <c r="E176" s="18">
        <v>2</v>
      </c>
      <c r="F176" s="18">
        <v>0</v>
      </c>
      <c r="G176" s="18">
        <v>1</v>
      </c>
      <c r="H176" s="18">
        <v>0</v>
      </c>
    </row>
    <row r="177" spans="1:8" x14ac:dyDescent="0.2">
      <c r="A177" s="19" t="s">
        <v>277</v>
      </c>
      <c r="B177" s="18" t="s">
        <v>782</v>
      </c>
      <c r="C177" s="18">
        <v>1</v>
      </c>
      <c r="D177" s="18" t="s">
        <v>19</v>
      </c>
      <c r="E177" s="18">
        <v>1</v>
      </c>
      <c r="F177" s="18">
        <v>0</v>
      </c>
      <c r="G177" s="18">
        <v>1</v>
      </c>
      <c r="H177" s="18">
        <v>0</v>
      </c>
    </row>
    <row r="178" spans="1:8" ht="27" customHeight="1" x14ac:dyDescent="0.2">
      <c r="A178" s="19" t="s">
        <v>278</v>
      </c>
      <c r="B178" s="20" t="s">
        <v>784</v>
      </c>
      <c r="C178" s="18">
        <v>1</v>
      </c>
      <c r="D178" s="18" t="s">
        <v>19</v>
      </c>
      <c r="E178" s="18">
        <v>2</v>
      </c>
      <c r="F178" s="18">
        <v>0</v>
      </c>
      <c r="G178" s="18">
        <v>1</v>
      </c>
      <c r="H178" s="18">
        <v>0</v>
      </c>
    </row>
    <row r="179" spans="1:8" x14ac:dyDescent="0.2">
      <c r="A179" s="19" t="s">
        <v>279</v>
      </c>
      <c r="B179" s="18" t="s">
        <v>782</v>
      </c>
      <c r="C179" s="18">
        <v>0</v>
      </c>
      <c r="D179" s="18" t="s">
        <v>31</v>
      </c>
      <c r="E179" s="18">
        <v>4</v>
      </c>
      <c r="F179" s="18">
        <v>0</v>
      </c>
      <c r="G179" s="18">
        <v>0</v>
      </c>
      <c r="H179" s="18">
        <v>0</v>
      </c>
    </row>
    <row r="180" spans="1:8" x14ac:dyDescent="0.2">
      <c r="A180" s="19" t="s">
        <v>281</v>
      </c>
      <c r="B180" s="18" t="s">
        <v>782</v>
      </c>
      <c r="C180" s="18">
        <v>1</v>
      </c>
      <c r="D180" s="18" t="s">
        <v>19</v>
      </c>
      <c r="E180" s="18">
        <v>2</v>
      </c>
      <c r="F180" s="18">
        <v>0</v>
      </c>
      <c r="G180" s="18">
        <v>1</v>
      </c>
      <c r="H180" s="18">
        <v>0</v>
      </c>
    </row>
    <row r="181" spans="1:8" x14ac:dyDescent="0.2">
      <c r="A181" s="19" t="s">
        <v>282</v>
      </c>
      <c r="B181" s="18" t="s">
        <v>782</v>
      </c>
      <c r="C181" s="18">
        <v>2</v>
      </c>
      <c r="D181" s="18" t="s">
        <v>50</v>
      </c>
      <c r="E181" s="18">
        <v>2</v>
      </c>
      <c r="F181" s="18">
        <v>0</v>
      </c>
      <c r="G181" s="18">
        <v>0</v>
      </c>
      <c r="H181" s="18">
        <v>0</v>
      </c>
    </row>
    <row r="182" spans="1:8" ht="27" customHeight="1" x14ac:dyDescent="0.2">
      <c r="A182" s="19" t="s">
        <v>283</v>
      </c>
      <c r="B182" s="20" t="s">
        <v>784</v>
      </c>
      <c r="C182" s="18">
        <v>1</v>
      </c>
      <c r="D182" s="18" t="s">
        <v>19</v>
      </c>
      <c r="E182" s="18">
        <v>1</v>
      </c>
      <c r="F182" s="18">
        <v>0</v>
      </c>
      <c r="G182" s="18">
        <v>1</v>
      </c>
      <c r="H182" s="18">
        <v>0</v>
      </c>
    </row>
    <row r="183" spans="1:8" x14ac:dyDescent="0.2">
      <c r="A183" s="19" t="s">
        <v>285</v>
      </c>
      <c r="B183" s="18" t="s">
        <v>782</v>
      </c>
      <c r="C183" s="18">
        <v>1</v>
      </c>
      <c r="D183" s="18" t="s">
        <v>27</v>
      </c>
      <c r="E183" s="18">
        <v>2</v>
      </c>
      <c r="F183" s="18">
        <v>1</v>
      </c>
      <c r="G183" s="18">
        <v>0</v>
      </c>
      <c r="H183" s="18">
        <v>0</v>
      </c>
    </row>
    <row r="184" spans="1:8" x14ac:dyDescent="0.2">
      <c r="A184" s="19" t="s">
        <v>287</v>
      </c>
      <c r="B184" s="18" t="s">
        <v>782</v>
      </c>
      <c r="C184" s="18">
        <v>1</v>
      </c>
      <c r="D184" s="18" t="s">
        <v>27</v>
      </c>
      <c r="E184" s="18">
        <v>0</v>
      </c>
      <c r="F184" s="18">
        <v>1</v>
      </c>
      <c r="G184" s="18">
        <v>0</v>
      </c>
      <c r="H184" s="18">
        <v>0</v>
      </c>
    </row>
    <row r="185" spans="1:8" x14ac:dyDescent="0.2">
      <c r="A185" s="19" t="s">
        <v>288</v>
      </c>
      <c r="B185" s="18" t="s">
        <v>782</v>
      </c>
      <c r="C185" s="18">
        <v>1</v>
      </c>
      <c r="D185" s="18" t="s">
        <v>27</v>
      </c>
      <c r="E185" s="18">
        <v>1</v>
      </c>
      <c r="F185" s="18">
        <v>1</v>
      </c>
      <c r="G185" s="18">
        <v>0</v>
      </c>
      <c r="H185" s="18">
        <v>0</v>
      </c>
    </row>
    <row r="186" spans="1:8" x14ac:dyDescent="0.2">
      <c r="A186" s="19" t="s">
        <v>289</v>
      </c>
      <c r="B186" s="18" t="s">
        <v>782</v>
      </c>
      <c r="C186" s="18">
        <v>0</v>
      </c>
      <c r="D186" s="18" t="s">
        <v>24</v>
      </c>
      <c r="E186" s="18">
        <v>3</v>
      </c>
      <c r="F186" s="18">
        <v>0</v>
      </c>
      <c r="G186" s="18">
        <v>0</v>
      </c>
      <c r="H186" s="18">
        <v>0</v>
      </c>
    </row>
    <row r="187" spans="1:8" x14ac:dyDescent="0.2">
      <c r="A187" s="19" t="s">
        <v>292</v>
      </c>
      <c r="B187" s="18" t="s">
        <v>782</v>
      </c>
      <c r="C187" s="18">
        <v>0</v>
      </c>
      <c r="D187" s="18" t="s">
        <v>24</v>
      </c>
      <c r="E187" s="18">
        <v>4</v>
      </c>
      <c r="F187" s="18">
        <v>0</v>
      </c>
      <c r="G187" s="18">
        <v>0</v>
      </c>
      <c r="H187" s="18">
        <v>0</v>
      </c>
    </row>
    <row r="188" spans="1:8" x14ac:dyDescent="0.2">
      <c r="A188" s="19" t="s">
        <v>293</v>
      </c>
      <c r="B188" s="18" t="s">
        <v>782</v>
      </c>
      <c r="C188" s="18">
        <v>0</v>
      </c>
      <c r="D188" s="18" t="s">
        <v>31</v>
      </c>
      <c r="E188" s="18">
        <v>4</v>
      </c>
      <c r="F188" s="18">
        <v>0</v>
      </c>
      <c r="G188" s="18">
        <v>0</v>
      </c>
      <c r="H188" s="18">
        <v>0</v>
      </c>
    </row>
    <row r="189" spans="1:8" x14ac:dyDescent="0.2">
      <c r="A189" s="19" t="s">
        <v>294</v>
      </c>
      <c r="B189" s="18" t="s">
        <v>782</v>
      </c>
      <c r="C189" s="18">
        <v>2</v>
      </c>
      <c r="D189" s="18" t="s">
        <v>45</v>
      </c>
      <c r="E189" s="18">
        <v>2</v>
      </c>
      <c r="F189" s="18">
        <v>0</v>
      </c>
      <c r="G189" s="18">
        <v>0</v>
      </c>
      <c r="H189" s="18">
        <v>0</v>
      </c>
    </row>
    <row r="190" spans="1:8" x14ac:dyDescent="0.2">
      <c r="A190" s="19" t="s">
        <v>295</v>
      </c>
      <c r="B190" s="18" t="s">
        <v>782</v>
      </c>
      <c r="C190" s="18">
        <v>0</v>
      </c>
      <c r="D190" s="18" t="s">
        <v>24</v>
      </c>
      <c r="E190" s="18">
        <v>4</v>
      </c>
      <c r="F190" s="18">
        <v>0</v>
      </c>
      <c r="G190" s="18">
        <v>0</v>
      </c>
      <c r="H190" s="18">
        <v>0</v>
      </c>
    </row>
    <row r="191" spans="1:8" x14ac:dyDescent="0.2">
      <c r="A191" s="19" t="s">
        <v>297</v>
      </c>
      <c r="B191" s="18" t="s">
        <v>782</v>
      </c>
      <c r="C191" s="18">
        <v>2</v>
      </c>
      <c r="D191" s="18" t="s">
        <v>50</v>
      </c>
      <c r="E191" s="18">
        <v>2</v>
      </c>
      <c r="F191" s="18">
        <v>0</v>
      </c>
      <c r="G191" s="18">
        <v>0</v>
      </c>
      <c r="H191" s="18">
        <v>0</v>
      </c>
    </row>
    <row r="192" spans="1:8" x14ac:dyDescent="0.2">
      <c r="A192" s="19" t="s">
        <v>298</v>
      </c>
      <c r="B192" s="18" t="s">
        <v>797</v>
      </c>
      <c r="C192" s="18">
        <v>1</v>
      </c>
      <c r="D192" s="18" t="s">
        <v>19</v>
      </c>
      <c r="E192" s="18">
        <v>1</v>
      </c>
      <c r="F192" s="18">
        <v>0</v>
      </c>
      <c r="G192" s="18">
        <v>1</v>
      </c>
      <c r="H192" s="18">
        <v>0</v>
      </c>
    </row>
    <row r="193" spans="1:8" x14ac:dyDescent="0.2">
      <c r="A193" s="19" t="s">
        <v>299</v>
      </c>
      <c r="B193" s="18" t="s">
        <v>783</v>
      </c>
      <c r="C193" s="18">
        <v>1</v>
      </c>
      <c r="D193" s="18" t="s">
        <v>27</v>
      </c>
      <c r="E193" s="18">
        <v>0</v>
      </c>
      <c r="F193" s="18">
        <v>1</v>
      </c>
      <c r="G193" s="18">
        <v>0</v>
      </c>
      <c r="H193" s="18">
        <v>0</v>
      </c>
    </row>
    <row r="194" spans="1:8" x14ac:dyDescent="0.2">
      <c r="A194" s="19" t="s">
        <v>300</v>
      </c>
      <c r="B194" s="18" t="s">
        <v>782</v>
      </c>
      <c r="C194" s="18">
        <v>1</v>
      </c>
      <c r="D194" s="18" t="s">
        <v>19</v>
      </c>
      <c r="E194" s="18">
        <v>0</v>
      </c>
      <c r="F194" s="18">
        <v>0</v>
      </c>
      <c r="G194" s="18">
        <v>1</v>
      </c>
      <c r="H194" s="18">
        <v>0</v>
      </c>
    </row>
    <row r="195" spans="1:8" x14ac:dyDescent="0.2">
      <c r="A195" s="19" t="s">
        <v>301</v>
      </c>
      <c r="B195" s="18" t="s">
        <v>782</v>
      </c>
      <c r="C195" s="18">
        <v>0</v>
      </c>
      <c r="D195" s="18" t="s">
        <v>24</v>
      </c>
      <c r="E195" s="18">
        <v>5</v>
      </c>
      <c r="F195" s="18">
        <v>0</v>
      </c>
      <c r="G195" s="18">
        <v>0</v>
      </c>
      <c r="H195" s="18">
        <v>0</v>
      </c>
    </row>
    <row r="196" spans="1:8" x14ac:dyDescent="0.2">
      <c r="A196" s="19" t="s">
        <v>302</v>
      </c>
      <c r="B196" s="18" t="s">
        <v>782</v>
      </c>
      <c r="C196" s="18">
        <v>1</v>
      </c>
      <c r="D196" s="18" t="s">
        <v>19</v>
      </c>
      <c r="E196" s="18">
        <v>2</v>
      </c>
      <c r="F196" s="18">
        <v>0</v>
      </c>
      <c r="G196" s="18">
        <v>1</v>
      </c>
      <c r="H196" s="18">
        <v>0</v>
      </c>
    </row>
    <row r="197" spans="1:8" x14ac:dyDescent="0.2">
      <c r="A197" s="19" t="s">
        <v>303</v>
      </c>
      <c r="B197" s="18" t="s">
        <v>782</v>
      </c>
      <c r="C197" s="18">
        <v>1</v>
      </c>
      <c r="D197" s="18" t="s">
        <v>50</v>
      </c>
      <c r="E197" s="18">
        <v>1</v>
      </c>
      <c r="F197" s="18">
        <v>1</v>
      </c>
      <c r="G197" s="18">
        <v>0</v>
      </c>
      <c r="H197" s="18">
        <v>0</v>
      </c>
    </row>
    <row r="198" spans="1:8" x14ac:dyDescent="0.2">
      <c r="A198" s="19" t="s">
        <v>306</v>
      </c>
      <c r="B198" s="18" t="s">
        <v>782</v>
      </c>
      <c r="C198" s="18">
        <v>1</v>
      </c>
      <c r="D198" s="18" t="s">
        <v>27</v>
      </c>
      <c r="E198" s="18">
        <v>1</v>
      </c>
      <c r="F198" s="18">
        <v>1</v>
      </c>
      <c r="G198" s="18">
        <v>0</v>
      </c>
      <c r="H198" s="18">
        <v>0</v>
      </c>
    </row>
    <row r="199" spans="1:8" x14ac:dyDescent="0.2">
      <c r="A199" s="19" t="s">
        <v>308</v>
      </c>
      <c r="B199" s="18" t="s">
        <v>782</v>
      </c>
      <c r="C199" s="18">
        <v>1</v>
      </c>
      <c r="D199" s="18" t="s">
        <v>19</v>
      </c>
      <c r="E199" s="18">
        <v>2</v>
      </c>
      <c r="F199" s="18">
        <v>0</v>
      </c>
      <c r="G199" s="18">
        <v>1</v>
      </c>
      <c r="H199" s="18">
        <v>0</v>
      </c>
    </row>
    <row r="200" spans="1:8" x14ac:dyDescent="0.2">
      <c r="A200" s="19" t="s">
        <v>309</v>
      </c>
      <c r="B200" s="18" t="s">
        <v>783</v>
      </c>
      <c r="C200" s="18">
        <v>1</v>
      </c>
      <c r="D200" s="18" t="s">
        <v>19</v>
      </c>
      <c r="E200" s="18">
        <v>2</v>
      </c>
      <c r="F200" s="18">
        <v>0</v>
      </c>
      <c r="G200" s="18">
        <v>1</v>
      </c>
      <c r="H200" s="18">
        <v>0</v>
      </c>
    </row>
    <row r="201" spans="1:8" x14ac:dyDescent="0.2">
      <c r="A201" s="19" t="s">
        <v>310</v>
      </c>
      <c r="B201" s="18" t="s">
        <v>798</v>
      </c>
      <c r="C201" s="18">
        <v>1</v>
      </c>
      <c r="D201" s="18" t="s">
        <v>19</v>
      </c>
      <c r="E201" s="18">
        <v>2</v>
      </c>
      <c r="F201" s="18">
        <v>0</v>
      </c>
      <c r="G201" s="18">
        <v>1</v>
      </c>
      <c r="H201" s="18">
        <v>0</v>
      </c>
    </row>
    <row r="202" spans="1:8" x14ac:dyDescent="0.2">
      <c r="A202" s="19" t="s">
        <v>312</v>
      </c>
      <c r="B202" s="18" t="s">
        <v>786</v>
      </c>
      <c r="C202" s="18">
        <v>1</v>
      </c>
      <c r="D202" s="18" t="s">
        <v>19</v>
      </c>
      <c r="E202" s="18">
        <v>0</v>
      </c>
      <c r="F202" s="18">
        <v>0</v>
      </c>
      <c r="G202" s="18">
        <v>1</v>
      </c>
      <c r="H202" s="18">
        <v>0</v>
      </c>
    </row>
    <row r="203" spans="1:8" x14ac:dyDescent="0.2">
      <c r="A203" s="19" t="s">
        <v>313</v>
      </c>
      <c r="B203" s="18" t="s">
        <v>782</v>
      </c>
      <c r="C203" s="18">
        <v>2</v>
      </c>
      <c r="D203" s="18" t="s">
        <v>31</v>
      </c>
      <c r="E203" s="18">
        <v>2</v>
      </c>
      <c r="F203" s="18">
        <v>0</v>
      </c>
      <c r="G203" s="18">
        <v>0</v>
      </c>
      <c r="H203" s="18">
        <v>0</v>
      </c>
    </row>
    <row r="204" spans="1:8" x14ac:dyDescent="0.2">
      <c r="A204" s="19" t="s">
        <v>315</v>
      </c>
      <c r="B204" s="18" t="s">
        <v>782</v>
      </c>
      <c r="C204" s="18">
        <v>0</v>
      </c>
      <c r="D204" s="18" t="s">
        <v>24</v>
      </c>
      <c r="E204" s="18">
        <v>4</v>
      </c>
      <c r="F204" s="18">
        <v>0</v>
      </c>
      <c r="G204" s="18">
        <v>0</v>
      </c>
      <c r="H204" s="18">
        <v>0</v>
      </c>
    </row>
    <row r="205" spans="1:8" x14ac:dyDescent="0.2">
      <c r="A205" s="19" t="s">
        <v>316</v>
      </c>
      <c r="B205" s="18" t="s">
        <v>782</v>
      </c>
      <c r="C205" s="18">
        <v>1</v>
      </c>
      <c r="D205" s="18" t="s">
        <v>27</v>
      </c>
      <c r="E205" s="18">
        <v>1</v>
      </c>
      <c r="F205" s="18">
        <v>1</v>
      </c>
      <c r="G205" s="18">
        <v>0</v>
      </c>
      <c r="H205" s="18">
        <v>0</v>
      </c>
    </row>
    <row r="206" spans="1:8" ht="27" customHeight="1" x14ac:dyDescent="0.2">
      <c r="A206" s="19" t="s">
        <v>317</v>
      </c>
      <c r="B206" s="20" t="s">
        <v>784</v>
      </c>
      <c r="C206" s="18">
        <v>1</v>
      </c>
      <c r="D206" s="18" t="s">
        <v>19</v>
      </c>
      <c r="E206" s="18">
        <v>2</v>
      </c>
      <c r="F206" s="18">
        <v>0</v>
      </c>
      <c r="G206" s="18">
        <v>1</v>
      </c>
      <c r="H206" s="18">
        <v>0</v>
      </c>
    </row>
    <row r="207" spans="1:8" x14ac:dyDescent="0.2">
      <c r="A207" s="19" t="s">
        <v>318</v>
      </c>
      <c r="B207" s="18" t="s">
        <v>786</v>
      </c>
      <c r="C207" s="18">
        <v>0</v>
      </c>
      <c r="D207" s="18" t="s">
        <v>31</v>
      </c>
      <c r="E207" s="18">
        <v>4</v>
      </c>
      <c r="F207" s="18">
        <v>0</v>
      </c>
      <c r="G207" s="18">
        <v>0</v>
      </c>
      <c r="H207" s="18">
        <v>0</v>
      </c>
    </row>
    <row r="208" spans="1:8" x14ac:dyDescent="0.2">
      <c r="A208" s="19" t="s">
        <v>319</v>
      </c>
      <c r="B208" s="18" t="s">
        <v>782</v>
      </c>
      <c r="C208" s="18">
        <v>1</v>
      </c>
      <c r="D208" s="18" t="s">
        <v>27</v>
      </c>
      <c r="E208" s="18">
        <v>1</v>
      </c>
      <c r="F208" s="18">
        <v>1</v>
      </c>
      <c r="G208" s="18">
        <v>0</v>
      </c>
      <c r="H208" s="18">
        <v>0</v>
      </c>
    </row>
    <row r="209" spans="1:8" x14ac:dyDescent="0.2">
      <c r="A209" s="19" t="s">
        <v>321</v>
      </c>
      <c r="B209" s="18" t="s">
        <v>782</v>
      </c>
      <c r="C209" s="18">
        <v>0</v>
      </c>
      <c r="D209" s="18" t="s">
        <v>35</v>
      </c>
      <c r="E209" s="18">
        <v>4</v>
      </c>
      <c r="F209" s="18">
        <v>0</v>
      </c>
      <c r="G209" s="18">
        <v>0</v>
      </c>
      <c r="H209" s="18">
        <v>0</v>
      </c>
    </row>
    <row r="210" spans="1:8" x14ac:dyDescent="0.2">
      <c r="A210" s="19" t="s">
        <v>322</v>
      </c>
      <c r="B210" s="18" t="s">
        <v>782</v>
      </c>
      <c r="C210" s="18">
        <v>0</v>
      </c>
      <c r="D210" s="18" t="s">
        <v>24</v>
      </c>
      <c r="E210" s="18">
        <v>4</v>
      </c>
      <c r="F210" s="18">
        <v>0</v>
      </c>
      <c r="G210" s="18">
        <v>0</v>
      </c>
      <c r="H210" s="18">
        <v>0</v>
      </c>
    </row>
    <row r="211" spans="1:8" x14ac:dyDescent="0.2">
      <c r="A211" s="19" t="s">
        <v>325</v>
      </c>
      <c r="B211" s="18" t="s">
        <v>782</v>
      </c>
      <c r="C211" s="18">
        <v>2</v>
      </c>
      <c r="D211" s="18" t="s">
        <v>31</v>
      </c>
      <c r="E211" s="18">
        <v>2</v>
      </c>
      <c r="F211" s="18">
        <v>0</v>
      </c>
      <c r="G211" s="18">
        <v>0</v>
      </c>
      <c r="H211" s="18">
        <v>0</v>
      </c>
    </row>
    <row r="212" spans="1:8" x14ac:dyDescent="0.2">
      <c r="A212" s="19" t="s">
        <v>326</v>
      </c>
      <c r="B212" s="18" t="s">
        <v>782</v>
      </c>
      <c r="C212" s="18">
        <v>2</v>
      </c>
      <c r="D212" s="18" t="s">
        <v>50</v>
      </c>
      <c r="E212" s="18">
        <v>2</v>
      </c>
      <c r="F212" s="18">
        <v>0</v>
      </c>
      <c r="G212" s="18">
        <v>0</v>
      </c>
      <c r="H212" s="18">
        <v>0</v>
      </c>
    </row>
    <row r="213" spans="1:8" x14ac:dyDescent="0.2">
      <c r="A213" s="19" t="s">
        <v>328</v>
      </c>
      <c r="B213" s="18" t="s">
        <v>783</v>
      </c>
      <c r="C213" s="18">
        <v>1</v>
      </c>
      <c r="D213" s="18" t="s">
        <v>19</v>
      </c>
      <c r="E213" s="18">
        <v>1</v>
      </c>
      <c r="F213" s="18">
        <v>0</v>
      </c>
      <c r="G213" s="18">
        <v>1</v>
      </c>
      <c r="H213" s="18">
        <v>0</v>
      </c>
    </row>
    <row r="214" spans="1:8" x14ac:dyDescent="0.2">
      <c r="A214" s="19" t="s">
        <v>329</v>
      </c>
      <c r="B214" s="18" t="s">
        <v>786</v>
      </c>
      <c r="C214" s="18">
        <v>1</v>
      </c>
      <c r="D214" s="18" t="s">
        <v>19</v>
      </c>
      <c r="E214" s="18">
        <v>1</v>
      </c>
      <c r="F214" s="18">
        <v>0</v>
      </c>
      <c r="G214" s="18">
        <v>1</v>
      </c>
      <c r="H214" s="18">
        <v>0</v>
      </c>
    </row>
    <row r="215" spans="1:8" x14ac:dyDescent="0.2">
      <c r="A215" s="19" t="s">
        <v>330</v>
      </c>
      <c r="B215" s="18" t="s">
        <v>782</v>
      </c>
      <c r="C215" s="18">
        <v>1</v>
      </c>
      <c r="D215" s="18" t="s">
        <v>19</v>
      </c>
      <c r="E215" s="18">
        <v>0</v>
      </c>
      <c r="F215" s="18">
        <v>0</v>
      </c>
      <c r="G215" s="18">
        <v>1</v>
      </c>
      <c r="H215" s="18">
        <v>0</v>
      </c>
    </row>
    <row r="216" spans="1:8" x14ac:dyDescent="0.2">
      <c r="A216" s="19" t="s">
        <v>331</v>
      </c>
      <c r="B216" s="18" t="s">
        <v>783</v>
      </c>
      <c r="C216" s="18">
        <v>1</v>
      </c>
      <c r="D216" s="18" t="s">
        <v>27</v>
      </c>
      <c r="E216" s="18">
        <v>1</v>
      </c>
      <c r="F216" s="18">
        <v>1</v>
      </c>
      <c r="G216" s="18">
        <v>0</v>
      </c>
      <c r="H216" s="18">
        <v>0</v>
      </c>
    </row>
    <row r="217" spans="1:8" ht="27" customHeight="1" x14ac:dyDescent="0.2">
      <c r="A217" s="19" t="s">
        <v>333</v>
      </c>
      <c r="B217" s="18" t="s">
        <v>782</v>
      </c>
      <c r="C217" s="18">
        <v>-1</v>
      </c>
      <c r="D217" s="18" t="s">
        <v>35</v>
      </c>
      <c r="E217" s="20" t="s">
        <v>784</v>
      </c>
      <c r="F217" s="18">
        <v>0</v>
      </c>
      <c r="G217" s="18">
        <v>0</v>
      </c>
      <c r="H217" s="18">
        <v>0</v>
      </c>
    </row>
    <row r="218" spans="1:8" x14ac:dyDescent="0.2">
      <c r="A218" s="19" t="s">
        <v>334</v>
      </c>
      <c r="B218" s="18" t="s">
        <v>782</v>
      </c>
      <c r="C218" s="18">
        <v>1</v>
      </c>
      <c r="D218" s="18" t="s">
        <v>19</v>
      </c>
      <c r="E218" s="18">
        <v>1</v>
      </c>
      <c r="F218" s="18">
        <v>0</v>
      </c>
      <c r="G218" s="18">
        <v>1</v>
      </c>
      <c r="H218" s="18">
        <v>0</v>
      </c>
    </row>
    <row r="219" spans="1:8" x14ac:dyDescent="0.2">
      <c r="A219" s="19" t="s">
        <v>335</v>
      </c>
      <c r="B219" s="18" t="s">
        <v>782</v>
      </c>
      <c r="C219" s="18">
        <v>2</v>
      </c>
      <c r="D219" s="18" t="s">
        <v>31</v>
      </c>
      <c r="E219" s="18">
        <v>2</v>
      </c>
      <c r="F219" s="18">
        <v>0</v>
      </c>
      <c r="G219" s="18">
        <v>0</v>
      </c>
      <c r="H219" s="18">
        <v>0</v>
      </c>
    </row>
    <row r="220" spans="1:8" x14ac:dyDescent="0.2">
      <c r="A220" s="19" t="s">
        <v>336</v>
      </c>
      <c r="B220" s="18" t="s">
        <v>782</v>
      </c>
      <c r="C220" s="18">
        <v>0</v>
      </c>
      <c r="D220" s="18" t="s">
        <v>45</v>
      </c>
      <c r="E220" s="18">
        <v>3</v>
      </c>
      <c r="F220" s="18">
        <v>0</v>
      </c>
      <c r="G220" s="18">
        <v>0</v>
      </c>
      <c r="H220" s="18">
        <v>0</v>
      </c>
    </row>
    <row r="221" spans="1:8" x14ac:dyDescent="0.2">
      <c r="A221" s="19" t="s">
        <v>337</v>
      </c>
      <c r="B221" s="18" t="s">
        <v>782</v>
      </c>
      <c r="C221" s="18">
        <v>1</v>
      </c>
      <c r="D221" s="18" t="s">
        <v>19</v>
      </c>
      <c r="E221" s="18">
        <v>1</v>
      </c>
      <c r="F221" s="18">
        <v>0</v>
      </c>
      <c r="G221" s="18">
        <v>1</v>
      </c>
      <c r="H221" s="18">
        <v>0</v>
      </c>
    </row>
    <row r="222" spans="1:8" x14ac:dyDescent="0.2">
      <c r="A222" s="19" t="s">
        <v>338</v>
      </c>
      <c r="B222" s="18" t="s">
        <v>783</v>
      </c>
      <c r="C222" s="18">
        <v>1</v>
      </c>
      <c r="D222" s="18" t="s">
        <v>19</v>
      </c>
      <c r="E222" s="18">
        <v>1</v>
      </c>
      <c r="F222" s="18">
        <v>0</v>
      </c>
      <c r="G222" s="18">
        <v>1</v>
      </c>
      <c r="H222" s="18">
        <v>0</v>
      </c>
    </row>
    <row r="223" spans="1:8" ht="27" customHeight="1" x14ac:dyDescent="0.2">
      <c r="A223" s="19" t="s">
        <v>339</v>
      </c>
      <c r="B223" s="20" t="s">
        <v>784</v>
      </c>
      <c r="C223" s="18">
        <v>1</v>
      </c>
      <c r="D223" s="18" t="s">
        <v>19</v>
      </c>
      <c r="E223" s="18">
        <v>1</v>
      </c>
      <c r="F223" s="18">
        <v>0</v>
      </c>
      <c r="G223" s="18">
        <v>1</v>
      </c>
      <c r="H223" s="18">
        <v>0</v>
      </c>
    </row>
    <row r="224" spans="1:8" ht="27" customHeight="1" x14ac:dyDescent="0.2">
      <c r="A224" s="19" t="s">
        <v>341</v>
      </c>
      <c r="B224" s="20" t="s">
        <v>784</v>
      </c>
      <c r="C224" s="18">
        <v>1</v>
      </c>
      <c r="D224" s="18" t="s">
        <v>19</v>
      </c>
      <c r="E224" s="18">
        <v>2</v>
      </c>
      <c r="F224" s="18">
        <v>0</v>
      </c>
      <c r="G224" s="18">
        <v>1</v>
      </c>
      <c r="H224" s="18">
        <v>0</v>
      </c>
    </row>
    <row r="225" spans="1:8" x14ac:dyDescent="0.2">
      <c r="A225" s="19" t="s">
        <v>342</v>
      </c>
      <c r="B225" s="18" t="s">
        <v>782</v>
      </c>
      <c r="C225" s="18">
        <v>1</v>
      </c>
      <c r="D225" s="18" t="s">
        <v>27</v>
      </c>
      <c r="E225" s="18">
        <v>2</v>
      </c>
      <c r="F225" s="18">
        <v>1</v>
      </c>
      <c r="G225" s="18">
        <v>0</v>
      </c>
      <c r="H225" s="18">
        <v>0</v>
      </c>
    </row>
    <row r="226" spans="1:8" x14ac:dyDescent="0.2">
      <c r="A226" s="19" t="s">
        <v>345</v>
      </c>
      <c r="B226" s="18" t="s">
        <v>782</v>
      </c>
      <c r="C226" s="18">
        <v>1</v>
      </c>
      <c r="D226" s="18" t="s">
        <v>19</v>
      </c>
      <c r="E226" s="18">
        <v>1</v>
      </c>
      <c r="F226" s="18">
        <v>0</v>
      </c>
      <c r="G226" s="18">
        <v>1</v>
      </c>
      <c r="H226" s="18">
        <v>0</v>
      </c>
    </row>
    <row r="227" spans="1:8" x14ac:dyDescent="0.2">
      <c r="A227" s="19" t="s">
        <v>346</v>
      </c>
      <c r="B227" s="18" t="s">
        <v>786</v>
      </c>
      <c r="C227" s="18">
        <v>0</v>
      </c>
      <c r="D227" s="18" t="s">
        <v>35</v>
      </c>
      <c r="E227" s="18">
        <v>5</v>
      </c>
      <c r="F227" s="18">
        <v>0</v>
      </c>
      <c r="G227" s="18">
        <v>0</v>
      </c>
      <c r="H227" s="18">
        <v>0</v>
      </c>
    </row>
    <row r="228" spans="1:8" x14ac:dyDescent="0.2">
      <c r="A228" s="19" t="s">
        <v>347</v>
      </c>
      <c r="B228" s="18" t="s">
        <v>782</v>
      </c>
      <c r="C228" s="18">
        <v>1</v>
      </c>
      <c r="D228" s="18" t="s">
        <v>19</v>
      </c>
      <c r="E228" s="18">
        <v>1</v>
      </c>
      <c r="F228" s="18">
        <v>0</v>
      </c>
      <c r="G228" s="18">
        <v>1</v>
      </c>
      <c r="H228" s="18">
        <v>0</v>
      </c>
    </row>
    <row r="229" spans="1:8" x14ac:dyDescent="0.2">
      <c r="A229" s="19" t="s">
        <v>349</v>
      </c>
      <c r="B229" s="18" t="s">
        <v>782</v>
      </c>
      <c r="C229" s="18">
        <v>0</v>
      </c>
      <c r="D229" s="18" t="s">
        <v>31</v>
      </c>
      <c r="E229" s="18">
        <v>4</v>
      </c>
      <c r="F229" s="18">
        <v>0</v>
      </c>
      <c r="G229" s="18">
        <v>0</v>
      </c>
      <c r="H229" s="18">
        <v>0</v>
      </c>
    </row>
    <row r="230" spans="1:8" x14ac:dyDescent="0.2">
      <c r="A230" s="19" t="s">
        <v>350</v>
      </c>
      <c r="B230" s="18" t="s">
        <v>782</v>
      </c>
      <c r="C230" s="18">
        <v>0</v>
      </c>
      <c r="D230" s="18" t="s">
        <v>35</v>
      </c>
      <c r="E230" s="18">
        <v>5</v>
      </c>
      <c r="F230" s="18">
        <v>0</v>
      </c>
      <c r="G230" s="18">
        <v>0</v>
      </c>
      <c r="H230" s="18">
        <v>0</v>
      </c>
    </row>
    <row r="231" spans="1:8" x14ac:dyDescent="0.2">
      <c r="A231" s="19" t="s">
        <v>351</v>
      </c>
      <c r="B231" s="18" t="s">
        <v>799</v>
      </c>
      <c r="C231" s="18">
        <v>1</v>
      </c>
      <c r="D231" s="18" t="s">
        <v>27</v>
      </c>
      <c r="E231" s="18">
        <v>0</v>
      </c>
      <c r="F231" s="18">
        <v>1</v>
      </c>
      <c r="G231" s="18">
        <v>0</v>
      </c>
      <c r="H231" s="18">
        <v>0</v>
      </c>
    </row>
    <row r="232" spans="1:8" x14ac:dyDescent="0.2">
      <c r="A232" s="19" t="s">
        <v>352</v>
      </c>
      <c r="B232" s="18" t="s">
        <v>799</v>
      </c>
      <c r="C232" s="18">
        <v>1</v>
      </c>
      <c r="D232" s="18" t="s">
        <v>27</v>
      </c>
      <c r="E232" s="18">
        <v>1</v>
      </c>
      <c r="F232" s="18">
        <v>1</v>
      </c>
      <c r="G232" s="18">
        <v>0</v>
      </c>
      <c r="H232" s="18">
        <v>0</v>
      </c>
    </row>
    <row r="233" spans="1:8" ht="27" customHeight="1" x14ac:dyDescent="0.2">
      <c r="A233" s="19" t="s">
        <v>354</v>
      </c>
      <c r="B233" s="20" t="s">
        <v>784</v>
      </c>
      <c r="C233" s="18">
        <v>1</v>
      </c>
      <c r="D233" s="18" t="s">
        <v>19</v>
      </c>
      <c r="E233" s="18">
        <v>1</v>
      </c>
      <c r="F233" s="18">
        <v>0</v>
      </c>
      <c r="G233" s="18">
        <v>1</v>
      </c>
      <c r="H233" s="18">
        <v>0</v>
      </c>
    </row>
    <row r="234" spans="1:8" ht="27" customHeight="1" x14ac:dyDescent="0.2">
      <c r="A234" s="19" t="s">
        <v>358</v>
      </c>
      <c r="B234" s="20" t="s">
        <v>784</v>
      </c>
      <c r="C234" s="18">
        <v>0</v>
      </c>
      <c r="D234" s="18" t="s">
        <v>32</v>
      </c>
      <c r="E234" s="18">
        <v>4</v>
      </c>
      <c r="F234" s="18">
        <v>0</v>
      </c>
      <c r="G234" s="18">
        <v>0</v>
      </c>
      <c r="H234" s="18">
        <v>1</v>
      </c>
    </row>
    <row r="235" spans="1:8" x14ac:dyDescent="0.2">
      <c r="A235" s="19" t="s">
        <v>359</v>
      </c>
      <c r="B235" s="18" t="s">
        <v>782</v>
      </c>
      <c r="C235" s="18">
        <v>1</v>
      </c>
      <c r="D235" s="18" t="s">
        <v>19</v>
      </c>
      <c r="E235" s="18">
        <v>2</v>
      </c>
      <c r="F235" s="18">
        <v>0</v>
      </c>
      <c r="G235" s="18">
        <v>1</v>
      </c>
      <c r="H235" s="18">
        <v>0</v>
      </c>
    </row>
    <row r="236" spans="1:8" x14ac:dyDescent="0.2">
      <c r="A236" s="19" t="s">
        <v>360</v>
      </c>
      <c r="B236" s="18" t="s">
        <v>782</v>
      </c>
      <c r="C236" s="18">
        <v>0</v>
      </c>
      <c r="D236" s="18" t="s">
        <v>32</v>
      </c>
      <c r="E236" s="18">
        <v>4</v>
      </c>
      <c r="F236" s="18">
        <v>0</v>
      </c>
      <c r="G236" s="18">
        <v>0</v>
      </c>
      <c r="H236" s="18">
        <v>1</v>
      </c>
    </row>
    <row r="237" spans="1:8" x14ac:dyDescent="0.2">
      <c r="A237" s="19" t="s">
        <v>363</v>
      </c>
      <c r="B237" s="18" t="s">
        <v>783</v>
      </c>
      <c r="C237" s="18">
        <v>1</v>
      </c>
      <c r="D237" s="18" t="s">
        <v>19</v>
      </c>
      <c r="E237" s="18">
        <v>1</v>
      </c>
      <c r="F237" s="18">
        <v>0</v>
      </c>
      <c r="G237" s="18">
        <v>1</v>
      </c>
      <c r="H237" s="18">
        <v>0</v>
      </c>
    </row>
    <row r="238" spans="1:8" ht="27" customHeight="1" x14ac:dyDescent="0.2">
      <c r="A238" s="19" t="s">
        <v>364</v>
      </c>
      <c r="B238" s="20" t="s">
        <v>784</v>
      </c>
      <c r="C238" s="18">
        <v>0</v>
      </c>
      <c r="D238" s="18" t="s">
        <v>31</v>
      </c>
      <c r="E238" s="18">
        <v>4</v>
      </c>
      <c r="F238" s="18">
        <v>0</v>
      </c>
      <c r="G238" s="18">
        <v>0</v>
      </c>
      <c r="H238" s="18">
        <v>0</v>
      </c>
    </row>
    <row r="239" spans="1:8" x14ac:dyDescent="0.2">
      <c r="A239" s="19" t="s">
        <v>365</v>
      </c>
      <c r="B239" s="18" t="s">
        <v>782</v>
      </c>
      <c r="C239" s="18">
        <v>2</v>
      </c>
      <c r="D239" s="18" t="s">
        <v>31</v>
      </c>
      <c r="E239" s="18">
        <v>2</v>
      </c>
      <c r="F239" s="18">
        <v>0</v>
      </c>
      <c r="G239" s="18">
        <v>0</v>
      </c>
      <c r="H239" s="18">
        <v>0</v>
      </c>
    </row>
    <row r="240" spans="1:8" x14ac:dyDescent="0.2">
      <c r="A240" s="19" t="s">
        <v>366</v>
      </c>
      <c r="B240" s="18" t="s">
        <v>782</v>
      </c>
      <c r="C240" s="18">
        <v>1</v>
      </c>
      <c r="D240" s="18" t="s">
        <v>19</v>
      </c>
      <c r="E240" s="18">
        <v>1</v>
      </c>
      <c r="F240" s="18">
        <v>0</v>
      </c>
      <c r="G240" s="18">
        <v>1</v>
      </c>
      <c r="H240" s="18">
        <v>0</v>
      </c>
    </row>
    <row r="241" spans="1:8" ht="27" customHeight="1" x14ac:dyDescent="0.2">
      <c r="A241" s="19" t="s">
        <v>367</v>
      </c>
      <c r="B241" s="20" t="s">
        <v>784</v>
      </c>
      <c r="C241" s="18">
        <v>1</v>
      </c>
      <c r="D241" s="18" t="s">
        <v>27</v>
      </c>
      <c r="E241" s="18">
        <v>2</v>
      </c>
      <c r="F241" s="18">
        <v>1</v>
      </c>
      <c r="G241" s="18">
        <v>0</v>
      </c>
      <c r="H241" s="18">
        <v>0</v>
      </c>
    </row>
    <row r="242" spans="1:8" ht="27" customHeight="1" x14ac:dyDescent="0.2">
      <c r="A242" s="19" t="s">
        <v>368</v>
      </c>
      <c r="B242" s="20" t="s">
        <v>784</v>
      </c>
      <c r="C242" s="18">
        <v>1</v>
      </c>
      <c r="D242" s="18" t="s">
        <v>19</v>
      </c>
      <c r="E242" s="18">
        <v>2</v>
      </c>
      <c r="F242" s="18">
        <v>0</v>
      </c>
      <c r="G242" s="18">
        <v>1</v>
      </c>
      <c r="H242" s="18">
        <v>0</v>
      </c>
    </row>
    <row r="243" spans="1:8" x14ac:dyDescent="0.2">
      <c r="A243" s="19" t="s">
        <v>369</v>
      </c>
      <c r="B243" s="18" t="s">
        <v>782</v>
      </c>
      <c r="C243" s="18">
        <v>1</v>
      </c>
      <c r="D243" s="18" t="s">
        <v>19</v>
      </c>
      <c r="E243" s="18">
        <v>0</v>
      </c>
      <c r="F243" s="18">
        <v>0</v>
      </c>
      <c r="G243" s="18">
        <v>1</v>
      </c>
      <c r="H243" s="18">
        <v>0</v>
      </c>
    </row>
    <row r="244" spans="1:8" x14ac:dyDescent="0.2">
      <c r="A244" s="19" t="s">
        <v>372</v>
      </c>
      <c r="B244" s="18" t="s">
        <v>782</v>
      </c>
      <c r="C244" s="18">
        <v>0</v>
      </c>
      <c r="D244" s="18" t="s">
        <v>31</v>
      </c>
      <c r="E244" s="18">
        <v>4</v>
      </c>
      <c r="F244" s="18">
        <v>0</v>
      </c>
      <c r="G244" s="18">
        <v>0</v>
      </c>
      <c r="H244" s="18">
        <v>0</v>
      </c>
    </row>
    <row r="245" spans="1:8" ht="27" customHeight="1" x14ac:dyDescent="0.2">
      <c r="A245" s="19" t="s">
        <v>375</v>
      </c>
      <c r="B245" s="18" t="s">
        <v>799</v>
      </c>
      <c r="C245" s="18">
        <v>1</v>
      </c>
      <c r="D245" s="18" t="s">
        <v>19</v>
      </c>
      <c r="E245" s="20" t="s">
        <v>784</v>
      </c>
      <c r="F245" s="18">
        <v>0</v>
      </c>
      <c r="G245" s="18">
        <v>1</v>
      </c>
      <c r="H245" s="18">
        <v>0</v>
      </c>
    </row>
    <row r="246" spans="1:8" x14ac:dyDescent="0.2">
      <c r="A246" s="19" t="s">
        <v>377</v>
      </c>
      <c r="B246" s="18" t="s">
        <v>799</v>
      </c>
      <c r="C246" s="18">
        <v>1</v>
      </c>
      <c r="D246" s="18" t="s">
        <v>27</v>
      </c>
      <c r="E246" s="18">
        <v>0</v>
      </c>
      <c r="F246" s="18">
        <v>1</v>
      </c>
      <c r="G246" s="18">
        <v>0</v>
      </c>
      <c r="H246" s="18">
        <v>0</v>
      </c>
    </row>
    <row r="247" spans="1:8" x14ac:dyDescent="0.2">
      <c r="A247" s="19" t="s">
        <v>378</v>
      </c>
      <c r="B247" s="18" t="s">
        <v>782</v>
      </c>
      <c r="C247" s="18">
        <v>1</v>
      </c>
      <c r="D247" s="18" t="s">
        <v>19</v>
      </c>
      <c r="E247" s="18">
        <v>1</v>
      </c>
      <c r="F247" s="18">
        <v>0</v>
      </c>
      <c r="G247" s="18">
        <v>1</v>
      </c>
      <c r="H247" s="18">
        <v>0</v>
      </c>
    </row>
    <row r="248" spans="1:8" x14ac:dyDescent="0.2">
      <c r="A248" s="19" t="s">
        <v>380</v>
      </c>
      <c r="B248" s="18" t="s">
        <v>782</v>
      </c>
      <c r="C248" s="18">
        <v>1</v>
      </c>
      <c r="D248" s="18" t="s">
        <v>27</v>
      </c>
      <c r="E248" s="18">
        <v>1</v>
      </c>
      <c r="F248" s="18">
        <v>1</v>
      </c>
      <c r="G248" s="18">
        <v>0</v>
      </c>
      <c r="H248" s="18">
        <v>0</v>
      </c>
    </row>
    <row r="249" spans="1:8" x14ac:dyDescent="0.2">
      <c r="A249" s="19" t="s">
        <v>381</v>
      </c>
      <c r="B249" s="18" t="s">
        <v>782</v>
      </c>
      <c r="C249" s="18">
        <v>1</v>
      </c>
      <c r="D249" s="18" t="s">
        <v>19</v>
      </c>
      <c r="E249" s="18">
        <v>1</v>
      </c>
      <c r="F249" s="18">
        <v>0</v>
      </c>
      <c r="G249" s="18">
        <v>1</v>
      </c>
      <c r="H249" s="18">
        <v>0</v>
      </c>
    </row>
    <row r="250" spans="1:8" x14ac:dyDescent="0.2">
      <c r="A250" s="19" t="s">
        <v>382</v>
      </c>
      <c r="B250" s="18" t="s">
        <v>782</v>
      </c>
      <c r="C250" s="18">
        <v>0</v>
      </c>
      <c r="D250" s="18" t="s">
        <v>31</v>
      </c>
      <c r="E250" s="18">
        <v>3</v>
      </c>
      <c r="F250" s="18">
        <v>0</v>
      </c>
      <c r="G250" s="18">
        <v>0</v>
      </c>
      <c r="H250" s="18">
        <v>0</v>
      </c>
    </row>
    <row r="251" spans="1:8" x14ac:dyDescent="0.2">
      <c r="A251" s="19" t="s">
        <v>383</v>
      </c>
      <c r="B251" s="18" t="s">
        <v>799</v>
      </c>
      <c r="C251" s="18">
        <v>1</v>
      </c>
      <c r="D251" s="18" t="s">
        <v>27</v>
      </c>
      <c r="E251" s="18">
        <v>2</v>
      </c>
      <c r="F251" s="18">
        <v>1</v>
      </c>
      <c r="G251" s="18">
        <v>0</v>
      </c>
      <c r="H251" s="18">
        <v>0</v>
      </c>
    </row>
    <row r="252" spans="1:8" x14ac:dyDescent="0.2">
      <c r="A252" s="19" t="s">
        <v>384</v>
      </c>
      <c r="B252" s="18" t="s">
        <v>786</v>
      </c>
      <c r="C252" s="18">
        <v>0</v>
      </c>
      <c r="D252" s="18" t="s">
        <v>32</v>
      </c>
      <c r="E252" s="18">
        <v>4</v>
      </c>
      <c r="F252" s="18">
        <v>0</v>
      </c>
      <c r="G252" s="18">
        <v>0</v>
      </c>
      <c r="H252" s="18">
        <v>1</v>
      </c>
    </row>
    <row r="253" spans="1:8" x14ac:dyDescent="0.2">
      <c r="A253" s="19" t="s">
        <v>387</v>
      </c>
      <c r="B253" s="18" t="s">
        <v>782</v>
      </c>
      <c r="C253" s="18">
        <v>0</v>
      </c>
      <c r="D253" s="18" t="s">
        <v>45</v>
      </c>
      <c r="E253" s="18">
        <v>4</v>
      </c>
      <c r="F253" s="18">
        <v>0</v>
      </c>
      <c r="G253" s="18">
        <v>0</v>
      </c>
      <c r="H253" s="18">
        <v>0</v>
      </c>
    </row>
    <row r="254" spans="1:8" x14ac:dyDescent="0.2">
      <c r="A254" s="19" t="s">
        <v>388</v>
      </c>
      <c r="B254" s="18" t="s">
        <v>782</v>
      </c>
      <c r="C254" s="18">
        <v>1</v>
      </c>
      <c r="D254" s="18" t="s">
        <v>19</v>
      </c>
      <c r="E254" s="18">
        <v>2</v>
      </c>
      <c r="F254" s="18">
        <v>0</v>
      </c>
      <c r="G254" s="18">
        <v>1</v>
      </c>
      <c r="H254" s="18">
        <v>0</v>
      </c>
    </row>
    <row r="255" spans="1:8" x14ac:dyDescent="0.2">
      <c r="A255" s="19" t="s">
        <v>389</v>
      </c>
      <c r="B255" s="18" t="s">
        <v>782</v>
      </c>
      <c r="C255" s="18">
        <v>0</v>
      </c>
      <c r="D255" s="18" t="s">
        <v>24</v>
      </c>
      <c r="E255" s="18">
        <v>4</v>
      </c>
      <c r="F255" s="18">
        <v>0</v>
      </c>
      <c r="G255" s="18">
        <v>0</v>
      </c>
      <c r="H255" s="18">
        <v>0</v>
      </c>
    </row>
    <row r="256" spans="1:8" x14ac:dyDescent="0.2">
      <c r="A256" s="19" t="s">
        <v>391</v>
      </c>
      <c r="B256" s="18" t="s">
        <v>782</v>
      </c>
      <c r="C256" s="18">
        <v>1</v>
      </c>
      <c r="D256" s="18" t="s">
        <v>27</v>
      </c>
      <c r="E256" s="18">
        <v>2</v>
      </c>
      <c r="F256" s="18">
        <v>1</v>
      </c>
      <c r="G256" s="18">
        <v>0</v>
      </c>
      <c r="H256" s="18">
        <v>0</v>
      </c>
    </row>
    <row r="257" spans="1:8" x14ac:dyDescent="0.2">
      <c r="A257" s="19" t="s">
        <v>392</v>
      </c>
      <c r="B257" s="18" t="s">
        <v>782</v>
      </c>
      <c r="C257" s="18">
        <v>2</v>
      </c>
      <c r="D257" s="18" t="s">
        <v>50</v>
      </c>
      <c r="E257" s="18">
        <v>2</v>
      </c>
      <c r="F257" s="18">
        <v>0</v>
      </c>
      <c r="G257" s="18">
        <v>0</v>
      </c>
      <c r="H257" s="18">
        <v>0</v>
      </c>
    </row>
    <row r="258" spans="1:8" x14ac:dyDescent="0.2">
      <c r="A258" s="19" t="s">
        <v>395</v>
      </c>
      <c r="B258" s="18" t="s">
        <v>782</v>
      </c>
      <c r="C258" s="18">
        <v>0</v>
      </c>
      <c r="D258" s="18" t="s">
        <v>45</v>
      </c>
      <c r="E258" s="18">
        <v>4</v>
      </c>
      <c r="F258" s="18">
        <v>0</v>
      </c>
      <c r="G258" s="18">
        <v>0</v>
      </c>
      <c r="H258" s="18">
        <v>0</v>
      </c>
    </row>
    <row r="259" spans="1:8" x14ac:dyDescent="0.2">
      <c r="A259" s="19" t="s">
        <v>397</v>
      </c>
      <c r="B259" s="18" t="s">
        <v>782</v>
      </c>
      <c r="C259" s="18">
        <v>2</v>
      </c>
      <c r="D259" s="18" t="s">
        <v>50</v>
      </c>
      <c r="E259" s="18">
        <v>2</v>
      </c>
      <c r="F259" s="18">
        <v>0</v>
      </c>
      <c r="G259" s="18">
        <v>0</v>
      </c>
      <c r="H259" s="18">
        <v>0</v>
      </c>
    </row>
    <row r="260" spans="1:8" x14ac:dyDescent="0.2">
      <c r="A260" s="19" t="s">
        <v>398</v>
      </c>
      <c r="B260" s="18" t="s">
        <v>782</v>
      </c>
      <c r="C260" s="18">
        <v>1</v>
      </c>
      <c r="D260" s="18" t="s">
        <v>27</v>
      </c>
      <c r="E260" s="18">
        <v>1</v>
      </c>
      <c r="F260" s="18">
        <v>1</v>
      </c>
      <c r="G260" s="18">
        <v>0</v>
      </c>
      <c r="H260" s="18">
        <v>0</v>
      </c>
    </row>
    <row r="261" spans="1:8" x14ac:dyDescent="0.2">
      <c r="A261" s="19" t="s">
        <v>399</v>
      </c>
      <c r="B261" s="18" t="s">
        <v>800</v>
      </c>
      <c r="C261" s="18">
        <v>1</v>
      </c>
      <c r="D261" s="18" t="s">
        <v>19</v>
      </c>
      <c r="E261" s="18">
        <v>1</v>
      </c>
      <c r="F261" s="18">
        <v>0</v>
      </c>
      <c r="G261" s="18">
        <v>1</v>
      </c>
      <c r="H261" s="18">
        <v>0</v>
      </c>
    </row>
    <row r="262" spans="1:8" ht="27" customHeight="1" x14ac:dyDescent="0.2">
      <c r="A262" s="19" t="s">
        <v>403</v>
      </c>
      <c r="B262" s="20" t="s">
        <v>784</v>
      </c>
      <c r="C262" s="18">
        <v>1</v>
      </c>
      <c r="D262" s="18" t="s">
        <v>19</v>
      </c>
      <c r="E262" s="18">
        <v>1</v>
      </c>
      <c r="F262" s="18">
        <v>0</v>
      </c>
      <c r="G262" s="18">
        <v>1</v>
      </c>
      <c r="H262" s="18">
        <v>0</v>
      </c>
    </row>
    <row r="263" spans="1:8" x14ac:dyDescent="0.2">
      <c r="A263" s="19" t="s">
        <v>408</v>
      </c>
      <c r="B263" s="18" t="s">
        <v>783</v>
      </c>
      <c r="C263" s="18">
        <v>1</v>
      </c>
      <c r="D263" s="18" t="s">
        <v>19</v>
      </c>
      <c r="E263" s="18">
        <v>1</v>
      </c>
      <c r="F263" s="18">
        <v>0</v>
      </c>
      <c r="G263" s="18">
        <v>1</v>
      </c>
      <c r="H263" s="18">
        <v>0</v>
      </c>
    </row>
    <row r="264" spans="1:8" x14ac:dyDescent="0.2">
      <c r="A264" s="19" t="s">
        <v>410</v>
      </c>
      <c r="B264" s="18" t="s">
        <v>782</v>
      </c>
      <c r="C264" s="18">
        <v>1</v>
      </c>
      <c r="D264" s="18" t="s">
        <v>27</v>
      </c>
      <c r="E264" s="18">
        <v>1</v>
      </c>
      <c r="F264" s="18">
        <v>1</v>
      </c>
      <c r="G264" s="18">
        <v>0</v>
      </c>
      <c r="H264" s="18">
        <v>0</v>
      </c>
    </row>
    <row r="265" spans="1:8" x14ac:dyDescent="0.2">
      <c r="A265" s="19" t="s">
        <v>412</v>
      </c>
      <c r="B265" s="18" t="s">
        <v>788</v>
      </c>
      <c r="C265" s="18">
        <v>1</v>
      </c>
      <c r="D265" s="18" t="s">
        <v>27</v>
      </c>
      <c r="E265" s="18">
        <v>1</v>
      </c>
      <c r="F265" s="18">
        <v>1</v>
      </c>
      <c r="G265" s="18">
        <v>0</v>
      </c>
      <c r="H265" s="18">
        <v>0</v>
      </c>
    </row>
    <row r="266" spans="1:8" x14ac:dyDescent="0.2">
      <c r="A266" s="19" t="s">
        <v>413</v>
      </c>
      <c r="B266" s="18" t="s">
        <v>782</v>
      </c>
      <c r="C266" s="18">
        <v>1</v>
      </c>
      <c r="D266" s="18" t="s">
        <v>27</v>
      </c>
      <c r="E266" s="18">
        <v>2</v>
      </c>
      <c r="F266" s="18">
        <v>1</v>
      </c>
      <c r="G266" s="18">
        <v>0</v>
      </c>
      <c r="H266" s="18">
        <v>0</v>
      </c>
    </row>
    <row r="267" spans="1:8" x14ac:dyDescent="0.2">
      <c r="A267" s="19" t="s">
        <v>414</v>
      </c>
      <c r="B267" s="18" t="s">
        <v>783</v>
      </c>
      <c r="C267" s="18">
        <v>1</v>
      </c>
      <c r="D267" s="18" t="s">
        <v>19</v>
      </c>
      <c r="E267" s="18">
        <v>2</v>
      </c>
      <c r="F267" s="18">
        <v>0</v>
      </c>
      <c r="G267" s="18">
        <v>1</v>
      </c>
      <c r="H267" s="18">
        <v>0</v>
      </c>
    </row>
    <row r="268" spans="1:8" x14ac:dyDescent="0.2">
      <c r="A268" s="19" t="s">
        <v>415</v>
      </c>
      <c r="B268" s="18" t="s">
        <v>782</v>
      </c>
      <c r="C268" s="18">
        <v>0</v>
      </c>
      <c r="D268" s="18" t="s">
        <v>45</v>
      </c>
      <c r="E268" s="18">
        <v>4</v>
      </c>
      <c r="F268" s="18">
        <v>0</v>
      </c>
      <c r="G268" s="18">
        <v>0</v>
      </c>
      <c r="H268" s="18">
        <v>0</v>
      </c>
    </row>
    <row r="269" spans="1:8" x14ac:dyDescent="0.2">
      <c r="A269" s="19" t="s">
        <v>416</v>
      </c>
      <c r="B269" s="18" t="s">
        <v>782</v>
      </c>
      <c r="C269" s="18">
        <v>1</v>
      </c>
      <c r="D269" s="18" t="s">
        <v>27</v>
      </c>
      <c r="E269" s="18">
        <v>1</v>
      </c>
      <c r="F269" s="18">
        <v>1</v>
      </c>
      <c r="G269" s="18">
        <v>0</v>
      </c>
      <c r="H269" s="18">
        <v>0</v>
      </c>
    </row>
    <row r="270" spans="1:8" x14ac:dyDescent="0.2">
      <c r="A270" s="19" t="s">
        <v>417</v>
      </c>
      <c r="B270" s="18" t="s">
        <v>782</v>
      </c>
      <c r="C270" s="18">
        <v>1</v>
      </c>
      <c r="D270" s="18" t="s">
        <v>19</v>
      </c>
      <c r="E270" s="18">
        <v>2</v>
      </c>
      <c r="F270" s="18">
        <v>0</v>
      </c>
      <c r="G270" s="18">
        <v>1</v>
      </c>
      <c r="H270" s="18">
        <v>0</v>
      </c>
    </row>
    <row r="271" spans="1:8" x14ac:dyDescent="0.2">
      <c r="A271" s="19" t="s">
        <v>418</v>
      </c>
      <c r="B271" s="18" t="s">
        <v>786</v>
      </c>
      <c r="C271" s="18">
        <v>2</v>
      </c>
      <c r="D271" s="18" t="s">
        <v>24</v>
      </c>
      <c r="E271" s="18">
        <v>2</v>
      </c>
      <c r="F271" s="18">
        <v>0</v>
      </c>
      <c r="G271" s="18">
        <v>0</v>
      </c>
      <c r="H271" s="18">
        <v>0</v>
      </c>
    </row>
    <row r="272" spans="1:8" x14ac:dyDescent="0.2">
      <c r="A272" s="19" t="s">
        <v>420</v>
      </c>
      <c r="B272" s="18" t="s">
        <v>790</v>
      </c>
      <c r="C272" s="18">
        <v>1</v>
      </c>
      <c r="D272" s="18" t="s">
        <v>19</v>
      </c>
      <c r="E272" s="18">
        <v>2</v>
      </c>
      <c r="F272" s="18">
        <v>0</v>
      </c>
      <c r="G272" s="18">
        <v>1</v>
      </c>
      <c r="H272" s="18">
        <v>0</v>
      </c>
    </row>
    <row r="273" spans="1:8" x14ac:dyDescent="0.2">
      <c r="A273" s="19" t="s">
        <v>421</v>
      </c>
      <c r="B273" s="18" t="s">
        <v>782</v>
      </c>
      <c r="C273" s="18">
        <v>0</v>
      </c>
      <c r="D273" s="18" t="s">
        <v>35</v>
      </c>
      <c r="E273" s="18">
        <v>3</v>
      </c>
      <c r="F273" s="18">
        <v>0</v>
      </c>
      <c r="G273" s="18">
        <v>0</v>
      </c>
      <c r="H273" s="18">
        <v>0</v>
      </c>
    </row>
    <row r="274" spans="1:8" x14ac:dyDescent="0.2">
      <c r="A274" s="19" t="s">
        <v>425</v>
      </c>
      <c r="B274" s="18" t="s">
        <v>786</v>
      </c>
      <c r="C274" s="18">
        <v>2</v>
      </c>
      <c r="D274" s="18" t="s">
        <v>24</v>
      </c>
      <c r="E274" s="18">
        <v>2</v>
      </c>
      <c r="F274" s="18">
        <v>0</v>
      </c>
      <c r="G274" s="18">
        <v>0</v>
      </c>
      <c r="H274" s="18">
        <v>0</v>
      </c>
    </row>
    <row r="275" spans="1:8" x14ac:dyDescent="0.2">
      <c r="A275" s="19" t="s">
        <v>427</v>
      </c>
      <c r="B275" s="18" t="s">
        <v>782</v>
      </c>
      <c r="C275" s="18">
        <v>0</v>
      </c>
      <c r="D275" s="18" t="s">
        <v>24</v>
      </c>
      <c r="E275" s="18">
        <v>3</v>
      </c>
      <c r="F275" s="18">
        <v>0</v>
      </c>
      <c r="G275" s="18">
        <v>0</v>
      </c>
      <c r="H275" s="18">
        <v>0</v>
      </c>
    </row>
    <row r="276" spans="1:8" x14ac:dyDescent="0.2">
      <c r="A276" s="19" t="s">
        <v>428</v>
      </c>
      <c r="B276" s="18" t="s">
        <v>801</v>
      </c>
      <c r="C276" s="18">
        <v>0</v>
      </c>
      <c r="D276" s="18" t="s">
        <v>24</v>
      </c>
      <c r="E276" s="18">
        <v>4</v>
      </c>
      <c r="F276" s="18">
        <v>0</v>
      </c>
      <c r="G276" s="18">
        <v>0</v>
      </c>
      <c r="H276" s="18">
        <v>0</v>
      </c>
    </row>
    <row r="277" spans="1:8" x14ac:dyDescent="0.2">
      <c r="A277" s="19" t="s">
        <v>429</v>
      </c>
      <c r="B277" s="18" t="s">
        <v>802</v>
      </c>
      <c r="C277" s="18">
        <v>0</v>
      </c>
      <c r="D277" s="18" t="s">
        <v>24</v>
      </c>
      <c r="E277" s="18">
        <v>3</v>
      </c>
      <c r="F277" s="18">
        <v>0</v>
      </c>
      <c r="G277" s="18">
        <v>0</v>
      </c>
      <c r="H277" s="18">
        <v>0</v>
      </c>
    </row>
    <row r="278" spans="1:8" ht="27" customHeight="1" x14ac:dyDescent="0.2">
      <c r="A278" s="19" t="s">
        <v>430</v>
      </c>
      <c r="B278" s="18" t="s">
        <v>787</v>
      </c>
      <c r="C278" s="18">
        <v>-1</v>
      </c>
      <c r="D278" s="18" t="s">
        <v>45</v>
      </c>
      <c r="E278" s="20" t="s">
        <v>784</v>
      </c>
      <c r="F278" s="18">
        <v>0</v>
      </c>
      <c r="G278" s="18">
        <v>0</v>
      </c>
      <c r="H278" s="18">
        <v>0</v>
      </c>
    </row>
    <row r="279" spans="1:8" x14ac:dyDescent="0.2">
      <c r="A279" s="19" t="s">
        <v>431</v>
      </c>
      <c r="B279" s="18" t="s">
        <v>782</v>
      </c>
      <c r="C279" s="18">
        <v>1</v>
      </c>
      <c r="D279" s="18" t="s">
        <v>19</v>
      </c>
      <c r="E279" s="18">
        <v>1</v>
      </c>
      <c r="F279" s="18">
        <v>0</v>
      </c>
      <c r="G279" s="18">
        <v>1</v>
      </c>
      <c r="H279" s="18">
        <v>0</v>
      </c>
    </row>
    <row r="280" spans="1:8" x14ac:dyDescent="0.2">
      <c r="A280" s="19" t="s">
        <v>432</v>
      </c>
      <c r="B280" s="18" t="s">
        <v>782</v>
      </c>
      <c r="C280" s="18">
        <v>1</v>
      </c>
      <c r="D280" s="18" t="s">
        <v>27</v>
      </c>
      <c r="E280" s="18">
        <v>2</v>
      </c>
      <c r="F280" s="18">
        <v>1</v>
      </c>
      <c r="G280" s="18">
        <v>0</v>
      </c>
      <c r="H280" s="18">
        <v>0</v>
      </c>
    </row>
    <row r="281" spans="1:8" x14ac:dyDescent="0.2">
      <c r="A281" s="19" t="s">
        <v>435</v>
      </c>
      <c r="B281" s="18" t="s">
        <v>782</v>
      </c>
      <c r="C281" s="18">
        <v>1</v>
      </c>
      <c r="D281" s="18" t="s">
        <v>27</v>
      </c>
      <c r="E281" s="18">
        <v>1</v>
      </c>
      <c r="F281" s="18">
        <v>1</v>
      </c>
      <c r="G281" s="18">
        <v>0</v>
      </c>
      <c r="H281" s="18">
        <v>0</v>
      </c>
    </row>
    <row r="282" spans="1:8" x14ac:dyDescent="0.2">
      <c r="A282" s="19" t="s">
        <v>436</v>
      </c>
      <c r="B282" s="18" t="s">
        <v>782</v>
      </c>
      <c r="C282" s="18">
        <v>1</v>
      </c>
      <c r="D282" s="18" t="s">
        <v>19</v>
      </c>
      <c r="E282" s="18">
        <v>1</v>
      </c>
      <c r="F282" s="18">
        <v>0</v>
      </c>
      <c r="G282" s="18">
        <v>1</v>
      </c>
      <c r="H282" s="18">
        <v>0</v>
      </c>
    </row>
    <row r="283" spans="1:8" x14ac:dyDescent="0.2">
      <c r="A283" s="19" t="s">
        <v>438</v>
      </c>
      <c r="B283" s="18" t="s">
        <v>782</v>
      </c>
      <c r="C283" s="18">
        <v>0</v>
      </c>
      <c r="D283" s="18" t="s">
        <v>31</v>
      </c>
      <c r="E283" s="18">
        <v>4</v>
      </c>
      <c r="F283" s="18">
        <v>0</v>
      </c>
      <c r="G283" s="18">
        <v>0</v>
      </c>
      <c r="H283" s="18">
        <v>0</v>
      </c>
    </row>
    <row r="284" spans="1:8" ht="27" customHeight="1" x14ac:dyDescent="0.2">
      <c r="A284" s="19" t="s">
        <v>445</v>
      </c>
      <c r="B284" s="20" t="s">
        <v>784</v>
      </c>
      <c r="C284" s="18">
        <v>1</v>
      </c>
      <c r="D284" s="18" t="s">
        <v>27</v>
      </c>
      <c r="E284" s="18">
        <v>1</v>
      </c>
      <c r="F284" s="18">
        <v>1</v>
      </c>
      <c r="G284" s="18">
        <v>0</v>
      </c>
      <c r="H284" s="18">
        <v>0</v>
      </c>
    </row>
    <row r="285" spans="1:8" x14ac:dyDescent="0.2">
      <c r="A285" s="19" t="s">
        <v>446</v>
      </c>
      <c r="B285" s="18" t="s">
        <v>790</v>
      </c>
      <c r="C285" s="18">
        <v>2</v>
      </c>
      <c r="D285" s="18" t="s">
        <v>50</v>
      </c>
      <c r="E285" s="18">
        <v>2</v>
      </c>
      <c r="F285" s="18">
        <v>0</v>
      </c>
      <c r="G285" s="18">
        <v>0</v>
      </c>
      <c r="H285" s="18">
        <v>0</v>
      </c>
    </row>
    <row r="286" spans="1:8" x14ac:dyDescent="0.2">
      <c r="A286" s="19" t="s">
        <v>447</v>
      </c>
      <c r="B286" s="18" t="s">
        <v>782</v>
      </c>
      <c r="C286" s="18">
        <v>0</v>
      </c>
      <c r="D286" s="18" t="s">
        <v>31</v>
      </c>
      <c r="E286" s="18">
        <v>3</v>
      </c>
      <c r="F286" s="18">
        <v>0</v>
      </c>
      <c r="G286" s="18">
        <v>0</v>
      </c>
      <c r="H286" s="18">
        <v>0</v>
      </c>
    </row>
    <row r="287" spans="1:8" ht="27" customHeight="1" x14ac:dyDescent="0.2">
      <c r="A287" s="19" t="s">
        <v>449</v>
      </c>
      <c r="B287" s="20" t="s">
        <v>784</v>
      </c>
      <c r="C287" s="18">
        <v>0</v>
      </c>
      <c r="D287" s="18" t="s">
        <v>32</v>
      </c>
      <c r="E287" s="18">
        <v>5</v>
      </c>
      <c r="F287" s="18">
        <v>0</v>
      </c>
      <c r="G287" s="18">
        <v>0</v>
      </c>
      <c r="H287" s="18">
        <v>1</v>
      </c>
    </row>
    <row r="288" spans="1:8" ht="27" customHeight="1" x14ac:dyDescent="0.2">
      <c r="A288" s="19" t="s">
        <v>452</v>
      </c>
      <c r="B288" s="20" t="s">
        <v>784</v>
      </c>
      <c r="C288" s="18">
        <v>0</v>
      </c>
      <c r="D288" s="18" t="s">
        <v>45</v>
      </c>
      <c r="E288" s="18">
        <v>4</v>
      </c>
      <c r="F288" s="18">
        <v>0</v>
      </c>
      <c r="G288" s="18">
        <v>0</v>
      </c>
      <c r="H288" s="18">
        <v>0</v>
      </c>
    </row>
    <row r="289" spans="1:8" x14ac:dyDescent="0.2">
      <c r="A289" s="19" t="s">
        <v>454</v>
      </c>
      <c r="B289" s="18" t="s">
        <v>782</v>
      </c>
      <c r="C289" s="18">
        <v>1</v>
      </c>
      <c r="D289" s="18" t="s">
        <v>19</v>
      </c>
      <c r="E289" s="18">
        <v>2</v>
      </c>
      <c r="F289" s="18">
        <v>0</v>
      </c>
      <c r="G289" s="18">
        <v>1</v>
      </c>
      <c r="H289" s="18">
        <v>0</v>
      </c>
    </row>
    <row r="290" spans="1:8" x14ac:dyDescent="0.2">
      <c r="A290" s="19" t="s">
        <v>455</v>
      </c>
      <c r="B290" s="18" t="s">
        <v>786</v>
      </c>
      <c r="C290" s="18">
        <v>2</v>
      </c>
      <c r="D290" s="18" t="s">
        <v>50</v>
      </c>
      <c r="E290" s="18">
        <v>2</v>
      </c>
      <c r="F290" s="18">
        <v>0</v>
      </c>
      <c r="G290" s="18">
        <v>0</v>
      </c>
      <c r="H290" s="18">
        <v>0</v>
      </c>
    </row>
    <row r="291" spans="1:8" x14ac:dyDescent="0.2">
      <c r="A291" s="19" t="s">
        <v>457</v>
      </c>
      <c r="B291" s="18" t="s">
        <v>782</v>
      </c>
      <c r="C291" s="18">
        <v>2</v>
      </c>
      <c r="D291" s="18" t="s">
        <v>50</v>
      </c>
      <c r="E291" s="18">
        <v>2</v>
      </c>
      <c r="F291" s="18">
        <v>0</v>
      </c>
      <c r="G291" s="18">
        <v>0</v>
      </c>
      <c r="H291" s="18">
        <v>0</v>
      </c>
    </row>
    <row r="292" spans="1:8" ht="27" customHeight="1" x14ac:dyDescent="0.2">
      <c r="A292" s="19" t="s">
        <v>459</v>
      </c>
      <c r="B292" s="20" t="s">
        <v>784</v>
      </c>
      <c r="C292" s="18">
        <v>1</v>
      </c>
      <c r="D292" s="18" t="s">
        <v>19</v>
      </c>
      <c r="E292" s="18">
        <v>2</v>
      </c>
      <c r="F292" s="18">
        <v>0</v>
      </c>
      <c r="G292" s="18">
        <v>1</v>
      </c>
      <c r="H292" s="18">
        <v>0</v>
      </c>
    </row>
    <row r="293" spans="1:8" x14ac:dyDescent="0.2">
      <c r="A293" s="19" t="s">
        <v>460</v>
      </c>
      <c r="B293" s="18" t="s">
        <v>782</v>
      </c>
      <c r="C293" s="18">
        <v>1</v>
      </c>
      <c r="D293" s="18" t="s">
        <v>19</v>
      </c>
      <c r="E293" s="18">
        <v>1</v>
      </c>
      <c r="F293" s="18">
        <v>0</v>
      </c>
      <c r="G293" s="18">
        <v>1</v>
      </c>
      <c r="H293" s="18">
        <v>0</v>
      </c>
    </row>
    <row r="294" spans="1:8" x14ac:dyDescent="0.2">
      <c r="A294" s="19" t="s">
        <v>461</v>
      </c>
      <c r="B294" s="18" t="s">
        <v>782</v>
      </c>
      <c r="C294" s="18">
        <v>1</v>
      </c>
      <c r="D294" s="18" t="s">
        <v>19</v>
      </c>
      <c r="E294" s="18">
        <v>1</v>
      </c>
      <c r="F294" s="18">
        <v>0</v>
      </c>
      <c r="G294" s="18">
        <v>1</v>
      </c>
      <c r="H294" s="18">
        <v>0</v>
      </c>
    </row>
    <row r="295" spans="1:8" x14ac:dyDescent="0.2">
      <c r="A295" s="19" t="s">
        <v>463</v>
      </c>
      <c r="B295" s="18" t="s">
        <v>782</v>
      </c>
      <c r="C295" s="18">
        <v>0</v>
      </c>
      <c r="D295" s="18" t="s">
        <v>24</v>
      </c>
      <c r="E295" s="18">
        <v>4</v>
      </c>
      <c r="F295" s="18">
        <v>0</v>
      </c>
      <c r="G295" s="18">
        <v>0</v>
      </c>
      <c r="H295" s="18">
        <v>0</v>
      </c>
    </row>
    <row r="296" spans="1:8" ht="27" customHeight="1" x14ac:dyDescent="0.2">
      <c r="A296" s="19" t="s">
        <v>466</v>
      </c>
      <c r="B296" s="20" t="s">
        <v>784</v>
      </c>
      <c r="C296" s="18">
        <v>1</v>
      </c>
      <c r="D296" s="18" t="s">
        <v>27</v>
      </c>
      <c r="E296" s="20" t="s">
        <v>784</v>
      </c>
      <c r="F296" s="18">
        <v>1</v>
      </c>
      <c r="G296" s="18">
        <v>0</v>
      </c>
      <c r="H296" s="18">
        <v>0</v>
      </c>
    </row>
    <row r="297" spans="1:8" x14ac:dyDescent="0.2">
      <c r="A297" s="19" t="s">
        <v>467</v>
      </c>
      <c r="B297" s="18" t="s">
        <v>786</v>
      </c>
      <c r="C297" s="18">
        <v>0</v>
      </c>
      <c r="D297" s="18" t="s">
        <v>24</v>
      </c>
      <c r="E297" s="18">
        <v>4</v>
      </c>
      <c r="F297" s="18">
        <v>0</v>
      </c>
      <c r="G297" s="18">
        <v>0</v>
      </c>
      <c r="H297" s="18">
        <v>0</v>
      </c>
    </row>
    <row r="298" spans="1:8" x14ac:dyDescent="0.2">
      <c r="A298" s="19" t="s">
        <v>468</v>
      </c>
      <c r="B298" s="18" t="s">
        <v>782</v>
      </c>
      <c r="C298" s="18">
        <v>2</v>
      </c>
      <c r="D298" s="18" t="s">
        <v>24</v>
      </c>
      <c r="E298" s="18">
        <v>2</v>
      </c>
      <c r="F298" s="18">
        <v>0</v>
      </c>
      <c r="G298" s="18">
        <v>0</v>
      </c>
      <c r="H298" s="18">
        <v>0</v>
      </c>
    </row>
    <row r="299" spans="1:8" ht="27" customHeight="1" x14ac:dyDescent="0.2">
      <c r="A299" s="19" t="s">
        <v>469</v>
      </c>
      <c r="B299" s="20" t="s">
        <v>784</v>
      </c>
      <c r="C299" s="18">
        <v>1</v>
      </c>
      <c r="D299" s="18" t="s">
        <v>19</v>
      </c>
      <c r="E299" s="18">
        <v>1</v>
      </c>
      <c r="F299" s="18">
        <v>0</v>
      </c>
      <c r="G299" s="18">
        <v>1</v>
      </c>
      <c r="H299" s="18">
        <v>0</v>
      </c>
    </row>
    <row r="300" spans="1:8" x14ac:dyDescent="0.2">
      <c r="A300" s="19" t="s">
        <v>470</v>
      </c>
      <c r="B300" s="18" t="s">
        <v>782</v>
      </c>
      <c r="C300" s="18">
        <v>2</v>
      </c>
      <c r="D300" s="18" t="s">
        <v>31</v>
      </c>
      <c r="E300" s="18">
        <v>2</v>
      </c>
      <c r="F300" s="18">
        <v>0</v>
      </c>
      <c r="G300" s="18">
        <v>0</v>
      </c>
      <c r="H300" s="18">
        <v>0</v>
      </c>
    </row>
    <row r="301" spans="1:8" x14ac:dyDescent="0.2">
      <c r="A301" s="19" t="s">
        <v>471</v>
      </c>
      <c r="B301" s="18" t="s">
        <v>782</v>
      </c>
      <c r="C301" s="18">
        <v>1</v>
      </c>
      <c r="D301" s="18" t="s">
        <v>19</v>
      </c>
      <c r="E301" s="18">
        <v>2</v>
      </c>
      <c r="F301" s="18">
        <v>0</v>
      </c>
      <c r="G301" s="18">
        <v>1</v>
      </c>
      <c r="H301" s="18">
        <v>0</v>
      </c>
    </row>
    <row r="302" spans="1:8" ht="27" customHeight="1" x14ac:dyDescent="0.2">
      <c r="A302" s="19" t="s">
        <v>472</v>
      </c>
      <c r="B302" s="20" t="s">
        <v>784</v>
      </c>
      <c r="C302" s="18">
        <v>1</v>
      </c>
      <c r="D302" s="18" t="s">
        <v>19</v>
      </c>
      <c r="E302" s="18">
        <v>1</v>
      </c>
      <c r="F302" s="18">
        <v>0</v>
      </c>
      <c r="G302" s="18">
        <v>1</v>
      </c>
      <c r="H302" s="18">
        <v>0</v>
      </c>
    </row>
    <row r="303" spans="1:8" x14ac:dyDescent="0.2">
      <c r="A303" s="19" t="s">
        <v>474</v>
      </c>
      <c r="B303" s="18" t="s">
        <v>797</v>
      </c>
      <c r="C303" s="18">
        <v>1</v>
      </c>
      <c r="D303" s="18" t="s">
        <v>27</v>
      </c>
      <c r="E303" s="18">
        <v>1</v>
      </c>
      <c r="F303" s="18">
        <v>1</v>
      </c>
      <c r="G303" s="18">
        <v>0</v>
      </c>
      <c r="H303" s="18">
        <v>0</v>
      </c>
    </row>
    <row r="304" spans="1:8" x14ac:dyDescent="0.2">
      <c r="A304" s="19" t="s">
        <v>475</v>
      </c>
      <c r="B304" s="18" t="s">
        <v>782</v>
      </c>
      <c r="C304" s="18">
        <v>1</v>
      </c>
      <c r="D304" s="18" t="s">
        <v>19</v>
      </c>
      <c r="E304" s="18">
        <v>1</v>
      </c>
      <c r="F304" s="18">
        <v>0</v>
      </c>
      <c r="G304" s="18">
        <v>1</v>
      </c>
      <c r="H304" s="18">
        <v>0</v>
      </c>
    </row>
    <row r="305" spans="1:8" x14ac:dyDescent="0.2">
      <c r="A305" s="19" t="s">
        <v>477</v>
      </c>
      <c r="B305" s="18" t="s">
        <v>782</v>
      </c>
      <c r="C305" s="18">
        <v>1</v>
      </c>
      <c r="D305" s="18" t="s">
        <v>19</v>
      </c>
      <c r="E305" s="18">
        <v>1</v>
      </c>
      <c r="F305" s="18">
        <v>0</v>
      </c>
      <c r="G305" s="18">
        <v>1</v>
      </c>
      <c r="H305" s="18">
        <v>0</v>
      </c>
    </row>
    <row r="306" spans="1:8" x14ac:dyDescent="0.2">
      <c r="A306" s="19" t="s">
        <v>479</v>
      </c>
      <c r="B306" s="18" t="s">
        <v>782</v>
      </c>
      <c r="C306" s="18">
        <v>2</v>
      </c>
      <c r="D306" s="18" t="s">
        <v>31</v>
      </c>
      <c r="E306" s="18">
        <v>2</v>
      </c>
      <c r="F306" s="18">
        <v>0</v>
      </c>
      <c r="G306" s="18">
        <v>0</v>
      </c>
      <c r="H306" s="18">
        <v>0</v>
      </c>
    </row>
    <row r="307" spans="1:8" x14ac:dyDescent="0.2">
      <c r="A307" s="19" t="s">
        <v>480</v>
      </c>
      <c r="B307" s="18" t="s">
        <v>786</v>
      </c>
      <c r="C307" s="18">
        <v>0</v>
      </c>
      <c r="D307" s="18" t="s">
        <v>31</v>
      </c>
      <c r="E307" s="18">
        <v>4</v>
      </c>
      <c r="F307" s="18">
        <v>0</v>
      </c>
      <c r="G307" s="18">
        <v>0</v>
      </c>
      <c r="H307" s="18">
        <v>0</v>
      </c>
    </row>
    <row r="308" spans="1:8" ht="27" customHeight="1" x14ac:dyDescent="0.2">
      <c r="A308" s="19" t="s">
        <v>482</v>
      </c>
      <c r="B308" s="20" t="s">
        <v>784</v>
      </c>
      <c r="C308" s="18">
        <v>1</v>
      </c>
      <c r="D308" s="18" t="s">
        <v>19</v>
      </c>
      <c r="E308" s="18">
        <v>2</v>
      </c>
      <c r="F308" s="18">
        <v>0</v>
      </c>
      <c r="G308" s="18">
        <v>1</v>
      </c>
      <c r="H308" s="18">
        <v>0</v>
      </c>
    </row>
    <row r="309" spans="1:8" x14ac:dyDescent="0.2">
      <c r="A309" s="19" t="s">
        <v>485</v>
      </c>
      <c r="B309" s="18" t="s">
        <v>782</v>
      </c>
      <c r="C309" s="18">
        <v>0</v>
      </c>
      <c r="D309" s="18" t="s">
        <v>35</v>
      </c>
      <c r="E309" s="18">
        <v>4</v>
      </c>
      <c r="F309" s="18">
        <v>0</v>
      </c>
      <c r="G309" s="18">
        <v>0</v>
      </c>
      <c r="H309" s="18">
        <v>0</v>
      </c>
    </row>
    <row r="310" spans="1:8" x14ac:dyDescent="0.2">
      <c r="A310" s="19" t="s">
        <v>487</v>
      </c>
      <c r="B310" s="18" t="s">
        <v>783</v>
      </c>
      <c r="C310" s="18">
        <v>1</v>
      </c>
      <c r="D310" s="18" t="s">
        <v>19</v>
      </c>
      <c r="E310" s="18">
        <v>1</v>
      </c>
      <c r="F310" s="18">
        <v>0</v>
      </c>
      <c r="G310" s="18">
        <v>1</v>
      </c>
      <c r="H310" s="18">
        <v>0</v>
      </c>
    </row>
    <row r="311" spans="1:8" x14ac:dyDescent="0.2">
      <c r="A311" s="19" t="s">
        <v>489</v>
      </c>
      <c r="B311" s="18" t="s">
        <v>782</v>
      </c>
      <c r="C311" s="18">
        <v>0</v>
      </c>
      <c r="D311" s="18" t="s">
        <v>24</v>
      </c>
      <c r="E311" s="18">
        <v>4</v>
      </c>
      <c r="F311" s="18">
        <v>0</v>
      </c>
      <c r="G311" s="18">
        <v>0</v>
      </c>
      <c r="H311" s="18">
        <v>0</v>
      </c>
    </row>
    <row r="312" spans="1:8" x14ac:dyDescent="0.2">
      <c r="A312" s="19" t="s">
        <v>490</v>
      </c>
      <c r="B312" s="18" t="s">
        <v>782</v>
      </c>
      <c r="C312" s="18">
        <v>1</v>
      </c>
      <c r="D312" s="18" t="s">
        <v>19</v>
      </c>
      <c r="E312" s="18">
        <v>1</v>
      </c>
      <c r="F312" s="18">
        <v>0</v>
      </c>
      <c r="G312" s="18">
        <v>1</v>
      </c>
      <c r="H312" s="18">
        <v>0</v>
      </c>
    </row>
    <row r="313" spans="1:8" x14ac:dyDescent="0.2">
      <c r="A313" s="19" t="s">
        <v>493</v>
      </c>
      <c r="B313" s="18" t="s">
        <v>782</v>
      </c>
      <c r="C313" s="18">
        <v>0</v>
      </c>
      <c r="D313" s="18" t="s">
        <v>31</v>
      </c>
      <c r="E313" s="18">
        <v>3</v>
      </c>
      <c r="F313" s="18">
        <v>0</v>
      </c>
      <c r="G313" s="18">
        <v>0</v>
      </c>
      <c r="H313" s="18">
        <v>0</v>
      </c>
    </row>
    <row r="314" spans="1:8" ht="27" customHeight="1" x14ac:dyDescent="0.2">
      <c r="A314" s="19" t="s">
        <v>494</v>
      </c>
      <c r="B314" s="20" t="s">
        <v>784</v>
      </c>
      <c r="C314" s="18">
        <v>1</v>
      </c>
      <c r="D314" s="18" t="s">
        <v>19</v>
      </c>
      <c r="E314" s="18">
        <v>1</v>
      </c>
      <c r="F314" s="18">
        <v>0</v>
      </c>
      <c r="G314" s="18">
        <v>1</v>
      </c>
      <c r="H314" s="18">
        <v>0</v>
      </c>
    </row>
    <row r="315" spans="1:8" x14ac:dyDescent="0.2">
      <c r="A315" s="19" t="s">
        <v>495</v>
      </c>
      <c r="B315" s="18" t="s">
        <v>782</v>
      </c>
      <c r="C315" s="18">
        <v>1</v>
      </c>
      <c r="D315" s="18" t="s">
        <v>27</v>
      </c>
      <c r="E315" s="18">
        <v>1</v>
      </c>
      <c r="F315" s="18">
        <v>1</v>
      </c>
      <c r="G315" s="18">
        <v>0</v>
      </c>
      <c r="H315" s="18">
        <v>0</v>
      </c>
    </row>
    <row r="316" spans="1:8" x14ac:dyDescent="0.2">
      <c r="A316" s="19" t="s">
        <v>496</v>
      </c>
      <c r="B316" s="18" t="s">
        <v>782</v>
      </c>
      <c r="C316" s="18">
        <v>1</v>
      </c>
      <c r="D316" s="18" t="s">
        <v>19</v>
      </c>
      <c r="E316" s="18">
        <v>0</v>
      </c>
      <c r="F316" s="18">
        <v>0</v>
      </c>
      <c r="G316" s="18">
        <v>1</v>
      </c>
      <c r="H316" s="18">
        <v>0</v>
      </c>
    </row>
    <row r="317" spans="1:8" x14ac:dyDescent="0.2">
      <c r="A317" s="19" t="s">
        <v>497</v>
      </c>
      <c r="B317" s="18" t="s">
        <v>782</v>
      </c>
      <c r="C317" s="18">
        <v>1</v>
      </c>
      <c r="D317" s="18" t="s">
        <v>19</v>
      </c>
      <c r="E317" s="18">
        <v>1</v>
      </c>
      <c r="F317" s="18">
        <v>0</v>
      </c>
      <c r="G317" s="18">
        <v>1</v>
      </c>
      <c r="H317" s="18">
        <v>0</v>
      </c>
    </row>
    <row r="318" spans="1:8" ht="27" customHeight="1" x14ac:dyDescent="0.2">
      <c r="A318" s="19" t="s">
        <v>498</v>
      </c>
      <c r="B318" s="20" t="s">
        <v>784</v>
      </c>
      <c r="C318" s="18">
        <v>1</v>
      </c>
      <c r="D318" s="18" t="s">
        <v>19</v>
      </c>
      <c r="E318" s="18">
        <v>1</v>
      </c>
      <c r="F318" s="18">
        <v>0</v>
      </c>
      <c r="G318" s="18">
        <v>1</v>
      </c>
      <c r="H318" s="18">
        <v>0</v>
      </c>
    </row>
    <row r="319" spans="1:8" x14ac:dyDescent="0.2">
      <c r="A319" s="19" t="s">
        <v>499</v>
      </c>
      <c r="B319" s="18" t="s">
        <v>782</v>
      </c>
      <c r="C319" s="18">
        <v>0</v>
      </c>
      <c r="D319" s="18" t="s">
        <v>31</v>
      </c>
      <c r="E319" s="18">
        <v>3</v>
      </c>
      <c r="F319" s="18">
        <v>0</v>
      </c>
      <c r="G319" s="18">
        <v>0</v>
      </c>
      <c r="H319" s="18">
        <v>0</v>
      </c>
    </row>
    <row r="320" spans="1:8" x14ac:dyDescent="0.2">
      <c r="A320" s="19" t="s">
        <v>500</v>
      </c>
      <c r="B320" s="18" t="s">
        <v>782</v>
      </c>
      <c r="C320" s="18">
        <v>1</v>
      </c>
      <c r="D320" s="18" t="s">
        <v>19</v>
      </c>
      <c r="E320" s="18">
        <v>1</v>
      </c>
      <c r="F320" s="18">
        <v>0</v>
      </c>
      <c r="G320" s="18">
        <v>1</v>
      </c>
      <c r="H320" s="18">
        <v>0</v>
      </c>
    </row>
    <row r="321" spans="1:8" x14ac:dyDescent="0.2">
      <c r="A321" s="19" t="s">
        <v>691</v>
      </c>
      <c r="B321" s="18" t="s">
        <v>782</v>
      </c>
      <c r="C321" s="18">
        <v>2</v>
      </c>
      <c r="D321" s="18" t="s">
        <v>50</v>
      </c>
      <c r="E321" s="18">
        <v>2</v>
      </c>
      <c r="F321" s="18">
        <v>0</v>
      </c>
      <c r="G321" s="18">
        <v>0</v>
      </c>
      <c r="H321" s="18">
        <v>0</v>
      </c>
    </row>
    <row r="322" spans="1:8" x14ac:dyDescent="0.2">
      <c r="A322" s="19" t="s">
        <v>502</v>
      </c>
      <c r="B322" s="18" t="s">
        <v>782</v>
      </c>
      <c r="C322" s="18">
        <v>0</v>
      </c>
      <c r="D322" s="18" t="s">
        <v>24</v>
      </c>
      <c r="E322" s="18">
        <v>4</v>
      </c>
      <c r="F322" s="18">
        <v>0</v>
      </c>
      <c r="G322" s="18">
        <v>0</v>
      </c>
      <c r="H322" s="18">
        <v>0</v>
      </c>
    </row>
    <row r="323" spans="1:8" x14ac:dyDescent="0.2">
      <c r="A323" s="19" t="s">
        <v>503</v>
      </c>
      <c r="B323" s="18" t="s">
        <v>782</v>
      </c>
      <c r="C323" s="18">
        <v>0</v>
      </c>
      <c r="D323" s="18" t="s">
        <v>24</v>
      </c>
      <c r="E323" s="18">
        <v>4</v>
      </c>
      <c r="F323" s="18">
        <v>0</v>
      </c>
      <c r="G323" s="18">
        <v>0</v>
      </c>
      <c r="H323" s="18">
        <v>0</v>
      </c>
    </row>
    <row r="324" spans="1:8" x14ac:dyDescent="0.2">
      <c r="A324" s="19" t="s">
        <v>504</v>
      </c>
      <c r="B324" s="18" t="s">
        <v>782</v>
      </c>
      <c r="C324" s="18">
        <v>1</v>
      </c>
      <c r="D324" s="18" t="s">
        <v>27</v>
      </c>
      <c r="E324" s="18">
        <v>2</v>
      </c>
      <c r="F324" s="18">
        <v>1</v>
      </c>
      <c r="G324" s="18">
        <v>0</v>
      </c>
      <c r="H324" s="18">
        <v>0</v>
      </c>
    </row>
    <row r="325" spans="1:8" x14ac:dyDescent="0.2">
      <c r="A325" s="19" t="s">
        <v>505</v>
      </c>
      <c r="B325" s="18" t="s">
        <v>782</v>
      </c>
      <c r="C325" s="18">
        <v>1</v>
      </c>
      <c r="D325" s="18" t="s">
        <v>19</v>
      </c>
      <c r="E325" s="18">
        <v>1</v>
      </c>
      <c r="F325" s="18">
        <v>0</v>
      </c>
      <c r="G325" s="18">
        <v>1</v>
      </c>
      <c r="H325" s="18">
        <v>0</v>
      </c>
    </row>
    <row r="326" spans="1:8" x14ac:dyDescent="0.2">
      <c r="A326" s="19" t="s">
        <v>506</v>
      </c>
      <c r="B326" s="18" t="s">
        <v>783</v>
      </c>
      <c r="C326" s="18">
        <v>1</v>
      </c>
      <c r="D326" s="18" t="s">
        <v>19</v>
      </c>
      <c r="E326" s="18">
        <v>0</v>
      </c>
      <c r="F326" s="18">
        <v>0</v>
      </c>
      <c r="G326" s="18">
        <v>1</v>
      </c>
      <c r="H326" s="18">
        <v>0</v>
      </c>
    </row>
    <row r="327" spans="1:8" x14ac:dyDescent="0.2">
      <c r="A327" s="19" t="s">
        <v>507</v>
      </c>
      <c r="B327" s="18" t="s">
        <v>782</v>
      </c>
      <c r="C327" s="18">
        <v>1</v>
      </c>
      <c r="D327" s="18" t="s">
        <v>19</v>
      </c>
      <c r="E327" s="18">
        <v>2</v>
      </c>
      <c r="F327" s="18">
        <v>0</v>
      </c>
      <c r="G327" s="18">
        <v>1</v>
      </c>
      <c r="H327" s="18">
        <v>0</v>
      </c>
    </row>
    <row r="328" spans="1:8" x14ac:dyDescent="0.2">
      <c r="A328" s="19" t="s">
        <v>508</v>
      </c>
      <c r="B328" s="18" t="s">
        <v>782</v>
      </c>
      <c r="C328" s="18">
        <v>1</v>
      </c>
      <c r="D328" s="18" t="s">
        <v>27</v>
      </c>
      <c r="E328" s="18">
        <v>0</v>
      </c>
      <c r="F328" s="18">
        <v>1</v>
      </c>
      <c r="G328" s="18">
        <v>0</v>
      </c>
      <c r="H328" s="18">
        <v>0</v>
      </c>
    </row>
    <row r="329" spans="1:8" x14ac:dyDescent="0.2">
      <c r="A329" s="19" t="s">
        <v>509</v>
      </c>
      <c r="B329" s="18" t="s">
        <v>782</v>
      </c>
      <c r="C329" s="18">
        <v>1</v>
      </c>
      <c r="D329" s="18" t="s">
        <v>27</v>
      </c>
      <c r="E329" s="18">
        <v>2</v>
      </c>
      <c r="F329" s="18">
        <v>1</v>
      </c>
      <c r="G329" s="18">
        <v>0</v>
      </c>
      <c r="H329" s="18">
        <v>0</v>
      </c>
    </row>
    <row r="330" spans="1:8" ht="27" customHeight="1" x14ac:dyDescent="0.2">
      <c r="A330" s="19" t="s">
        <v>512</v>
      </c>
      <c r="B330" s="20" t="s">
        <v>784</v>
      </c>
      <c r="C330" s="18">
        <v>0</v>
      </c>
      <c r="D330" s="18" t="s">
        <v>24</v>
      </c>
      <c r="E330" s="18">
        <v>4</v>
      </c>
      <c r="F330" s="18">
        <v>0</v>
      </c>
      <c r="G330" s="18">
        <v>0</v>
      </c>
      <c r="H330" s="18">
        <v>0</v>
      </c>
    </row>
    <row r="331" spans="1:8" x14ac:dyDescent="0.2">
      <c r="A331" s="19" t="s">
        <v>514</v>
      </c>
      <c r="B331" s="18" t="s">
        <v>782</v>
      </c>
      <c r="C331" s="18">
        <v>1</v>
      </c>
      <c r="D331" s="18" t="s">
        <v>27</v>
      </c>
      <c r="E331" s="18">
        <v>1</v>
      </c>
      <c r="F331" s="18">
        <v>1</v>
      </c>
      <c r="G331" s="18">
        <v>0</v>
      </c>
      <c r="H331" s="18">
        <v>0</v>
      </c>
    </row>
    <row r="332" spans="1:8" x14ac:dyDescent="0.2">
      <c r="A332" s="19" t="s">
        <v>516</v>
      </c>
      <c r="B332" s="18" t="s">
        <v>782</v>
      </c>
      <c r="C332" s="18">
        <v>1</v>
      </c>
      <c r="D332" s="18" t="s">
        <v>19</v>
      </c>
      <c r="E332" s="18">
        <v>0</v>
      </c>
      <c r="F332" s="18">
        <v>0</v>
      </c>
      <c r="G332" s="18">
        <v>1</v>
      </c>
      <c r="H332" s="18">
        <v>0</v>
      </c>
    </row>
    <row r="333" spans="1:8" x14ac:dyDescent="0.2">
      <c r="A333" s="19" t="s">
        <v>518</v>
      </c>
      <c r="B333" s="18" t="s">
        <v>782</v>
      </c>
      <c r="C333" s="18">
        <v>1</v>
      </c>
      <c r="D333" s="18" t="s">
        <v>19</v>
      </c>
      <c r="E333" s="18">
        <v>1</v>
      </c>
      <c r="F333" s="18">
        <v>0</v>
      </c>
      <c r="G333" s="18">
        <v>1</v>
      </c>
      <c r="H333" s="18">
        <v>0</v>
      </c>
    </row>
    <row r="334" spans="1:8" x14ac:dyDescent="0.2">
      <c r="A334" s="19" t="s">
        <v>520</v>
      </c>
      <c r="B334" s="18" t="s">
        <v>782</v>
      </c>
      <c r="C334" s="18">
        <v>0</v>
      </c>
      <c r="D334" s="18" t="s">
        <v>24</v>
      </c>
      <c r="E334" s="18">
        <v>4</v>
      </c>
      <c r="F334" s="18">
        <v>0</v>
      </c>
      <c r="G334" s="18">
        <v>0</v>
      </c>
      <c r="H334" s="18">
        <v>0</v>
      </c>
    </row>
    <row r="335" spans="1:8" x14ac:dyDescent="0.2">
      <c r="A335" s="19" t="s">
        <v>523</v>
      </c>
      <c r="B335" s="18" t="s">
        <v>795</v>
      </c>
      <c r="C335" s="18">
        <v>1</v>
      </c>
      <c r="D335" s="18" t="s">
        <v>19</v>
      </c>
      <c r="E335" s="18">
        <v>1</v>
      </c>
      <c r="F335" s="18">
        <v>0</v>
      </c>
      <c r="G335" s="18">
        <v>1</v>
      </c>
      <c r="H335" s="18">
        <v>0</v>
      </c>
    </row>
    <row r="336" spans="1:8" x14ac:dyDescent="0.2">
      <c r="A336" s="19" t="s">
        <v>491</v>
      </c>
      <c r="B336" s="18" t="s">
        <v>782</v>
      </c>
      <c r="C336" s="18">
        <v>0</v>
      </c>
      <c r="D336" s="18" t="s">
        <v>24</v>
      </c>
      <c r="E336" s="18">
        <v>4</v>
      </c>
      <c r="F336" s="18">
        <v>0</v>
      </c>
      <c r="G336" s="18">
        <v>0</v>
      </c>
      <c r="H336" s="18">
        <v>0</v>
      </c>
    </row>
    <row r="337" spans="1:8" ht="27" customHeight="1" x14ac:dyDescent="0.2">
      <c r="A337" s="19" t="s">
        <v>385</v>
      </c>
      <c r="B337" s="20" t="s">
        <v>784</v>
      </c>
      <c r="C337" s="18">
        <v>0</v>
      </c>
      <c r="D337" s="18" t="s">
        <v>50</v>
      </c>
      <c r="E337" s="18">
        <v>2</v>
      </c>
      <c r="F337" s="18">
        <v>0</v>
      </c>
      <c r="G337" s="18">
        <v>0</v>
      </c>
      <c r="H337" s="18">
        <v>0</v>
      </c>
    </row>
    <row r="338" spans="1:8" x14ac:dyDescent="0.2">
      <c r="A338" s="19" t="s">
        <v>362</v>
      </c>
      <c r="B338" s="18" t="s">
        <v>782</v>
      </c>
      <c r="C338" s="18">
        <v>0</v>
      </c>
      <c r="D338" s="18" t="s">
        <v>24</v>
      </c>
      <c r="E338" s="18">
        <v>4</v>
      </c>
      <c r="F338" s="18">
        <v>0</v>
      </c>
      <c r="G338" s="18">
        <v>0</v>
      </c>
      <c r="H338" s="18">
        <v>0</v>
      </c>
    </row>
    <row r="339" spans="1:8" x14ac:dyDescent="0.2">
      <c r="A339" s="19" t="s">
        <v>110</v>
      </c>
      <c r="B339" s="18" t="s">
        <v>782</v>
      </c>
      <c r="C339" s="18">
        <v>0</v>
      </c>
      <c r="D339" s="18" t="s">
        <v>45</v>
      </c>
      <c r="E339" s="18">
        <v>4</v>
      </c>
      <c r="F339" s="18">
        <v>0</v>
      </c>
      <c r="G339" s="18">
        <v>0</v>
      </c>
      <c r="H339" s="18">
        <v>0</v>
      </c>
    </row>
    <row r="340" spans="1:8" x14ac:dyDescent="0.2">
      <c r="A340" s="19" t="s">
        <v>149</v>
      </c>
      <c r="B340" s="18" t="s">
        <v>782</v>
      </c>
      <c r="C340" s="18">
        <v>1</v>
      </c>
      <c r="D340" s="18" t="s">
        <v>27</v>
      </c>
      <c r="E340" s="18">
        <v>1</v>
      </c>
      <c r="F340" s="18">
        <v>1</v>
      </c>
      <c r="G340" s="18">
        <v>0</v>
      </c>
      <c r="H340" s="18">
        <v>0</v>
      </c>
    </row>
    <row r="341" spans="1:8" x14ac:dyDescent="0.2">
      <c r="A341" s="19" t="s">
        <v>246</v>
      </c>
      <c r="B341" s="18" t="s">
        <v>790</v>
      </c>
      <c r="C341" s="18">
        <v>1</v>
      </c>
      <c r="D341" s="18" t="s">
        <v>27</v>
      </c>
      <c r="E341" s="18">
        <v>2</v>
      </c>
      <c r="F341" s="18">
        <v>1</v>
      </c>
      <c r="G341" s="18">
        <v>0</v>
      </c>
      <c r="H341" s="18">
        <v>0</v>
      </c>
    </row>
    <row r="342" spans="1:8" x14ac:dyDescent="0.2">
      <c r="A342" s="19" t="s">
        <v>355</v>
      </c>
      <c r="B342" s="18" t="s">
        <v>782</v>
      </c>
      <c r="C342" s="18">
        <v>0</v>
      </c>
      <c r="D342" s="18" t="s">
        <v>24</v>
      </c>
      <c r="E342" s="18">
        <v>4</v>
      </c>
      <c r="F342" s="18">
        <v>0</v>
      </c>
      <c r="G342" s="18">
        <v>0</v>
      </c>
      <c r="H342" s="18">
        <v>0</v>
      </c>
    </row>
    <row r="343" spans="1:8" x14ac:dyDescent="0.2">
      <c r="A343" s="19" t="s">
        <v>268</v>
      </c>
      <c r="B343" s="18" t="s">
        <v>790</v>
      </c>
      <c r="C343" s="18">
        <v>0</v>
      </c>
      <c r="D343" s="18" t="s">
        <v>24</v>
      </c>
      <c r="E343" s="18">
        <v>4</v>
      </c>
      <c r="F343" s="18">
        <v>0</v>
      </c>
      <c r="G343" s="18">
        <v>0</v>
      </c>
      <c r="H343" s="18">
        <v>0</v>
      </c>
    </row>
    <row r="344" spans="1:8" x14ac:dyDescent="0.2">
      <c r="A344" s="19" t="s">
        <v>185</v>
      </c>
      <c r="B344" s="18" t="s">
        <v>782</v>
      </c>
      <c r="C344" s="18">
        <v>1</v>
      </c>
      <c r="D344" s="18" t="s">
        <v>27</v>
      </c>
      <c r="E344" s="18">
        <v>0</v>
      </c>
      <c r="F344" s="18">
        <v>1</v>
      </c>
      <c r="G344" s="18">
        <v>0</v>
      </c>
      <c r="H344" s="18">
        <v>0</v>
      </c>
    </row>
    <row r="345" spans="1:8" x14ac:dyDescent="0.2">
      <c r="A345" s="19" t="s">
        <v>327</v>
      </c>
      <c r="B345" s="18" t="s">
        <v>799</v>
      </c>
      <c r="C345" s="18">
        <v>1</v>
      </c>
      <c r="D345" s="18" t="s">
        <v>27</v>
      </c>
      <c r="E345" s="18">
        <v>0</v>
      </c>
      <c r="F345" s="18">
        <v>1</v>
      </c>
      <c r="G345" s="18">
        <v>0</v>
      </c>
      <c r="H345" s="18">
        <v>0</v>
      </c>
    </row>
    <row r="346" spans="1:8" x14ac:dyDescent="0.2">
      <c r="A346" s="19" t="s">
        <v>357</v>
      </c>
      <c r="B346" s="18" t="s">
        <v>790</v>
      </c>
      <c r="C346" s="18">
        <v>1</v>
      </c>
      <c r="D346" s="18" t="s">
        <v>19</v>
      </c>
      <c r="E346" s="18">
        <v>1</v>
      </c>
      <c r="F346" s="18">
        <v>0</v>
      </c>
      <c r="G346" s="18">
        <v>1</v>
      </c>
      <c r="H346" s="18">
        <v>0</v>
      </c>
    </row>
    <row r="347" spans="1:8" x14ac:dyDescent="0.2">
      <c r="A347" s="19" t="s">
        <v>443</v>
      </c>
      <c r="B347" s="18" t="s">
        <v>782</v>
      </c>
      <c r="C347" s="18">
        <v>0</v>
      </c>
      <c r="D347" s="18" t="s">
        <v>37</v>
      </c>
      <c r="E347" s="18">
        <v>4</v>
      </c>
      <c r="F347" s="18">
        <v>0</v>
      </c>
      <c r="G347" s="18">
        <v>0</v>
      </c>
      <c r="H347" s="18">
        <v>0</v>
      </c>
    </row>
    <row r="348" spans="1:8" x14ac:dyDescent="0.2">
      <c r="A348" s="19" t="s">
        <v>473</v>
      </c>
      <c r="B348" s="18" t="s">
        <v>782</v>
      </c>
      <c r="C348" s="18">
        <v>1</v>
      </c>
      <c r="D348" s="18" t="s">
        <v>27</v>
      </c>
      <c r="E348" s="18">
        <v>2</v>
      </c>
      <c r="F348" s="18">
        <v>1</v>
      </c>
      <c r="G348" s="18">
        <v>0</v>
      </c>
      <c r="H348" s="18">
        <v>0</v>
      </c>
    </row>
    <row r="349" spans="1:8" x14ac:dyDescent="0.2">
      <c r="A349" s="19" t="s">
        <v>492</v>
      </c>
      <c r="B349" s="18" t="s">
        <v>782</v>
      </c>
      <c r="C349" s="18">
        <v>1</v>
      </c>
      <c r="D349" s="18" t="s">
        <v>19</v>
      </c>
      <c r="E349" s="18">
        <v>0</v>
      </c>
      <c r="F349" s="18">
        <v>0</v>
      </c>
      <c r="G349" s="18">
        <v>1</v>
      </c>
      <c r="H349" s="18">
        <v>0</v>
      </c>
    </row>
    <row r="350" spans="1:8" x14ac:dyDescent="0.2">
      <c r="A350" s="19" t="s">
        <v>752</v>
      </c>
      <c r="B350" s="18" t="s">
        <v>782</v>
      </c>
      <c r="C350" s="18">
        <v>0</v>
      </c>
      <c r="D350" s="18" t="s">
        <v>31</v>
      </c>
      <c r="E350" s="18">
        <v>3</v>
      </c>
      <c r="F350" s="18">
        <v>0</v>
      </c>
      <c r="G350" s="18">
        <v>0</v>
      </c>
      <c r="H350" s="18">
        <v>0</v>
      </c>
    </row>
    <row r="351" spans="1:8" x14ac:dyDescent="0.2">
      <c r="A351" s="19" t="s">
        <v>753</v>
      </c>
      <c r="B351" s="18" t="s">
        <v>782</v>
      </c>
      <c r="C351" s="18">
        <v>0</v>
      </c>
      <c r="D351" s="18" t="s">
        <v>31</v>
      </c>
      <c r="E351" s="18">
        <v>4</v>
      </c>
      <c r="F351" s="18">
        <v>0</v>
      </c>
      <c r="G351" s="18">
        <v>0</v>
      </c>
      <c r="H351" s="18">
        <v>0</v>
      </c>
    </row>
    <row r="352" spans="1:8" x14ac:dyDescent="0.2">
      <c r="A352" s="19" t="s">
        <v>754</v>
      </c>
      <c r="B352" s="18" t="s">
        <v>782</v>
      </c>
      <c r="C352" s="18">
        <v>0</v>
      </c>
      <c r="D352" s="18" t="s">
        <v>31</v>
      </c>
      <c r="E352" s="18">
        <v>4</v>
      </c>
      <c r="F352" s="18">
        <v>0</v>
      </c>
      <c r="G352" s="18">
        <v>0</v>
      </c>
      <c r="H352" s="18">
        <v>0</v>
      </c>
    </row>
    <row r="353" spans="1:8" x14ac:dyDescent="0.2">
      <c r="A353" s="19" t="s">
        <v>755</v>
      </c>
      <c r="B353" s="18" t="s">
        <v>782</v>
      </c>
      <c r="C353" s="18">
        <v>0</v>
      </c>
      <c r="D353" s="18" t="s">
        <v>24</v>
      </c>
      <c r="E353" s="18">
        <v>4</v>
      </c>
      <c r="F353" s="18">
        <v>0</v>
      </c>
      <c r="G353" s="18">
        <v>0</v>
      </c>
      <c r="H353" s="18">
        <v>0</v>
      </c>
    </row>
    <row r="354" spans="1:8" x14ac:dyDescent="0.2">
      <c r="A354" s="19" t="s">
        <v>406</v>
      </c>
      <c r="B354" s="18" t="s">
        <v>803</v>
      </c>
      <c r="C354" s="18">
        <v>0</v>
      </c>
      <c r="D354" s="18" t="s">
        <v>24</v>
      </c>
      <c r="E354" s="18">
        <v>2</v>
      </c>
      <c r="F354" s="18">
        <v>0</v>
      </c>
      <c r="G354" s="18">
        <v>0</v>
      </c>
      <c r="H354" s="18">
        <v>0</v>
      </c>
    </row>
    <row r="355" spans="1:8" x14ac:dyDescent="0.2">
      <c r="A355" s="19" t="s">
        <v>239</v>
      </c>
      <c r="B355" s="18" t="s">
        <v>782</v>
      </c>
      <c r="C355" s="18">
        <v>0</v>
      </c>
      <c r="D355" s="18" t="s">
        <v>24</v>
      </c>
      <c r="E355" s="18">
        <v>4</v>
      </c>
      <c r="F355" s="18">
        <v>0</v>
      </c>
      <c r="G355" s="18">
        <v>0</v>
      </c>
      <c r="H355" s="18">
        <v>0</v>
      </c>
    </row>
    <row r="356" spans="1:8" x14ac:dyDescent="0.2">
      <c r="A356" s="19" t="s">
        <v>439</v>
      </c>
      <c r="B356" s="18" t="s">
        <v>782</v>
      </c>
      <c r="C356" s="18">
        <v>0</v>
      </c>
      <c r="D356" s="18" t="s">
        <v>24</v>
      </c>
      <c r="E356" s="18">
        <v>4</v>
      </c>
      <c r="F356" s="18">
        <v>0</v>
      </c>
      <c r="G356" s="18">
        <v>0</v>
      </c>
      <c r="H356" s="18">
        <v>0</v>
      </c>
    </row>
    <row r="357" spans="1:8" x14ac:dyDescent="0.2">
      <c r="A357" s="19" t="s">
        <v>259</v>
      </c>
      <c r="B357" s="18" t="s">
        <v>804</v>
      </c>
      <c r="C357" s="18">
        <v>0</v>
      </c>
      <c r="D357" s="18" t="s">
        <v>24</v>
      </c>
      <c r="E357" s="18">
        <v>4</v>
      </c>
      <c r="F357" s="18">
        <v>0</v>
      </c>
      <c r="G357" s="18">
        <v>0</v>
      </c>
      <c r="H357" s="18">
        <v>0</v>
      </c>
    </row>
    <row r="358" spans="1:8" x14ac:dyDescent="0.2">
      <c r="A358" s="19" t="s">
        <v>376</v>
      </c>
      <c r="B358" s="18" t="s">
        <v>805</v>
      </c>
      <c r="C358" s="18">
        <v>0</v>
      </c>
      <c r="D358" s="18" t="s">
        <v>24</v>
      </c>
      <c r="E358" s="18">
        <v>4</v>
      </c>
      <c r="F358" s="18">
        <v>0</v>
      </c>
      <c r="G358" s="18">
        <v>0</v>
      </c>
      <c r="H358" s="18">
        <v>0</v>
      </c>
    </row>
    <row r="359" spans="1:8" x14ac:dyDescent="0.2">
      <c r="A359" s="19" t="s">
        <v>404</v>
      </c>
      <c r="B359" s="18" t="s">
        <v>803</v>
      </c>
      <c r="C359" s="18">
        <v>0</v>
      </c>
      <c r="D359" s="18" t="s">
        <v>35</v>
      </c>
      <c r="E359" s="18">
        <v>4</v>
      </c>
      <c r="F359" s="18">
        <v>0</v>
      </c>
      <c r="G359" s="18">
        <v>0</v>
      </c>
      <c r="H359" s="18">
        <v>0</v>
      </c>
    </row>
    <row r="360" spans="1:8" x14ac:dyDescent="0.2">
      <c r="A360" s="19" t="s">
        <v>756</v>
      </c>
      <c r="B360" s="18" t="s">
        <v>782</v>
      </c>
      <c r="C360" s="18">
        <v>0</v>
      </c>
      <c r="D360" s="18" t="s">
        <v>35</v>
      </c>
      <c r="E360" s="18">
        <v>4</v>
      </c>
      <c r="F360" s="18">
        <v>0</v>
      </c>
      <c r="G360" s="18">
        <v>0</v>
      </c>
      <c r="H360" s="18">
        <v>0</v>
      </c>
    </row>
    <row r="361" spans="1:8" x14ac:dyDescent="0.2">
      <c r="A361" s="19" t="s">
        <v>348</v>
      </c>
      <c r="B361" s="18" t="s">
        <v>782</v>
      </c>
      <c r="C361" s="18">
        <v>0</v>
      </c>
      <c r="D361" s="18" t="s">
        <v>35</v>
      </c>
      <c r="E361" s="18">
        <v>3</v>
      </c>
      <c r="F361" s="18">
        <v>0</v>
      </c>
      <c r="G361" s="18">
        <v>0</v>
      </c>
      <c r="H361" s="18">
        <v>0</v>
      </c>
    </row>
    <row r="362" spans="1:8" x14ac:dyDescent="0.2">
      <c r="A362" s="19" t="s">
        <v>634</v>
      </c>
      <c r="B362" s="18" t="s">
        <v>803</v>
      </c>
      <c r="C362" s="18">
        <v>0</v>
      </c>
      <c r="D362" s="18" t="s">
        <v>35</v>
      </c>
      <c r="E362" s="18">
        <v>4</v>
      </c>
      <c r="F362" s="18">
        <v>0</v>
      </c>
      <c r="G362" s="18">
        <v>0</v>
      </c>
      <c r="H362" s="18">
        <v>0</v>
      </c>
    </row>
    <row r="363" spans="1:8" x14ac:dyDescent="0.2">
      <c r="A363" s="19" t="s">
        <v>151</v>
      </c>
      <c r="B363" s="18" t="s">
        <v>782</v>
      </c>
      <c r="C363" s="18">
        <v>0</v>
      </c>
      <c r="D363" s="18" t="s">
        <v>45</v>
      </c>
      <c r="E363" s="18">
        <v>2</v>
      </c>
      <c r="F363" s="18">
        <v>0</v>
      </c>
      <c r="G363" s="18">
        <v>0</v>
      </c>
      <c r="H363" s="18">
        <v>0</v>
      </c>
    </row>
    <row r="364" spans="1:8" x14ac:dyDescent="0.2">
      <c r="A364" s="19" t="s">
        <v>588</v>
      </c>
      <c r="B364" s="18" t="s">
        <v>782</v>
      </c>
      <c r="C364" s="18">
        <v>0</v>
      </c>
      <c r="D364" s="18" t="s">
        <v>45</v>
      </c>
      <c r="E364" s="18">
        <v>4</v>
      </c>
      <c r="F364" s="18">
        <v>0</v>
      </c>
      <c r="G364" s="18">
        <v>0</v>
      </c>
      <c r="H364" s="18">
        <v>0</v>
      </c>
    </row>
    <row r="365" spans="1:8" x14ac:dyDescent="0.2">
      <c r="A365" s="19" t="s">
        <v>231</v>
      </c>
      <c r="B365" s="18" t="s">
        <v>787</v>
      </c>
      <c r="C365" s="18">
        <v>0</v>
      </c>
      <c r="D365" s="18" t="s">
        <v>45</v>
      </c>
      <c r="E365" s="18">
        <v>3</v>
      </c>
      <c r="F365" s="18">
        <v>0</v>
      </c>
      <c r="G365" s="18">
        <v>0</v>
      </c>
      <c r="H365" s="18">
        <v>0</v>
      </c>
    </row>
    <row r="366" spans="1:8" x14ac:dyDescent="0.2">
      <c r="A366" s="19" t="s">
        <v>158</v>
      </c>
      <c r="B366" s="18" t="s">
        <v>803</v>
      </c>
      <c r="C366" s="18">
        <v>0</v>
      </c>
      <c r="D366" s="18" t="s">
        <v>45</v>
      </c>
      <c r="E366" s="18">
        <v>3</v>
      </c>
      <c r="F366" s="18">
        <v>0</v>
      </c>
      <c r="G366" s="18">
        <v>0</v>
      </c>
      <c r="H366" s="18">
        <v>0</v>
      </c>
    </row>
    <row r="367" spans="1:8" x14ac:dyDescent="0.2">
      <c r="A367" s="19" t="s">
        <v>305</v>
      </c>
      <c r="B367" s="18" t="s">
        <v>782</v>
      </c>
      <c r="C367" s="18">
        <v>0</v>
      </c>
      <c r="D367" s="18" t="s">
        <v>45</v>
      </c>
      <c r="E367" s="18">
        <v>4</v>
      </c>
      <c r="F367" s="18">
        <v>0</v>
      </c>
      <c r="G367" s="18">
        <v>0</v>
      </c>
      <c r="H367" s="18">
        <v>0</v>
      </c>
    </row>
    <row r="368" spans="1:8" x14ac:dyDescent="0.2">
      <c r="A368" s="19" t="s">
        <v>402</v>
      </c>
      <c r="B368" s="18" t="s">
        <v>782</v>
      </c>
      <c r="C368" s="18">
        <v>0</v>
      </c>
      <c r="D368" s="18" t="s">
        <v>50</v>
      </c>
      <c r="E368" s="18">
        <v>2</v>
      </c>
      <c r="F368" s="18">
        <v>0</v>
      </c>
      <c r="G368" s="18">
        <v>0</v>
      </c>
      <c r="H368" s="18">
        <v>0</v>
      </c>
    </row>
    <row r="369" spans="1:8" x14ac:dyDescent="0.2">
      <c r="A369" s="19" t="s">
        <v>405</v>
      </c>
      <c r="B369" s="18" t="s">
        <v>803</v>
      </c>
      <c r="C369" s="18">
        <v>0</v>
      </c>
      <c r="D369" s="18" t="s">
        <v>50</v>
      </c>
      <c r="E369" s="18">
        <v>2</v>
      </c>
      <c r="F369" s="18">
        <v>0</v>
      </c>
      <c r="G369" s="18">
        <v>0</v>
      </c>
      <c r="H369" s="18">
        <v>0</v>
      </c>
    </row>
    <row r="370" spans="1:8" x14ac:dyDescent="0.2">
      <c r="A370" s="19" t="s">
        <v>623</v>
      </c>
      <c r="B370" s="18" t="s">
        <v>782</v>
      </c>
      <c r="C370" s="18">
        <v>0</v>
      </c>
      <c r="D370" s="18" t="s">
        <v>50</v>
      </c>
      <c r="E370" s="18">
        <v>2</v>
      </c>
      <c r="F370" s="18">
        <v>0</v>
      </c>
      <c r="G370" s="18">
        <v>0</v>
      </c>
      <c r="H370" s="18">
        <v>0</v>
      </c>
    </row>
    <row r="371" spans="1:8" x14ac:dyDescent="0.2">
      <c r="A371" s="19" t="s">
        <v>757</v>
      </c>
      <c r="B371" s="18" t="s">
        <v>782</v>
      </c>
      <c r="C371" s="18">
        <v>0</v>
      </c>
      <c r="D371" s="18" t="s">
        <v>50</v>
      </c>
      <c r="E371" s="18">
        <v>2</v>
      </c>
      <c r="F371" s="18">
        <v>0</v>
      </c>
      <c r="G371" s="18">
        <v>0</v>
      </c>
      <c r="H371" s="18">
        <v>0</v>
      </c>
    </row>
    <row r="372" spans="1:8" x14ac:dyDescent="0.2">
      <c r="A372" s="19" t="s">
        <v>176</v>
      </c>
      <c r="B372" s="18" t="s">
        <v>782</v>
      </c>
      <c r="C372" s="18">
        <v>0</v>
      </c>
      <c r="D372" s="18" t="s">
        <v>50</v>
      </c>
      <c r="E372" s="18">
        <v>2</v>
      </c>
      <c r="F372" s="18">
        <v>0</v>
      </c>
      <c r="G372" s="18">
        <v>0</v>
      </c>
      <c r="H372" s="18">
        <v>0</v>
      </c>
    </row>
    <row r="373" spans="1:8" x14ac:dyDescent="0.2">
      <c r="A373" s="19" t="s">
        <v>47</v>
      </c>
      <c r="B373" s="18" t="s">
        <v>782</v>
      </c>
      <c r="C373" s="18">
        <v>1</v>
      </c>
      <c r="D373" s="18" t="s">
        <v>19</v>
      </c>
      <c r="E373" s="18">
        <v>2</v>
      </c>
      <c r="F373" s="18">
        <v>0</v>
      </c>
      <c r="G373" s="18">
        <v>1</v>
      </c>
      <c r="H373" s="18">
        <v>0</v>
      </c>
    </row>
    <row r="374" spans="1:8" x14ac:dyDescent="0.2">
      <c r="A374" s="19" t="s">
        <v>758</v>
      </c>
      <c r="B374" s="18" t="s">
        <v>782</v>
      </c>
      <c r="C374" s="18">
        <v>1</v>
      </c>
      <c r="D374" s="18" t="s">
        <v>19</v>
      </c>
      <c r="E374" s="18">
        <v>1</v>
      </c>
      <c r="F374" s="18">
        <v>0</v>
      </c>
      <c r="G374" s="18">
        <v>1</v>
      </c>
      <c r="H374" s="18">
        <v>0</v>
      </c>
    </row>
    <row r="375" spans="1:8" x14ac:dyDescent="0.2">
      <c r="A375" s="19" t="s">
        <v>759</v>
      </c>
      <c r="B375" s="18" t="s">
        <v>782</v>
      </c>
      <c r="C375" s="18">
        <v>1</v>
      </c>
      <c r="D375" s="18" t="s">
        <v>19</v>
      </c>
      <c r="E375" s="18">
        <v>2</v>
      </c>
      <c r="F375" s="18">
        <v>0</v>
      </c>
      <c r="G375" s="18">
        <v>1</v>
      </c>
      <c r="H375" s="18">
        <v>0</v>
      </c>
    </row>
    <row r="376" spans="1:8" x14ac:dyDescent="0.2">
      <c r="A376" s="19" t="s">
        <v>760</v>
      </c>
      <c r="B376" s="18" t="s">
        <v>782</v>
      </c>
      <c r="C376" s="18">
        <v>1</v>
      </c>
      <c r="D376" s="18" t="s">
        <v>19</v>
      </c>
      <c r="E376" s="18">
        <v>1</v>
      </c>
      <c r="F376" s="18">
        <v>0</v>
      </c>
      <c r="G376" s="18">
        <v>1</v>
      </c>
      <c r="H376" s="18">
        <v>0</v>
      </c>
    </row>
    <row r="377" spans="1:8" x14ac:dyDescent="0.2">
      <c r="A377" s="19" t="s">
        <v>761</v>
      </c>
      <c r="B377" s="18" t="s">
        <v>783</v>
      </c>
      <c r="C377" s="18">
        <v>1</v>
      </c>
      <c r="D377" s="18" t="s">
        <v>19</v>
      </c>
      <c r="E377" s="18">
        <v>2</v>
      </c>
      <c r="F377" s="18">
        <v>0</v>
      </c>
      <c r="G377" s="18">
        <v>1</v>
      </c>
      <c r="H377" s="18">
        <v>0</v>
      </c>
    </row>
    <row r="378" spans="1:8" x14ac:dyDescent="0.2">
      <c r="A378" s="19" t="s">
        <v>344</v>
      </c>
      <c r="B378" s="18" t="s">
        <v>782</v>
      </c>
      <c r="C378" s="18">
        <v>1</v>
      </c>
      <c r="D378" s="18" t="s">
        <v>19</v>
      </c>
      <c r="E378" s="18">
        <v>0</v>
      </c>
      <c r="F378" s="18">
        <v>0</v>
      </c>
      <c r="G378" s="18">
        <v>1</v>
      </c>
      <c r="H378" s="18">
        <v>0</v>
      </c>
    </row>
    <row r="379" spans="1:8" x14ac:dyDescent="0.2">
      <c r="A379" s="19" t="s">
        <v>374</v>
      </c>
      <c r="B379" s="18" t="s">
        <v>782</v>
      </c>
      <c r="C379" s="18">
        <v>1</v>
      </c>
      <c r="D379" s="18" t="s">
        <v>19</v>
      </c>
      <c r="E379" s="18">
        <v>1</v>
      </c>
      <c r="F379" s="18">
        <v>0</v>
      </c>
      <c r="G379" s="18">
        <v>1</v>
      </c>
      <c r="H379" s="18">
        <v>0</v>
      </c>
    </row>
    <row r="380" spans="1:8" x14ac:dyDescent="0.2">
      <c r="A380" s="19" t="s">
        <v>464</v>
      </c>
      <c r="B380" s="18" t="s">
        <v>782</v>
      </c>
      <c r="C380" s="18">
        <v>1</v>
      </c>
      <c r="D380" s="18" t="s">
        <v>19</v>
      </c>
      <c r="E380" s="18">
        <v>1</v>
      </c>
      <c r="F380" s="18">
        <v>0</v>
      </c>
      <c r="G380" s="18">
        <v>1</v>
      </c>
      <c r="H380" s="18">
        <v>0</v>
      </c>
    </row>
    <row r="381" spans="1:8" x14ac:dyDescent="0.2">
      <c r="A381" s="19" t="s">
        <v>510</v>
      </c>
      <c r="B381" s="18" t="s">
        <v>804</v>
      </c>
      <c r="C381" s="18">
        <v>1</v>
      </c>
      <c r="D381" s="18" t="s">
        <v>19</v>
      </c>
      <c r="E381" s="18">
        <v>0</v>
      </c>
      <c r="F381" s="18">
        <v>0</v>
      </c>
      <c r="G381" s="18">
        <v>1</v>
      </c>
      <c r="H381" s="18">
        <v>0</v>
      </c>
    </row>
    <row r="382" spans="1:8" x14ac:dyDescent="0.2">
      <c r="A382" s="19" t="s">
        <v>562</v>
      </c>
      <c r="B382" s="18" t="s">
        <v>782</v>
      </c>
      <c r="C382" s="18">
        <v>1</v>
      </c>
      <c r="D382" s="18" t="s">
        <v>50</v>
      </c>
      <c r="E382" s="18">
        <v>2</v>
      </c>
      <c r="F382" s="18">
        <v>1</v>
      </c>
      <c r="G382" s="18">
        <v>0</v>
      </c>
      <c r="H382" s="18">
        <v>0</v>
      </c>
    </row>
    <row r="383" spans="1:8" x14ac:dyDescent="0.2">
      <c r="A383" s="19" t="s">
        <v>762</v>
      </c>
      <c r="B383" s="18" t="s">
        <v>797</v>
      </c>
      <c r="C383" s="18">
        <v>1</v>
      </c>
      <c r="D383" s="18" t="s">
        <v>50</v>
      </c>
      <c r="E383" s="18">
        <v>2</v>
      </c>
      <c r="F383" s="18">
        <v>1</v>
      </c>
      <c r="G383" s="18">
        <v>0</v>
      </c>
      <c r="H383" s="18">
        <v>0</v>
      </c>
    </row>
    <row r="384" spans="1:8" x14ac:dyDescent="0.2">
      <c r="A384" s="19" t="s">
        <v>763</v>
      </c>
      <c r="B384" s="18" t="s">
        <v>782</v>
      </c>
      <c r="C384" s="18">
        <v>1</v>
      </c>
      <c r="D384" s="18" t="s">
        <v>764</v>
      </c>
      <c r="E384" s="18">
        <v>1</v>
      </c>
      <c r="F384" s="18">
        <v>1</v>
      </c>
      <c r="G384" s="18">
        <v>0</v>
      </c>
      <c r="H384" s="18">
        <v>0</v>
      </c>
    </row>
    <row r="385" spans="1:8" x14ac:dyDescent="0.2">
      <c r="A385" s="19" t="s">
        <v>314</v>
      </c>
      <c r="B385" s="18" t="s">
        <v>782</v>
      </c>
      <c r="C385" s="18">
        <v>1</v>
      </c>
      <c r="D385" s="18" t="s">
        <v>764</v>
      </c>
      <c r="E385" s="18">
        <v>1</v>
      </c>
      <c r="F385" s="18">
        <v>1</v>
      </c>
      <c r="G385" s="18">
        <v>0</v>
      </c>
      <c r="H385" s="18">
        <v>0</v>
      </c>
    </row>
    <row r="386" spans="1:8" x14ac:dyDescent="0.2">
      <c r="A386" s="19" t="s">
        <v>625</v>
      </c>
      <c r="B386" s="18" t="s">
        <v>799</v>
      </c>
      <c r="C386" s="18">
        <v>1</v>
      </c>
      <c r="D386" s="18" t="s">
        <v>50</v>
      </c>
      <c r="E386" s="18">
        <v>0</v>
      </c>
      <c r="F386" s="18">
        <v>1</v>
      </c>
      <c r="G386" s="18">
        <v>0</v>
      </c>
      <c r="H386" s="18">
        <v>0</v>
      </c>
    </row>
    <row r="387" spans="1:8" x14ac:dyDescent="0.2">
      <c r="A387" s="19" t="s">
        <v>631</v>
      </c>
      <c r="B387" s="18" t="s">
        <v>799</v>
      </c>
      <c r="C387" s="18">
        <v>1</v>
      </c>
      <c r="D387" s="18" t="s">
        <v>45</v>
      </c>
      <c r="E387" s="18">
        <v>0</v>
      </c>
      <c r="F387" s="18">
        <v>1</v>
      </c>
      <c r="G387" s="18">
        <v>0</v>
      </c>
      <c r="H387" s="18">
        <v>0</v>
      </c>
    </row>
    <row r="388" spans="1:8" x14ac:dyDescent="0.2">
      <c r="A388" s="19" t="s">
        <v>765</v>
      </c>
      <c r="B388" s="18" t="s">
        <v>799</v>
      </c>
      <c r="C388" s="18">
        <v>1</v>
      </c>
      <c r="D388" s="18" t="s">
        <v>764</v>
      </c>
      <c r="E388" s="18">
        <v>1</v>
      </c>
      <c r="F388" s="18">
        <v>1</v>
      </c>
      <c r="G388" s="18">
        <v>0</v>
      </c>
      <c r="H388" s="18">
        <v>0</v>
      </c>
    </row>
    <row r="389" spans="1:8" x14ac:dyDescent="0.2">
      <c r="A389" s="19" t="s">
        <v>637</v>
      </c>
      <c r="B389" s="18" t="s">
        <v>799</v>
      </c>
      <c r="C389" s="18">
        <v>1</v>
      </c>
      <c r="D389" s="18" t="s">
        <v>50</v>
      </c>
      <c r="E389" s="18">
        <v>0</v>
      </c>
      <c r="F389" s="18">
        <v>1</v>
      </c>
      <c r="G389" s="18">
        <v>0</v>
      </c>
      <c r="H389" s="18">
        <v>0</v>
      </c>
    </row>
    <row r="390" spans="1:8" x14ac:dyDescent="0.2">
      <c r="A390" s="19" t="s">
        <v>343</v>
      </c>
      <c r="B390" s="18" t="s">
        <v>782</v>
      </c>
      <c r="C390" s="18">
        <v>1</v>
      </c>
      <c r="D390" s="18" t="s">
        <v>764</v>
      </c>
      <c r="E390" s="18">
        <v>1</v>
      </c>
      <c r="F390" s="18">
        <v>1</v>
      </c>
      <c r="G390" s="18">
        <v>0</v>
      </c>
      <c r="H390" s="18">
        <v>0</v>
      </c>
    </row>
    <row r="391" spans="1:8" x14ac:dyDescent="0.2">
      <c r="A391" s="19" t="s">
        <v>501</v>
      </c>
      <c r="B391" s="18" t="s">
        <v>782</v>
      </c>
      <c r="C391" s="18">
        <v>1</v>
      </c>
      <c r="D391" s="18" t="s">
        <v>764</v>
      </c>
      <c r="E391" s="18">
        <v>0</v>
      </c>
      <c r="F391" s="18">
        <v>1</v>
      </c>
      <c r="G391" s="18">
        <v>0</v>
      </c>
      <c r="H391" s="18">
        <v>0</v>
      </c>
    </row>
    <row r="392" spans="1:8" x14ac:dyDescent="0.2">
      <c r="A392" s="19" t="s">
        <v>766</v>
      </c>
      <c r="B392" s="18" t="s">
        <v>782</v>
      </c>
      <c r="C392" s="18">
        <v>1</v>
      </c>
      <c r="D392" s="18" t="s">
        <v>764</v>
      </c>
      <c r="E392" s="18">
        <v>1</v>
      </c>
      <c r="F392" s="18">
        <v>1</v>
      </c>
      <c r="G392" s="18">
        <v>0</v>
      </c>
      <c r="H392" s="18">
        <v>0</v>
      </c>
    </row>
    <row r="393" spans="1:8" x14ac:dyDescent="0.2">
      <c r="A393" s="19" t="s">
        <v>695</v>
      </c>
      <c r="B393" s="18" t="s">
        <v>782</v>
      </c>
      <c r="C393" s="18">
        <v>1</v>
      </c>
      <c r="D393" s="18" t="s">
        <v>764</v>
      </c>
      <c r="E393" s="18">
        <v>1</v>
      </c>
      <c r="F393" s="18">
        <v>1</v>
      </c>
      <c r="G393" s="18">
        <v>0</v>
      </c>
      <c r="H393" s="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49"/>
  <sheetViews>
    <sheetView topLeftCell="A2" workbookViewId="0">
      <selection activeCell="H1" sqref="H1"/>
    </sheetView>
  </sheetViews>
  <sheetFormatPr baseColWidth="10" defaultColWidth="11" defaultRowHeight="16" x14ac:dyDescent="0.2"/>
  <sheetData>
    <row r="1" spans="1:8" x14ac:dyDescent="0.2">
      <c r="A1" t="s">
        <v>698</v>
      </c>
      <c r="B1" t="s">
        <v>780</v>
      </c>
      <c r="C1" t="s">
        <v>767</v>
      </c>
      <c r="D1" t="s">
        <v>751</v>
      </c>
      <c r="E1" t="s">
        <v>781</v>
      </c>
      <c r="F1" t="s">
        <v>27</v>
      </c>
      <c r="G1" t="s">
        <v>19</v>
      </c>
      <c r="H1" t="s">
        <v>32</v>
      </c>
    </row>
    <row r="2" spans="1:8" x14ac:dyDescent="0.2">
      <c r="A2" t="s">
        <v>18</v>
      </c>
      <c r="B2" t="s">
        <v>782</v>
      </c>
      <c r="C2">
        <v>1</v>
      </c>
      <c r="D2" t="s">
        <v>19</v>
      </c>
      <c r="E2">
        <v>2</v>
      </c>
      <c r="F2">
        <v>0</v>
      </c>
      <c r="G2">
        <v>1</v>
      </c>
      <c r="H2">
        <v>0</v>
      </c>
    </row>
    <row r="3" spans="1:8" x14ac:dyDescent="0.2">
      <c r="A3" t="s">
        <v>20</v>
      </c>
      <c r="B3" t="s">
        <v>783</v>
      </c>
      <c r="C3">
        <v>1</v>
      </c>
      <c r="D3" t="s">
        <v>19</v>
      </c>
      <c r="E3">
        <v>2</v>
      </c>
      <c r="F3">
        <v>0</v>
      </c>
      <c r="G3">
        <v>1</v>
      </c>
      <c r="H3">
        <v>0</v>
      </c>
    </row>
    <row r="4" spans="1:8" x14ac:dyDescent="0.2">
      <c r="A4" t="s">
        <v>21</v>
      </c>
      <c r="B4" t="s">
        <v>782</v>
      </c>
      <c r="C4">
        <v>1</v>
      </c>
      <c r="D4" t="s">
        <v>19</v>
      </c>
      <c r="E4">
        <v>1</v>
      </c>
      <c r="F4">
        <v>0</v>
      </c>
      <c r="G4">
        <v>1</v>
      </c>
      <c r="H4">
        <v>0</v>
      </c>
    </row>
    <row r="5" spans="1:8" x14ac:dyDescent="0.2">
      <c r="A5" t="s">
        <v>23</v>
      </c>
      <c r="B5" t="s">
        <v>782</v>
      </c>
      <c r="C5">
        <v>0</v>
      </c>
      <c r="D5" t="s">
        <v>24</v>
      </c>
      <c r="E5">
        <v>4</v>
      </c>
      <c r="F5">
        <v>0</v>
      </c>
      <c r="G5">
        <v>0</v>
      </c>
      <c r="H5">
        <v>0</v>
      </c>
    </row>
    <row r="6" spans="1:8" x14ac:dyDescent="0.2">
      <c r="A6" t="s">
        <v>26</v>
      </c>
      <c r="B6" t="s">
        <v>782</v>
      </c>
      <c r="C6">
        <v>1</v>
      </c>
      <c r="D6" t="s">
        <v>19</v>
      </c>
      <c r="E6">
        <v>2</v>
      </c>
      <c r="F6">
        <v>0</v>
      </c>
      <c r="G6">
        <v>1</v>
      </c>
      <c r="H6">
        <v>0</v>
      </c>
    </row>
    <row r="7" spans="1:8" x14ac:dyDescent="0.2">
      <c r="A7" t="s">
        <v>28</v>
      </c>
      <c r="B7" t="s">
        <v>783</v>
      </c>
      <c r="C7">
        <v>1</v>
      </c>
      <c r="D7" t="s">
        <v>19</v>
      </c>
      <c r="E7">
        <v>1</v>
      </c>
      <c r="F7">
        <v>0</v>
      </c>
      <c r="G7">
        <v>1</v>
      </c>
      <c r="H7">
        <v>0</v>
      </c>
    </row>
    <row r="8" spans="1:8" x14ac:dyDescent="0.2">
      <c r="A8" t="s">
        <v>34</v>
      </c>
      <c r="B8" t="s">
        <v>782</v>
      </c>
      <c r="C8">
        <v>0</v>
      </c>
      <c r="D8" t="s">
        <v>35</v>
      </c>
      <c r="E8">
        <v>4</v>
      </c>
      <c r="F8">
        <v>0</v>
      </c>
      <c r="G8">
        <v>0</v>
      </c>
      <c r="H8">
        <v>0</v>
      </c>
    </row>
    <row r="9" spans="1:8" x14ac:dyDescent="0.2">
      <c r="A9" t="s">
        <v>36</v>
      </c>
      <c r="C9">
        <v>1</v>
      </c>
      <c r="D9" t="s">
        <v>19</v>
      </c>
      <c r="E9">
        <v>1</v>
      </c>
      <c r="F9">
        <v>0</v>
      </c>
      <c r="G9">
        <v>1</v>
      </c>
      <c r="H9">
        <v>0</v>
      </c>
    </row>
    <row r="10" spans="1:8" x14ac:dyDescent="0.2">
      <c r="A10" t="s">
        <v>38</v>
      </c>
      <c r="B10" t="s">
        <v>782</v>
      </c>
      <c r="C10">
        <v>1</v>
      </c>
      <c r="D10" t="s">
        <v>19</v>
      </c>
      <c r="E10">
        <v>1</v>
      </c>
      <c r="F10">
        <v>0</v>
      </c>
      <c r="G10">
        <v>1</v>
      </c>
      <c r="H10">
        <v>0</v>
      </c>
    </row>
    <row r="11" spans="1:8" x14ac:dyDescent="0.2">
      <c r="A11" t="s">
        <v>40</v>
      </c>
      <c r="C11">
        <v>0</v>
      </c>
      <c r="D11" t="s">
        <v>35</v>
      </c>
      <c r="E11">
        <v>4</v>
      </c>
      <c r="F11">
        <v>0</v>
      </c>
      <c r="G11">
        <v>0</v>
      </c>
      <c r="H11">
        <v>0</v>
      </c>
    </row>
    <row r="12" spans="1:8" x14ac:dyDescent="0.2">
      <c r="A12" t="s">
        <v>41</v>
      </c>
      <c r="B12" t="s">
        <v>785</v>
      </c>
      <c r="C12">
        <v>2</v>
      </c>
      <c r="D12" t="s">
        <v>24</v>
      </c>
      <c r="E12">
        <v>2</v>
      </c>
      <c r="F12">
        <v>0</v>
      </c>
      <c r="G12">
        <v>0</v>
      </c>
      <c r="H12">
        <v>0</v>
      </c>
    </row>
    <row r="13" spans="1:8" x14ac:dyDescent="0.2">
      <c r="A13" t="s">
        <v>42</v>
      </c>
      <c r="C13">
        <v>1</v>
      </c>
      <c r="D13" t="s">
        <v>19</v>
      </c>
      <c r="E13">
        <v>2</v>
      </c>
      <c r="F13">
        <v>0</v>
      </c>
      <c r="G13">
        <v>1</v>
      </c>
      <c r="H13">
        <v>0</v>
      </c>
    </row>
    <row r="14" spans="1:8" x14ac:dyDescent="0.2">
      <c r="A14" t="s">
        <v>44</v>
      </c>
      <c r="C14">
        <v>1</v>
      </c>
      <c r="D14" t="s">
        <v>19</v>
      </c>
      <c r="E14">
        <v>2</v>
      </c>
      <c r="F14">
        <v>0</v>
      </c>
      <c r="G14">
        <v>1</v>
      </c>
      <c r="H14">
        <v>0</v>
      </c>
    </row>
    <row r="15" spans="1:8" x14ac:dyDescent="0.2">
      <c r="A15" t="s">
        <v>46</v>
      </c>
      <c r="B15" t="s">
        <v>782</v>
      </c>
      <c r="C15">
        <v>1</v>
      </c>
      <c r="D15" t="s">
        <v>19</v>
      </c>
      <c r="E15">
        <v>2</v>
      </c>
      <c r="F15">
        <v>0</v>
      </c>
      <c r="G15">
        <v>1</v>
      </c>
      <c r="H15">
        <v>0</v>
      </c>
    </row>
    <row r="16" spans="1:8" x14ac:dyDescent="0.2">
      <c r="A16" t="s">
        <v>51</v>
      </c>
      <c r="C16">
        <v>1</v>
      </c>
      <c r="D16" t="s">
        <v>19</v>
      </c>
      <c r="E16">
        <v>1</v>
      </c>
      <c r="F16">
        <v>0</v>
      </c>
      <c r="G16">
        <v>1</v>
      </c>
      <c r="H16">
        <v>0</v>
      </c>
    </row>
    <row r="17" spans="1:8" x14ac:dyDescent="0.2">
      <c r="A17" t="s">
        <v>54</v>
      </c>
      <c r="B17" t="s">
        <v>782</v>
      </c>
      <c r="C17">
        <v>2</v>
      </c>
      <c r="D17" t="s">
        <v>31</v>
      </c>
      <c r="E17">
        <v>2</v>
      </c>
      <c r="F17">
        <v>0</v>
      </c>
      <c r="G17">
        <v>0</v>
      </c>
      <c r="H17">
        <v>0</v>
      </c>
    </row>
    <row r="18" spans="1:8" x14ac:dyDescent="0.2">
      <c r="A18" t="s">
        <v>55</v>
      </c>
      <c r="B18" t="s">
        <v>782</v>
      </c>
      <c r="C18">
        <v>1</v>
      </c>
      <c r="D18" t="s">
        <v>19</v>
      </c>
      <c r="E18">
        <v>1</v>
      </c>
      <c r="F18">
        <v>0</v>
      </c>
      <c r="G18">
        <v>1</v>
      </c>
      <c r="H18">
        <v>0</v>
      </c>
    </row>
    <row r="19" spans="1:8" x14ac:dyDescent="0.2">
      <c r="A19" t="s">
        <v>56</v>
      </c>
      <c r="B19" t="s">
        <v>782</v>
      </c>
      <c r="C19">
        <v>0</v>
      </c>
      <c r="D19" t="s">
        <v>31</v>
      </c>
      <c r="E19">
        <v>4</v>
      </c>
      <c r="F19">
        <v>0</v>
      </c>
      <c r="G19">
        <v>0</v>
      </c>
      <c r="H19">
        <v>0</v>
      </c>
    </row>
    <row r="20" spans="1:8" x14ac:dyDescent="0.2">
      <c r="A20" t="s">
        <v>57</v>
      </c>
      <c r="C20">
        <v>1</v>
      </c>
      <c r="D20" t="s">
        <v>19</v>
      </c>
      <c r="E20">
        <v>2</v>
      </c>
      <c r="F20">
        <v>0</v>
      </c>
      <c r="G20">
        <v>1</v>
      </c>
      <c r="H20">
        <v>0</v>
      </c>
    </row>
    <row r="21" spans="1:8" x14ac:dyDescent="0.2">
      <c r="A21" t="s">
        <v>58</v>
      </c>
      <c r="C21">
        <v>1</v>
      </c>
      <c r="D21" t="s">
        <v>19</v>
      </c>
      <c r="E21">
        <v>2</v>
      </c>
      <c r="F21">
        <v>0</v>
      </c>
      <c r="G21">
        <v>1</v>
      </c>
      <c r="H21">
        <v>0</v>
      </c>
    </row>
    <row r="22" spans="1:8" x14ac:dyDescent="0.2">
      <c r="A22" t="s">
        <v>59</v>
      </c>
      <c r="B22" t="s">
        <v>783</v>
      </c>
      <c r="C22">
        <v>1</v>
      </c>
      <c r="D22" t="s">
        <v>19</v>
      </c>
      <c r="E22">
        <v>2</v>
      </c>
      <c r="F22">
        <v>0</v>
      </c>
      <c r="G22">
        <v>1</v>
      </c>
      <c r="H22">
        <v>0</v>
      </c>
    </row>
    <row r="23" spans="1:8" x14ac:dyDescent="0.2">
      <c r="A23" t="s">
        <v>61</v>
      </c>
      <c r="B23" t="s">
        <v>783</v>
      </c>
      <c r="C23">
        <v>1</v>
      </c>
      <c r="D23" t="s">
        <v>27</v>
      </c>
      <c r="E23">
        <v>2</v>
      </c>
      <c r="F23">
        <v>1</v>
      </c>
      <c r="G23">
        <v>0</v>
      </c>
      <c r="H23">
        <v>0</v>
      </c>
    </row>
    <row r="24" spans="1:8" x14ac:dyDescent="0.2">
      <c r="A24" t="s">
        <v>65</v>
      </c>
      <c r="C24">
        <v>1</v>
      </c>
      <c r="D24" t="s">
        <v>19</v>
      </c>
      <c r="E24">
        <v>2</v>
      </c>
      <c r="F24">
        <v>0</v>
      </c>
      <c r="G24">
        <v>1</v>
      </c>
      <c r="H24">
        <v>0</v>
      </c>
    </row>
    <row r="25" spans="1:8" x14ac:dyDescent="0.2">
      <c r="A25" t="s">
        <v>66</v>
      </c>
      <c r="C25">
        <v>1</v>
      </c>
      <c r="D25" t="s">
        <v>19</v>
      </c>
      <c r="E25">
        <v>1</v>
      </c>
      <c r="F25">
        <v>0</v>
      </c>
      <c r="G25">
        <v>1</v>
      </c>
      <c r="H25">
        <v>0</v>
      </c>
    </row>
    <row r="26" spans="1:8" x14ac:dyDescent="0.2">
      <c r="A26" t="s">
        <v>67</v>
      </c>
      <c r="B26" t="s">
        <v>782</v>
      </c>
      <c r="C26">
        <v>1</v>
      </c>
      <c r="D26" t="s">
        <v>19</v>
      </c>
      <c r="E26">
        <v>1</v>
      </c>
      <c r="F26">
        <v>0</v>
      </c>
      <c r="G26">
        <v>1</v>
      </c>
      <c r="H26">
        <v>0</v>
      </c>
    </row>
    <row r="27" spans="1:8" x14ac:dyDescent="0.2">
      <c r="A27" t="s">
        <v>68</v>
      </c>
      <c r="B27" t="s">
        <v>783</v>
      </c>
      <c r="C27">
        <v>1</v>
      </c>
      <c r="D27" t="s">
        <v>19</v>
      </c>
      <c r="E27">
        <v>1</v>
      </c>
      <c r="F27">
        <v>0</v>
      </c>
      <c r="G27">
        <v>1</v>
      </c>
      <c r="H27">
        <v>0</v>
      </c>
    </row>
    <row r="28" spans="1:8" x14ac:dyDescent="0.2">
      <c r="A28" t="s">
        <v>71</v>
      </c>
      <c r="B28" t="s">
        <v>786</v>
      </c>
      <c r="C28">
        <v>0</v>
      </c>
      <c r="D28" t="s">
        <v>24</v>
      </c>
      <c r="E28">
        <v>4</v>
      </c>
      <c r="F28">
        <v>0</v>
      </c>
      <c r="G28">
        <v>0</v>
      </c>
      <c r="H28">
        <v>0</v>
      </c>
    </row>
    <row r="29" spans="1:8" x14ac:dyDescent="0.2">
      <c r="A29" t="s">
        <v>74</v>
      </c>
      <c r="B29" t="s">
        <v>782</v>
      </c>
      <c r="C29">
        <v>2</v>
      </c>
      <c r="D29" t="s">
        <v>50</v>
      </c>
      <c r="E29">
        <v>2</v>
      </c>
      <c r="F29">
        <v>0</v>
      </c>
      <c r="G29">
        <v>0</v>
      </c>
      <c r="H29">
        <v>0</v>
      </c>
    </row>
    <row r="30" spans="1:8" x14ac:dyDescent="0.2">
      <c r="A30" t="s">
        <v>75</v>
      </c>
      <c r="B30" t="s">
        <v>787</v>
      </c>
      <c r="C30">
        <v>1</v>
      </c>
      <c r="D30" t="s">
        <v>19</v>
      </c>
      <c r="E30">
        <v>2</v>
      </c>
      <c r="F30">
        <v>0</v>
      </c>
      <c r="G30">
        <v>1</v>
      </c>
      <c r="H30">
        <v>0</v>
      </c>
    </row>
    <row r="31" spans="1:8" x14ac:dyDescent="0.2">
      <c r="A31" t="s">
        <v>76</v>
      </c>
      <c r="B31" t="s">
        <v>782</v>
      </c>
      <c r="C31">
        <v>1</v>
      </c>
      <c r="D31" t="s">
        <v>27</v>
      </c>
      <c r="E31">
        <v>1</v>
      </c>
      <c r="F31">
        <v>1</v>
      </c>
      <c r="G31">
        <v>0</v>
      </c>
      <c r="H31">
        <v>0</v>
      </c>
    </row>
    <row r="32" spans="1:8" x14ac:dyDescent="0.2">
      <c r="A32" t="s">
        <v>77</v>
      </c>
      <c r="B32" t="s">
        <v>782</v>
      </c>
      <c r="C32">
        <v>1</v>
      </c>
      <c r="D32" t="s">
        <v>27</v>
      </c>
      <c r="E32">
        <v>2</v>
      </c>
      <c r="F32">
        <v>1</v>
      </c>
      <c r="G32">
        <v>0</v>
      </c>
      <c r="H32">
        <v>0</v>
      </c>
    </row>
    <row r="33" spans="1:8" x14ac:dyDescent="0.2">
      <c r="A33" t="s">
        <v>78</v>
      </c>
      <c r="B33" t="s">
        <v>786</v>
      </c>
      <c r="C33">
        <v>0</v>
      </c>
      <c r="D33" t="s">
        <v>24</v>
      </c>
      <c r="E33">
        <v>3</v>
      </c>
      <c r="F33">
        <v>0</v>
      </c>
      <c r="G33">
        <v>0</v>
      </c>
      <c r="H33">
        <v>0</v>
      </c>
    </row>
    <row r="34" spans="1:8" x14ac:dyDescent="0.2">
      <c r="A34" t="s">
        <v>80</v>
      </c>
      <c r="B34" t="s">
        <v>782</v>
      </c>
      <c r="C34">
        <v>1</v>
      </c>
      <c r="D34" t="s">
        <v>27</v>
      </c>
      <c r="E34">
        <v>2</v>
      </c>
      <c r="F34">
        <v>1</v>
      </c>
      <c r="G34">
        <v>0</v>
      </c>
      <c r="H34">
        <v>0</v>
      </c>
    </row>
    <row r="35" spans="1:8" x14ac:dyDescent="0.2">
      <c r="A35" t="s">
        <v>81</v>
      </c>
      <c r="B35" t="s">
        <v>783</v>
      </c>
      <c r="C35">
        <v>1</v>
      </c>
      <c r="D35" t="s">
        <v>27</v>
      </c>
      <c r="E35">
        <v>0</v>
      </c>
      <c r="F35">
        <v>1</v>
      </c>
      <c r="G35">
        <v>0</v>
      </c>
      <c r="H35">
        <v>0</v>
      </c>
    </row>
    <row r="36" spans="1:8" x14ac:dyDescent="0.2">
      <c r="A36" t="s">
        <v>82</v>
      </c>
      <c r="B36" t="s">
        <v>782</v>
      </c>
      <c r="C36">
        <v>1</v>
      </c>
      <c r="D36" t="s">
        <v>27</v>
      </c>
      <c r="E36">
        <v>2</v>
      </c>
      <c r="F36">
        <v>1</v>
      </c>
      <c r="G36">
        <v>0</v>
      </c>
      <c r="H36">
        <v>0</v>
      </c>
    </row>
    <row r="37" spans="1:8" x14ac:dyDescent="0.2">
      <c r="A37" t="s">
        <v>83</v>
      </c>
      <c r="B37" t="s">
        <v>788</v>
      </c>
      <c r="C37">
        <v>1</v>
      </c>
      <c r="D37" t="s">
        <v>19</v>
      </c>
      <c r="E37">
        <v>2</v>
      </c>
      <c r="F37">
        <v>0</v>
      </c>
      <c r="G37">
        <v>1</v>
      </c>
      <c r="H37">
        <v>0</v>
      </c>
    </row>
    <row r="38" spans="1:8" x14ac:dyDescent="0.2">
      <c r="A38" t="s">
        <v>84</v>
      </c>
      <c r="B38" t="s">
        <v>782</v>
      </c>
      <c r="C38">
        <v>0</v>
      </c>
      <c r="D38" t="s">
        <v>24</v>
      </c>
      <c r="E38">
        <v>4</v>
      </c>
      <c r="F38">
        <v>0</v>
      </c>
      <c r="G38">
        <v>0</v>
      </c>
      <c r="H38">
        <v>0</v>
      </c>
    </row>
    <row r="39" spans="1:8" x14ac:dyDescent="0.2">
      <c r="A39" t="s">
        <v>85</v>
      </c>
      <c r="B39" t="s">
        <v>782</v>
      </c>
      <c r="C39">
        <v>2</v>
      </c>
      <c r="D39" t="s">
        <v>24</v>
      </c>
      <c r="E39">
        <v>2</v>
      </c>
      <c r="F39">
        <v>0</v>
      </c>
      <c r="G39">
        <v>0</v>
      </c>
      <c r="H39">
        <v>0</v>
      </c>
    </row>
    <row r="40" spans="1:8" x14ac:dyDescent="0.2">
      <c r="A40" t="s">
        <v>87</v>
      </c>
      <c r="B40" t="s">
        <v>782</v>
      </c>
      <c r="C40">
        <v>2</v>
      </c>
      <c r="D40" t="s">
        <v>50</v>
      </c>
      <c r="E40">
        <v>2</v>
      </c>
      <c r="F40">
        <v>0</v>
      </c>
      <c r="G40">
        <v>0</v>
      </c>
      <c r="H40">
        <v>0</v>
      </c>
    </row>
    <row r="41" spans="1:8" x14ac:dyDescent="0.2">
      <c r="A41" t="s">
        <v>88</v>
      </c>
      <c r="B41" t="s">
        <v>782</v>
      </c>
      <c r="C41">
        <v>0</v>
      </c>
      <c r="D41" t="s">
        <v>24</v>
      </c>
      <c r="E41">
        <v>4</v>
      </c>
      <c r="F41">
        <v>0</v>
      </c>
      <c r="G41">
        <v>0</v>
      </c>
      <c r="H41">
        <v>0</v>
      </c>
    </row>
    <row r="42" spans="1:8" x14ac:dyDescent="0.2">
      <c r="A42" t="s">
        <v>89</v>
      </c>
      <c r="B42" t="s">
        <v>786</v>
      </c>
      <c r="C42">
        <v>0</v>
      </c>
      <c r="D42" t="s">
        <v>24</v>
      </c>
      <c r="E42">
        <v>4</v>
      </c>
      <c r="F42">
        <v>0</v>
      </c>
      <c r="G42">
        <v>0</v>
      </c>
      <c r="H42">
        <v>0</v>
      </c>
    </row>
    <row r="43" spans="1:8" x14ac:dyDescent="0.2">
      <c r="A43" t="s">
        <v>90</v>
      </c>
      <c r="B43" t="s">
        <v>782</v>
      </c>
      <c r="C43">
        <v>0</v>
      </c>
      <c r="D43" t="s">
        <v>24</v>
      </c>
      <c r="E43">
        <v>4</v>
      </c>
      <c r="F43">
        <v>0</v>
      </c>
      <c r="G43">
        <v>0</v>
      </c>
      <c r="H43">
        <v>0</v>
      </c>
    </row>
    <row r="44" spans="1:8" x14ac:dyDescent="0.2">
      <c r="A44" t="s">
        <v>91</v>
      </c>
      <c r="B44" t="s">
        <v>782</v>
      </c>
      <c r="C44">
        <v>0</v>
      </c>
      <c r="D44" t="s">
        <v>24</v>
      </c>
      <c r="E44">
        <v>4</v>
      </c>
      <c r="F44">
        <v>0</v>
      </c>
      <c r="G44">
        <v>0</v>
      </c>
      <c r="H44">
        <v>0</v>
      </c>
    </row>
    <row r="45" spans="1:8" x14ac:dyDescent="0.2">
      <c r="A45" t="s">
        <v>92</v>
      </c>
      <c r="B45" t="s">
        <v>782</v>
      </c>
      <c r="C45">
        <v>0</v>
      </c>
      <c r="D45" t="s">
        <v>45</v>
      </c>
      <c r="E45">
        <v>4</v>
      </c>
      <c r="F45">
        <v>0</v>
      </c>
      <c r="G45">
        <v>0</v>
      </c>
      <c r="H45">
        <v>0</v>
      </c>
    </row>
    <row r="46" spans="1:8" x14ac:dyDescent="0.2">
      <c r="A46" t="s">
        <v>93</v>
      </c>
      <c r="B46" t="s">
        <v>782</v>
      </c>
      <c r="C46">
        <v>2</v>
      </c>
      <c r="D46" t="s">
        <v>50</v>
      </c>
      <c r="E46">
        <v>2</v>
      </c>
      <c r="F46">
        <v>0</v>
      </c>
      <c r="G46">
        <v>0</v>
      </c>
      <c r="H46">
        <v>0</v>
      </c>
    </row>
    <row r="47" spans="1:8" x14ac:dyDescent="0.2">
      <c r="A47" t="s">
        <v>96</v>
      </c>
      <c r="B47" t="s">
        <v>782</v>
      </c>
      <c r="C47">
        <v>1</v>
      </c>
      <c r="D47" t="s">
        <v>27</v>
      </c>
      <c r="E47">
        <v>1</v>
      </c>
      <c r="F47">
        <v>1</v>
      </c>
      <c r="G47">
        <v>0</v>
      </c>
      <c r="H47">
        <v>0</v>
      </c>
    </row>
    <row r="48" spans="1:8" x14ac:dyDescent="0.2">
      <c r="A48" t="s">
        <v>97</v>
      </c>
      <c r="B48" t="s">
        <v>782</v>
      </c>
      <c r="C48">
        <v>1</v>
      </c>
      <c r="D48" t="s">
        <v>19</v>
      </c>
      <c r="E48">
        <v>1</v>
      </c>
      <c r="F48">
        <v>0</v>
      </c>
      <c r="G48">
        <v>1</v>
      </c>
      <c r="H48">
        <v>0</v>
      </c>
    </row>
    <row r="49" spans="1:8" x14ac:dyDescent="0.2">
      <c r="A49" t="s">
        <v>98</v>
      </c>
      <c r="B49" t="s">
        <v>782</v>
      </c>
      <c r="C49">
        <v>1</v>
      </c>
      <c r="D49" t="s">
        <v>19</v>
      </c>
      <c r="E49">
        <v>2</v>
      </c>
      <c r="F49">
        <v>0</v>
      </c>
      <c r="G49">
        <v>1</v>
      </c>
      <c r="H49">
        <v>0</v>
      </c>
    </row>
    <row r="50" spans="1:8" x14ac:dyDescent="0.2">
      <c r="A50" t="s">
        <v>99</v>
      </c>
      <c r="C50">
        <v>1</v>
      </c>
      <c r="D50" t="s">
        <v>19</v>
      </c>
      <c r="E50">
        <v>2</v>
      </c>
      <c r="F50">
        <v>0</v>
      </c>
      <c r="G50">
        <v>1</v>
      </c>
      <c r="H50">
        <v>0</v>
      </c>
    </row>
    <row r="51" spans="1:8" x14ac:dyDescent="0.2">
      <c r="A51" t="s">
        <v>100</v>
      </c>
      <c r="B51" t="s">
        <v>789</v>
      </c>
      <c r="C51">
        <v>1</v>
      </c>
      <c r="D51" t="s">
        <v>19</v>
      </c>
      <c r="E51">
        <v>1</v>
      </c>
      <c r="F51">
        <v>0</v>
      </c>
      <c r="G51">
        <v>1</v>
      </c>
      <c r="H51">
        <v>0</v>
      </c>
    </row>
    <row r="52" spans="1:8" x14ac:dyDescent="0.2">
      <c r="A52" t="s">
        <v>101</v>
      </c>
      <c r="B52" t="s">
        <v>782</v>
      </c>
      <c r="C52">
        <v>0</v>
      </c>
      <c r="D52" t="s">
        <v>24</v>
      </c>
      <c r="E52">
        <v>3</v>
      </c>
      <c r="F52">
        <v>0</v>
      </c>
      <c r="G52">
        <v>0</v>
      </c>
      <c r="H52">
        <v>0</v>
      </c>
    </row>
    <row r="53" spans="1:8" x14ac:dyDescent="0.2">
      <c r="A53" t="s">
        <v>102</v>
      </c>
      <c r="B53" t="s">
        <v>782</v>
      </c>
      <c r="C53">
        <v>0</v>
      </c>
      <c r="D53" t="s">
        <v>35</v>
      </c>
      <c r="E53">
        <v>4</v>
      </c>
      <c r="F53">
        <v>0</v>
      </c>
      <c r="G53">
        <v>0</v>
      </c>
      <c r="H53">
        <v>0</v>
      </c>
    </row>
    <row r="54" spans="1:8" x14ac:dyDescent="0.2">
      <c r="A54" t="s">
        <v>103</v>
      </c>
      <c r="B54" t="s">
        <v>782</v>
      </c>
      <c r="C54">
        <v>2</v>
      </c>
      <c r="D54" t="s">
        <v>31</v>
      </c>
      <c r="E54">
        <v>2</v>
      </c>
      <c r="F54">
        <v>0</v>
      </c>
      <c r="G54">
        <v>0</v>
      </c>
      <c r="H54">
        <v>0</v>
      </c>
    </row>
    <row r="55" spans="1:8" x14ac:dyDescent="0.2">
      <c r="A55" t="s">
        <v>105</v>
      </c>
      <c r="B55" t="s">
        <v>782</v>
      </c>
      <c r="C55">
        <v>1</v>
      </c>
      <c r="D55" t="s">
        <v>19</v>
      </c>
      <c r="E55">
        <v>1</v>
      </c>
      <c r="F55">
        <v>0</v>
      </c>
      <c r="G55">
        <v>1</v>
      </c>
      <c r="H55">
        <v>0</v>
      </c>
    </row>
    <row r="56" spans="1:8" x14ac:dyDescent="0.2">
      <c r="A56" t="s">
        <v>107</v>
      </c>
      <c r="B56" t="s">
        <v>782</v>
      </c>
      <c r="C56">
        <v>1</v>
      </c>
      <c r="D56" t="s">
        <v>19</v>
      </c>
      <c r="E56">
        <v>1</v>
      </c>
      <c r="F56">
        <v>0</v>
      </c>
      <c r="G56">
        <v>1</v>
      </c>
      <c r="H56">
        <v>0</v>
      </c>
    </row>
    <row r="57" spans="1:8" x14ac:dyDescent="0.2">
      <c r="A57" t="s">
        <v>109</v>
      </c>
      <c r="B57" t="s">
        <v>782</v>
      </c>
      <c r="C57">
        <v>1</v>
      </c>
      <c r="D57" t="s">
        <v>19</v>
      </c>
      <c r="E57">
        <v>2</v>
      </c>
      <c r="F57">
        <v>0</v>
      </c>
      <c r="G57">
        <v>1</v>
      </c>
      <c r="H57">
        <v>0</v>
      </c>
    </row>
    <row r="58" spans="1:8" x14ac:dyDescent="0.2">
      <c r="A58" t="s">
        <v>112</v>
      </c>
      <c r="C58">
        <v>1</v>
      </c>
      <c r="D58" t="s">
        <v>19</v>
      </c>
      <c r="E58">
        <v>1</v>
      </c>
      <c r="F58">
        <v>0</v>
      </c>
      <c r="G58">
        <v>1</v>
      </c>
      <c r="H58">
        <v>0</v>
      </c>
    </row>
    <row r="59" spans="1:8" x14ac:dyDescent="0.2">
      <c r="A59" t="s">
        <v>113</v>
      </c>
      <c r="C59">
        <v>1</v>
      </c>
      <c r="D59" t="s">
        <v>19</v>
      </c>
      <c r="E59">
        <v>1</v>
      </c>
      <c r="F59">
        <v>0</v>
      </c>
      <c r="G59">
        <v>1</v>
      </c>
      <c r="H59">
        <v>0</v>
      </c>
    </row>
    <row r="60" spans="1:8" x14ac:dyDescent="0.2">
      <c r="A60" t="s">
        <v>115</v>
      </c>
      <c r="B60" t="s">
        <v>782</v>
      </c>
      <c r="C60">
        <v>0</v>
      </c>
      <c r="D60" t="s">
        <v>35</v>
      </c>
      <c r="E60">
        <v>4</v>
      </c>
      <c r="F60">
        <v>0</v>
      </c>
      <c r="G60">
        <v>0</v>
      </c>
      <c r="H60">
        <v>0</v>
      </c>
    </row>
    <row r="61" spans="1:8" x14ac:dyDescent="0.2">
      <c r="A61" t="s">
        <v>116</v>
      </c>
      <c r="B61" t="s">
        <v>782</v>
      </c>
      <c r="C61">
        <v>1</v>
      </c>
      <c r="D61" t="s">
        <v>19</v>
      </c>
      <c r="E61">
        <v>2</v>
      </c>
      <c r="F61">
        <v>0</v>
      </c>
      <c r="G61">
        <v>1</v>
      </c>
      <c r="H61">
        <v>0</v>
      </c>
    </row>
    <row r="62" spans="1:8" x14ac:dyDescent="0.2">
      <c r="A62" t="s">
        <v>117</v>
      </c>
      <c r="B62" t="s">
        <v>789</v>
      </c>
      <c r="C62">
        <v>0</v>
      </c>
      <c r="D62" t="s">
        <v>31</v>
      </c>
      <c r="E62">
        <v>4</v>
      </c>
      <c r="F62">
        <v>0</v>
      </c>
      <c r="G62">
        <v>0</v>
      </c>
      <c r="H62">
        <v>0</v>
      </c>
    </row>
    <row r="63" spans="1:8" x14ac:dyDescent="0.2">
      <c r="A63" t="s">
        <v>118</v>
      </c>
      <c r="B63" t="s">
        <v>782</v>
      </c>
      <c r="C63">
        <v>0</v>
      </c>
      <c r="D63" t="s">
        <v>31</v>
      </c>
      <c r="E63">
        <v>3</v>
      </c>
      <c r="F63">
        <v>0</v>
      </c>
      <c r="G63">
        <v>0</v>
      </c>
      <c r="H63">
        <v>0</v>
      </c>
    </row>
    <row r="64" spans="1:8" x14ac:dyDescent="0.2">
      <c r="A64" t="s">
        <v>119</v>
      </c>
      <c r="B64" t="s">
        <v>783</v>
      </c>
      <c r="C64">
        <v>1</v>
      </c>
      <c r="D64" t="s">
        <v>19</v>
      </c>
      <c r="E64">
        <v>1</v>
      </c>
      <c r="F64">
        <v>0</v>
      </c>
      <c r="G64">
        <v>1</v>
      </c>
      <c r="H64">
        <v>0</v>
      </c>
    </row>
    <row r="65" spans="1:8" x14ac:dyDescent="0.2">
      <c r="A65" t="s">
        <v>122</v>
      </c>
      <c r="C65">
        <v>1</v>
      </c>
      <c r="D65" t="s">
        <v>19</v>
      </c>
      <c r="E65">
        <v>1</v>
      </c>
      <c r="F65">
        <v>0</v>
      </c>
      <c r="G65">
        <v>1</v>
      </c>
      <c r="H65">
        <v>0</v>
      </c>
    </row>
    <row r="66" spans="1:8" x14ac:dyDescent="0.2">
      <c r="A66" t="s">
        <v>123</v>
      </c>
      <c r="B66" t="s">
        <v>782</v>
      </c>
      <c r="C66">
        <v>0</v>
      </c>
      <c r="D66" t="s">
        <v>31</v>
      </c>
      <c r="E66">
        <v>3</v>
      </c>
      <c r="F66">
        <v>0</v>
      </c>
      <c r="G66">
        <v>0</v>
      </c>
      <c r="H66">
        <v>0</v>
      </c>
    </row>
    <row r="67" spans="1:8" x14ac:dyDescent="0.2">
      <c r="A67" t="s">
        <v>124</v>
      </c>
      <c r="B67" t="s">
        <v>782</v>
      </c>
      <c r="C67">
        <v>1</v>
      </c>
      <c r="D67" t="s">
        <v>27</v>
      </c>
      <c r="E67">
        <v>0</v>
      </c>
      <c r="F67">
        <v>1</v>
      </c>
      <c r="G67">
        <v>0</v>
      </c>
      <c r="H67">
        <v>0</v>
      </c>
    </row>
    <row r="68" spans="1:8" x14ac:dyDescent="0.2">
      <c r="A68" t="s">
        <v>125</v>
      </c>
      <c r="B68" t="s">
        <v>782</v>
      </c>
      <c r="C68">
        <v>2</v>
      </c>
      <c r="D68" t="s">
        <v>50</v>
      </c>
      <c r="E68">
        <v>2</v>
      </c>
      <c r="F68">
        <v>0</v>
      </c>
      <c r="G68">
        <v>0</v>
      </c>
      <c r="H68">
        <v>0</v>
      </c>
    </row>
    <row r="69" spans="1:8" x14ac:dyDescent="0.2">
      <c r="A69" t="s">
        <v>126</v>
      </c>
      <c r="B69" t="s">
        <v>789</v>
      </c>
      <c r="C69">
        <v>1</v>
      </c>
      <c r="D69" t="s">
        <v>19</v>
      </c>
      <c r="E69">
        <v>2</v>
      </c>
      <c r="F69">
        <v>0</v>
      </c>
      <c r="G69">
        <v>1</v>
      </c>
      <c r="H69">
        <v>0</v>
      </c>
    </row>
    <row r="70" spans="1:8" x14ac:dyDescent="0.2">
      <c r="A70" t="s">
        <v>127</v>
      </c>
      <c r="B70" t="s">
        <v>790</v>
      </c>
      <c r="C70">
        <v>1</v>
      </c>
      <c r="D70" t="s">
        <v>19</v>
      </c>
      <c r="E70">
        <v>1</v>
      </c>
      <c r="F70">
        <v>0</v>
      </c>
      <c r="G70">
        <v>1</v>
      </c>
      <c r="H70">
        <v>0</v>
      </c>
    </row>
    <row r="71" spans="1:8" x14ac:dyDescent="0.2">
      <c r="A71" t="s">
        <v>128</v>
      </c>
      <c r="B71" t="s">
        <v>782</v>
      </c>
      <c r="C71">
        <v>0</v>
      </c>
      <c r="D71" t="s">
        <v>45</v>
      </c>
      <c r="E71">
        <v>4</v>
      </c>
      <c r="F71">
        <v>0</v>
      </c>
      <c r="G71">
        <v>0</v>
      </c>
      <c r="H71">
        <v>0</v>
      </c>
    </row>
    <row r="72" spans="1:8" x14ac:dyDescent="0.2">
      <c r="A72" t="s">
        <v>130</v>
      </c>
      <c r="B72" t="s">
        <v>782</v>
      </c>
      <c r="C72">
        <v>2</v>
      </c>
      <c r="D72" t="s">
        <v>31</v>
      </c>
      <c r="E72">
        <v>2</v>
      </c>
      <c r="F72">
        <v>0</v>
      </c>
      <c r="G72">
        <v>0</v>
      </c>
      <c r="H72">
        <v>0</v>
      </c>
    </row>
    <row r="73" spans="1:8" x14ac:dyDescent="0.2">
      <c r="A73" t="s">
        <v>131</v>
      </c>
      <c r="B73" t="s">
        <v>786</v>
      </c>
      <c r="C73">
        <v>1</v>
      </c>
      <c r="D73" t="s">
        <v>27</v>
      </c>
      <c r="E73">
        <v>1</v>
      </c>
      <c r="F73">
        <v>1</v>
      </c>
      <c r="G73">
        <v>0</v>
      </c>
      <c r="H73">
        <v>0</v>
      </c>
    </row>
    <row r="74" spans="1:8" x14ac:dyDescent="0.2">
      <c r="A74" t="s">
        <v>132</v>
      </c>
      <c r="B74" t="s">
        <v>786</v>
      </c>
      <c r="C74">
        <v>2</v>
      </c>
      <c r="D74" t="s">
        <v>24</v>
      </c>
      <c r="E74">
        <v>2</v>
      </c>
      <c r="F74">
        <v>0</v>
      </c>
      <c r="G74">
        <v>0</v>
      </c>
      <c r="H74">
        <v>0</v>
      </c>
    </row>
    <row r="75" spans="1:8" x14ac:dyDescent="0.2">
      <c r="A75" t="s">
        <v>133</v>
      </c>
      <c r="C75">
        <v>0</v>
      </c>
      <c r="D75" t="s">
        <v>35</v>
      </c>
      <c r="E75">
        <v>4</v>
      </c>
      <c r="F75">
        <v>0</v>
      </c>
      <c r="G75">
        <v>0</v>
      </c>
      <c r="H75">
        <v>0</v>
      </c>
    </row>
    <row r="76" spans="1:8" x14ac:dyDescent="0.2">
      <c r="A76" t="s">
        <v>134</v>
      </c>
      <c r="B76" t="s">
        <v>782</v>
      </c>
      <c r="C76">
        <v>0</v>
      </c>
      <c r="D76" t="s">
        <v>50</v>
      </c>
      <c r="E76">
        <v>3</v>
      </c>
      <c r="F76">
        <v>0</v>
      </c>
      <c r="G76">
        <v>0</v>
      </c>
      <c r="H76">
        <v>0</v>
      </c>
    </row>
    <row r="77" spans="1:8" x14ac:dyDescent="0.2">
      <c r="A77" t="s">
        <v>135</v>
      </c>
      <c r="B77" t="s">
        <v>782</v>
      </c>
      <c r="C77">
        <v>1</v>
      </c>
      <c r="D77" t="s">
        <v>27</v>
      </c>
      <c r="E77">
        <v>0</v>
      </c>
      <c r="F77">
        <v>1</v>
      </c>
      <c r="G77">
        <v>0</v>
      </c>
      <c r="H77">
        <v>0</v>
      </c>
    </row>
    <row r="78" spans="1:8" x14ac:dyDescent="0.2">
      <c r="A78" t="s">
        <v>136</v>
      </c>
      <c r="B78" t="s">
        <v>786</v>
      </c>
      <c r="C78">
        <v>1</v>
      </c>
      <c r="D78" t="s">
        <v>19</v>
      </c>
      <c r="E78">
        <v>0</v>
      </c>
      <c r="F78">
        <v>0</v>
      </c>
      <c r="G78">
        <v>1</v>
      </c>
      <c r="H78">
        <v>0</v>
      </c>
    </row>
    <row r="79" spans="1:8" x14ac:dyDescent="0.2">
      <c r="A79" t="s">
        <v>137</v>
      </c>
      <c r="B79" t="s">
        <v>783</v>
      </c>
      <c r="C79">
        <v>1</v>
      </c>
      <c r="D79" t="s">
        <v>27</v>
      </c>
      <c r="E79">
        <v>1</v>
      </c>
      <c r="F79">
        <v>1</v>
      </c>
      <c r="G79">
        <v>0</v>
      </c>
      <c r="H79">
        <v>0</v>
      </c>
    </row>
    <row r="80" spans="1:8" x14ac:dyDescent="0.2">
      <c r="A80" t="s">
        <v>139</v>
      </c>
      <c r="C80">
        <v>0</v>
      </c>
      <c r="D80" t="s">
        <v>24</v>
      </c>
      <c r="E80">
        <v>4</v>
      </c>
      <c r="F80">
        <v>0</v>
      </c>
      <c r="G80">
        <v>0</v>
      </c>
      <c r="H80">
        <v>0</v>
      </c>
    </row>
    <row r="81" spans="1:8" x14ac:dyDescent="0.2">
      <c r="A81" t="s">
        <v>140</v>
      </c>
      <c r="B81" t="s">
        <v>782</v>
      </c>
      <c r="C81">
        <v>0</v>
      </c>
      <c r="D81" t="s">
        <v>31</v>
      </c>
      <c r="E81">
        <v>4</v>
      </c>
      <c r="F81">
        <v>0</v>
      </c>
      <c r="G81">
        <v>0</v>
      </c>
      <c r="H81">
        <v>0</v>
      </c>
    </row>
    <row r="82" spans="1:8" x14ac:dyDescent="0.2">
      <c r="A82" t="s">
        <v>142</v>
      </c>
      <c r="B82" t="s">
        <v>782</v>
      </c>
      <c r="C82">
        <v>0</v>
      </c>
      <c r="D82" t="s">
        <v>24</v>
      </c>
      <c r="E82">
        <v>4</v>
      </c>
      <c r="F82">
        <v>0</v>
      </c>
      <c r="G82">
        <v>0</v>
      </c>
      <c r="H82">
        <v>0</v>
      </c>
    </row>
    <row r="83" spans="1:8" x14ac:dyDescent="0.2">
      <c r="A83" t="s">
        <v>144</v>
      </c>
      <c r="B83" t="s">
        <v>782</v>
      </c>
      <c r="C83">
        <v>0</v>
      </c>
      <c r="D83" t="s">
        <v>24</v>
      </c>
      <c r="E83">
        <v>3</v>
      </c>
      <c r="F83">
        <v>0</v>
      </c>
      <c r="G83">
        <v>0</v>
      </c>
      <c r="H83">
        <v>0</v>
      </c>
    </row>
    <row r="84" spans="1:8" x14ac:dyDescent="0.2">
      <c r="A84" t="s">
        <v>145</v>
      </c>
      <c r="C84">
        <v>0</v>
      </c>
      <c r="D84" t="s">
        <v>35</v>
      </c>
      <c r="E84">
        <v>4</v>
      </c>
      <c r="F84">
        <v>0</v>
      </c>
      <c r="G84">
        <v>0</v>
      </c>
      <c r="H84">
        <v>0</v>
      </c>
    </row>
    <row r="85" spans="1:8" x14ac:dyDescent="0.2">
      <c r="A85" t="s">
        <v>146</v>
      </c>
      <c r="B85" t="s">
        <v>782</v>
      </c>
      <c r="C85">
        <v>1</v>
      </c>
      <c r="D85" t="s">
        <v>19</v>
      </c>
      <c r="E85">
        <v>1</v>
      </c>
      <c r="F85">
        <v>0</v>
      </c>
      <c r="G85">
        <v>1</v>
      </c>
      <c r="H85">
        <v>0</v>
      </c>
    </row>
    <row r="86" spans="1:8" x14ac:dyDescent="0.2">
      <c r="A86" t="s">
        <v>147</v>
      </c>
      <c r="B86" t="s">
        <v>782</v>
      </c>
      <c r="C86">
        <v>1</v>
      </c>
      <c r="D86" t="s">
        <v>19</v>
      </c>
      <c r="E86">
        <v>2</v>
      </c>
      <c r="F86">
        <v>0</v>
      </c>
      <c r="G86">
        <v>1</v>
      </c>
      <c r="H86">
        <v>0</v>
      </c>
    </row>
    <row r="87" spans="1:8" x14ac:dyDescent="0.2">
      <c r="A87" t="s">
        <v>148</v>
      </c>
      <c r="B87" t="s">
        <v>782</v>
      </c>
      <c r="C87">
        <v>2</v>
      </c>
      <c r="D87" t="s">
        <v>50</v>
      </c>
      <c r="E87">
        <v>2</v>
      </c>
      <c r="F87">
        <v>0</v>
      </c>
      <c r="G87">
        <v>0</v>
      </c>
      <c r="H87">
        <v>0</v>
      </c>
    </row>
    <row r="88" spans="1:8" x14ac:dyDescent="0.2">
      <c r="A88" t="s">
        <v>150</v>
      </c>
      <c r="B88" t="s">
        <v>782</v>
      </c>
      <c r="C88">
        <v>1</v>
      </c>
      <c r="D88" t="s">
        <v>19</v>
      </c>
      <c r="E88">
        <v>2</v>
      </c>
      <c r="F88">
        <v>0</v>
      </c>
      <c r="G88">
        <v>1</v>
      </c>
      <c r="H88">
        <v>0</v>
      </c>
    </row>
    <row r="89" spans="1:8" x14ac:dyDescent="0.2">
      <c r="A89" t="s">
        <v>152</v>
      </c>
      <c r="C89">
        <v>1</v>
      </c>
      <c r="D89" t="s">
        <v>19</v>
      </c>
      <c r="E89">
        <v>2</v>
      </c>
      <c r="F89">
        <v>0</v>
      </c>
      <c r="G89">
        <v>1</v>
      </c>
      <c r="H89">
        <v>0</v>
      </c>
    </row>
    <row r="90" spans="1:8" x14ac:dyDescent="0.2">
      <c r="A90" t="s">
        <v>153</v>
      </c>
      <c r="B90" t="s">
        <v>782</v>
      </c>
      <c r="C90">
        <v>1</v>
      </c>
      <c r="D90" t="s">
        <v>27</v>
      </c>
      <c r="E90">
        <v>1</v>
      </c>
      <c r="F90">
        <v>1</v>
      </c>
      <c r="G90">
        <v>0</v>
      </c>
      <c r="H90">
        <v>0</v>
      </c>
    </row>
    <row r="91" spans="1:8" x14ac:dyDescent="0.2">
      <c r="A91" t="s">
        <v>154</v>
      </c>
      <c r="C91">
        <v>1</v>
      </c>
      <c r="D91" t="s">
        <v>19</v>
      </c>
      <c r="E91">
        <v>1</v>
      </c>
      <c r="F91">
        <v>0</v>
      </c>
      <c r="G91">
        <v>1</v>
      </c>
      <c r="H91">
        <v>0</v>
      </c>
    </row>
    <row r="92" spans="1:8" x14ac:dyDescent="0.2">
      <c r="A92" t="s">
        <v>155</v>
      </c>
      <c r="C92">
        <v>1</v>
      </c>
      <c r="D92" t="s">
        <v>19</v>
      </c>
      <c r="E92">
        <v>2</v>
      </c>
      <c r="F92">
        <v>0</v>
      </c>
      <c r="G92">
        <v>1</v>
      </c>
      <c r="H92">
        <v>0</v>
      </c>
    </row>
    <row r="93" spans="1:8" x14ac:dyDescent="0.2">
      <c r="A93" t="s">
        <v>157</v>
      </c>
      <c r="C93">
        <v>1</v>
      </c>
      <c r="D93" t="s">
        <v>19</v>
      </c>
      <c r="E93">
        <v>1</v>
      </c>
      <c r="F93">
        <v>0</v>
      </c>
      <c r="G93">
        <v>1</v>
      </c>
      <c r="H93">
        <v>0</v>
      </c>
    </row>
    <row r="94" spans="1:8" x14ac:dyDescent="0.2">
      <c r="A94" t="s">
        <v>160</v>
      </c>
      <c r="C94">
        <v>1</v>
      </c>
      <c r="D94" t="s">
        <v>19</v>
      </c>
      <c r="E94">
        <v>1</v>
      </c>
      <c r="F94">
        <v>0</v>
      </c>
      <c r="G94">
        <v>1</v>
      </c>
      <c r="H94">
        <v>0</v>
      </c>
    </row>
    <row r="95" spans="1:8" x14ac:dyDescent="0.2">
      <c r="A95" t="s">
        <v>161</v>
      </c>
      <c r="B95" t="s">
        <v>791</v>
      </c>
      <c r="C95">
        <v>1</v>
      </c>
      <c r="D95" t="s">
        <v>19</v>
      </c>
      <c r="E95">
        <v>2</v>
      </c>
      <c r="F95">
        <v>0</v>
      </c>
      <c r="G95">
        <v>1</v>
      </c>
      <c r="H95">
        <v>0</v>
      </c>
    </row>
    <row r="96" spans="1:8" x14ac:dyDescent="0.2">
      <c r="A96" t="s">
        <v>163</v>
      </c>
      <c r="C96">
        <v>1</v>
      </c>
      <c r="D96" t="s">
        <v>19</v>
      </c>
      <c r="E96">
        <v>1</v>
      </c>
      <c r="F96">
        <v>0</v>
      </c>
      <c r="G96">
        <v>1</v>
      </c>
      <c r="H96">
        <v>0</v>
      </c>
    </row>
    <row r="97" spans="1:8" x14ac:dyDescent="0.2">
      <c r="A97" t="s">
        <v>164</v>
      </c>
      <c r="C97">
        <v>1</v>
      </c>
      <c r="D97" t="s">
        <v>19</v>
      </c>
      <c r="E97">
        <v>1</v>
      </c>
      <c r="F97">
        <v>0</v>
      </c>
      <c r="G97">
        <v>1</v>
      </c>
      <c r="H97">
        <v>0</v>
      </c>
    </row>
    <row r="98" spans="1:8" x14ac:dyDescent="0.2">
      <c r="A98" t="s">
        <v>166</v>
      </c>
      <c r="B98" t="s">
        <v>782</v>
      </c>
      <c r="C98">
        <v>0</v>
      </c>
      <c r="D98" t="s">
        <v>24</v>
      </c>
      <c r="E98">
        <v>4</v>
      </c>
      <c r="F98">
        <v>0</v>
      </c>
      <c r="G98">
        <v>0</v>
      </c>
      <c r="H98">
        <v>0</v>
      </c>
    </row>
    <row r="99" spans="1:8" x14ac:dyDescent="0.2">
      <c r="A99" t="s">
        <v>167</v>
      </c>
      <c r="B99" t="s">
        <v>782</v>
      </c>
      <c r="C99">
        <v>1</v>
      </c>
      <c r="D99" t="s">
        <v>19</v>
      </c>
      <c r="E99">
        <v>2</v>
      </c>
      <c r="F99">
        <v>0</v>
      </c>
      <c r="G99">
        <v>1</v>
      </c>
      <c r="H99">
        <v>0</v>
      </c>
    </row>
    <row r="100" spans="1:8" x14ac:dyDescent="0.2">
      <c r="A100" t="s">
        <v>168</v>
      </c>
      <c r="B100" t="s">
        <v>782</v>
      </c>
      <c r="C100">
        <v>-1</v>
      </c>
      <c r="D100" t="s">
        <v>45</v>
      </c>
      <c r="F100">
        <v>0</v>
      </c>
      <c r="G100">
        <v>0</v>
      </c>
      <c r="H100">
        <v>0</v>
      </c>
    </row>
    <row r="101" spans="1:8" x14ac:dyDescent="0.2">
      <c r="A101" t="s">
        <v>169</v>
      </c>
      <c r="B101" t="s">
        <v>782</v>
      </c>
      <c r="C101">
        <v>0</v>
      </c>
      <c r="D101" t="s">
        <v>35</v>
      </c>
      <c r="E101">
        <v>4</v>
      </c>
      <c r="F101">
        <v>0</v>
      </c>
      <c r="G101">
        <v>0</v>
      </c>
      <c r="H101">
        <v>0</v>
      </c>
    </row>
    <row r="102" spans="1:8" x14ac:dyDescent="0.2">
      <c r="A102" t="s">
        <v>170</v>
      </c>
      <c r="B102" t="s">
        <v>783</v>
      </c>
      <c r="C102">
        <v>1</v>
      </c>
      <c r="D102" t="s">
        <v>19</v>
      </c>
      <c r="E102">
        <v>1</v>
      </c>
      <c r="F102">
        <v>0</v>
      </c>
      <c r="G102">
        <v>1</v>
      </c>
      <c r="H102">
        <v>0</v>
      </c>
    </row>
    <row r="103" spans="1:8" x14ac:dyDescent="0.2">
      <c r="A103" t="s">
        <v>172</v>
      </c>
      <c r="B103" t="s">
        <v>782</v>
      </c>
      <c r="C103">
        <v>0</v>
      </c>
      <c r="D103" t="s">
        <v>45</v>
      </c>
      <c r="E103">
        <v>4</v>
      </c>
      <c r="F103">
        <v>0</v>
      </c>
      <c r="G103">
        <v>0</v>
      </c>
      <c r="H103">
        <v>0</v>
      </c>
    </row>
    <row r="104" spans="1:8" x14ac:dyDescent="0.2">
      <c r="A104" t="s">
        <v>174</v>
      </c>
      <c r="B104" t="s">
        <v>782</v>
      </c>
      <c r="C104">
        <v>2</v>
      </c>
      <c r="D104" t="s">
        <v>50</v>
      </c>
      <c r="E104">
        <v>2</v>
      </c>
      <c r="F104">
        <v>0</v>
      </c>
      <c r="G104">
        <v>0</v>
      </c>
      <c r="H104">
        <v>0</v>
      </c>
    </row>
    <row r="105" spans="1:8" x14ac:dyDescent="0.2">
      <c r="A105" t="s">
        <v>175</v>
      </c>
      <c r="B105" t="s">
        <v>792</v>
      </c>
      <c r="C105">
        <v>0</v>
      </c>
      <c r="D105" t="s">
        <v>35</v>
      </c>
      <c r="E105">
        <v>4</v>
      </c>
      <c r="F105">
        <v>0</v>
      </c>
      <c r="G105">
        <v>0</v>
      </c>
      <c r="H105">
        <v>0</v>
      </c>
    </row>
    <row r="106" spans="1:8" x14ac:dyDescent="0.2">
      <c r="A106" t="s">
        <v>177</v>
      </c>
      <c r="C106">
        <v>1</v>
      </c>
      <c r="D106" t="s">
        <v>19</v>
      </c>
      <c r="E106">
        <v>2</v>
      </c>
      <c r="F106">
        <v>0</v>
      </c>
      <c r="G106">
        <v>1</v>
      </c>
      <c r="H106">
        <v>0</v>
      </c>
    </row>
    <row r="107" spans="1:8" x14ac:dyDescent="0.2">
      <c r="A107" t="s">
        <v>179</v>
      </c>
      <c r="C107">
        <v>1</v>
      </c>
      <c r="D107" t="s">
        <v>27</v>
      </c>
      <c r="E107">
        <v>1</v>
      </c>
      <c r="F107">
        <v>1</v>
      </c>
      <c r="G107">
        <v>0</v>
      </c>
      <c r="H107">
        <v>0</v>
      </c>
    </row>
    <row r="108" spans="1:8" x14ac:dyDescent="0.2">
      <c r="A108" t="s">
        <v>180</v>
      </c>
      <c r="C108">
        <v>1</v>
      </c>
      <c r="D108" t="s">
        <v>27</v>
      </c>
      <c r="F108">
        <v>1</v>
      </c>
      <c r="G108">
        <v>0</v>
      </c>
      <c r="H108">
        <v>0</v>
      </c>
    </row>
    <row r="109" spans="1:8" x14ac:dyDescent="0.2">
      <c r="A109" t="s">
        <v>181</v>
      </c>
      <c r="B109" t="s">
        <v>782</v>
      </c>
      <c r="C109">
        <v>1</v>
      </c>
      <c r="D109" t="s">
        <v>19</v>
      </c>
      <c r="E109">
        <v>1</v>
      </c>
      <c r="F109">
        <v>0</v>
      </c>
      <c r="G109">
        <v>1</v>
      </c>
      <c r="H109">
        <v>0</v>
      </c>
    </row>
    <row r="110" spans="1:8" x14ac:dyDescent="0.2">
      <c r="A110" t="s">
        <v>184</v>
      </c>
      <c r="B110" t="s">
        <v>782</v>
      </c>
      <c r="C110">
        <v>0</v>
      </c>
      <c r="D110" t="s">
        <v>24</v>
      </c>
      <c r="E110">
        <v>4</v>
      </c>
      <c r="F110">
        <v>0</v>
      </c>
      <c r="G110">
        <v>0</v>
      </c>
      <c r="H110">
        <v>0</v>
      </c>
    </row>
    <row r="111" spans="1:8" x14ac:dyDescent="0.2">
      <c r="A111" t="s">
        <v>186</v>
      </c>
      <c r="B111" t="s">
        <v>782</v>
      </c>
      <c r="C111">
        <v>1</v>
      </c>
      <c r="D111" t="s">
        <v>19</v>
      </c>
      <c r="E111">
        <v>1</v>
      </c>
      <c r="F111">
        <v>0</v>
      </c>
      <c r="G111">
        <v>1</v>
      </c>
      <c r="H111">
        <v>0</v>
      </c>
    </row>
    <row r="112" spans="1:8" x14ac:dyDescent="0.2">
      <c r="A112" t="s">
        <v>187</v>
      </c>
      <c r="B112" t="s">
        <v>783</v>
      </c>
      <c r="C112">
        <v>1</v>
      </c>
      <c r="D112" t="s">
        <v>19</v>
      </c>
      <c r="E112">
        <v>1</v>
      </c>
      <c r="F112">
        <v>0</v>
      </c>
      <c r="G112">
        <v>1</v>
      </c>
      <c r="H112">
        <v>0</v>
      </c>
    </row>
    <row r="113" spans="1:8" x14ac:dyDescent="0.2">
      <c r="A113" t="s">
        <v>188</v>
      </c>
      <c r="B113" t="s">
        <v>790</v>
      </c>
      <c r="C113">
        <v>1</v>
      </c>
      <c r="D113" t="s">
        <v>19</v>
      </c>
      <c r="E113">
        <v>1</v>
      </c>
      <c r="F113">
        <v>0</v>
      </c>
      <c r="G113">
        <v>1</v>
      </c>
      <c r="H113">
        <v>0</v>
      </c>
    </row>
    <row r="114" spans="1:8" x14ac:dyDescent="0.2">
      <c r="A114" t="s">
        <v>190</v>
      </c>
      <c r="B114" t="s">
        <v>782</v>
      </c>
      <c r="C114">
        <v>1</v>
      </c>
      <c r="D114" t="s">
        <v>19</v>
      </c>
      <c r="E114">
        <v>1</v>
      </c>
      <c r="F114">
        <v>0</v>
      </c>
      <c r="G114">
        <v>1</v>
      </c>
      <c r="H114">
        <v>0</v>
      </c>
    </row>
    <row r="115" spans="1:8" x14ac:dyDescent="0.2">
      <c r="A115" t="s">
        <v>191</v>
      </c>
      <c r="B115" t="s">
        <v>793</v>
      </c>
      <c r="C115">
        <v>1</v>
      </c>
      <c r="D115" t="s">
        <v>19</v>
      </c>
      <c r="E115">
        <v>2</v>
      </c>
      <c r="F115">
        <v>0</v>
      </c>
      <c r="G115">
        <v>1</v>
      </c>
      <c r="H115">
        <v>0</v>
      </c>
    </row>
    <row r="116" spans="1:8" x14ac:dyDescent="0.2">
      <c r="A116" t="s">
        <v>193</v>
      </c>
      <c r="B116" t="s">
        <v>782</v>
      </c>
      <c r="C116">
        <v>1</v>
      </c>
      <c r="D116" t="s">
        <v>19</v>
      </c>
      <c r="E116">
        <v>1</v>
      </c>
      <c r="F116">
        <v>0</v>
      </c>
      <c r="G116">
        <v>1</v>
      </c>
      <c r="H116">
        <v>0</v>
      </c>
    </row>
    <row r="117" spans="1:8" x14ac:dyDescent="0.2">
      <c r="A117" t="s">
        <v>194</v>
      </c>
      <c r="B117" t="s">
        <v>782</v>
      </c>
      <c r="C117">
        <v>1</v>
      </c>
      <c r="D117" t="s">
        <v>19</v>
      </c>
      <c r="E117">
        <v>1</v>
      </c>
      <c r="F117">
        <v>0</v>
      </c>
      <c r="G117">
        <v>1</v>
      </c>
      <c r="H117">
        <v>0</v>
      </c>
    </row>
    <row r="118" spans="1:8" x14ac:dyDescent="0.2">
      <c r="A118" t="s">
        <v>195</v>
      </c>
      <c r="B118" t="s">
        <v>783</v>
      </c>
      <c r="C118">
        <v>1</v>
      </c>
      <c r="D118" t="s">
        <v>27</v>
      </c>
      <c r="E118">
        <v>1</v>
      </c>
      <c r="F118">
        <v>1</v>
      </c>
      <c r="G118">
        <v>0</v>
      </c>
      <c r="H118">
        <v>0</v>
      </c>
    </row>
    <row r="119" spans="1:8" x14ac:dyDescent="0.2">
      <c r="A119" t="s">
        <v>196</v>
      </c>
      <c r="B119" t="s">
        <v>783</v>
      </c>
      <c r="C119">
        <v>1</v>
      </c>
      <c r="D119" t="s">
        <v>19</v>
      </c>
      <c r="E119">
        <v>0</v>
      </c>
      <c r="F119">
        <v>0</v>
      </c>
      <c r="G119">
        <v>1</v>
      </c>
      <c r="H119">
        <v>0</v>
      </c>
    </row>
    <row r="120" spans="1:8" x14ac:dyDescent="0.2">
      <c r="A120" t="s">
        <v>197</v>
      </c>
      <c r="B120" t="s">
        <v>782</v>
      </c>
      <c r="C120">
        <v>1</v>
      </c>
      <c r="D120" t="s">
        <v>19</v>
      </c>
      <c r="E120">
        <v>1</v>
      </c>
      <c r="F120">
        <v>0</v>
      </c>
      <c r="G120">
        <v>1</v>
      </c>
      <c r="H120">
        <v>0</v>
      </c>
    </row>
    <row r="121" spans="1:8" x14ac:dyDescent="0.2">
      <c r="A121" t="s">
        <v>198</v>
      </c>
      <c r="B121" t="s">
        <v>782</v>
      </c>
      <c r="C121">
        <v>1</v>
      </c>
      <c r="D121" t="s">
        <v>19</v>
      </c>
      <c r="E121">
        <v>0</v>
      </c>
      <c r="F121">
        <v>0</v>
      </c>
      <c r="G121">
        <v>1</v>
      </c>
      <c r="H121">
        <v>0</v>
      </c>
    </row>
    <row r="122" spans="1:8" x14ac:dyDescent="0.2">
      <c r="A122" t="s">
        <v>199</v>
      </c>
      <c r="B122" t="s">
        <v>782</v>
      </c>
      <c r="C122">
        <v>1</v>
      </c>
      <c r="D122" t="s">
        <v>19</v>
      </c>
      <c r="E122">
        <v>1</v>
      </c>
      <c r="F122">
        <v>0</v>
      </c>
      <c r="G122">
        <v>1</v>
      </c>
      <c r="H122">
        <v>0</v>
      </c>
    </row>
    <row r="123" spans="1:8" x14ac:dyDescent="0.2">
      <c r="A123" t="s">
        <v>200</v>
      </c>
      <c r="B123" t="s">
        <v>794</v>
      </c>
      <c r="C123">
        <v>1</v>
      </c>
      <c r="D123" t="s">
        <v>19</v>
      </c>
      <c r="E123">
        <v>1</v>
      </c>
      <c r="F123">
        <v>0</v>
      </c>
      <c r="G123">
        <v>1</v>
      </c>
      <c r="H123">
        <v>0</v>
      </c>
    </row>
    <row r="124" spans="1:8" x14ac:dyDescent="0.2">
      <c r="A124" t="s">
        <v>201</v>
      </c>
      <c r="B124" t="s">
        <v>782</v>
      </c>
      <c r="C124">
        <v>1</v>
      </c>
      <c r="D124" t="s">
        <v>19</v>
      </c>
      <c r="E124">
        <v>1</v>
      </c>
      <c r="F124">
        <v>0</v>
      </c>
      <c r="G124">
        <v>1</v>
      </c>
      <c r="H124">
        <v>0</v>
      </c>
    </row>
    <row r="125" spans="1:8" x14ac:dyDescent="0.2">
      <c r="A125" t="s">
        <v>202</v>
      </c>
      <c r="B125" t="s">
        <v>789</v>
      </c>
      <c r="C125">
        <v>0</v>
      </c>
      <c r="D125" t="s">
        <v>45</v>
      </c>
      <c r="E125">
        <v>3</v>
      </c>
      <c r="F125">
        <v>0</v>
      </c>
      <c r="G125">
        <v>0</v>
      </c>
      <c r="H125">
        <v>0</v>
      </c>
    </row>
    <row r="126" spans="1:8" x14ac:dyDescent="0.2">
      <c r="A126" t="s">
        <v>204</v>
      </c>
      <c r="B126" t="s">
        <v>782</v>
      </c>
      <c r="C126">
        <v>0</v>
      </c>
      <c r="D126" t="s">
        <v>50</v>
      </c>
      <c r="E126">
        <v>3</v>
      </c>
      <c r="F126">
        <v>0</v>
      </c>
      <c r="G126">
        <v>0</v>
      </c>
      <c r="H126">
        <v>0</v>
      </c>
    </row>
    <row r="127" spans="1:8" x14ac:dyDescent="0.2">
      <c r="A127" t="s">
        <v>205</v>
      </c>
      <c r="B127" t="s">
        <v>782</v>
      </c>
      <c r="C127">
        <v>2</v>
      </c>
      <c r="D127" t="s">
        <v>31</v>
      </c>
      <c r="E127">
        <v>2</v>
      </c>
      <c r="F127">
        <v>0</v>
      </c>
      <c r="G127">
        <v>0</v>
      </c>
      <c r="H127">
        <v>0</v>
      </c>
    </row>
    <row r="128" spans="1:8" x14ac:dyDescent="0.2">
      <c r="A128" t="s">
        <v>207</v>
      </c>
      <c r="B128" t="s">
        <v>782</v>
      </c>
      <c r="C128">
        <v>1</v>
      </c>
      <c r="D128" t="s">
        <v>19</v>
      </c>
      <c r="E128">
        <v>1</v>
      </c>
      <c r="F128">
        <v>0</v>
      </c>
      <c r="G128">
        <v>1</v>
      </c>
      <c r="H128">
        <v>0</v>
      </c>
    </row>
    <row r="129" spans="1:8" x14ac:dyDescent="0.2">
      <c r="A129" t="s">
        <v>210</v>
      </c>
      <c r="B129" t="s">
        <v>782</v>
      </c>
      <c r="C129">
        <v>1</v>
      </c>
      <c r="D129" t="s">
        <v>19</v>
      </c>
      <c r="E129">
        <v>1</v>
      </c>
      <c r="F129">
        <v>0</v>
      </c>
      <c r="G129">
        <v>1</v>
      </c>
      <c r="H129">
        <v>0</v>
      </c>
    </row>
    <row r="130" spans="1:8" x14ac:dyDescent="0.2">
      <c r="A130" t="s">
        <v>211</v>
      </c>
      <c r="B130" t="s">
        <v>782</v>
      </c>
      <c r="C130">
        <v>1</v>
      </c>
      <c r="D130" t="s">
        <v>19</v>
      </c>
      <c r="E130">
        <v>1</v>
      </c>
      <c r="F130">
        <v>0</v>
      </c>
      <c r="G130">
        <v>1</v>
      </c>
      <c r="H130">
        <v>0</v>
      </c>
    </row>
    <row r="131" spans="1:8" x14ac:dyDescent="0.2">
      <c r="A131" t="s">
        <v>212</v>
      </c>
      <c r="B131" t="s">
        <v>795</v>
      </c>
      <c r="C131">
        <v>1</v>
      </c>
      <c r="D131" t="s">
        <v>19</v>
      </c>
      <c r="E131">
        <v>2</v>
      </c>
      <c r="F131">
        <v>0</v>
      </c>
      <c r="G131">
        <v>1</v>
      </c>
      <c r="H131">
        <v>0</v>
      </c>
    </row>
    <row r="132" spans="1:8" x14ac:dyDescent="0.2">
      <c r="A132" t="s">
        <v>213</v>
      </c>
      <c r="B132" t="s">
        <v>782</v>
      </c>
      <c r="C132">
        <v>1</v>
      </c>
      <c r="D132" t="s">
        <v>19</v>
      </c>
      <c r="E132">
        <v>1</v>
      </c>
      <c r="F132">
        <v>0</v>
      </c>
      <c r="G132">
        <v>1</v>
      </c>
      <c r="H132">
        <v>0</v>
      </c>
    </row>
    <row r="133" spans="1:8" x14ac:dyDescent="0.2">
      <c r="A133" t="s">
        <v>214</v>
      </c>
      <c r="B133" t="s">
        <v>782</v>
      </c>
      <c r="C133">
        <v>1</v>
      </c>
      <c r="D133" t="s">
        <v>19</v>
      </c>
      <c r="E133">
        <v>2</v>
      </c>
      <c r="F133">
        <v>0</v>
      </c>
      <c r="G133">
        <v>1</v>
      </c>
      <c r="H133">
        <v>0</v>
      </c>
    </row>
    <row r="134" spans="1:8" x14ac:dyDescent="0.2">
      <c r="A134" t="s">
        <v>215</v>
      </c>
      <c r="B134" t="s">
        <v>786</v>
      </c>
      <c r="C134">
        <v>0</v>
      </c>
      <c r="D134" t="s">
        <v>24</v>
      </c>
      <c r="E134">
        <v>4</v>
      </c>
      <c r="F134">
        <v>0</v>
      </c>
      <c r="G134">
        <v>0</v>
      </c>
      <c r="H134">
        <v>0</v>
      </c>
    </row>
    <row r="135" spans="1:8" x14ac:dyDescent="0.2">
      <c r="A135" t="s">
        <v>216</v>
      </c>
      <c r="B135" t="s">
        <v>783</v>
      </c>
      <c r="C135">
        <v>1</v>
      </c>
      <c r="D135" t="s">
        <v>19</v>
      </c>
      <c r="E135">
        <v>1</v>
      </c>
      <c r="F135">
        <v>0</v>
      </c>
      <c r="G135">
        <v>1</v>
      </c>
      <c r="H135">
        <v>0</v>
      </c>
    </row>
    <row r="136" spans="1:8" x14ac:dyDescent="0.2">
      <c r="A136" t="s">
        <v>218</v>
      </c>
      <c r="B136" t="s">
        <v>782</v>
      </c>
      <c r="C136">
        <v>1</v>
      </c>
      <c r="D136" t="s">
        <v>19</v>
      </c>
      <c r="E136">
        <v>0</v>
      </c>
      <c r="F136">
        <v>0</v>
      </c>
      <c r="G136">
        <v>1</v>
      </c>
      <c r="H136">
        <v>0</v>
      </c>
    </row>
    <row r="137" spans="1:8" x14ac:dyDescent="0.2">
      <c r="A137" t="s">
        <v>219</v>
      </c>
      <c r="B137" t="s">
        <v>782</v>
      </c>
      <c r="C137">
        <v>2</v>
      </c>
      <c r="D137" t="s">
        <v>24</v>
      </c>
      <c r="E137">
        <v>2</v>
      </c>
      <c r="F137">
        <v>0</v>
      </c>
      <c r="G137">
        <v>0</v>
      </c>
      <c r="H137">
        <v>0</v>
      </c>
    </row>
    <row r="138" spans="1:8" x14ac:dyDescent="0.2">
      <c r="A138" t="s">
        <v>220</v>
      </c>
      <c r="B138" t="s">
        <v>782</v>
      </c>
      <c r="C138">
        <v>0</v>
      </c>
      <c r="D138" t="s">
        <v>32</v>
      </c>
      <c r="E138">
        <v>4</v>
      </c>
      <c r="F138">
        <v>0</v>
      </c>
      <c r="G138">
        <v>0</v>
      </c>
      <c r="H138">
        <v>1</v>
      </c>
    </row>
    <row r="139" spans="1:8" x14ac:dyDescent="0.2">
      <c r="A139" t="s">
        <v>223</v>
      </c>
      <c r="B139" t="s">
        <v>782</v>
      </c>
      <c r="C139">
        <v>1</v>
      </c>
      <c r="D139" t="s">
        <v>19</v>
      </c>
      <c r="E139">
        <v>1</v>
      </c>
      <c r="F139">
        <v>0</v>
      </c>
      <c r="G139">
        <v>1</v>
      </c>
      <c r="H139">
        <v>0</v>
      </c>
    </row>
    <row r="140" spans="1:8" x14ac:dyDescent="0.2">
      <c r="A140" t="s">
        <v>224</v>
      </c>
      <c r="B140" t="s">
        <v>782</v>
      </c>
      <c r="C140">
        <v>2</v>
      </c>
      <c r="D140" t="s">
        <v>24</v>
      </c>
      <c r="E140">
        <v>2</v>
      </c>
      <c r="F140">
        <v>0</v>
      </c>
      <c r="G140">
        <v>0</v>
      </c>
      <c r="H140">
        <v>0</v>
      </c>
    </row>
    <row r="141" spans="1:8" x14ac:dyDescent="0.2">
      <c r="A141" t="s">
        <v>226</v>
      </c>
      <c r="B141" t="s">
        <v>782</v>
      </c>
      <c r="C141">
        <v>1</v>
      </c>
      <c r="D141" t="s">
        <v>19</v>
      </c>
      <c r="E141">
        <v>2</v>
      </c>
      <c r="F141">
        <v>0</v>
      </c>
      <c r="G141">
        <v>1</v>
      </c>
      <c r="H141">
        <v>0</v>
      </c>
    </row>
    <row r="142" spans="1:8" x14ac:dyDescent="0.2">
      <c r="A142" t="s">
        <v>227</v>
      </c>
      <c r="B142" t="s">
        <v>782</v>
      </c>
      <c r="C142">
        <v>2</v>
      </c>
      <c r="D142" t="s">
        <v>50</v>
      </c>
      <c r="E142">
        <v>2</v>
      </c>
      <c r="F142">
        <v>0</v>
      </c>
      <c r="G142">
        <v>0</v>
      </c>
      <c r="H142">
        <v>0</v>
      </c>
    </row>
    <row r="143" spans="1:8" x14ac:dyDescent="0.2">
      <c r="A143" t="s">
        <v>228</v>
      </c>
      <c r="B143" t="s">
        <v>782</v>
      </c>
      <c r="C143">
        <v>1</v>
      </c>
      <c r="D143" t="s">
        <v>19</v>
      </c>
      <c r="E143">
        <v>1</v>
      </c>
      <c r="F143">
        <v>0</v>
      </c>
      <c r="G143">
        <v>1</v>
      </c>
      <c r="H143">
        <v>0</v>
      </c>
    </row>
    <row r="144" spans="1:8" x14ac:dyDescent="0.2">
      <c r="A144" t="s">
        <v>229</v>
      </c>
      <c r="B144" t="s">
        <v>790</v>
      </c>
      <c r="C144">
        <v>0</v>
      </c>
      <c r="D144" t="s">
        <v>24</v>
      </c>
      <c r="E144">
        <v>4</v>
      </c>
      <c r="F144">
        <v>0</v>
      </c>
      <c r="G144">
        <v>0</v>
      </c>
      <c r="H144">
        <v>0</v>
      </c>
    </row>
    <row r="145" spans="1:8" x14ac:dyDescent="0.2">
      <c r="A145" t="s">
        <v>230</v>
      </c>
      <c r="C145">
        <v>1</v>
      </c>
      <c r="D145" t="s">
        <v>19</v>
      </c>
      <c r="E145">
        <v>2</v>
      </c>
      <c r="F145">
        <v>0</v>
      </c>
      <c r="G145">
        <v>1</v>
      </c>
      <c r="H145">
        <v>0</v>
      </c>
    </row>
    <row r="146" spans="1:8" x14ac:dyDescent="0.2">
      <c r="A146" t="s">
        <v>232</v>
      </c>
      <c r="B146" t="s">
        <v>782</v>
      </c>
      <c r="C146">
        <v>1</v>
      </c>
      <c r="D146" t="s">
        <v>19</v>
      </c>
      <c r="E146">
        <v>1</v>
      </c>
      <c r="F146">
        <v>0</v>
      </c>
      <c r="G146">
        <v>1</v>
      </c>
      <c r="H146">
        <v>0</v>
      </c>
    </row>
    <row r="147" spans="1:8" x14ac:dyDescent="0.2">
      <c r="A147" t="s">
        <v>233</v>
      </c>
      <c r="C147">
        <v>1</v>
      </c>
      <c r="D147" t="s">
        <v>19</v>
      </c>
      <c r="E147">
        <v>1</v>
      </c>
      <c r="F147">
        <v>0</v>
      </c>
      <c r="G147">
        <v>1</v>
      </c>
      <c r="H147">
        <v>0</v>
      </c>
    </row>
    <row r="148" spans="1:8" x14ac:dyDescent="0.2">
      <c r="A148" t="s">
        <v>235</v>
      </c>
      <c r="B148" t="s">
        <v>782</v>
      </c>
      <c r="C148">
        <v>1</v>
      </c>
      <c r="D148" t="s">
        <v>19</v>
      </c>
      <c r="E148">
        <v>1</v>
      </c>
      <c r="F148">
        <v>0</v>
      </c>
      <c r="G148">
        <v>1</v>
      </c>
      <c r="H148">
        <v>0</v>
      </c>
    </row>
    <row r="149" spans="1:8" x14ac:dyDescent="0.2">
      <c r="A149" t="s">
        <v>236</v>
      </c>
      <c r="B149" t="s">
        <v>796</v>
      </c>
      <c r="C149">
        <v>2</v>
      </c>
      <c r="D149" t="s">
        <v>24</v>
      </c>
      <c r="E149">
        <v>2</v>
      </c>
      <c r="F149">
        <v>0</v>
      </c>
      <c r="G149">
        <v>0</v>
      </c>
      <c r="H149">
        <v>0</v>
      </c>
    </row>
    <row r="150" spans="1:8" x14ac:dyDescent="0.2">
      <c r="A150" t="s">
        <v>238</v>
      </c>
      <c r="C150">
        <v>1</v>
      </c>
      <c r="D150" t="s">
        <v>19</v>
      </c>
      <c r="E150">
        <v>1</v>
      </c>
      <c r="F150">
        <v>0</v>
      </c>
      <c r="G150">
        <v>1</v>
      </c>
      <c r="H150">
        <v>0</v>
      </c>
    </row>
    <row r="151" spans="1:8" x14ac:dyDescent="0.2">
      <c r="A151" t="s">
        <v>240</v>
      </c>
      <c r="B151" t="s">
        <v>782</v>
      </c>
      <c r="C151">
        <v>2</v>
      </c>
      <c r="D151" t="s">
        <v>50</v>
      </c>
      <c r="E151">
        <v>2</v>
      </c>
      <c r="F151">
        <v>0</v>
      </c>
      <c r="G151">
        <v>0</v>
      </c>
      <c r="H151">
        <v>0</v>
      </c>
    </row>
    <row r="152" spans="1:8" x14ac:dyDescent="0.2">
      <c r="A152" t="s">
        <v>241</v>
      </c>
      <c r="B152" t="s">
        <v>782</v>
      </c>
      <c r="C152">
        <v>1</v>
      </c>
      <c r="D152" t="s">
        <v>19</v>
      </c>
      <c r="E152">
        <v>0</v>
      </c>
      <c r="F152">
        <v>0</v>
      </c>
      <c r="G152">
        <v>1</v>
      </c>
      <c r="H152">
        <v>0</v>
      </c>
    </row>
    <row r="153" spans="1:8" x14ac:dyDescent="0.2">
      <c r="A153" t="s">
        <v>242</v>
      </c>
      <c r="B153" t="s">
        <v>782</v>
      </c>
      <c r="C153">
        <v>1</v>
      </c>
      <c r="D153" t="s">
        <v>27</v>
      </c>
      <c r="E153">
        <v>2</v>
      </c>
      <c r="F153">
        <v>1</v>
      </c>
      <c r="G153">
        <v>0</v>
      </c>
      <c r="H153">
        <v>0</v>
      </c>
    </row>
    <row r="154" spans="1:8" x14ac:dyDescent="0.2">
      <c r="A154" t="s">
        <v>247</v>
      </c>
      <c r="B154" t="s">
        <v>782</v>
      </c>
      <c r="C154">
        <v>1</v>
      </c>
      <c r="D154" t="s">
        <v>19</v>
      </c>
      <c r="E154">
        <v>1</v>
      </c>
      <c r="F154">
        <v>0</v>
      </c>
      <c r="G154">
        <v>1</v>
      </c>
      <c r="H154">
        <v>0</v>
      </c>
    </row>
    <row r="155" spans="1:8" x14ac:dyDescent="0.2">
      <c r="A155" t="s">
        <v>249</v>
      </c>
      <c r="B155" t="s">
        <v>782</v>
      </c>
      <c r="C155">
        <v>1</v>
      </c>
      <c r="D155" t="s">
        <v>19</v>
      </c>
      <c r="E155">
        <v>2</v>
      </c>
      <c r="F155">
        <v>0</v>
      </c>
      <c r="G155">
        <v>1</v>
      </c>
      <c r="H155">
        <v>0</v>
      </c>
    </row>
    <row r="156" spans="1:8" x14ac:dyDescent="0.2">
      <c r="A156" t="s">
        <v>250</v>
      </c>
      <c r="B156" t="s">
        <v>782</v>
      </c>
      <c r="C156">
        <v>-1</v>
      </c>
      <c r="D156" t="s">
        <v>32</v>
      </c>
      <c r="F156">
        <v>0</v>
      </c>
      <c r="G156">
        <v>0</v>
      </c>
      <c r="H156">
        <v>1</v>
      </c>
    </row>
    <row r="157" spans="1:8" x14ac:dyDescent="0.2">
      <c r="A157" t="s">
        <v>251</v>
      </c>
      <c r="C157">
        <v>1</v>
      </c>
      <c r="D157" t="s">
        <v>19</v>
      </c>
      <c r="E157">
        <v>2</v>
      </c>
      <c r="F157">
        <v>0</v>
      </c>
      <c r="G157">
        <v>1</v>
      </c>
      <c r="H157">
        <v>0</v>
      </c>
    </row>
    <row r="158" spans="1:8" x14ac:dyDescent="0.2">
      <c r="A158" t="s">
        <v>252</v>
      </c>
      <c r="B158" t="s">
        <v>786</v>
      </c>
      <c r="C158">
        <v>0</v>
      </c>
      <c r="D158" t="s">
        <v>45</v>
      </c>
      <c r="E158">
        <v>4</v>
      </c>
      <c r="F158">
        <v>0</v>
      </c>
      <c r="G158">
        <v>0</v>
      </c>
      <c r="H158">
        <v>0</v>
      </c>
    </row>
    <row r="159" spans="1:8" x14ac:dyDescent="0.2">
      <c r="A159" t="s">
        <v>255</v>
      </c>
      <c r="B159" t="s">
        <v>782</v>
      </c>
      <c r="C159">
        <v>0</v>
      </c>
      <c r="D159" t="s">
        <v>24</v>
      </c>
      <c r="E159">
        <v>4</v>
      </c>
      <c r="F159">
        <v>0</v>
      </c>
      <c r="G159">
        <v>0</v>
      </c>
      <c r="H159">
        <v>0</v>
      </c>
    </row>
    <row r="160" spans="1:8" x14ac:dyDescent="0.2">
      <c r="A160" t="s">
        <v>257</v>
      </c>
      <c r="B160" t="s">
        <v>782</v>
      </c>
      <c r="C160">
        <v>1</v>
      </c>
      <c r="D160" t="s">
        <v>19</v>
      </c>
      <c r="E160">
        <v>2</v>
      </c>
      <c r="F160">
        <v>0</v>
      </c>
      <c r="G160">
        <v>1</v>
      </c>
      <c r="H160">
        <v>0</v>
      </c>
    </row>
    <row r="161" spans="1:8" x14ac:dyDescent="0.2">
      <c r="A161" t="s">
        <v>258</v>
      </c>
      <c r="C161">
        <v>1</v>
      </c>
      <c r="D161" t="s">
        <v>19</v>
      </c>
      <c r="E161">
        <v>1</v>
      </c>
      <c r="F161">
        <v>0</v>
      </c>
      <c r="G161">
        <v>1</v>
      </c>
      <c r="H161">
        <v>0</v>
      </c>
    </row>
    <row r="162" spans="1:8" x14ac:dyDescent="0.2">
      <c r="A162" t="s">
        <v>260</v>
      </c>
      <c r="B162" t="s">
        <v>786</v>
      </c>
      <c r="C162">
        <v>2</v>
      </c>
      <c r="D162" t="s">
        <v>24</v>
      </c>
      <c r="E162">
        <v>2</v>
      </c>
      <c r="F162">
        <v>0</v>
      </c>
      <c r="G162">
        <v>0</v>
      </c>
      <c r="H162">
        <v>0</v>
      </c>
    </row>
    <row r="163" spans="1:8" x14ac:dyDescent="0.2">
      <c r="A163" t="s">
        <v>261</v>
      </c>
      <c r="B163" t="s">
        <v>782</v>
      </c>
      <c r="C163">
        <v>2</v>
      </c>
      <c r="D163" t="s">
        <v>24</v>
      </c>
      <c r="E163">
        <v>2</v>
      </c>
      <c r="F163">
        <v>0</v>
      </c>
      <c r="G163">
        <v>0</v>
      </c>
      <c r="H163">
        <v>0</v>
      </c>
    </row>
    <row r="164" spans="1:8" x14ac:dyDescent="0.2">
      <c r="A164" t="s">
        <v>262</v>
      </c>
      <c r="C164">
        <v>1</v>
      </c>
      <c r="D164" t="s">
        <v>19</v>
      </c>
      <c r="E164">
        <v>2</v>
      </c>
      <c r="F164">
        <v>0</v>
      </c>
      <c r="G164">
        <v>1</v>
      </c>
      <c r="H164">
        <v>0</v>
      </c>
    </row>
    <row r="165" spans="1:8" x14ac:dyDescent="0.2">
      <c r="A165" t="s">
        <v>263</v>
      </c>
      <c r="B165" t="s">
        <v>793</v>
      </c>
      <c r="C165">
        <v>0</v>
      </c>
      <c r="D165" t="s">
        <v>24</v>
      </c>
      <c r="E165">
        <v>4</v>
      </c>
      <c r="F165">
        <v>0</v>
      </c>
      <c r="G165">
        <v>0</v>
      </c>
      <c r="H165">
        <v>0</v>
      </c>
    </row>
    <row r="166" spans="1:8" x14ac:dyDescent="0.2">
      <c r="A166" t="s">
        <v>264</v>
      </c>
      <c r="B166" t="s">
        <v>782</v>
      </c>
      <c r="C166">
        <v>0</v>
      </c>
      <c r="D166" t="s">
        <v>24</v>
      </c>
      <c r="E166">
        <v>4</v>
      </c>
      <c r="F166">
        <v>0</v>
      </c>
      <c r="G166">
        <v>0</v>
      </c>
      <c r="H166">
        <v>0</v>
      </c>
    </row>
    <row r="167" spans="1:8" x14ac:dyDescent="0.2">
      <c r="A167" t="s">
        <v>265</v>
      </c>
      <c r="B167" t="s">
        <v>782</v>
      </c>
      <c r="C167">
        <v>2</v>
      </c>
      <c r="D167" t="s">
        <v>31</v>
      </c>
      <c r="E167">
        <v>2</v>
      </c>
      <c r="F167">
        <v>0</v>
      </c>
      <c r="G167">
        <v>0</v>
      </c>
      <c r="H167">
        <v>0</v>
      </c>
    </row>
    <row r="168" spans="1:8" x14ac:dyDescent="0.2">
      <c r="A168" t="s">
        <v>266</v>
      </c>
      <c r="B168" t="s">
        <v>782</v>
      </c>
      <c r="C168">
        <v>1</v>
      </c>
      <c r="D168" t="s">
        <v>19</v>
      </c>
      <c r="E168">
        <v>1</v>
      </c>
      <c r="F168">
        <v>0</v>
      </c>
      <c r="G168">
        <v>1</v>
      </c>
      <c r="H168">
        <v>0</v>
      </c>
    </row>
    <row r="169" spans="1:8" x14ac:dyDescent="0.2">
      <c r="A169" t="s">
        <v>267</v>
      </c>
      <c r="B169" t="s">
        <v>782</v>
      </c>
      <c r="C169">
        <v>0</v>
      </c>
      <c r="D169" t="s">
        <v>45</v>
      </c>
      <c r="E169">
        <v>4</v>
      </c>
      <c r="F169">
        <v>0</v>
      </c>
      <c r="G169">
        <v>0</v>
      </c>
      <c r="H169">
        <v>0</v>
      </c>
    </row>
    <row r="170" spans="1:8" x14ac:dyDescent="0.2">
      <c r="A170" t="s">
        <v>270</v>
      </c>
      <c r="B170" t="s">
        <v>782</v>
      </c>
      <c r="C170">
        <v>0</v>
      </c>
      <c r="D170" t="s">
        <v>50</v>
      </c>
      <c r="E170">
        <v>3</v>
      </c>
      <c r="F170">
        <v>0</v>
      </c>
      <c r="G170">
        <v>0</v>
      </c>
      <c r="H170">
        <v>0</v>
      </c>
    </row>
    <row r="171" spans="1:8" x14ac:dyDescent="0.2">
      <c r="A171" t="s">
        <v>271</v>
      </c>
      <c r="B171" t="s">
        <v>782</v>
      </c>
      <c r="C171">
        <v>1</v>
      </c>
      <c r="D171" t="s">
        <v>19</v>
      </c>
      <c r="E171">
        <v>2</v>
      </c>
      <c r="F171">
        <v>0</v>
      </c>
      <c r="G171">
        <v>1</v>
      </c>
      <c r="H171">
        <v>0</v>
      </c>
    </row>
    <row r="172" spans="1:8" x14ac:dyDescent="0.2">
      <c r="A172" t="s">
        <v>272</v>
      </c>
      <c r="B172" t="s">
        <v>786</v>
      </c>
      <c r="C172">
        <v>1</v>
      </c>
      <c r="D172" t="s">
        <v>19</v>
      </c>
      <c r="E172">
        <v>2</v>
      </c>
      <c r="F172">
        <v>0</v>
      </c>
      <c r="G172">
        <v>1</v>
      </c>
      <c r="H172">
        <v>0</v>
      </c>
    </row>
    <row r="173" spans="1:8" x14ac:dyDescent="0.2">
      <c r="A173" t="s">
        <v>273</v>
      </c>
      <c r="C173">
        <v>1</v>
      </c>
      <c r="D173" t="s">
        <v>19</v>
      </c>
      <c r="E173">
        <v>2</v>
      </c>
      <c r="F173">
        <v>0</v>
      </c>
      <c r="G173">
        <v>1</v>
      </c>
      <c r="H173">
        <v>0</v>
      </c>
    </row>
    <row r="174" spans="1:8" x14ac:dyDescent="0.2">
      <c r="A174" t="s">
        <v>274</v>
      </c>
      <c r="B174" t="s">
        <v>782</v>
      </c>
      <c r="C174">
        <v>1</v>
      </c>
      <c r="D174" t="s">
        <v>19</v>
      </c>
      <c r="E174">
        <v>2</v>
      </c>
      <c r="F174">
        <v>0</v>
      </c>
      <c r="G174">
        <v>1</v>
      </c>
      <c r="H174">
        <v>0</v>
      </c>
    </row>
    <row r="175" spans="1:8" x14ac:dyDescent="0.2">
      <c r="A175" t="s">
        <v>275</v>
      </c>
      <c r="B175" t="s">
        <v>782</v>
      </c>
      <c r="C175">
        <v>1</v>
      </c>
      <c r="D175" t="s">
        <v>19</v>
      </c>
      <c r="E175">
        <v>0</v>
      </c>
      <c r="F175">
        <v>0</v>
      </c>
      <c r="G175">
        <v>1</v>
      </c>
      <c r="H175">
        <v>0</v>
      </c>
    </row>
    <row r="176" spans="1:8" x14ac:dyDescent="0.2">
      <c r="A176" t="s">
        <v>276</v>
      </c>
      <c r="C176">
        <v>1</v>
      </c>
      <c r="D176" t="s">
        <v>19</v>
      </c>
      <c r="E176">
        <v>2</v>
      </c>
      <c r="F176">
        <v>0</v>
      </c>
      <c r="G176">
        <v>1</v>
      </c>
      <c r="H176">
        <v>0</v>
      </c>
    </row>
    <row r="177" spans="1:8" x14ac:dyDescent="0.2">
      <c r="A177" t="s">
        <v>277</v>
      </c>
      <c r="B177" t="s">
        <v>782</v>
      </c>
      <c r="C177">
        <v>1</v>
      </c>
      <c r="D177" t="s">
        <v>19</v>
      </c>
      <c r="E177">
        <v>1</v>
      </c>
      <c r="F177">
        <v>0</v>
      </c>
      <c r="G177">
        <v>1</v>
      </c>
      <c r="H177">
        <v>0</v>
      </c>
    </row>
    <row r="178" spans="1:8" x14ac:dyDescent="0.2">
      <c r="A178" t="s">
        <v>278</v>
      </c>
      <c r="C178">
        <v>1</v>
      </c>
      <c r="D178" t="s">
        <v>19</v>
      </c>
      <c r="E178">
        <v>2</v>
      </c>
      <c r="F178">
        <v>0</v>
      </c>
      <c r="G178">
        <v>1</v>
      </c>
      <c r="H178">
        <v>0</v>
      </c>
    </row>
    <row r="179" spans="1:8" x14ac:dyDescent="0.2">
      <c r="A179" t="s">
        <v>279</v>
      </c>
      <c r="B179" t="s">
        <v>782</v>
      </c>
      <c r="C179">
        <v>0</v>
      </c>
      <c r="D179" t="s">
        <v>31</v>
      </c>
      <c r="E179">
        <v>4</v>
      </c>
      <c r="F179">
        <v>0</v>
      </c>
      <c r="G179">
        <v>0</v>
      </c>
      <c r="H179">
        <v>0</v>
      </c>
    </row>
    <row r="180" spans="1:8" x14ac:dyDescent="0.2">
      <c r="A180" t="s">
        <v>281</v>
      </c>
      <c r="B180" t="s">
        <v>782</v>
      </c>
      <c r="C180">
        <v>1</v>
      </c>
      <c r="D180" t="s">
        <v>19</v>
      </c>
      <c r="E180">
        <v>2</v>
      </c>
      <c r="F180">
        <v>0</v>
      </c>
      <c r="G180">
        <v>1</v>
      </c>
      <c r="H180">
        <v>0</v>
      </c>
    </row>
    <row r="181" spans="1:8" x14ac:dyDescent="0.2">
      <c r="A181" t="s">
        <v>282</v>
      </c>
      <c r="B181" t="s">
        <v>782</v>
      </c>
      <c r="C181">
        <v>2</v>
      </c>
      <c r="D181" t="s">
        <v>50</v>
      </c>
      <c r="E181">
        <v>2</v>
      </c>
      <c r="F181">
        <v>0</v>
      </c>
      <c r="G181">
        <v>0</v>
      </c>
      <c r="H181">
        <v>0</v>
      </c>
    </row>
    <row r="182" spans="1:8" x14ac:dyDescent="0.2">
      <c r="A182" t="s">
        <v>283</v>
      </c>
      <c r="C182">
        <v>1</v>
      </c>
      <c r="D182" t="s">
        <v>19</v>
      </c>
      <c r="E182">
        <v>1</v>
      </c>
      <c r="F182">
        <v>0</v>
      </c>
      <c r="G182">
        <v>1</v>
      </c>
      <c r="H182">
        <v>0</v>
      </c>
    </row>
    <row r="183" spans="1:8" x14ac:dyDescent="0.2">
      <c r="A183" t="s">
        <v>285</v>
      </c>
      <c r="B183" t="s">
        <v>782</v>
      </c>
      <c r="C183">
        <v>1</v>
      </c>
      <c r="D183" t="s">
        <v>27</v>
      </c>
      <c r="E183">
        <v>2</v>
      </c>
      <c r="F183">
        <v>1</v>
      </c>
      <c r="G183">
        <v>0</v>
      </c>
      <c r="H183">
        <v>0</v>
      </c>
    </row>
    <row r="184" spans="1:8" x14ac:dyDescent="0.2">
      <c r="A184" t="s">
        <v>287</v>
      </c>
      <c r="B184" t="s">
        <v>782</v>
      </c>
      <c r="C184">
        <v>1</v>
      </c>
      <c r="D184" t="s">
        <v>27</v>
      </c>
      <c r="E184">
        <v>0</v>
      </c>
      <c r="F184">
        <v>1</v>
      </c>
      <c r="G184">
        <v>0</v>
      </c>
      <c r="H184">
        <v>0</v>
      </c>
    </row>
    <row r="185" spans="1:8" x14ac:dyDescent="0.2">
      <c r="A185" t="s">
        <v>288</v>
      </c>
      <c r="B185" t="s">
        <v>782</v>
      </c>
      <c r="C185">
        <v>1</v>
      </c>
      <c r="D185" t="s">
        <v>27</v>
      </c>
      <c r="E185">
        <v>1</v>
      </c>
      <c r="F185">
        <v>1</v>
      </c>
      <c r="G185">
        <v>0</v>
      </c>
      <c r="H185">
        <v>0</v>
      </c>
    </row>
    <row r="186" spans="1:8" x14ac:dyDescent="0.2">
      <c r="A186" t="s">
        <v>289</v>
      </c>
      <c r="B186" t="s">
        <v>782</v>
      </c>
      <c r="C186">
        <v>0</v>
      </c>
      <c r="D186" t="s">
        <v>24</v>
      </c>
      <c r="E186">
        <v>3</v>
      </c>
      <c r="F186">
        <v>0</v>
      </c>
      <c r="G186">
        <v>0</v>
      </c>
      <c r="H186">
        <v>0</v>
      </c>
    </row>
    <row r="187" spans="1:8" x14ac:dyDescent="0.2">
      <c r="A187" t="s">
        <v>292</v>
      </c>
      <c r="B187" t="s">
        <v>782</v>
      </c>
      <c r="C187">
        <v>0</v>
      </c>
      <c r="D187" t="s">
        <v>24</v>
      </c>
      <c r="E187">
        <v>4</v>
      </c>
      <c r="F187">
        <v>0</v>
      </c>
      <c r="G187">
        <v>0</v>
      </c>
      <c r="H187">
        <v>0</v>
      </c>
    </row>
    <row r="188" spans="1:8" x14ac:dyDescent="0.2">
      <c r="A188" t="s">
        <v>293</v>
      </c>
      <c r="B188" t="s">
        <v>782</v>
      </c>
      <c r="C188">
        <v>0</v>
      </c>
      <c r="D188" t="s">
        <v>31</v>
      </c>
      <c r="E188">
        <v>4</v>
      </c>
      <c r="F188">
        <v>0</v>
      </c>
      <c r="G188">
        <v>0</v>
      </c>
      <c r="H188">
        <v>0</v>
      </c>
    </row>
    <row r="189" spans="1:8" x14ac:dyDescent="0.2">
      <c r="A189" t="s">
        <v>294</v>
      </c>
      <c r="B189" t="s">
        <v>782</v>
      </c>
      <c r="C189">
        <v>2</v>
      </c>
      <c r="D189" t="s">
        <v>45</v>
      </c>
      <c r="E189">
        <v>2</v>
      </c>
      <c r="F189">
        <v>0</v>
      </c>
      <c r="G189">
        <v>0</v>
      </c>
      <c r="H189">
        <v>0</v>
      </c>
    </row>
    <row r="190" spans="1:8" x14ac:dyDescent="0.2">
      <c r="A190" t="s">
        <v>295</v>
      </c>
      <c r="B190" t="s">
        <v>782</v>
      </c>
      <c r="C190">
        <v>0</v>
      </c>
      <c r="D190" t="s">
        <v>24</v>
      </c>
      <c r="E190">
        <v>4</v>
      </c>
      <c r="F190">
        <v>0</v>
      </c>
      <c r="G190">
        <v>0</v>
      </c>
      <c r="H190">
        <v>0</v>
      </c>
    </row>
    <row r="191" spans="1:8" x14ac:dyDescent="0.2">
      <c r="A191" t="s">
        <v>297</v>
      </c>
      <c r="B191" t="s">
        <v>782</v>
      </c>
      <c r="C191">
        <v>2</v>
      </c>
      <c r="D191" t="s">
        <v>50</v>
      </c>
      <c r="E191">
        <v>2</v>
      </c>
      <c r="F191">
        <v>0</v>
      </c>
      <c r="G191">
        <v>0</v>
      </c>
      <c r="H191">
        <v>0</v>
      </c>
    </row>
    <row r="192" spans="1:8" x14ac:dyDescent="0.2">
      <c r="A192" t="s">
        <v>298</v>
      </c>
      <c r="B192" t="s">
        <v>797</v>
      </c>
      <c r="C192">
        <v>1</v>
      </c>
      <c r="D192" t="s">
        <v>19</v>
      </c>
      <c r="E192">
        <v>1</v>
      </c>
      <c r="F192">
        <v>0</v>
      </c>
      <c r="G192">
        <v>1</v>
      </c>
      <c r="H192">
        <v>0</v>
      </c>
    </row>
    <row r="193" spans="1:8" x14ac:dyDescent="0.2">
      <c r="A193" t="s">
        <v>299</v>
      </c>
      <c r="B193" t="s">
        <v>783</v>
      </c>
      <c r="C193">
        <v>1</v>
      </c>
      <c r="D193" t="s">
        <v>27</v>
      </c>
      <c r="E193">
        <v>0</v>
      </c>
      <c r="F193">
        <v>1</v>
      </c>
      <c r="G193">
        <v>0</v>
      </c>
      <c r="H193">
        <v>0</v>
      </c>
    </row>
    <row r="194" spans="1:8" x14ac:dyDescent="0.2">
      <c r="A194" t="s">
        <v>300</v>
      </c>
      <c r="B194" t="s">
        <v>782</v>
      </c>
      <c r="C194">
        <v>1</v>
      </c>
      <c r="D194" t="s">
        <v>19</v>
      </c>
      <c r="E194">
        <v>0</v>
      </c>
      <c r="F194">
        <v>0</v>
      </c>
      <c r="G194">
        <v>1</v>
      </c>
      <c r="H194">
        <v>0</v>
      </c>
    </row>
    <row r="195" spans="1:8" x14ac:dyDescent="0.2">
      <c r="A195" t="s">
        <v>301</v>
      </c>
      <c r="B195" t="s">
        <v>782</v>
      </c>
      <c r="C195">
        <v>0</v>
      </c>
      <c r="D195" t="s">
        <v>24</v>
      </c>
      <c r="E195">
        <v>5</v>
      </c>
      <c r="F195">
        <v>0</v>
      </c>
      <c r="G195">
        <v>0</v>
      </c>
      <c r="H195">
        <v>0</v>
      </c>
    </row>
    <row r="196" spans="1:8" x14ac:dyDescent="0.2">
      <c r="A196" t="s">
        <v>302</v>
      </c>
      <c r="B196" t="s">
        <v>782</v>
      </c>
      <c r="C196">
        <v>1</v>
      </c>
      <c r="D196" t="s">
        <v>19</v>
      </c>
      <c r="E196">
        <v>2</v>
      </c>
      <c r="F196">
        <v>0</v>
      </c>
      <c r="G196">
        <v>1</v>
      </c>
      <c r="H196">
        <v>0</v>
      </c>
    </row>
    <row r="197" spans="1:8" x14ac:dyDescent="0.2">
      <c r="A197" t="s">
        <v>303</v>
      </c>
      <c r="B197" t="s">
        <v>782</v>
      </c>
      <c r="C197">
        <v>1</v>
      </c>
      <c r="D197" t="s">
        <v>50</v>
      </c>
      <c r="E197">
        <v>1</v>
      </c>
      <c r="F197">
        <v>1</v>
      </c>
      <c r="G197">
        <v>0</v>
      </c>
      <c r="H197">
        <v>0</v>
      </c>
    </row>
    <row r="198" spans="1:8" x14ac:dyDescent="0.2">
      <c r="A198" t="s">
        <v>306</v>
      </c>
      <c r="B198" t="s">
        <v>782</v>
      </c>
      <c r="C198">
        <v>1</v>
      </c>
      <c r="D198" t="s">
        <v>27</v>
      </c>
      <c r="E198">
        <v>1</v>
      </c>
      <c r="F198">
        <v>1</v>
      </c>
      <c r="G198">
        <v>0</v>
      </c>
      <c r="H198">
        <v>0</v>
      </c>
    </row>
    <row r="199" spans="1:8" x14ac:dyDescent="0.2">
      <c r="A199" t="s">
        <v>308</v>
      </c>
      <c r="B199" t="s">
        <v>782</v>
      </c>
      <c r="C199">
        <v>1</v>
      </c>
      <c r="D199" t="s">
        <v>19</v>
      </c>
      <c r="E199">
        <v>2</v>
      </c>
      <c r="F199">
        <v>0</v>
      </c>
      <c r="G199">
        <v>1</v>
      </c>
      <c r="H199">
        <v>0</v>
      </c>
    </row>
    <row r="200" spans="1:8" x14ac:dyDescent="0.2">
      <c r="A200" t="s">
        <v>309</v>
      </c>
      <c r="B200" t="s">
        <v>783</v>
      </c>
      <c r="C200">
        <v>1</v>
      </c>
      <c r="D200" t="s">
        <v>19</v>
      </c>
      <c r="E200">
        <v>2</v>
      </c>
      <c r="F200">
        <v>0</v>
      </c>
      <c r="G200">
        <v>1</v>
      </c>
      <c r="H200">
        <v>0</v>
      </c>
    </row>
    <row r="201" spans="1:8" x14ac:dyDescent="0.2">
      <c r="A201" t="s">
        <v>310</v>
      </c>
      <c r="B201" t="s">
        <v>798</v>
      </c>
      <c r="C201">
        <v>1</v>
      </c>
      <c r="D201" t="s">
        <v>19</v>
      </c>
      <c r="E201">
        <v>2</v>
      </c>
      <c r="F201">
        <v>0</v>
      </c>
      <c r="G201">
        <v>1</v>
      </c>
      <c r="H201">
        <v>0</v>
      </c>
    </row>
    <row r="202" spans="1:8" x14ac:dyDescent="0.2">
      <c r="A202" t="s">
        <v>312</v>
      </c>
      <c r="B202" t="s">
        <v>786</v>
      </c>
      <c r="C202">
        <v>1</v>
      </c>
      <c r="D202" t="s">
        <v>19</v>
      </c>
      <c r="E202">
        <v>0</v>
      </c>
      <c r="F202">
        <v>0</v>
      </c>
      <c r="G202">
        <v>1</v>
      </c>
      <c r="H202">
        <v>0</v>
      </c>
    </row>
    <row r="203" spans="1:8" x14ac:dyDescent="0.2">
      <c r="A203" t="s">
        <v>313</v>
      </c>
      <c r="B203" t="s">
        <v>782</v>
      </c>
      <c r="C203">
        <v>2</v>
      </c>
      <c r="D203" t="s">
        <v>31</v>
      </c>
      <c r="E203">
        <v>2</v>
      </c>
      <c r="F203">
        <v>0</v>
      </c>
      <c r="G203">
        <v>0</v>
      </c>
      <c r="H203">
        <v>0</v>
      </c>
    </row>
    <row r="204" spans="1:8" x14ac:dyDescent="0.2">
      <c r="A204" t="s">
        <v>315</v>
      </c>
      <c r="B204" t="s">
        <v>782</v>
      </c>
      <c r="C204">
        <v>0</v>
      </c>
      <c r="D204" t="s">
        <v>24</v>
      </c>
      <c r="E204">
        <v>4</v>
      </c>
      <c r="F204">
        <v>0</v>
      </c>
      <c r="G204">
        <v>0</v>
      </c>
      <c r="H204">
        <v>0</v>
      </c>
    </row>
    <row r="205" spans="1:8" x14ac:dyDescent="0.2">
      <c r="A205" t="s">
        <v>316</v>
      </c>
      <c r="B205" t="s">
        <v>782</v>
      </c>
      <c r="C205">
        <v>1</v>
      </c>
      <c r="D205" t="s">
        <v>27</v>
      </c>
      <c r="E205">
        <v>1</v>
      </c>
      <c r="F205">
        <v>1</v>
      </c>
      <c r="G205">
        <v>0</v>
      </c>
      <c r="H205">
        <v>0</v>
      </c>
    </row>
    <row r="206" spans="1:8" x14ac:dyDescent="0.2">
      <c r="A206" t="s">
        <v>317</v>
      </c>
      <c r="C206">
        <v>1</v>
      </c>
      <c r="D206" t="s">
        <v>19</v>
      </c>
      <c r="E206">
        <v>2</v>
      </c>
      <c r="F206">
        <v>0</v>
      </c>
      <c r="G206">
        <v>1</v>
      </c>
      <c r="H206">
        <v>0</v>
      </c>
    </row>
    <row r="207" spans="1:8" x14ac:dyDescent="0.2">
      <c r="A207" t="s">
        <v>318</v>
      </c>
      <c r="B207" t="s">
        <v>786</v>
      </c>
      <c r="C207">
        <v>0</v>
      </c>
      <c r="D207" t="s">
        <v>31</v>
      </c>
      <c r="E207">
        <v>4</v>
      </c>
      <c r="F207">
        <v>0</v>
      </c>
      <c r="G207">
        <v>0</v>
      </c>
      <c r="H207">
        <v>0</v>
      </c>
    </row>
    <row r="208" spans="1:8" x14ac:dyDescent="0.2">
      <c r="A208" t="s">
        <v>319</v>
      </c>
      <c r="B208" t="s">
        <v>782</v>
      </c>
      <c r="C208">
        <v>1</v>
      </c>
      <c r="D208" t="s">
        <v>27</v>
      </c>
      <c r="E208">
        <v>1</v>
      </c>
      <c r="F208">
        <v>1</v>
      </c>
      <c r="G208">
        <v>0</v>
      </c>
      <c r="H208">
        <v>0</v>
      </c>
    </row>
    <row r="209" spans="1:8" x14ac:dyDescent="0.2">
      <c r="A209" t="s">
        <v>321</v>
      </c>
      <c r="B209" t="s">
        <v>782</v>
      </c>
      <c r="C209">
        <v>0</v>
      </c>
      <c r="D209" t="s">
        <v>35</v>
      </c>
      <c r="E209">
        <v>4</v>
      </c>
      <c r="F209">
        <v>0</v>
      </c>
      <c r="G209">
        <v>0</v>
      </c>
      <c r="H209">
        <v>0</v>
      </c>
    </row>
    <row r="210" spans="1:8" x14ac:dyDescent="0.2">
      <c r="A210" t="s">
        <v>322</v>
      </c>
      <c r="B210" t="s">
        <v>782</v>
      </c>
      <c r="C210">
        <v>0</v>
      </c>
      <c r="D210" t="s">
        <v>24</v>
      </c>
      <c r="E210">
        <v>4</v>
      </c>
      <c r="F210">
        <v>0</v>
      </c>
      <c r="G210">
        <v>0</v>
      </c>
      <c r="H210">
        <v>0</v>
      </c>
    </row>
    <row r="211" spans="1:8" x14ac:dyDescent="0.2">
      <c r="A211" t="s">
        <v>325</v>
      </c>
      <c r="B211" t="s">
        <v>782</v>
      </c>
      <c r="C211">
        <v>2</v>
      </c>
      <c r="D211" t="s">
        <v>31</v>
      </c>
      <c r="E211">
        <v>2</v>
      </c>
      <c r="F211">
        <v>0</v>
      </c>
      <c r="G211">
        <v>0</v>
      </c>
      <c r="H211">
        <v>0</v>
      </c>
    </row>
    <row r="212" spans="1:8" x14ac:dyDescent="0.2">
      <c r="A212" t="s">
        <v>326</v>
      </c>
      <c r="B212" t="s">
        <v>782</v>
      </c>
      <c r="C212">
        <v>2</v>
      </c>
      <c r="D212" t="s">
        <v>50</v>
      </c>
      <c r="E212">
        <v>2</v>
      </c>
      <c r="F212">
        <v>0</v>
      </c>
      <c r="G212">
        <v>0</v>
      </c>
      <c r="H212">
        <v>0</v>
      </c>
    </row>
    <row r="213" spans="1:8" x14ac:dyDescent="0.2">
      <c r="A213" t="s">
        <v>328</v>
      </c>
      <c r="B213" t="s">
        <v>783</v>
      </c>
      <c r="C213">
        <v>1</v>
      </c>
      <c r="D213" t="s">
        <v>19</v>
      </c>
      <c r="E213">
        <v>1</v>
      </c>
      <c r="F213">
        <v>0</v>
      </c>
      <c r="G213">
        <v>1</v>
      </c>
      <c r="H213">
        <v>0</v>
      </c>
    </row>
    <row r="214" spans="1:8" x14ac:dyDescent="0.2">
      <c r="A214" t="s">
        <v>329</v>
      </c>
      <c r="B214" t="s">
        <v>786</v>
      </c>
      <c r="C214">
        <v>1</v>
      </c>
      <c r="D214" t="s">
        <v>19</v>
      </c>
      <c r="E214">
        <v>1</v>
      </c>
      <c r="F214">
        <v>0</v>
      </c>
      <c r="G214">
        <v>1</v>
      </c>
      <c r="H214">
        <v>0</v>
      </c>
    </row>
    <row r="215" spans="1:8" x14ac:dyDescent="0.2">
      <c r="A215" t="s">
        <v>330</v>
      </c>
      <c r="B215" t="s">
        <v>782</v>
      </c>
      <c r="C215">
        <v>1</v>
      </c>
      <c r="D215" t="s">
        <v>19</v>
      </c>
      <c r="E215">
        <v>0</v>
      </c>
      <c r="F215">
        <v>0</v>
      </c>
      <c r="G215">
        <v>1</v>
      </c>
      <c r="H215">
        <v>0</v>
      </c>
    </row>
    <row r="216" spans="1:8" x14ac:dyDescent="0.2">
      <c r="A216" t="s">
        <v>331</v>
      </c>
      <c r="B216" t="s">
        <v>783</v>
      </c>
      <c r="C216">
        <v>1</v>
      </c>
      <c r="D216" t="s">
        <v>27</v>
      </c>
      <c r="E216">
        <v>1</v>
      </c>
      <c r="F216">
        <v>1</v>
      </c>
      <c r="G216">
        <v>0</v>
      </c>
      <c r="H216">
        <v>0</v>
      </c>
    </row>
    <row r="217" spans="1:8" x14ac:dyDescent="0.2">
      <c r="A217" t="s">
        <v>333</v>
      </c>
      <c r="B217" t="s">
        <v>782</v>
      </c>
      <c r="C217">
        <v>-1</v>
      </c>
      <c r="D217" t="s">
        <v>35</v>
      </c>
      <c r="F217">
        <v>0</v>
      </c>
      <c r="G217">
        <v>0</v>
      </c>
      <c r="H217">
        <v>0</v>
      </c>
    </row>
    <row r="218" spans="1:8" x14ac:dyDescent="0.2">
      <c r="A218" t="s">
        <v>334</v>
      </c>
      <c r="B218" t="s">
        <v>782</v>
      </c>
      <c r="C218">
        <v>1</v>
      </c>
      <c r="D218" t="s">
        <v>19</v>
      </c>
      <c r="E218">
        <v>1</v>
      </c>
      <c r="F218">
        <v>0</v>
      </c>
      <c r="G218">
        <v>1</v>
      </c>
      <c r="H218">
        <v>0</v>
      </c>
    </row>
    <row r="219" spans="1:8" x14ac:dyDescent="0.2">
      <c r="A219" t="s">
        <v>335</v>
      </c>
      <c r="B219" t="s">
        <v>782</v>
      </c>
      <c r="C219">
        <v>2</v>
      </c>
      <c r="D219" t="s">
        <v>31</v>
      </c>
      <c r="E219">
        <v>2</v>
      </c>
      <c r="F219">
        <v>0</v>
      </c>
      <c r="G219">
        <v>0</v>
      </c>
      <c r="H219">
        <v>0</v>
      </c>
    </row>
    <row r="220" spans="1:8" x14ac:dyDescent="0.2">
      <c r="A220" t="s">
        <v>336</v>
      </c>
      <c r="B220" t="s">
        <v>782</v>
      </c>
      <c r="C220">
        <v>0</v>
      </c>
      <c r="D220" t="s">
        <v>45</v>
      </c>
      <c r="E220">
        <v>3</v>
      </c>
      <c r="F220">
        <v>0</v>
      </c>
      <c r="G220">
        <v>0</v>
      </c>
      <c r="H220">
        <v>0</v>
      </c>
    </row>
    <row r="221" spans="1:8" x14ac:dyDescent="0.2">
      <c r="A221" t="s">
        <v>337</v>
      </c>
      <c r="B221" t="s">
        <v>782</v>
      </c>
      <c r="C221">
        <v>1</v>
      </c>
      <c r="D221" t="s">
        <v>19</v>
      </c>
      <c r="E221">
        <v>1</v>
      </c>
      <c r="F221">
        <v>0</v>
      </c>
      <c r="G221">
        <v>1</v>
      </c>
      <c r="H221">
        <v>0</v>
      </c>
    </row>
    <row r="222" spans="1:8" x14ac:dyDescent="0.2">
      <c r="A222" t="s">
        <v>338</v>
      </c>
      <c r="B222" t="s">
        <v>783</v>
      </c>
      <c r="C222">
        <v>1</v>
      </c>
      <c r="D222" t="s">
        <v>19</v>
      </c>
      <c r="E222">
        <v>1</v>
      </c>
      <c r="F222">
        <v>0</v>
      </c>
      <c r="G222">
        <v>1</v>
      </c>
      <c r="H222">
        <v>0</v>
      </c>
    </row>
    <row r="223" spans="1:8" x14ac:dyDescent="0.2">
      <c r="A223" t="s">
        <v>339</v>
      </c>
      <c r="C223">
        <v>1</v>
      </c>
      <c r="D223" t="s">
        <v>19</v>
      </c>
      <c r="E223">
        <v>1</v>
      </c>
      <c r="F223">
        <v>0</v>
      </c>
      <c r="G223">
        <v>1</v>
      </c>
      <c r="H223">
        <v>0</v>
      </c>
    </row>
    <row r="224" spans="1:8" x14ac:dyDescent="0.2">
      <c r="A224" t="s">
        <v>341</v>
      </c>
      <c r="C224">
        <v>1</v>
      </c>
      <c r="D224" t="s">
        <v>19</v>
      </c>
      <c r="E224">
        <v>2</v>
      </c>
      <c r="F224">
        <v>0</v>
      </c>
      <c r="G224">
        <v>1</v>
      </c>
      <c r="H224">
        <v>0</v>
      </c>
    </row>
    <row r="225" spans="1:8" x14ac:dyDescent="0.2">
      <c r="A225" t="s">
        <v>342</v>
      </c>
      <c r="B225" t="s">
        <v>782</v>
      </c>
      <c r="C225">
        <v>1</v>
      </c>
      <c r="D225" t="s">
        <v>27</v>
      </c>
      <c r="E225">
        <v>2</v>
      </c>
      <c r="F225">
        <v>1</v>
      </c>
      <c r="G225">
        <v>0</v>
      </c>
      <c r="H225">
        <v>0</v>
      </c>
    </row>
    <row r="226" spans="1:8" x14ac:dyDescent="0.2">
      <c r="A226" t="s">
        <v>345</v>
      </c>
      <c r="B226" t="s">
        <v>782</v>
      </c>
      <c r="C226">
        <v>1</v>
      </c>
      <c r="D226" t="s">
        <v>19</v>
      </c>
      <c r="E226">
        <v>1</v>
      </c>
      <c r="F226">
        <v>0</v>
      </c>
      <c r="G226">
        <v>1</v>
      </c>
      <c r="H226">
        <v>0</v>
      </c>
    </row>
    <row r="227" spans="1:8" x14ac:dyDescent="0.2">
      <c r="A227" t="s">
        <v>346</v>
      </c>
      <c r="B227" t="s">
        <v>786</v>
      </c>
      <c r="C227">
        <v>0</v>
      </c>
      <c r="D227" t="s">
        <v>35</v>
      </c>
      <c r="E227">
        <v>5</v>
      </c>
      <c r="F227">
        <v>0</v>
      </c>
      <c r="G227">
        <v>0</v>
      </c>
      <c r="H227">
        <v>0</v>
      </c>
    </row>
    <row r="228" spans="1:8" x14ac:dyDescent="0.2">
      <c r="A228" t="s">
        <v>347</v>
      </c>
      <c r="B228" t="s">
        <v>782</v>
      </c>
      <c r="C228">
        <v>1</v>
      </c>
      <c r="D228" t="s">
        <v>19</v>
      </c>
      <c r="E228">
        <v>1</v>
      </c>
      <c r="F228">
        <v>0</v>
      </c>
      <c r="G228">
        <v>1</v>
      </c>
      <c r="H228">
        <v>0</v>
      </c>
    </row>
    <row r="229" spans="1:8" x14ac:dyDescent="0.2">
      <c r="A229" t="s">
        <v>349</v>
      </c>
      <c r="B229" t="s">
        <v>782</v>
      </c>
      <c r="C229">
        <v>0</v>
      </c>
      <c r="D229" t="s">
        <v>31</v>
      </c>
      <c r="E229">
        <v>4</v>
      </c>
      <c r="F229">
        <v>0</v>
      </c>
      <c r="G229">
        <v>0</v>
      </c>
      <c r="H229">
        <v>0</v>
      </c>
    </row>
    <row r="230" spans="1:8" x14ac:dyDescent="0.2">
      <c r="A230" t="s">
        <v>350</v>
      </c>
      <c r="B230" t="s">
        <v>782</v>
      </c>
      <c r="C230">
        <v>0</v>
      </c>
      <c r="D230" t="s">
        <v>35</v>
      </c>
      <c r="E230">
        <v>5</v>
      </c>
      <c r="F230">
        <v>0</v>
      </c>
      <c r="G230">
        <v>0</v>
      </c>
      <c r="H230">
        <v>0</v>
      </c>
    </row>
    <row r="231" spans="1:8" x14ac:dyDescent="0.2">
      <c r="A231" t="s">
        <v>351</v>
      </c>
      <c r="B231" t="s">
        <v>799</v>
      </c>
      <c r="C231">
        <v>1</v>
      </c>
      <c r="D231" t="s">
        <v>27</v>
      </c>
      <c r="E231">
        <v>0</v>
      </c>
      <c r="F231">
        <v>1</v>
      </c>
      <c r="G231">
        <v>0</v>
      </c>
      <c r="H231">
        <v>0</v>
      </c>
    </row>
    <row r="232" spans="1:8" x14ac:dyDescent="0.2">
      <c r="A232" t="s">
        <v>352</v>
      </c>
      <c r="B232" t="s">
        <v>799</v>
      </c>
      <c r="C232">
        <v>1</v>
      </c>
      <c r="D232" t="s">
        <v>27</v>
      </c>
      <c r="E232">
        <v>1</v>
      </c>
      <c r="F232">
        <v>1</v>
      </c>
      <c r="G232">
        <v>0</v>
      </c>
      <c r="H232">
        <v>0</v>
      </c>
    </row>
    <row r="233" spans="1:8" x14ac:dyDescent="0.2">
      <c r="A233" t="s">
        <v>354</v>
      </c>
      <c r="C233">
        <v>1</v>
      </c>
      <c r="D233" t="s">
        <v>19</v>
      </c>
      <c r="E233">
        <v>1</v>
      </c>
      <c r="F233">
        <v>0</v>
      </c>
      <c r="G233">
        <v>1</v>
      </c>
      <c r="H233">
        <v>0</v>
      </c>
    </row>
    <row r="234" spans="1:8" x14ac:dyDescent="0.2">
      <c r="A234" t="s">
        <v>358</v>
      </c>
      <c r="C234">
        <v>0</v>
      </c>
      <c r="D234" t="s">
        <v>32</v>
      </c>
      <c r="E234">
        <v>4</v>
      </c>
      <c r="F234">
        <v>0</v>
      </c>
      <c r="G234">
        <v>0</v>
      </c>
      <c r="H234">
        <v>1</v>
      </c>
    </row>
    <row r="235" spans="1:8" x14ac:dyDescent="0.2">
      <c r="A235" t="s">
        <v>359</v>
      </c>
      <c r="B235" t="s">
        <v>782</v>
      </c>
      <c r="C235">
        <v>1</v>
      </c>
      <c r="D235" t="s">
        <v>19</v>
      </c>
      <c r="E235">
        <v>2</v>
      </c>
      <c r="F235">
        <v>0</v>
      </c>
      <c r="G235">
        <v>1</v>
      </c>
      <c r="H235">
        <v>0</v>
      </c>
    </row>
    <row r="236" spans="1:8" x14ac:dyDescent="0.2">
      <c r="A236" t="s">
        <v>360</v>
      </c>
      <c r="B236" t="s">
        <v>782</v>
      </c>
      <c r="C236">
        <v>0</v>
      </c>
      <c r="D236" t="s">
        <v>32</v>
      </c>
      <c r="E236">
        <v>4</v>
      </c>
      <c r="F236">
        <v>0</v>
      </c>
      <c r="G236">
        <v>0</v>
      </c>
      <c r="H236">
        <v>1</v>
      </c>
    </row>
    <row r="237" spans="1:8" x14ac:dyDescent="0.2">
      <c r="A237" t="s">
        <v>363</v>
      </c>
      <c r="B237" t="s">
        <v>783</v>
      </c>
      <c r="C237">
        <v>1</v>
      </c>
      <c r="D237" t="s">
        <v>19</v>
      </c>
      <c r="E237">
        <v>1</v>
      </c>
      <c r="F237">
        <v>0</v>
      </c>
      <c r="G237">
        <v>1</v>
      </c>
      <c r="H237">
        <v>0</v>
      </c>
    </row>
    <row r="238" spans="1:8" x14ac:dyDescent="0.2">
      <c r="A238" t="s">
        <v>364</v>
      </c>
      <c r="C238">
        <v>0</v>
      </c>
      <c r="D238" t="s">
        <v>31</v>
      </c>
      <c r="E238">
        <v>4</v>
      </c>
      <c r="F238">
        <v>0</v>
      </c>
      <c r="G238">
        <v>0</v>
      </c>
      <c r="H238">
        <v>0</v>
      </c>
    </row>
    <row r="239" spans="1:8" x14ac:dyDescent="0.2">
      <c r="A239" t="s">
        <v>365</v>
      </c>
      <c r="B239" t="s">
        <v>782</v>
      </c>
      <c r="C239">
        <v>2</v>
      </c>
      <c r="D239" t="s">
        <v>31</v>
      </c>
      <c r="E239">
        <v>2</v>
      </c>
      <c r="F239">
        <v>0</v>
      </c>
      <c r="G239">
        <v>0</v>
      </c>
      <c r="H239">
        <v>0</v>
      </c>
    </row>
    <row r="240" spans="1:8" x14ac:dyDescent="0.2">
      <c r="A240" t="s">
        <v>366</v>
      </c>
      <c r="B240" t="s">
        <v>782</v>
      </c>
      <c r="C240">
        <v>1</v>
      </c>
      <c r="D240" t="s">
        <v>19</v>
      </c>
      <c r="E240">
        <v>1</v>
      </c>
      <c r="F240">
        <v>0</v>
      </c>
      <c r="G240">
        <v>1</v>
      </c>
      <c r="H240">
        <v>0</v>
      </c>
    </row>
    <row r="241" spans="1:8" x14ac:dyDescent="0.2">
      <c r="A241" t="s">
        <v>367</v>
      </c>
      <c r="C241">
        <v>1</v>
      </c>
      <c r="D241" t="s">
        <v>27</v>
      </c>
      <c r="E241">
        <v>2</v>
      </c>
      <c r="F241">
        <v>1</v>
      </c>
      <c r="G241">
        <v>0</v>
      </c>
      <c r="H241">
        <v>0</v>
      </c>
    </row>
    <row r="242" spans="1:8" x14ac:dyDescent="0.2">
      <c r="A242" t="s">
        <v>368</v>
      </c>
      <c r="C242">
        <v>1</v>
      </c>
      <c r="D242" t="s">
        <v>19</v>
      </c>
      <c r="E242">
        <v>2</v>
      </c>
      <c r="F242">
        <v>0</v>
      </c>
      <c r="G242">
        <v>1</v>
      </c>
      <c r="H242">
        <v>0</v>
      </c>
    </row>
    <row r="243" spans="1:8" x14ac:dyDescent="0.2">
      <c r="A243" t="s">
        <v>369</v>
      </c>
      <c r="B243" t="s">
        <v>782</v>
      </c>
      <c r="C243">
        <v>1</v>
      </c>
      <c r="D243" t="s">
        <v>19</v>
      </c>
      <c r="E243">
        <v>0</v>
      </c>
      <c r="F243">
        <v>0</v>
      </c>
      <c r="G243">
        <v>1</v>
      </c>
      <c r="H243">
        <v>0</v>
      </c>
    </row>
    <row r="244" spans="1:8" x14ac:dyDescent="0.2">
      <c r="A244" t="s">
        <v>372</v>
      </c>
      <c r="B244" t="s">
        <v>782</v>
      </c>
      <c r="C244">
        <v>0</v>
      </c>
      <c r="D244" t="s">
        <v>31</v>
      </c>
      <c r="E244">
        <v>4</v>
      </c>
      <c r="F244">
        <v>0</v>
      </c>
      <c r="G244">
        <v>0</v>
      </c>
      <c r="H244">
        <v>0</v>
      </c>
    </row>
    <row r="245" spans="1:8" x14ac:dyDescent="0.2">
      <c r="A245" t="s">
        <v>375</v>
      </c>
      <c r="B245" t="s">
        <v>799</v>
      </c>
      <c r="C245">
        <v>1</v>
      </c>
      <c r="D245" t="s">
        <v>19</v>
      </c>
      <c r="F245">
        <v>0</v>
      </c>
      <c r="G245">
        <v>1</v>
      </c>
      <c r="H245">
        <v>0</v>
      </c>
    </row>
    <row r="246" spans="1:8" x14ac:dyDescent="0.2">
      <c r="A246" t="s">
        <v>377</v>
      </c>
      <c r="B246" t="s">
        <v>799</v>
      </c>
      <c r="C246">
        <v>1</v>
      </c>
      <c r="D246" t="s">
        <v>27</v>
      </c>
      <c r="E246">
        <v>0</v>
      </c>
      <c r="F246">
        <v>1</v>
      </c>
      <c r="G246">
        <v>0</v>
      </c>
      <c r="H246">
        <v>0</v>
      </c>
    </row>
    <row r="247" spans="1:8" x14ac:dyDescent="0.2">
      <c r="A247" t="s">
        <v>378</v>
      </c>
      <c r="B247" t="s">
        <v>782</v>
      </c>
      <c r="C247">
        <v>1</v>
      </c>
      <c r="D247" t="s">
        <v>19</v>
      </c>
      <c r="E247">
        <v>1</v>
      </c>
      <c r="F247">
        <v>0</v>
      </c>
      <c r="G247">
        <v>1</v>
      </c>
      <c r="H247">
        <v>0</v>
      </c>
    </row>
    <row r="248" spans="1:8" x14ac:dyDescent="0.2">
      <c r="A248" t="s">
        <v>380</v>
      </c>
      <c r="B248" t="s">
        <v>782</v>
      </c>
      <c r="C248">
        <v>1</v>
      </c>
      <c r="D248" t="s">
        <v>27</v>
      </c>
      <c r="E248">
        <v>1</v>
      </c>
      <c r="F248">
        <v>1</v>
      </c>
      <c r="G248">
        <v>0</v>
      </c>
      <c r="H248">
        <v>0</v>
      </c>
    </row>
    <row r="249" spans="1:8" x14ac:dyDescent="0.2">
      <c r="A249" t="s">
        <v>381</v>
      </c>
      <c r="B249" t="s">
        <v>782</v>
      </c>
      <c r="C249">
        <v>1</v>
      </c>
      <c r="D249" t="s">
        <v>19</v>
      </c>
      <c r="E249">
        <v>1</v>
      </c>
      <c r="F249">
        <v>0</v>
      </c>
      <c r="G249">
        <v>1</v>
      </c>
      <c r="H249">
        <v>0</v>
      </c>
    </row>
    <row r="250" spans="1:8" x14ac:dyDescent="0.2">
      <c r="A250" t="s">
        <v>382</v>
      </c>
      <c r="B250" t="s">
        <v>782</v>
      </c>
      <c r="C250">
        <v>0</v>
      </c>
      <c r="D250" t="s">
        <v>31</v>
      </c>
      <c r="E250">
        <v>3</v>
      </c>
      <c r="F250">
        <v>0</v>
      </c>
      <c r="G250">
        <v>0</v>
      </c>
      <c r="H250">
        <v>0</v>
      </c>
    </row>
    <row r="251" spans="1:8" x14ac:dyDescent="0.2">
      <c r="A251" t="s">
        <v>383</v>
      </c>
      <c r="B251" t="s">
        <v>799</v>
      </c>
      <c r="C251">
        <v>1</v>
      </c>
      <c r="D251" t="s">
        <v>27</v>
      </c>
      <c r="E251">
        <v>2</v>
      </c>
      <c r="F251">
        <v>1</v>
      </c>
      <c r="G251">
        <v>0</v>
      </c>
      <c r="H251">
        <v>0</v>
      </c>
    </row>
    <row r="252" spans="1:8" x14ac:dyDescent="0.2">
      <c r="A252" t="s">
        <v>384</v>
      </c>
      <c r="B252" t="s">
        <v>786</v>
      </c>
      <c r="C252">
        <v>0</v>
      </c>
      <c r="D252" t="s">
        <v>32</v>
      </c>
      <c r="E252">
        <v>4</v>
      </c>
      <c r="F252">
        <v>0</v>
      </c>
      <c r="G252">
        <v>0</v>
      </c>
      <c r="H252">
        <v>1</v>
      </c>
    </row>
    <row r="253" spans="1:8" x14ac:dyDescent="0.2">
      <c r="A253" t="s">
        <v>387</v>
      </c>
      <c r="B253" t="s">
        <v>782</v>
      </c>
      <c r="C253">
        <v>0</v>
      </c>
      <c r="D253" t="s">
        <v>45</v>
      </c>
      <c r="E253">
        <v>4</v>
      </c>
      <c r="F253">
        <v>0</v>
      </c>
      <c r="G253">
        <v>0</v>
      </c>
      <c r="H253">
        <v>0</v>
      </c>
    </row>
    <row r="254" spans="1:8" x14ac:dyDescent="0.2">
      <c r="A254" t="s">
        <v>388</v>
      </c>
      <c r="B254" t="s">
        <v>782</v>
      </c>
      <c r="C254">
        <v>1</v>
      </c>
      <c r="D254" t="s">
        <v>19</v>
      </c>
      <c r="E254">
        <v>2</v>
      </c>
      <c r="F254">
        <v>0</v>
      </c>
      <c r="G254">
        <v>1</v>
      </c>
      <c r="H254">
        <v>0</v>
      </c>
    </row>
    <row r="255" spans="1:8" x14ac:dyDescent="0.2">
      <c r="A255" t="s">
        <v>389</v>
      </c>
      <c r="B255" t="s">
        <v>782</v>
      </c>
      <c r="C255">
        <v>0</v>
      </c>
      <c r="D255" t="s">
        <v>24</v>
      </c>
      <c r="E255">
        <v>4</v>
      </c>
      <c r="F255">
        <v>0</v>
      </c>
      <c r="G255">
        <v>0</v>
      </c>
      <c r="H255">
        <v>0</v>
      </c>
    </row>
    <row r="256" spans="1:8" x14ac:dyDescent="0.2">
      <c r="A256" t="s">
        <v>391</v>
      </c>
      <c r="B256" t="s">
        <v>782</v>
      </c>
      <c r="C256">
        <v>1</v>
      </c>
      <c r="D256" t="s">
        <v>27</v>
      </c>
      <c r="E256">
        <v>2</v>
      </c>
      <c r="F256">
        <v>1</v>
      </c>
      <c r="G256">
        <v>0</v>
      </c>
      <c r="H256">
        <v>0</v>
      </c>
    </row>
    <row r="257" spans="1:8" x14ac:dyDescent="0.2">
      <c r="A257" t="s">
        <v>392</v>
      </c>
      <c r="B257" t="s">
        <v>782</v>
      </c>
      <c r="C257">
        <v>2</v>
      </c>
      <c r="D257" t="s">
        <v>50</v>
      </c>
      <c r="E257">
        <v>2</v>
      </c>
      <c r="F257">
        <v>0</v>
      </c>
      <c r="G257">
        <v>0</v>
      </c>
      <c r="H257">
        <v>0</v>
      </c>
    </row>
    <row r="258" spans="1:8" x14ac:dyDescent="0.2">
      <c r="A258" t="s">
        <v>395</v>
      </c>
      <c r="B258" t="s">
        <v>782</v>
      </c>
      <c r="C258">
        <v>0</v>
      </c>
      <c r="D258" t="s">
        <v>45</v>
      </c>
      <c r="E258">
        <v>4</v>
      </c>
      <c r="F258">
        <v>0</v>
      </c>
      <c r="G258">
        <v>0</v>
      </c>
      <c r="H258">
        <v>0</v>
      </c>
    </row>
    <row r="259" spans="1:8" x14ac:dyDescent="0.2">
      <c r="A259" t="s">
        <v>397</v>
      </c>
      <c r="B259" t="s">
        <v>782</v>
      </c>
      <c r="C259">
        <v>2</v>
      </c>
      <c r="D259" t="s">
        <v>50</v>
      </c>
      <c r="E259">
        <v>2</v>
      </c>
      <c r="F259">
        <v>0</v>
      </c>
      <c r="G259">
        <v>0</v>
      </c>
      <c r="H259">
        <v>0</v>
      </c>
    </row>
    <row r="260" spans="1:8" x14ac:dyDescent="0.2">
      <c r="A260" t="s">
        <v>398</v>
      </c>
      <c r="B260" t="s">
        <v>782</v>
      </c>
      <c r="C260">
        <v>1</v>
      </c>
      <c r="D260" t="s">
        <v>27</v>
      </c>
      <c r="E260">
        <v>1</v>
      </c>
      <c r="F260">
        <v>1</v>
      </c>
      <c r="G260">
        <v>0</v>
      </c>
      <c r="H260">
        <v>0</v>
      </c>
    </row>
    <row r="261" spans="1:8" x14ac:dyDescent="0.2">
      <c r="A261" t="s">
        <v>399</v>
      </c>
      <c r="B261" t="s">
        <v>800</v>
      </c>
      <c r="C261">
        <v>1</v>
      </c>
      <c r="D261" t="s">
        <v>19</v>
      </c>
      <c r="E261">
        <v>1</v>
      </c>
      <c r="F261">
        <v>0</v>
      </c>
      <c r="G261">
        <v>1</v>
      </c>
      <c r="H261">
        <v>0</v>
      </c>
    </row>
    <row r="262" spans="1:8" x14ac:dyDescent="0.2">
      <c r="A262" t="s">
        <v>403</v>
      </c>
      <c r="C262">
        <v>1</v>
      </c>
      <c r="D262" t="s">
        <v>19</v>
      </c>
      <c r="E262">
        <v>1</v>
      </c>
      <c r="F262">
        <v>0</v>
      </c>
      <c r="G262">
        <v>1</v>
      </c>
      <c r="H262">
        <v>0</v>
      </c>
    </row>
    <row r="263" spans="1:8" x14ac:dyDescent="0.2">
      <c r="A263" t="s">
        <v>408</v>
      </c>
      <c r="B263" t="s">
        <v>783</v>
      </c>
      <c r="C263">
        <v>1</v>
      </c>
      <c r="D263" t="s">
        <v>19</v>
      </c>
      <c r="E263">
        <v>1</v>
      </c>
      <c r="F263">
        <v>0</v>
      </c>
      <c r="G263">
        <v>1</v>
      </c>
      <c r="H263">
        <v>0</v>
      </c>
    </row>
    <row r="264" spans="1:8" x14ac:dyDescent="0.2">
      <c r="A264" t="s">
        <v>410</v>
      </c>
      <c r="B264" t="s">
        <v>782</v>
      </c>
      <c r="C264">
        <v>1</v>
      </c>
      <c r="D264" t="s">
        <v>27</v>
      </c>
      <c r="E264">
        <v>1</v>
      </c>
      <c r="F264">
        <v>1</v>
      </c>
      <c r="G264">
        <v>0</v>
      </c>
      <c r="H264">
        <v>0</v>
      </c>
    </row>
    <row r="265" spans="1:8" x14ac:dyDescent="0.2">
      <c r="A265" t="s">
        <v>412</v>
      </c>
      <c r="B265" t="s">
        <v>788</v>
      </c>
      <c r="C265">
        <v>1</v>
      </c>
      <c r="D265" t="s">
        <v>27</v>
      </c>
      <c r="E265">
        <v>1</v>
      </c>
      <c r="F265">
        <v>1</v>
      </c>
      <c r="G265">
        <v>0</v>
      </c>
      <c r="H265">
        <v>0</v>
      </c>
    </row>
    <row r="266" spans="1:8" x14ac:dyDescent="0.2">
      <c r="A266" t="s">
        <v>413</v>
      </c>
      <c r="B266" t="s">
        <v>782</v>
      </c>
      <c r="C266">
        <v>1</v>
      </c>
      <c r="D266" t="s">
        <v>27</v>
      </c>
      <c r="E266">
        <v>2</v>
      </c>
      <c r="F266">
        <v>1</v>
      </c>
      <c r="G266">
        <v>0</v>
      </c>
      <c r="H266">
        <v>0</v>
      </c>
    </row>
    <row r="267" spans="1:8" x14ac:dyDescent="0.2">
      <c r="A267" t="s">
        <v>414</v>
      </c>
      <c r="B267" t="s">
        <v>783</v>
      </c>
      <c r="C267">
        <v>1</v>
      </c>
      <c r="D267" t="s">
        <v>19</v>
      </c>
      <c r="E267">
        <v>2</v>
      </c>
      <c r="F267">
        <v>0</v>
      </c>
      <c r="G267">
        <v>1</v>
      </c>
      <c r="H267">
        <v>0</v>
      </c>
    </row>
    <row r="268" spans="1:8" x14ac:dyDescent="0.2">
      <c r="A268" t="s">
        <v>415</v>
      </c>
      <c r="B268" t="s">
        <v>782</v>
      </c>
      <c r="C268">
        <v>0</v>
      </c>
      <c r="D268" t="s">
        <v>45</v>
      </c>
      <c r="E268">
        <v>4</v>
      </c>
      <c r="F268">
        <v>0</v>
      </c>
      <c r="G268">
        <v>0</v>
      </c>
      <c r="H268">
        <v>0</v>
      </c>
    </row>
    <row r="269" spans="1:8" x14ac:dyDescent="0.2">
      <c r="A269" t="s">
        <v>416</v>
      </c>
      <c r="B269" t="s">
        <v>782</v>
      </c>
      <c r="C269">
        <v>1</v>
      </c>
      <c r="D269" t="s">
        <v>27</v>
      </c>
      <c r="E269">
        <v>1</v>
      </c>
      <c r="F269">
        <v>1</v>
      </c>
      <c r="G269">
        <v>0</v>
      </c>
      <c r="H269">
        <v>0</v>
      </c>
    </row>
    <row r="270" spans="1:8" x14ac:dyDescent="0.2">
      <c r="A270" t="s">
        <v>417</v>
      </c>
      <c r="B270" t="s">
        <v>782</v>
      </c>
      <c r="C270">
        <v>1</v>
      </c>
      <c r="D270" t="s">
        <v>19</v>
      </c>
      <c r="E270">
        <v>2</v>
      </c>
      <c r="F270">
        <v>0</v>
      </c>
      <c r="G270">
        <v>1</v>
      </c>
      <c r="H270">
        <v>0</v>
      </c>
    </row>
    <row r="271" spans="1:8" x14ac:dyDescent="0.2">
      <c r="A271" t="s">
        <v>418</v>
      </c>
      <c r="B271" t="s">
        <v>786</v>
      </c>
      <c r="C271">
        <v>2</v>
      </c>
      <c r="D271" t="s">
        <v>24</v>
      </c>
      <c r="E271">
        <v>2</v>
      </c>
      <c r="F271">
        <v>0</v>
      </c>
      <c r="G271">
        <v>0</v>
      </c>
      <c r="H271">
        <v>0</v>
      </c>
    </row>
    <row r="272" spans="1:8" x14ac:dyDescent="0.2">
      <c r="A272" t="s">
        <v>420</v>
      </c>
      <c r="B272" t="s">
        <v>790</v>
      </c>
      <c r="C272">
        <v>1</v>
      </c>
      <c r="D272" t="s">
        <v>19</v>
      </c>
      <c r="E272">
        <v>2</v>
      </c>
      <c r="F272">
        <v>0</v>
      </c>
      <c r="G272">
        <v>1</v>
      </c>
      <c r="H272">
        <v>0</v>
      </c>
    </row>
    <row r="273" spans="1:8" x14ac:dyDescent="0.2">
      <c r="A273" t="s">
        <v>421</v>
      </c>
      <c r="B273" t="s">
        <v>782</v>
      </c>
      <c r="C273">
        <v>0</v>
      </c>
      <c r="D273" t="s">
        <v>35</v>
      </c>
      <c r="E273">
        <v>3</v>
      </c>
      <c r="F273">
        <v>0</v>
      </c>
      <c r="G273">
        <v>0</v>
      </c>
      <c r="H273">
        <v>0</v>
      </c>
    </row>
    <row r="274" spans="1:8" x14ac:dyDescent="0.2">
      <c r="A274" t="s">
        <v>425</v>
      </c>
      <c r="B274" t="s">
        <v>786</v>
      </c>
      <c r="C274">
        <v>2</v>
      </c>
      <c r="D274" t="s">
        <v>24</v>
      </c>
      <c r="E274">
        <v>2</v>
      </c>
      <c r="F274">
        <v>0</v>
      </c>
      <c r="G274">
        <v>0</v>
      </c>
      <c r="H274">
        <v>0</v>
      </c>
    </row>
    <row r="275" spans="1:8" x14ac:dyDescent="0.2">
      <c r="A275" t="s">
        <v>427</v>
      </c>
      <c r="B275" t="s">
        <v>782</v>
      </c>
      <c r="C275">
        <v>0</v>
      </c>
      <c r="D275" t="s">
        <v>24</v>
      </c>
      <c r="E275">
        <v>3</v>
      </c>
      <c r="F275">
        <v>0</v>
      </c>
      <c r="G275">
        <v>0</v>
      </c>
      <c r="H275">
        <v>0</v>
      </c>
    </row>
    <row r="276" spans="1:8" x14ac:dyDescent="0.2">
      <c r="A276" t="s">
        <v>428</v>
      </c>
      <c r="B276" t="s">
        <v>801</v>
      </c>
      <c r="C276">
        <v>0</v>
      </c>
      <c r="D276" t="s">
        <v>24</v>
      </c>
      <c r="E276">
        <v>4</v>
      </c>
      <c r="F276">
        <v>0</v>
      </c>
      <c r="G276">
        <v>0</v>
      </c>
      <c r="H276">
        <v>0</v>
      </c>
    </row>
    <row r="277" spans="1:8" x14ac:dyDescent="0.2">
      <c r="A277" t="s">
        <v>429</v>
      </c>
      <c r="B277" t="s">
        <v>802</v>
      </c>
      <c r="C277">
        <v>0</v>
      </c>
      <c r="D277" t="s">
        <v>24</v>
      </c>
      <c r="E277">
        <v>3</v>
      </c>
      <c r="F277">
        <v>0</v>
      </c>
      <c r="G277">
        <v>0</v>
      </c>
      <c r="H277">
        <v>0</v>
      </c>
    </row>
    <row r="278" spans="1:8" x14ac:dyDescent="0.2">
      <c r="A278" t="s">
        <v>430</v>
      </c>
      <c r="B278" t="s">
        <v>787</v>
      </c>
      <c r="C278">
        <v>-1</v>
      </c>
      <c r="D278" t="s">
        <v>45</v>
      </c>
      <c r="F278">
        <v>0</v>
      </c>
      <c r="G278">
        <v>0</v>
      </c>
      <c r="H278">
        <v>0</v>
      </c>
    </row>
    <row r="279" spans="1:8" x14ac:dyDescent="0.2">
      <c r="A279" t="s">
        <v>431</v>
      </c>
      <c r="B279" t="s">
        <v>782</v>
      </c>
      <c r="C279">
        <v>1</v>
      </c>
      <c r="D279" t="s">
        <v>19</v>
      </c>
      <c r="E279">
        <v>1</v>
      </c>
      <c r="F279">
        <v>0</v>
      </c>
      <c r="G279">
        <v>1</v>
      </c>
      <c r="H279">
        <v>0</v>
      </c>
    </row>
    <row r="280" spans="1:8" x14ac:dyDescent="0.2">
      <c r="A280" t="s">
        <v>432</v>
      </c>
      <c r="B280" t="s">
        <v>782</v>
      </c>
      <c r="C280">
        <v>1</v>
      </c>
      <c r="D280" t="s">
        <v>27</v>
      </c>
      <c r="E280">
        <v>2</v>
      </c>
      <c r="F280">
        <v>1</v>
      </c>
      <c r="G280">
        <v>0</v>
      </c>
      <c r="H280">
        <v>0</v>
      </c>
    </row>
    <row r="281" spans="1:8" x14ac:dyDescent="0.2">
      <c r="A281" t="s">
        <v>435</v>
      </c>
      <c r="B281" t="s">
        <v>782</v>
      </c>
      <c r="C281">
        <v>1</v>
      </c>
      <c r="D281" t="s">
        <v>27</v>
      </c>
      <c r="E281">
        <v>1</v>
      </c>
      <c r="F281">
        <v>1</v>
      </c>
      <c r="G281">
        <v>0</v>
      </c>
      <c r="H281">
        <v>0</v>
      </c>
    </row>
    <row r="282" spans="1:8" x14ac:dyDescent="0.2">
      <c r="A282" t="s">
        <v>436</v>
      </c>
      <c r="B282" t="s">
        <v>782</v>
      </c>
      <c r="C282">
        <v>1</v>
      </c>
      <c r="D282" t="s">
        <v>19</v>
      </c>
      <c r="E282">
        <v>1</v>
      </c>
      <c r="F282">
        <v>0</v>
      </c>
      <c r="G282">
        <v>1</v>
      </c>
      <c r="H282">
        <v>0</v>
      </c>
    </row>
    <row r="283" spans="1:8" x14ac:dyDescent="0.2">
      <c r="A283" t="s">
        <v>438</v>
      </c>
      <c r="B283" t="s">
        <v>782</v>
      </c>
      <c r="C283">
        <v>0</v>
      </c>
      <c r="D283" t="s">
        <v>31</v>
      </c>
      <c r="E283">
        <v>4</v>
      </c>
      <c r="F283">
        <v>0</v>
      </c>
      <c r="G283">
        <v>0</v>
      </c>
      <c r="H283">
        <v>0</v>
      </c>
    </row>
    <row r="284" spans="1:8" x14ac:dyDescent="0.2">
      <c r="A284" t="s">
        <v>445</v>
      </c>
      <c r="C284">
        <v>1</v>
      </c>
      <c r="D284" t="s">
        <v>27</v>
      </c>
      <c r="E284">
        <v>1</v>
      </c>
      <c r="F284">
        <v>1</v>
      </c>
      <c r="G284">
        <v>0</v>
      </c>
      <c r="H284">
        <v>0</v>
      </c>
    </row>
    <row r="285" spans="1:8" x14ac:dyDescent="0.2">
      <c r="A285" t="s">
        <v>446</v>
      </c>
      <c r="B285" t="s">
        <v>790</v>
      </c>
      <c r="C285">
        <v>2</v>
      </c>
      <c r="D285" t="s">
        <v>50</v>
      </c>
      <c r="E285">
        <v>2</v>
      </c>
      <c r="F285">
        <v>0</v>
      </c>
      <c r="G285">
        <v>0</v>
      </c>
      <c r="H285">
        <v>0</v>
      </c>
    </row>
    <row r="286" spans="1:8" x14ac:dyDescent="0.2">
      <c r="A286" t="s">
        <v>447</v>
      </c>
      <c r="B286" t="s">
        <v>782</v>
      </c>
      <c r="C286">
        <v>0</v>
      </c>
      <c r="D286" t="s">
        <v>31</v>
      </c>
      <c r="E286">
        <v>3</v>
      </c>
      <c r="F286">
        <v>0</v>
      </c>
      <c r="G286">
        <v>0</v>
      </c>
      <c r="H286">
        <v>0</v>
      </c>
    </row>
    <row r="287" spans="1:8" x14ac:dyDescent="0.2">
      <c r="A287" t="s">
        <v>449</v>
      </c>
      <c r="C287">
        <v>0</v>
      </c>
      <c r="D287" t="s">
        <v>32</v>
      </c>
      <c r="E287">
        <v>5</v>
      </c>
      <c r="F287">
        <v>0</v>
      </c>
      <c r="G287">
        <v>0</v>
      </c>
      <c r="H287">
        <v>1</v>
      </c>
    </row>
    <row r="288" spans="1:8" x14ac:dyDescent="0.2">
      <c r="A288" t="s">
        <v>452</v>
      </c>
      <c r="C288">
        <v>0</v>
      </c>
      <c r="D288" t="s">
        <v>45</v>
      </c>
      <c r="E288">
        <v>4</v>
      </c>
      <c r="F288">
        <v>0</v>
      </c>
      <c r="G288">
        <v>0</v>
      </c>
      <c r="H288">
        <v>0</v>
      </c>
    </row>
    <row r="289" spans="1:8" x14ac:dyDescent="0.2">
      <c r="A289" t="s">
        <v>454</v>
      </c>
      <c r="B289" t="s">
        <v>782</v>
      </c>
      <c r="C289">
        <v>1</v>
      </c>
      <c r="D289" t="s">
        <v>19</v>
      </c>
      <c r="E289">
        <v>2</v>
      </c>
      <c r="F289">
        <v>0</v>
      </c>
      <c r="G289">
        <v>1</v>
      </c>
      <c r="H289">
        <v>0</v>
      </c>
    </row>
    <row r="290" spans="1:8" x14ac:dyDescent="0.2">
      <c r="A290" t="s">
        <v>455</v>
      </c>
      <c r="B290" t="s">
        <v>786</v>
      </c>
      <c r="C290">
        <v>2</v>
      </c>
      <c r="D290" t="s">
        <v>50</v>
      </c>
      <c r="E290">
        <v>2</v>
      </c>
      <c r="F290">
        <v>0</v>
      </c>
      <c r="G290">
        <v>0</v>
      </c>
      <c r="H290">
        <v>0</v>
      </c>
    </row>
    <row r="291" spans="1:8" x14ac:dyDescent="0.2">
      <c r="A291" t="s">
        <v>457</v>
      </c>
      <c r="B291" t="s">
        <v>782</v>
      </c>
      <c r="C291">
        <v>2</v>
      </c>
      <c r="D291" t="s">
        <v>50</v>
      </c>
      <c r="E291">
        <v>2</v>
      </c>
      <c r="F291">
        <v>0</v>
      </c>
      <c r="G291">
        <v>0</v>
      </c>
      <c r="H291">
        <v>0</v>
      </c>
    </row>
    <row r="292" spans="1:8" x14ac:dyDescent="0.2">
      <c r="A292" t="s">
        <v>459</v>
      </c>
      <c r="C292">
        <v>1</v>
      </c>
      <c r="D292" t="s">
        <v>19</v>
      </c>
      <c r="E292">
        <v>2</v>
      </c>
      <c r="F292">
        <v>0</v>
      </c>
      <c r="G292">
        <v>1</v>
      </c>
      <c r="H292">
        <v>0</v>
      </c>
    </row>
    <row r="293" spans="1:8" x14ac:dyDescent="0.2">
      <c r="A293" t="s">
        <v>460</v>
      </c>
      <c r="B293" t="s">
        <v>782</v>
      </c>
      <c r="C293">
        <v>1</v>
      </c>
      <c r="D293" t="s">
        <v>19</v>
      </c>
      <c r="E293">
        <v>1</v>
      </c>
      <c r="F293">
        <v>0</v>
      </c>
      <c r="G293">
        <v>1</v>
      </c>
      <c r="H293">
        <v>0</v>
      </c>
    </row>
    <row r="294" spans="1:8" x14ac:dyDescent="0.2">
      <c r="A294" t="s">
        <v>461</v>
      </c>
      <c r="B294" t="s">
        <v>782</v>
      </c>
      <c r="C294">
        <v>1</v>
      </c>
      <c r="D294" t="s">
        <v>19</v>
      </c>
      <c r="E294">
        <v>1</v>
      </c>
      <c r="F294">
        <v>0</v>
      </c>
      <c r="G294">
        <v>1</v>
      </c>
      <c r="H294">
        <v>0</v>
      </c>
    </row>
    <row r="295" spans="1:8" x14ac:dyDescent="0.2">
      <c r="A295" t="s">
        <v>463</v>
      </c>
      <c r="B295" t="s">
        <v>782</v>
      </c>
      <c r="C295">
        <v>0</v>
      </c>
      <c r="D295" t="s">
        <v>24</v>
      </c>
      <c r="E295">
        <v>4</v>
      </c>
      <c r="F295">
        <v>0</v>
      </c>
      <c r="G295">
        <v>0</v>
      </c>
      <c r="H295">
        <v>0</v>
      </c>
    </row>
    <row r="296" spans="1:8" x14ac:dyDescent="0.2">
      <c r="A296" t="s">
        <v>466</v>
      </c>
      <c r="C296">
        <v>1</v>
      </c>
      <c r="D296" t="s">
        <v>27</v>
      </c>
      <c r="F296">
        <v>1</v>
      </c>
      <c r="G296">
        <v>0</v>
      </c>
      <c r="H296">
        <v>0</v>
      </c>
    </row>
    <row r="297" spans="1:8" x14ac:dyDescent="0.2">
      <c r="A297" t="s">
        <v>467</v>
      </c>
      <c r="B297" t="s">
        <v>786</v>
      </c>
      <c r="C297">
        <v>0</v>
      </c>
      <c r="D297" t="s">
        <v>24</v>
      </c>
      <c r="E297">
        <v>4</v>
      </c>
      <c r="F297">
        <v>0</v>
      </c>
      <c r="G297">
        <v>0</v>
      </c>
      <c r="H297">
        <v>0</v>
      </c>
    </row>
    <row r="298" spans="1:8" x14ac:dyDescent="0.2">
      <c r="A298" t="s">
        <v>468</v>
      </c>
      <c r="B298" t="s">
        <v>782</v>
      </c>
      <c r="C298">
        <v>2</v>
      </c>
      <c r="D298" t="s">
        <v>24</v>
      </c>
      <c r="E298">
        <v>2</v>
      </c>
      <c r="F298">
        <v>0</v>
      </c>
      <c r="G298">
        <v>0</v>
      </c>
      <c r="H298">
        <v>0</v>
      </c>
    </row>
    <row r="299" spans="1:8" x14ac:dyDescent="0.2">
      <c r="A299" t="s">
        <v>469</v>
      </c>
      <c r="C299">
        <v>1</v>
      </c>
      <c r="D299" t="s">
        <v>19</v>
      </c>
      <c r="E299">
        <v>1</v>
      </c>
      <c r="F299">
        <v>0</v>
      </c>
      <c r="G299">
        <v>1</v>
      </c>
      <c r="H299">
        <v>0</v>
      </c>
    </row>
    <row r="300" spans="1:8" x14ac:dyDescent="0.2">
      <c r="A300" t="s">
        <v>470</v>
      </c>
      <c r="B300" t="s">
        <v>782</v>
      </c>
      <c r="C300">
        <v>2</v>
      </c>
      <c r="D300" t="s">
        <v>31</v>
      </c>
      <c r="E300">
        <v>2</v>
      </c>
      <c r="F300">
        <v>0</v>
      </c>
      <c r="G300">
        <v>0</v>
      </c>
      <c r="H300">
        <v>0</v>
      </c>
    </row>
    <row r="301" spans="1:8" x14ac:dyDescent="0.2">
      <c r="A301" t="s">
        <v>471</v>
      </c>
      <c r="B301" t="s">
        <v>782</v>
      </c>
      <c r="C301">
        <v>1</v>
      </c>
      <c r="D301" t="s">
        <v>19</v>
      </c>
      <c r="E301">
        <v>2</v>
      </c>
      <c r="F301">
        <v>0</v>
      </c>
      <c r="G301">
        <v>1</v>
      </c>
      <c r="H301">
        <v>0</v>
      </c>
    </row>
    <row r="302" spans="1:8" x14ac:dyDescent="0.2">
      <c r="A302" t="s">
        <v>472</v>
      </c>
      <c r="C302">
        <v>1</v>
      </c>
      <c r="D302" t="s">
        <v>19</v>
      </c>
      <c r="E302">
        <v>1</v>
      </c>
      <c r="F302">
        <v>0</v>
      </c>
      <c r="G302">
        <v>1</v>
      </c>
      <c r="H302">
        <v>0</v>
      </c>
    </row>
    <row r="303" spans="1:8" x14ac:dyDescent="0.2">
      <c r="A303" t="s">
        <v>474</v>
      </c>
      <c r="B303" t="s">
        <v>797</v>
      </c>
      <c r="C303">
        <v>1</v>
      </c>
      <c r="D303" t="s">
        <v>27</v>
      </c>
      <c r="E303">
        <v>1</v>
      </c>
      <c r="F303">
        <v>1</v>
      </c>
      <c r="G303">
        <v>0</v>
      </c>
      <c r="H303">
        <v>0</v>
      </c>
    </row>
    <row r="304" spans="1:8" x14ac:dyDescent="0.2">
      <c r="A304" t="s">
        <v>475</v>
      </c>
      <c r="B304" t="s">
        <v>782</v>
      </c>
      <c r="C304">
        <v>1</v>
      </c>
      <c r="D304" t="s">
        <v>19</v>
      </c>
      <c r="E304">
        <v>1</v>
      </c>
      <c r="F304">
        <v>0</v>
      </c>
      <c r="G304">
        <v>1</v>
      </c>
      <c r="H304">
        <v>0</v>
      </c>
    </row>
    <row r="305" spans="1:8" x14ac:dyDescent="0.2">
      <c r="A305" t="s">
        <v>477</v>
      </c>
      <c r="B305" t="s">
        <v>782</v>
      </c>
      <c r="C305">
        <v>1</v>
      </c>
      <c r="D305" t="s">
        <v>19</v>
      </c>
      <c r="E305">
        <v>1</v>
      </c>
      <c r="F305">
        <v>0</v>
      </c>
      <c r="G305">
        <v>1</v>
      </c>
      <c r="H305">
        <v>0</v>
      </c>
    </row>
    <row r="306" spans="1:8" x14ac:dyDescent="0.2">
      <c r="A306" t="s">
        <v>479</v>
      </c>
      <c r="B306" t="s">
        <v>782</v>
      </c>
      <c r="C306">
        <v>2</v>
      </c>
      <c r="D306" t="s">
        <v>31</v>
      </c>
      <c r="E306">
        <v>2</v>
      </c>
      <c r="F306">
        <v>0</v>
      </c>
      <c r="G306">
        <v>0</v>
      </c>
      <c r="H306">
        <v>0</v>
      </c>
    </row>
    <row r="307" spans="1:8" x14ac:dyDescent="0.2">
      <c r="A307" t="s">
        <v>480</v>
      </c>
      <c r="B307" t="s">
        <v>786</v>
      </c>
      <c r="C307">
        <v>0</v>
      </c>
      <c r="D307" t="s">
        <v>31</v>
      </c>
      <c r="E307">
        <v>4</v>
      </c>
      <c r="F307">
        <v>0</v>
      </c>
      <c r="G307">
        <v>0</v>
      </c>
      <c r="H307">
        <v>0</v>
      </c>
    </row>
    <row r="308" spans="1:8" x14ac:dyDescent="0.2">
      <c r="A308" t="s">
        <v>482</v>
      </c>
      <c r="C308">
        <v>1</v>
      </c>
      <c r="D308" t="s">
        <v>19</v>
      </c>
      <c r="E308">
        <v>2</v>
      </c>
      <c r="F308">
        <v>0</v>
      </c>
      <c r="G308">
        <v>1</v>
      </c>
      <c r="H308">
        <v>0</v>
      </c>
    </row>
    <row r="309" spans="1:8" x14ac:dyDescent="0.2">
      <c r="A309" t="s">
        <v>485</v>
      </c>
      <c r="B309" t="s">
        <v>782</v>
      </c>
      <c r="C309">
        <v>0</v>
      </c>
      <c r="D309" t="s">
        <v>35</v>
      </c>
      <c r="E309">
        <v>4</v>
      </c>
      <c r="F309">
        <v>0</v>
      </c>
      <c r="G309">
        <v>0</v>
      </c>
      <c r="H309">
        <v>0</v>
      </c>
    </row>
    <row r="310" spans="1:8" x14ac:dyDescent="0.2">
      <c r="A310" t="s">
        <v>487</v>
      </c>
      <c r="B310" t="s">
        <v>783</v>
      </c>
      <c r="C310">
        <v>1</v>
      </c>
      <c r="D310" t="s">
        <v>19</v>
      </c>
      <c r="E310">
        <v>1</v>
      </c>
      <c r="F310">
        <v>0</v>
      </c>
      <c r="G310">
        <v>1</v>
      </c>
      <c r="H310">
        <v>0</v>
      </c>
    </row>
    <row r="311" spans="1:8" x14ac:dyDescent="0.2">
      <c r="A311" t="s">
        <v>489</v>
      </c>
      <c r="B311" t="s">
        <v>782</v>
      </c>
      <c r="C311">
        <v>0</v>
      </c>
      <c r="D311" t="s">
        <v>24</v>
      </c>
      <c r="E311">
        <v>4</v>
      </c>
      <c r="F311">
        <v>0</v>
      </c>
      <c r="G311">
        <v>0</v>
      </c>
      <c r="H311">
        <v>0</v>
      </c>
    </row>
    <row r="312" spans="1:8" x14ac:dyDescent="0.2">
      <c r="A312" t="s">
        <v>490</v>
      </c>
      <c r="B312" t="s">
        <v>782</v>
      </c>
      <c r="C312">
        <v>1</v>
      </c>
      <c r="D312" t="s">
        <v>19</v>
      </c>
      <c r="E312">
        <v>1</v>
      </c>
      <c r="F312">
        <v>0</v>
      </c>
      <c r="G312">
        <v>1</v>
      </c>
      <c r="H312">
        <v>0</v>
      </c>
    </row>
    <row r="313" spans="1:8" x14ac:dyDescent="0.2">
      <c r="A313" t="s">
        <v>493</v>
      </c>
      <c r="B313" t="s">
        <v>782</v>
      </c>
      <c r="C313">
        <v>0</v>
      </c>
      <c r="D313" t="s">
        <v>31</v>
      </c>
      <c r="E313">
        <v>3</v>
      </c>
      <c r="F313">
        <v>0</v>
      </c>
      <c r="G313">
        <v>0</v>
      </c>
      <c r="H313">
        <v>0</v>
      </c>
    </row>
    <row r="314" spans="1:8" x14ac:dyDescent="0.2">
      <c r="A314" t="s">
        <v>494</v>
      </c>
      <c r="C314">
        <v>1</v>
      </c>
      <c r="D314" t="s">
        <v>19</v>
      </c>
      <c r="E314">
        <v>1</v>
      </c>
      <c r="F314">
        <v>0</v>
      </c>
      <c r="G314">
        <v>1</v>
      </c>
      <c r="H314">
        <v>0</v>
      </c>
    </row>
    <row r="315" spans="1:8" x14ac:dyDescent="0.2">
      <c r="A315" t="s">
        <v>495</v>
      </c>
      <c r="B315" t="s">
        <v>782</v>
      </c>
      <c r="C315">
        <v>1</v>
      </c>
      <c r="D315" t="s">
        <v>27</v>
      </c>
      <c r="E315">
        <v>1</v>
      </c>
      <c r="F315">
        <v>1</v>
      </c>
      <c r="G315">
        <v>0</v>
      </c>
      <c r="H315">
        <v>0</v>
      </c>
    </row>
    <row r="316" spans="1:8" x14ac:dyDescent="0.2">
      <c r="A316" t="s">
        <v>496</v>
      </c>
      <c r="B316" t="s">
        <v>782</v>
      </c>
      <c r="C316">
        <v>1</v>
      </c>
      <c r="D316" t="s">
        <v>19</v>
      </c>
      <c r="E316">
        <v>0</v>
      </c>
      <c r="F316">
        <v>0</v>
      </c>
      <c r="G316">
        <v>1</v>
      </c>
      <c r="H316">
        <v>0</v>
      </c>
    </row>
    <row r="317" spans="1:8" x14ac:dyDescent="0.2">
      <c r="A317" t="s">
        <v>497</v>
      </c>
      <c r="B317" t="s">
        <v>782</v>
      </c>
      <c r="C317">
        <v>1</v>
      </c>
      <c r="D317" t="s">
        <v>19</v>
      </c>
      <c r="E317">
        <v>1</v>
      </c>
      <c r="F317">
        <v>0</v>
      </c>
      <c r="G317">
        <v>1</v>
      </c>
      <c r="H317">
        <v>0</v>
      </c>
    </row>
    <row r="318" spans="1:8" x14ac:dyDescent="0.2">
      <c r="A318" t="s">
        <v>498</v>
      </c>
      <c r="C318">
        <v>1</v>
      </c>
      <c r="D318" t="s">
        <v>19</v>
      </c>
      <c r="E318">
        <v>1</v>
      </c>
      <c r="F318">
        <v>0</v>
      </c>
      <c r="G318">
        <v>1</v>
      </c>
      <c r="H318">
        <v>0</v>
      </c>
    </row>
    <row r="319" spans="1:8" x14ac:dyDescent="0.2">
      <c r="A319" t="s">
        <v>499</v>
      </c>
      <c r="B319" t="s">
        <v>782</v>
      </c>
      <c r="C319">
        <v>0</v>
      </c>
      <c r="D319" t="s">
        <v>31</v>
      </c>
      <c r="E319">
        <v>3</v>
      </c>
      <c r="F319">
        <v>0</v>
      </c>
      <c r="G319">
        <v>0</v>
      </c>
      <c r="H319">
        <v>0</v>
      </c>
    </row>
    <row r="320" spans="1:8" x14ac:dyDescent="0.2">
      <c r="A320" t="s">
        <v>500</v>
      </c>
      <c r="B320" t="s">
        <v>782</v>
      </c>
      <c r="C320">
        <v>1</v>
      </c>
      <c r="D320" t="s">
        <v>19</v>
      </c>
      <c r="E320">
        <v>1</v>
      </c>
      <c r="F320">
        <v>0</v>
      </c>
      <c r="G320">
        <v>1</v>
      </c>
      <c r="H320">
        <v>0</v>
      </c>
    </row>
    <row r="321" spans="1:8" x14ac:dyDescent="0.2">
      <c r="A321" t="s">
        <v>691</v>
      </c>
      <c r="B321" t="s">
        <v>782</v>
      </c>
      <c r="C321">
        <v>2</v>
      </c>
      <c r="D321" t="s">
        <v>50</v>
      </c>
      <c r="E321">
        <v>2</v>
      </c>
      <c r="F321">
        <v>0</v>
      </c>
      <c r="G321">
        <v>0</v>
      </c>
      <c r="H321">
        <v>0</v>
      </c>
    </row>
    <row r="322" spans="1:8" x14ac:dyDescent="0.2">
      <c r="A322" t="s">
        <v>502</v>
      </c>
      <c r="B322" t="s">
        <v>782</v>
      </c>
      <c r="C322">
        <v>0</v>
      </c>
      <c r="D322" t="s">
        <v>24</v>
      </c>
      <c r="E322">
        <v>4</v>
      </c>
      <c r="F322">
        <v>0</v>
      </c>
      <c r="G322">
        <v>0</v>
      </c>
      <c r="H322">
        <v>0</v>
      </c>
    </row>
    <row r="323" spans="1:8" x14ac:dyDescent="0.2">
      <c r="A323" t="s">
        <v>503</v>
      </c>
      <c r="B323" t="s">
        <v>782</v>
      </c>
      <c r="C323">
        <v>0</v>
      </c>
      <c r="D323" t="s">
        <v>24</v>
      </c>
      <c r="E323">
        <v>4</v>
      </c>
      <c r="F323">
        <v>0</v>
      </c>
      <c r="G323">
        <v>0</v>
      </c>
      <c r="H323">
        <v>0</v>
      </c>
    </row>
    <row r="324" spans="1:8" x14ac:dyDescent="0.2">
      <c r="A324" t="s">
        <v>504</v>
      </c>
      <c r="B324" t="s">
        <v>782</v>
      </c>
      <c r="C324">
        <v>1</v>
      </c>
      <c r="D324" t="s">
        <v>27</v>
      </c>
      <c r="E324">
        <v>2</v>
      </c>
      <c r="F324">
        <v>1</v>
      </c>
      <c r="G324">
        <v>0</v>
      </c>
      <c r="H324">
        <v>0</v>
      </c>
    </row>
    <row r="325" spans="1:8" x14ac:dyDescent="0.2">
      <c r="A325" t="s">
        <v>505</v>
      </c>
      <c r="B325" t="s">
        <v>782</v>
      </c>
      <c r="C325">
        <v>1</v>
      </c>
      <c r="D325" t="s">
        <v>19</v>
      </c>
      <c r="E325">
        <v>1</v>
      </c>
      <c r="F325">
        <v>0</v>
      </c>
      <c r="G325">
        <v>1</v>
      </c>
      <c r="H325">
        <v>0</v>
      </c>
    </row>
    <row r="326" spans="1:8" x14ac:dyDescent="0.2">
      <c r="A326" t="s">
        <v>506</v>
      </c>
      <c r="B326" t="s">
        <v>783</v>
      </c>
      <c r="C326">
        <v>1</v>
      </c>
      <c r="D326" t="s">
        <v>19</v>
      </c>
      <c r="E326">
        <v>0</v>
      </c>
      <c r="F326">
        <v>0</v>
      </c>
      <c r="G326">
        <v>1</v>
      </c>
      <c r="H326">
        <v>0</v>
      </c>
    </row>
    <row r="327" spans="1:8" x14ac:dyDescent="0.2">
      <c r="A327" t="s">
        <v>507</v>
      </c>
      <c r="B327" t="s">
        <v>782</v>
      </c>
      <c r="C327">
        <v>1</v>
      </c>
      <c r="D327" t="s">
        <v>19</v>
      </c>
      <c r="E327">
        <v>2</v>
      </c>
      <c r="F327">
        <v>0</v>
      </c>
      <c r="G327">
        <v>1</v>
      </c>
      <c r="H327">
        <v>0</v>
      </c>
    </row>
    <row r="328" spans="1:8" x14ac:dyDescent="0.2">
      <c r="A328" t="s">
        <v>508</v>
      </c>
      <c r="B328" t="s">
        <v>782</v>
      </c>
      <c r="C328">
        <v>1</v>
      </c>
      <c r="D328" t="s">
        <v>27</v>
      </c>
      <c r="E328">
        <v>0</v>
      </c>
      <c r="F328">
        <v>1</v>
      </c>
      <c r="G328">
        <v>0</v>
      </c>
      <c r="H328">
        <v>0</v>
      </c>
    </row>
    <row r="329" spans="1:8" x14ac:dyDescent="0.2">
      <c r="A329" t="s">
        <v>509</v>
      </c>
      <c r="B329" t="s">
        <v>782</v>
      </c>
      <c r="C329">
        <v>1</v>
      </c>
      <c r="D329" t="s">
        <v>27</v>
      </c>
      <c r="E329">
        <v>2</v>
      </c>
      <c r="F329">
        <v>1</v>
      </c>
      <c r="G329">
        <v>0</v>
      </c>
      <c r="H329">
        <v>0</v>
      </c>
    </row>
    <row r="330" spans="1:8" x14ac:dyDescent="0.2">
      <c r="A330" t="s">
        <v>512</v>
      </c>
      <c r="C330">
        <v>0</v>
      </c>
      <c r="D330" t="s">
        <v>24</v>
      </c>
      <c r="E330">
        <v>4</v>
      </c>
      <c r="F330">
        <v>0</v>
      </c>
      <c r="G330">
        <v>0</v>
      </c>
      <c r="H330">
        <v>0</v>
      </c>
    </row>
    <row r="331" spans="1:8" x14ac:dyDescent="0.2">
      <c r="A331" t="s">
        <v>514</v>
      </c>
      <c r="B331" t="s">
        <v>782</v>
      </c>
      <c r="C331">
        <v>1</v>
      </c>
      <c r="D331" t="s">
        <v>27</v>
      </c>
      <c r="E331">
        <v>1</v>
      </c>
      <c r="F331">
        <v>1</v>
      </c>
      <c r="G331">
        <v>0</v>
      </c>
      <c r="H331">
        <v>0</v>
      </c>
    </row>
    <row r="332" spans="1:8" x14ac:dyDescent="0.2">
      <c r="A332" t="s">
        <v>516</v>
      </c>
      <c r="B332" t="s">
        <v>782</v>
      </c>
      <c r="C332">
        <v>1</v>
      </c>
      <c r="D332" t="s">
        <v>19</v>
      </c>
      <c r="E332">
        <v>0</v>
      </c>
      <c r="F332">
        <v>0</v>
      </c>
      <c r="G332">
        <v>1</v>
      </c>
      <c r="H332">
        <v>0</v>
      </c>
    </row>
    <row r="333" spans="1:8" x14ac:dyDescent="0.2">
      <c r="A333" t="s">
        <v>518</v>
      </c>
      <c r="B333" t="s">
        <v>782</v>
      </c>
      <c r="C333">
        <v>1</v>
      </c>
      <c r="D333" t="s">
        <v>19</v>
      </c>
      <c r="E333">
        <v>1</v>
      </c>
      <c r="F333">
        <v>0</v>
      </c>
      <c r="G333">
        <v>1</v>
      </c>
      <c r="H333">
        <v>0</v>
      </c>
    </row>
    <row r="334" spans="1:8" x14ac:dyDescent="0.2">
      <c r="A334" t="s">
        <v>520</v>
      </c>
      <c r="B334" t="s">
        <v>782</v>
      </c>
      <c r="C334">
        <v>0</v>
      </c>
      <c r="D334" t="s">
        <v>24</v>
      </c>
      <c r="E334">
        <v>4</v>
      </c>
      <c r="F334">
        <v>0</v>
      </c>
      <c r="G334">
        <v>0</v>
      </c>
      <c r="H334">
        <v>0</v>
      </c>
    </row>
    <row r="335" spans="1:8" x14ac:dyDescent="0.2">
      <c r="A335" t="s">
        <v>523</v>
      </c>
      <c r="B335" t="s">
        <v>795</v>
      </c>
      <c r="C335">
        <v>1</v>
      </c>
      <c r="D335" t="s">
        <v>19</v>
      </c>
      <c r="E335">
        <v>1</v>
      </c>
      <c r="F335">
        <v>0</v>
      </c>
      <c r="G335">
        <v>1</v>
      </c>
      <c r="H335">
        <v>0</v>
      </c>
    </row>
    <row r="336" spans="1:8" x14ac:dyDescent="0.2">
      <c r="A336" t="s">
        <v>491</v>
      </c>
      <c r="B336" t="s">
        <v>782</v>
      </c>
      <c r="C336">
        <v>0</v>
      </c>
      <c r="D336" t="s">
        <v>24</v>
      </c>
      <c r="E336">
        <v>4</v>
      </c>
      <c r="F336">
        <v>0</v>
      </c>
      <c r="G336">
        <v>0</v>
      </c>
      <c r="H336">
        <v>0</v>
      </c>
    </row>
    <row r="337" spans="1:8" x14ac:dyDescent="0.2">
      <c r="A337" t="s">
        <v>385</v>
      </c>
      <c r="C337">
        <v>0</v>
      </c>
      <c r="D337" t="s">
        <v>50</v>
      </c>
      <c r="E337">
        <v>2</v>
      </c>
      <c r="F337">
        <v>0</v>
      </c>
      <c r="G337">
        <v>0</v>
      </c>
      <c r="H337">
        <v>0</v>
      </c>
    </row>
    <row r="338" spans="1:8" x14ac:dyDescent="0.2">
      <c r="A338" t="s">
        <v>362</v>
      </c>
      <c r="B338" t="s">
        <v>782</v>
      </c>
      <c r="C338">
        <v>0</v>
      </c>
      <c r="D338" t="s">
        <v>24</v>
      </c>
      <c r="E338">
        <v>4</v>
      </c>
      <c r="F338">
        <v>0</v>
      </c>
      <c r="G338">
        <v>0</v>
      </c>
      <c r="H338">
        <v>0</v>
      </c>
    </row>
    <row r="339" spans="1:8" x14ac:dyDescent="0.2">
      <c r="A339" t="s">
        <v>110</v>
      </c>
      <c r="B339" t="s">
        <v>782</v>
      </c>
      <c r="C339">
        <v>0</v>
      </c>
      <c r="D339" t="s">
        <v>45</v>
      </c>
      <c r="E339">
        <v>4</v>
      </c>
      <c r="F339">
        <v>0</v>
      </c>
      <c r="G339">
        <v>0</v>
      </c>
      <c r="H339">
        <v>0</v>
      </c>
    </row>
    <row r="340" spans="1:8" x14ac:dyDescent="0.2">
      <c r="A340" t="s">
        <v>149</v>
      </c>
      <c r="B340" t="s">
        <v>782</v>
      </c>
      <c r="C340">
        <v>1</v>
      </c>
      <c r="D340" t="s">
        <v>27</v>
      </c>
      <c r="E340">
        <v>1</v>
      </c>
      <c r="F340">
        <v>1</v>
      </c>
      <c r="G340">
        <v>0</v>
      </c>
      <c r="H340">
        <v>0</v>
      </c>
    </row>
    <row r="341" spans="1:8" x14ac:dyDescent="0.2">
      <c r="A341" t="s">
        <v>246</v>
      </c>
      <c r="B341" t="s">
        <v>790</v>
      </c>
      <c r="C341">
        <v>1</v>
      </c>
      <c r="D341" t="s">
        <v>27</v>
      </c>
      <c r="E341">
        <v>2</v>
      </c>
      <c r="F341">
        <v>1</v>
      </c>
      <c r="G341">
        <v>0</v>
      </c>
      <c r="H341">
        <v>0</v>
      </c>
    </row>
    <row r="342" spans="1:8" x14ac:dyDescent="0.2">
      <c r="A342" t="s">
        <v>355</v>
      </c>
      <c r="B342" t="s">
        <v>782</v>
      </c>
      <c r="C342">
        <v>0</v>
      </c>
      <c r="D342" t="s">
        <v>24</v>
      </c>
      <c r="E342">
        <v>4</v>
      </c>
      <c r="F342">
        <v>0</v>
      </c>
      <c r="G342">
        <v>0</v>
      </c>
      <c r="H342">
        <v>0</v>
      </c>
    </row>
    <row r="343" spans="1:8" x14ac:dyDescent="0.2">
      <c r="A343" t="s">
        <v>268</v>
      </c>
      <c r="B343" t="s">
        <v>790</v>
      </c>
      <c r="C343">
        <v>0</v>
      </c>
      <c r="D343" t="s">
        <v>24</v>
      </c>
      <c r="E343">
        <v>4</v>
      </c>
      <c r="F343">
        <v>0</v>
      </c>
      <c r="G343">
        <v>0</v>
      </c>
      <c r="H343">
        <v>0</v>
      </c>
    </row>
    <row r="344" spans="1:8" x14ac:dyDescent="0.2">
      <c r="A344" t="s">
        <v>185</v>
      </c>
      <c r="B344" t="s">
        <v>782</v>
      </c>
      <c r="C344">
        <v>1</v>
      </c>
      <c r="D344" t="s">
        <v>27</v>
      </c>
      <c r="E344">
        <v>0</v>
      </c>
      <c r="F344">
        <v>1</v>
      </c>
      <c r="G344">
        <v>0</v>
      </c>
      <c r="H344">
        <v>0</v>
      </c>
    </row>
    <row r="345" spans="1:8" x14ac:dyDescent="0.2">
      <c r="A345" t="s">
        <v>327</v>
      </c>
      <c r="B345" t="s">
        <v>799</v>
      </c>
      <c r="C345">
        <v>1</v>
      </c>
      <c r="D345" t="s">
        <v>27</v>
      </c>
      <c r="E345">
        <v>0</v>
      </c>
      <c r="F345">
        <v>1</v>
      </c>
      <c r="G345">
        <v>0</v>
      </c>
      <c r="H345">
        <v>0</v>
      </c>
    </row>
    <row r="346" spans="1:8" x14ac:dyDescent="0.2">
      <c r="A346" t="s">
        <v>357</v>
      </c>
      <c r="B346" t="s">
        <v>790</v>
      </c>
      <c r="C346">
        <v>1</v>
      </c>
      <c r="D346" t="s">
        <v>19</v>
      </c>
      <c r="E346">
        <v>1</v>
      </c>
      <c r="F346">
        <v>0</v>
      </c>
      <c r="G346">
        <v>1</v>
      </c>
      <c r="H346">
        <v>0</v>
      </c>
    </row>
    <row r="347" spans="1:8" x14ac:dyDescent="0.2">
      <c r="A347" t="s">
        <v>443</v>
      </c>
      <c r="B347" t="s">
        <v>782</v>
      </c>
      <c r="C347">
        <v>0</v>
      </c>
      <c r="D347" t="s">
        <v>37</v>
      </c>
      <c r="E347">
        <v>4</v>
      </c>
      <c r="F347">
        <v>0</v>
      </c>
      <c r="G347">
        <v>0</v>
      </c>
      <c r="H347">
        <v>0</v>
      </c>
    </row>
    <row r="348" spans="1:8" x14ac:dyDescent="0.2">
      <c r="A348" t="s">
        <v>473</v>
      </c>
      <c r="B348" t="s">
        <v>782</v>
      </c>
      <c r="C348">
        <v>1</v>
      </c>
      <c r="D348" t="s">
        <v>27</v>
      </c>
      <c r="E348">
        <v>2</v>
      </c>
      <c r="F348">
        <v>1</v>
      </c>
      <c r="G348">
        <v>0</v>
      </c>
      <c r="H348">
        <v>0</v>
      </c>
    </row>
    <row r="349" spans="1:8" x14ac:dyDescent="0.2">
      <c r="A349" t="s">
        <v>492</v>
      </c>
      <c r="B349" t="s">
        <v>782</v>
      </c>
      <c r="C349">
        <v>1</v>
      </c>
      <c r="D349" t="s">
        <v>19</v>
      </c>
      <c r="E349">
        <v>0</v>
      </c>
      <c r="F349">
        <v>0</v>
      </c>
      <c r="G349">
        <v>1</v>
      </c>
      <c r="H34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37"/>
  <sheetViews>
    <sheetView workbookViewId="0">
      <selection activeCell="B2" sqref="B2"/>
    </sheetView>
  </sheetViews>
  <sheetFormatPr baseColWidth="10" defaultColWidth="11" defaultRowHeight="16" x14ac:dyDescent="0.2"/>
  <sheetData>
    <row r="1" spans="1:2" x14ac:dyDescent="0.2">
      <c r="A1" t="s">
        <v>698</v>
      </c>
      <c r="B1" t="s">
        <v>767</v>
      </c>
    </row>
    <row r="2" spans="1:2" x14ac:dyDescent="0.2">
      <c r="A2" t="s">
        <v>34</v>
      </c>
      <c r="B2">
        <v>0</v>
      </c>
    </row>
    <row r="3" spans="1:2" x14ac:dyDescent="0.2">
      <c r="A3" t="s">
        <v>40</v>
      </c>
      <c r="B3">
        <v>0</v>
      </c>
    </row>
    <row r="4" spans="1:2" x14ac:dyDescent="0.2">
      <c r="A4" t="s">
        <v>70</v>
      </c>
      <c r="B4">
        <v>0</v>
      </c>
    </row>
    <row r="5" spans="1:2" x14ac:dyDescent="0.2">
      <c r="A5" t="s">
        <v>102</v>
      </c>
      <c r="B5">
        <v>0</v>
      </c>
    </row>
    <row r="6" spans="1:2" x14ac:dyDescent="0.2">
      <c r="A6" t="s">
        <v>756</v>
      </c>
      <c r="B6">
        <v>0</v>
      </c>
    </row>
    <row r="7" spans="1:2" x14ac:dyDescent="0.2">
      <c r="A7" t="s">
        <v>407</v>
      </c>
      <c r="B7">
        <v>0</v>
      </c>
    </row>
    <row r="8" spans="1:2" x14ac:dyDescent="0.2">
      <c r="A8" t="s">
        <v>145</v>
      </c>
      <c r="B8">
        <v>0</v>
      </c>
    </row>
    <row r="9" spans="1:2" x14ac:dyDescent="0.2">
      <c r="A9" t="s">
        <v>169</v>
      </c>
      <c r="B9">
        <v>0</v>
      </c>
    </row>
    <row r="10" spans="1:2" x14ac:dyDescent="0.2">
      <c r="A10" t="s">
        <v>175</v>
      </c>
      <c r="B10">
        <v>0</v>
      </c>
    </row>
    <row r="11" spans="1:2" x14ac:dyDescent="0.2">
      <c r="A11" t="s">
        <v>321</v>
      </c>
      <c r="B11">
        <v>0</v>
      </c>
    </row>
    <row r="12" spans="1:2" x14ac:dyDescent="0.2">
      <c r="A12" t="s">
        <v>346</v>
      </c>
      <c r="B12">
        <v>0</v>
      </c>
    </row>
    <row r="13" spans="1:2" x14ac:dyDescent="0.2">
      <c r="A13" t="s">
        <v>350</v>
      </c>
      <c r="B13">
        <v>0</v>
      </c>
    </row>
    <row r="14" spans="1:2" x14ac:dyDescent="0.2">
      <c r="A14" t="s">
        <v>371</v>
      </c>
      <c r="B14">
        <v>0</v>
      </c>
    </row>
    <row r="15" spans="1:2" x14ac:dyDescent="0.2">
      <c r="A15" t="s">
        <v>485</v>
      </c>
      <c r="B15">
        <v>0</v>
      </c>
    </row>
    <row r="16" spans="1:2" x14ac:dyDescent="0.2">
      <c r="A16" t="s">
        <v>18</v>
      </c>
      <c r="B16">
        <v>2</v>
      </c>
    </row>
    <row r="17" spans="1:2" x14ac:dyDescent="0.2">
      <c r="A17" t="s">
        <v>20</v>
      </c>
      <c r="B17">
        <v>2</v>
      </c>
    </row>
    <row r="18" spans="1:2" x14ac:dyDescent="0.2">
      <c r="A18" t="s">
        <v>21</v>
      </c>
      <c r="B18">
        <v>1</v>
      </c>
    </row>
    <row r="19" spans="1:2" x14ac:dyDescent="0.2">
      <c r="A19" t="s">
        <v>26</v>
      </c>
      <c r="B19">
        <v>2</v>
      </c>
    </row>
    <row r="20" spans="1:2" x14ac:dyDescent="0.2">
      <c r="A20" t="s">
        <v>28</v>
      </c>
      <c r="B20">
        <v>1</v>
      </c>
    </row>
    <row r="21" spans="1:2" x14ac:dyDescent="0.2">
      <c r="A21" t="s">
        <v>36</v>
      </c>
      <c r="B21">
        <v>1</v>
      </c>
    </row>
    <row r="22" spans="1:2" x14ac:dyDescent="0.2">
      <c r="A22" t="s">
        <v>38</v>
      </c>
      <c r="B22">
        <v>1</v>
      </c>
    </row>
    <row r="23" spans="1:2" x14ac:dyDescent="0.2">
      <c r="A23" t="s">
        <v>42</v>
      </c>
      <c r="B23">
        <v>2</v>
      </c>
    </row>
    <row r="24" spans="1:2" x14ac:dyDescent="0.2">
      <c r="A24" t="s">
        <v>47</v>
      </c>
      <c r="B24">
        <v>2</v>
      </c>
    </row>
    <row r="25" spans="1:2" x14ac:dyDescent="0.2">
      <c r="A25" t="s">
        <v>51</v>
      </c>
      <c r="B25">
        <v>1</v>
      </c>
    </row>
    <row r="26" spans="1:2" x14ac:dyDescent="0.2">
      <c r="A26" t="s">
        <v>55</v>
      </c>
      <c r="B26">
        <v>1</v>
      </c>
    </row>
    <row r="27" spans="1:2" x14ac:dyDescent="0.2">
      <c r="A27" t="s">
        <v>57</v>
      </c>
      <c r="B27">
        <v>2</v>
      </c>
    </row>
    <row r="28" spans="1:2" x14ac:dyDescent="0.2">
      <c r="A28" t="s">
        <v>58</v>
      </c>
      <c r="B28">
        <v>2</v>
      </c>
    </row>
    <row r="29" spans="1:2" x14ac:dyDescent="0.2">
      <c r="A29" t="s">
        <v>59</v>
      </c>
      <c r="B29">
        <v>2</v>
      </c>
    </row>
    <row r="30" spans="1:2" x14ac:dyDescent="0.2">
      <c r="A30" t="s">
        <v>65</v>
      </c>
      <c r="B30">
        <v>2</v>
      </c>
    </row>
    <row r="31" spans="1:2" x14ac:dyDescent="0.2">
      <c r="A31" t="s">
        <v>66</v>
      </c>
      <c r="B31">
        <v>1</v>
      </c>
    </row>
    <row r="32" spans="1:2" x14ac:dyDescent="0.2">
      <c r="A32" t="s">
        <v>67</v>
      </c>
      <c r="B32">
        <v>1</v>
      </c>
    </row>
    <row r="33" spans="1:2" x14ac:dyDescent="0.2">
      <c r="A33" t="s">
        <v>68</v>
      </c>
      <c r="B33">
        <v>1</v>
      </c>
    </row>
    <row r="34" spans="1:2" x14ac:dyDescent="0.2">
      <c r="A34" t="s">
        <v>75</v>
      </c>
      <c r="B34">
        <v>2</v>
      </c>
    </row>
    <row r="35" spans="1:2" x14ac:dyDescent="0.2">
      <c r="A35" t="s">
        <v>83</v>
      </c>
      <c r="B35">
        <v>2</v>
      </c>
    </row>
    <row r="36" spans="1:2" x14ac:dyDescent="0.2">
      <c r="A36" t="s">
        <v>97</v>
      </c>
      <c r="B36">
        <v>1</v>
      </c>
    </row>
    <row r="37" spans="1:2" x14ac:dyDescent="0.2">
      <c r="A37" t="s">
        <v>98</v>
      </c>
      <c r="B37">
        <v>2</v>
      </c>
    </row>
    <row r="38" spans="1:2" x14ac:dyDescent="0.2">
      <c r="A38" t="s">
        <v>99</v>
      </c>
      <c r="B38">
        <v>2</v>
      </c>
    </row>
    <row r="39" spans="1:2" x14ac:dyDescent="0.2">
      <c r="A39" t="s">
        <v>100</v>
      </c>
      <c r="B39">
        <v>1</v>
      </c>
    </row>
    <row r="40" spans="1:2" x14ac:dyDescent="0.2">
      <c r="A40" t="s">
        <v>105</v>
      </c>
      <c r="B40">
        <v>1</v>
      </c>
    </row>
    <row r="41" spans="1:2" x14ac:dyDescent="0.2">
      <c r="A41" t="s">
        <v>107</v>
      </c>
      <c r="B41">
        <v>1</v>
      </c>
    </row>
    <row r="42" spans="1:2" x14ac:dyDescent="0.2">
      <c r="A42" t="s">
        <v>109</v>
      </c>
      <c r="B42">
        <v>2</v>
      </c>
    </row>
    <row r="43" spans="1:2" x14ac:dyDescent="0.2">
      <c r="A43" t="s">
        <v>112</v>
      </c>
      <c r="B43">
        <v>1</v>
      </c>
    </row>
    <row r="44" spans="1:2" x14ac:dyDescent="0.2">
      <c r="A44" t="s">
        <v>113</v>
      </c>
      <c r="B44">
        <v>1</v>
      </c>
    </row>
    <row r="45" spans="1:2" x14ac:dyDescent="0.2">
      <c r="A45" t="s">
        <v>116</v>
      </c>
      <c r="B45">
        <v>2</v>
      </c>
    </row>
    <row r="46" spans="1:2" x14ac:dyDescent="0.2">
      <c r="A46" t="s">
        <v>119</v>
      </c>
      <c r="B46">
        <v>1</v>
      </c>
    </row>
    <row r="47" spans="1:2" x14ac:dyDescent="0.2">
      <c r="A47" t="s">
        <v>122</v>
      </c>
      <c r="B47">
        <v>1</v>
      </c>
    </row>
    <row r="48" spans="1:2" x14ac:dyDescent="0.2">
      <c r="A48" t="s">
        <v>126</v>
      </c>
      <c r="B48">
        <v>2</v>
      </c>
    </row>
    <row r="49" spans="1:2" x14ac:dyDescent="0.2">
      <c r="A49" t="s">
        <v>127</v>
      </c>
      <c r="B49">
        <v>1</v>
      </c>
    </row>
    <row r="50" spans="1:2" x14ac:dyDescent="0.2">
      <c r="A50" t="s">
        <v>136</v>
      </c>
      <c r="B50">
        <v>1</v>
      </c>
    </row>
    <row r="51" spans="1:2" x14ac:dyDescent="0.2">
      <c r="A51" t="s">
        <v>146</v>
      </c>
      <c r="B51">
        <v>1</v>
      </c>
    </row>
    <row r="52" spans="1:2" x14ac:dyDescent="0.2">
      <c r="A52" t="s">
        <v>147</v>
      </c>
      <c r="B52">
        <v>2</v>
      </c>
    </row>
    <row r="53" spans="1:2" x14ac:dyDescent="0.2">
      <c r="A53" t="s">
        <v>150</v>
      </c>
      <c r="B53">
        <v>2</v>
      </c>
    </row>
    <row r="54" spans="1:2" x14ac:dyDescent="0.2">
      <c r="A54" t="s">
        <v>152</v>
      </c>
      <c r="B54">
        <v>2</v>
      </c>
    </row>
    <row r="55" spans="1:2" x14ac:dyDescent="0.2">
      <c r="A55" t="s">
        <v>154</v>
      </c>
      <c r="B55">
        <v>1</v>
      </c>
    </row>
    <row r="56" spans="1:2" x14ac:dyDescent="0.2">
      <c r="A56" t="s">
        <v>155</v>
      </c>
      <c r="B56">
        <v>2</v>
      </c>
    </row>
    <row r="57" spans="1:2" x14ac:dyDescent="0.2">
      <c r="A57" t="s">
        <v>157</v>
      </c>
      <c r="B57">
        <v>1</v>
      </c>
    </row>
    <row r="58" spans="1:2" x14ac:dyDescent="0.2">
      <c r="A58" t="s">
        <v>160</v>
      </c>
      <c r="B58">
        <v>1</v>
      </c>
    </row>
    <row r="59" spans="1:2" x14ac:dyDescent="0.2">
      <c r="A59" t="s">
        <v>161</v>
      </c>
      <c r="B59">
        <v>2</v>
      </c>
    </row>
    <row r="60" spans="1:2" x14ac:dyDescent="0.2">
      <c r="A60" t="s">
        <v>163</v>
      </c>
      <c r="B60">
        <v>1</v>
      </c>
    </row>
    <row r="61" spans="1:2" x14ac:dyDescent="0.2">
      <c r="A61" t="s">
        <v>164</v>
      </c>
      <c r="B61">
        <v>1</v>
      </c>
    </row>
    <row r="62" spans="1:2" x14ac:dyDescent="0.2">
      <c r="A62" t="s">
        <v>167</v>
      </c>
      <c r="B62">
        <v>2</v>
      </c>
    </row>
    <row r="63" spans="1:2" x14ac:dyDescent="0.2">
      <c r="A63" t="s">
        <v>170</v>
      </c>
      <c r="B63">
        <v>1</v>
      </c>
    </row>
    <row r="64" spans="1:2" x14ac:dyDescent="0.2">
      <c r="A64" t="s">
        <v>181</v>
      </c>
      <c r="B64">
        <v>1</v>
      </c>
    </row>
    <row r="65" spans="1:2" x14ac:dyDescent="0.2">
      <c r="A65" t="s">
        <v>177</v>
      </c>
      <c r="B65">
        <v>2</v>
      </c>
    </row>
    <row r="66" spans="1:2" x14ac:dyDescent="0.2">
      <c r="A66" t="s">
        <v>186</v>
      </c>
      <c r="B66">
        <v>1</v>
      </c>
    </row>
    <row r="67" spans="1:2" x14ac:dyDescent="0.2">
      <c r="A67" t="s">
        <v>187</v>
      </c>
      <c r="B67">
        <v>1</v>
      </c>
    </row>
    <row r="68" spans="1:2" x14ac:dyDescent="0.2">
      <c r="A68" t="s">
        <v>188</v>
      </c>
      <c r="B68">
        <v>1</v>
      </c>
    </row>
    <row r="69" spans="1:2" x14ac:dyDescent="0.2">
      <c r="A69" t="s">
        <v>190</v>
      </c>
      <c r="B69">
        <v>1</v>
      </c>
    </row>
    <row r="70" spans="1:2" x14ac:dyDescent="0.2">
      <c r="A70" t="s">
        <v>191</v>
      </c>
      <c r="B70">
        <v>2</v>
      </c>
    </row>
    <row r="71" spans="1:2" x14ac:dyDescent="0.2">
      <c r="A71" t="s">
        <v>193</v>
      </c>
      <c r="B71">
        <v>1</v>
      </c>
    </row>
    <row r="72" spans="1:2" x14ac:dyDescent="0.2">
      <c r="A72" t="s">
        <v>194</v>
      </c>
      <c r="B72">
        <v>1</v>
      </c>
    </row>
    <row r="73" spans="1:2" x14ac:dyDescent="0.2">
      <c r="A73" t="s">
        <v>196</v>
      </c>
      <c r="B73">
        <v>1</v>
      </c>
    </row>
    <row r="74" spans="1:2" x14ac:dyDescent="0.2">
      <c r="A74" t="s">
        <v>197</v>
      </c>
      <c r="B74">
        <v>1</v>
      </c>
    </row>
    <row r="75" spans="1:2" x14ac:dyDescent="0.2">
      <c r="A75" t="s">
        <v>198</v>
      </c>
      <c r="B75">
        <v>1</v>
      </c>
    </row>
    <row r="76" spans="1:2" x14ac:dyDescent="0.2">
      <c r="A76" t="s">
        <v>199</v>
      </c>
      <c r="B76">
        <v>1</v>
      </c>
    </row>
    <row r="77" spans="1:2" x14ac:dyDescent="0.2">
      <c r="A77" t="s">
        <v>200</v>
      </c>
      <c r="B77">
        <v>1</v>
      </c>
    </row>
    <row r="78" spans="1:2" x14ac:dyDescent="0.2">
      <c r="A78" t="s">
        <v>201</v>
      </c>
      <c r="B78">
        <v>1</v>
      </c>
    </row>
    <row r="79" spans="1:2" x14ac:dyDescent="0.2">
      <c r="A79" t="s">
        <v>207</v>
      </c>
      <c r="B79">
        <v>1</v>
      </c>
    </row>
    <row r="80" spans="1:2" x14ac:dyDescent="0.2">
      <c r="A80" t="s">
        <v>210</v>
      </c>
      <c r="B80">
        <v>1</v>
      </c>
    </row>
    <row r="81" spans="1:2" x14ac:dyDescent="0.2">
      <c r="A81" t="s">
        <v>211</v>
      </c>
      <c r="B81">
        <v>1</v>
      </c>
    </row>
    <row r="82" spans="1:2" x14ac:dyDescent="0.2">
      <c r="A82" t="s">
        <v>212</v>
      </c>
      <c r="B82">
        <v>2</v>
      </c>
    </row>
    <row r="83" spans="1:2" x14ac:dyDescent="0.2">
      <c r="A83" t="s">
        <v>213</v>
      </c>
      <c r="B83">
        <v>1</v>
      </c>
    </row>
    <row r="84" spans="1:2" x14ac:dyDescent="0.2">
      <c r="A84" t="s">
        <v>214</v>
      </c>
      <c r="B84">
        <v>2</v>
      </c>
    </row>
    <row r="85" spans="1:2" x14ac:dyDescent="0.2">
      <c r="A85" t="s">
        <v>216</v>
      </c>
      <c r="B85">
        <v>1</v>
      </c>
    </row>
    <row r="86" spans="1:2" x14ac:dyDescent="0.2">
      <c r="A86" t="s">
        <v>218</v>
      </c>
      <c r="B86">
        <v>1</v>
      </c>
    </row>
    <row r="87" spans="1:2" x14ac:dyDescent="0.2">
      <c r="A87" t="s">
        <v>223</v>
      </c>
      <c r="B87">
        <v>1</v>
      </c>
    </row>
    <row r="88" spans="1:2" x14ac:dyDescent="0.2">
      <c r="A88" t="s">
        <v>226</v>
      </c>
      <c r="B88">
        <v>2</v>
      </c>
    </row>
    <row r="89" spans="1:2" x14ac:dyDescent="0.2">
      <c r="A89" t="s">
        <v>228</v>
      </c>
      <c r="B89">
        <v>1</v>
      </c>
    </row>
    <row r="90" spans="1:2" x14ac:dyDescent="0.2">
      <c r="A90" t="s">
        <v>230</v>
      </c>
      <c r="B90">
        <v>2</v>
      </c>
    </row>
    <row r="91" spans="1:2" x14ac:dyDescent="0.2">
      <c r="A91" t="s">
        <v>232</v>
      </c>
      <c r="B91">
        <v>1</v>
      </c>
    </row>
    <row r="92" spans="1:2" x14ac:dyDescent="0.2">
      <c r="A92" t="s">
        <v>233</v>
      </c>
      <c r="B92">
        <v>1</v>
      </c>
    </row>
    <row r="93" spans="1:2" x14ac:dyDescent="0.2">
      <c r="A93" t="s">
        <v>235</v>
      </c>
      <c r="B93">
        <v>1</v>
      </c>
    </row>
    <row r="94" spans="1:2" x14ac:dyDescent="0.2">
      <c r="A94" t="s">
        <v>238</v>
      </c>
      <c r="B94">
        <v>1</v>
      </c>
    </row>
    <row r="95" spans="1:2" x14ac:dyDescent="0.2">
      <c r="A95" t="s">
        <v>241</v>
      </c>
      <c r="B95">
        <v>1</v>
      </c>
    </row>
    <row r="96" spans="1:2" x14ac:dyDescent="0.2">
      <c r="A96" t="s">
        <v>247</v>
      </c>
      <c r="B96">
        <v>1</v>
      </c>
    </row>
    <row r="97" spans="1:2" x14ac:dyDescent="0.2">
      <c r="A97" t="s">
        <v>249</v>
      </c>
      <c r="B97">
        <v>2</v>
      </c>
    </row>
    <row r="98" spans="1:2" x14ac:dyDescent="0.2">
      <c r="A98" t="s">
        <v>251</v>
      </c>
      <c r="B98">
        <v>2</v>
      </c>
    </row>
    <row r="99" spans="1:2" x14ac:dyDescent="0.2">
      <c r="A99" t="s">
        <v>257</v>
      </c>
      <c r="B99">
        <v>2</v>
      </c>
    </row>
    <row r="100" spans="1:2" x14ac:dyDescent="0.2">
      <c r="A100" t="s">
        <v>258</v>
      </c>
      <c r="B100">
        <v>1</v>
      </c>
    </row>
    <row r="101" spans="1:2" x14ac:dyDescent="0.2">
      <c r="A101" t="s">
        <v>262</v>
      </c>
      <c r="B101">
        <v>2</v>
      </c>
    </row>
    <row r="102" spans="1:2" x14ac:dyDescent="0.2">
      <c r="A102" t="s">
        <v>266</v>
      </c>
      <c r="B102">
        <v>1</v>
      </c>
    </row>
    <row r="103" spans="1:2" x14ac:dyDescent="0.2">
      <c r="A103" t="s">
        <v>271</v>
      </c>
      <c r="B103">
        <v>2</v>
      </c>
    </row>
    <row r="104" spans="1:2" x14ac:dyDescent="0.2">
      <c r="A104" t="s">
        <v>272</v>
      </c>
      <c r="B104">
        <v>2</v>
      </c>
    </row>
    <row r="105" spans="1:2" x14ac:dyDescent="0.2">
      <c r="A105" t="s">
        <v>273</v>
      </c>
      <c r="B105">
        <v>2</v>
      </c>
    </row>
    <row r="106" spans="1:2" x14ac:dyDescent="0.2">
      <c r="A106" t="s">
        <v>275</v>
      </c>
      <c r="B106">
        <v>1</v>
      </c>
    </row>
    <row r="107" spans="1:2" x14ac:dyDescent="0.2">
      <c r="A107" t="s">
        <v>276</v>
      </c>
      <c r="B107">
        <v>2</v>
      </c>
    </row>
    <row r="108" spans="1:2" x14ac:dyDescent="0.2">
      <c r="A108" t="s">
        <v>274</v>
      </c>
      <c r="B108">
        <v>2</v>
      </c>
    </row>
    <row r="109" spans="1:2" x14ac:dyDescent="0.2">
      <c r="A109" t="s">
        <v>277</v>
      </c>
      <c r="B109">
        <v>1</v>
      </c>
    </row>
    <row r="110" spans="1:2" x14ac:dyDescent="0.2">
      <c r="A110" t="s">
        <v>278</v>
      </c>
      <c r="B110">
        <v>2</v>
      </c>
    </row>
    <row r="111" spans="1:2" x14ac:dyDescent="0.2">
      <c r="A111" t="s">
        <v>283</v>
      </c>
      <c r="B111">
        <v>1</v>
      </c>
    </row>
    <row r="112" spans="1:2" x14ac:dyDescent="0.2">
      <c r="A112" t="s">
        <v>281</v>
      </c>
      <c r="B112">
        <v>2</v>
      </c>
    </row>
    <row r="113" spans="1:2" x14ac:dyDescent="0.2">
      <c r="A113" t="s">
        <v>298</v>
      </c>
      <c r="B113">
        <v>1</v>
      </c>
    </row>
    <row r="114" spans="1:2" x14ac:dyDescent="0.2">
      <c r="A114" t="s">
        <v>300</v>
      </c>
      <c r="B114">
        <v>1</v>
      </c>
    </row>
    <row r="115" spans="1:2" x14ac:dyDescent="0.2">
      <c r="A115" t="s">
        <v>302</v>
      </c>
      <c r="B115">
        <v>2</v>
      </c>
    </row>
    <row r="116" spans="1:2" x14ac:dyDescent="0.2">
      <c r="A116" t="s">
        <v>308</v>
      </c>
      <c r="B116">
        <v>2</v>
      </c>
    </row>
    <row r="117" spans="1:2" x14ac:dyDescent="0.2">
      <c r="A117" t="s">
        <v>309</v>
      </c>
      <c r="B117">
        <v>2</v>
      </c>
    </row>
    <row r="118" spans="1:2" x14ac:dyDescent="0.2">
      <c r="A118" t="s">
        <v>310</v>
      </c>
      <c r="B118">
        <v>2</v>
      </c>
    </row>
    <row r="119" spans="1:2" x14ac:dyDescent="0.2">
      <c r="A119" t="s">
        <v>312</v>
      </c>
      <c r="B119">
        <v>1</v>
      </c>
    </row>
    <row r="120" spans="1:2" x14ac:dyDescent="0.2">
      <c r="A120" t="s">
        <v>317</v>
      </c>
      <c r="B120">
        <v>2</v>
      </c>
    </row>
    <row r="121" spans="1:2" x14ac:dyDescent="0.2">
      <c r="A121" t="s">
        <v>328</v>
      </c>
      <c r="B121">
        <v>1</v>
      </c>
    </row>
    <row r="122" spans="1:2" x14ac:dyDescent="0.2">
      <c r="A122" t="s">
        <v>329</v>
      </c>
      <c r="B122">
        <v>1</v>
      </c>
    </row>
    <row r="123" spans="1:2" x14ac:dyDescent="0.2">
      <c r="A123" t="s">
        <v>330</v>
      </c>
      <c r="B123">
        <v>1</v>
      </c>
    </row>
    <row r="124" spans="1:2" x14ac:dyDescent="0.2">
      <c r="A124" t="s">
        <v>334</v>
      </c>
      <c r="B124">
        <v>1</v>
      </c>
    </row>
    <row r="125" spans="1:2" x14ac:dyDescent="0.2">
      <c r="A125" t="s">
        <v>337</v>
      </c>
      <c r="B125">
        <v>1</v>
      </c>
    </row>
    <row r="126" spans="1:2" x14ac:dyDescent="0.2">
      <c r="A126" t="s">
        <v>339</v>
      </c>
      <c r="B126">
        <v>1</v>
      </c>
    </row>
    <row r="127" spans="1:2" x14ac:dyDescent="0.2">
      <c r="A127" t="s">
        <v>338</v>
      </c>
      <c r="B127">
        <v>1</v>
      </c>
    </row>
    <row r="128" spans="1:2" x14ac:dyDescent="0.2">
      <c r="A128" t="s">
        <v>341</v>
      </c>
      <c r="B128">
        <v>2</v>
      </c>
    </row>
    <row r="129" spans="1:2" x14ac:dyDescent="0.2">
      <c r="A129" t="s">
        <v>345</v>
      </c>
      <c r="B129">
        <v>1</v>
      </c>
    </row>
    <row r="130" spans="1:2" x14ac:dyDescent="0.2">
      <c r="A130" t="s">
        <v>347</v>
      </c>
      <c r="B130">
        <v>1</v>
      </c>
    </row>
    <row r="131" spans="1:2" x14ac:dyDescent="0.2">
      <c r="A131" t="s">
        <v>354</v>
      </c>
      <c r="B131">
        <v>1</v>
      </c>
    </row>
    <row r="132" spans="1:2" x14ac:dyDescent="0.2">
      <c r="A132" t="s">
        <v>359</v>
      </c>
      <c r="B132">
        <v>2</v>
      </c>
    </row>
    <row r="133" spans="1:2" x14ac:dyDescent="0.2">
      <c r="A133" t="s">
        <v>363</v>
      </c>
      <c r="B133">
        <v>1</v>
      </c>
    </row>
    <row r="134" spans="1:2" x14ac:dyDescent="0.2">
      <c r="A134" t="s">
        <v>366</v>
      </c>
      <c r="B134">
        <v>1</v>
      </c>
    </row>
    <row r="135" spans="1:2" x14ac:dyDescent="0.2">
      <c r="A135" t="s">
        <v>374</v>
      </c>
      <c r="B135">
        <v>2</v>
      </c>
    </row>
    <row r="136" spans="1:2" x14ac:dyDescent="0.2">
      <c r="A136" t="s">
        <v>369</v>
      </c>
      <c r="B136">
        <v>1</v>
      </c>
    </row>
    <row r="137" spans="1:2" x14ac:dyDescent="0.2">
      <c r="A137" t="s">
        <v>378</v>
      </c>
      <c r="B137">
        <v>1</v>
      </c>
    </row>
    <row r="138" spans="1:2" x14ac:dyDescent="0.2">
      <c r="A138" t="s">
        <v>381</v>
      </c>
      <c r="B138">
        <v>1</v>
      </c>
    </row>
    <row r="139" spans="1:2" x14ac:dyDescent="0.2">
      <c r="A139" t="s">
        <v>388</v>
      </c>
      <c r="B139">
        <v>2</v>
      </c>
    </row>
    <row r="140" spans="1:2" x14ac:dyDescent="0.2">
      <c r="A140" t="s">
        <v>399</v>
      </c>
      <c r="B140">
        <v>1</v>
      </c>
    </row>
    <row r="141" spans="1:2" x14ac:dyDescent="0.2">
      <c r="A141" t="s">
        <v>403</v>
      </c>
      <c r="B141">
        <v>1</v>
      </c>
    </row>
    <row r="142" spans="1:2" x14ac:dyDescent="0.2">
      <c r="A142" t="s">
        <v>408</v>
      </c>
      <c r="B142">
        <v>1</v>
      </c>
    </row>
    <row r="143" spans="1:2" x14ac:dyDescent="0.2">
      <c r="A143" t="s">
        <v>414</v>
      </c>
      <c r="B143">
        <v>2</v>
      </c>
    </row>
    <row r="144" spans="1:2" x14ac:dyDescent="0.2">
      <c r="A144" t="s">
        <v>417</v>
      </c>
      <c r="B144">
        <v>2</v>
      </c>
    </row>
    <row r="145" spans="1:2" x14ac:dyDescent="0.2">
      <c r="A145" t="s">
        <v>420</v>
      </c>
      <c r="B145">
        <v>2</v>
      </c>
    </row>
    <row r="146" spans="1:2" x14ac:dyDescent="0.2">
      <c r="A146" t="s">
        <v>431</v>
      </c>
      <c r="B146">
        <v>1</v>
      </c>
    </row>
    <row r="147" spans="1:2" x14ac:dyDescent="0.2">
      <c r="A147" t="s">
        <v>436</v>
      </c>
      <c r="B147">
        <v>1</v>
      </c>
    </row>
    <row r="148" spans="1:2" x14ac:dyDescent="0.2">
      <c r="A148" t="s">
        <v>454</v>
      </c>
      <c r="B148">
        <v>2</v>
      </c>
    </row>
    <row r="149" spans="1:2" x14ac:dyDescent="0.2">
      <c r="A149" t="s">
        <v>459</v>
      </c>
      <c r="B149">
        <v>2</v>
      </c>
    </row>
    <row r="150" spans="1:2" x14ac:dyDescent="0.2">
      <c r="A150" t="s">
        <v>460</v>
      </c>
      <c r="B150">
        <v>1</v>
      </c>
    </row>
    <row r="151" spans="1:2" x14ac:dyDescent="0.2">
      <c r="A151" t="s">
        <v>464</v>
      </c>
      <c r="B151">
        <v>1</v>
      </c>
    </row>
    <row r="152" spans="1:2" x14ac:dyDescent="0.2">
      <c r="A152" t="s">
        <v>469</v>
      </c>
      <c r="B152">
        <v>1</v>
      </c>
    </row>
    <row r="153" spans="1:2" x14ac:dyDescent="0.2">
      <c r="A153" t="s">
        <v>471</v>
      </c>
      <c r="B153">
        <v>2</v>
      </c>
    </row>
    <row r="154" spans="1:2" x14ac:dyDescent="0.2">
      <c r="A154" t="s">
        <v>472</v>
      </c>
      <c r="B154">
        <v>1</v>
      </c>
    </row>
    <row r="155" spans="1:2" x14ac:dyDescent="0.2">
      <c r="A155" t="s">
        <v>475</v>
      </c>
      <c r="B155">
        <v>1</v>
      </c>
    </row>
    <row r="156" spans="1:2" x14ac:dyDescent="0.2">
      <c r="A156" t="s">
        <v>477</v>
      </c>
      <c r="B156">
        <v>1</v>
      </c>
    </row>
    <row r="157" spans="1:2" x14ac:dyDescent="0.2">
      <c r="A157" t="s">
        <v>482</v>
      </c>
      <c r="B157">
        <v>2</v>
      </c>
    </row>
    <row r="158" spans="1:2" x14ac:dyDescent="0.2">
      <c r="A158" t="s">
        <v>487</v>
      </c>
      <c r="B158">
        <v>1</v>
      </c>
    </row>
    <row r="159" spans="1:2" x14ac:dyDescent="0.2">
      <c r="A159" t="s">
        <v>490</v>
      </c>
      <c r="B159">
        <v>1</v>
      </c>
    </row>
    <row r="160" spans="1:2" x14ac:dyDescent="0.2">
      <c r="A160" t="s">
        <v>494</v>
      </c>
      <c r="B160">
        <v>1</v>
      </c>
    </row>
    <row r="161" spans="1:2" x14ac:dyDescent="0.2">
      <c r="A161" t="s">
        <v>496</v>
      </c>
      <c r="B161">
        <v>1</v>
      </c>
    </row>
    <row r="162" spans="1:2" x14ac:dyDescent="0.2">
      <c r="A162" t="s">
        <v>497</v>
      </c>
      <c r="B162">
        <v>1</v>
      </c>
    </row>
    <row r="163" spans="1:2" x14ac:dyDescent="0.2">
      <c r="A163" t="s">
        <v>498</v>
      </c>
      <c r="B163">
        <v>1</v>
      </c>
    </row>
    <row r="164" spans="1:2" x14ac:dyDescent="0.2">
      <c r="A164" t="s">
        <v>505</v>
      </c>
      <c r="B164">
        <v>1</v>
      </c>
    </row>
    <row r="165" spans="1:2" x14ac:dyDescent="0.2">
      <c r="A165" t="s">
        <v>506</v>
      </c>
      <c r="B165">
        <v>1</v>
      </c>
    </row>
    <row r="166" spans="1:2" x14ac:dyDescent="0.2">
      <c r="A166" t="s">
        <v>507</v>
      </c>
      <c r="B166">
        <v>2</v>
      </c>
    </row>
    <row r="167" spans="1:2" x14ac:dyDescent="0.2">
      <c r="A167" t="s">
        <v>510</v>
      </c>
      <c r="B167">
        <v>1</v>
      </c>
    </row>
    <row r="168" spans="1:2" x14ac:dyDescent="0.2">
      <c r="A168" t="s">
        <v>516</v>
      </c>
      <c r="B168">
        <v>1</v>
      </c>
    </row>
    <row r="169" spans="1:2" x14ac:dyDescent="0.2">
      <c r="A169" t="s">
        <v>518</v>
      </c>
      <c r="B169">
        <v>1</v>
      </c>
    </row>
    <row r="170" spans="1:2" x14ac:dyDescent="0.2">
      <c r="A170" t="s">
        <v>523</v>
      </c>
      <c r="B170">
        <v>1</v>
      </c>
    </row>
    <row r="171" spans="1:2" x14ac:dyDescent="0.2">
      <c r="A171" t="s">
        <v>61</v>
      </c>
      <c r="B171">
        <v>2</v>
      </c>
    </row>
    <row r="172" spans="1:2" x14ac:dyDescent="0.2">
      <c r="A172" t="s">
        <v>76</v>
      </c>
      <c r="B172">
        <v>1</v>
      </c>
    </row>
    <row r="173" spans="1:2" x14ac:dyDescent="0.2">
      <c r="A173" t="s">
        <v>562</v>
      </c>
      <c r="B173">
        <v>2</v>
      </c>
    </row>
    <row r="174" spans="1:2" x14ac:dyDescent="0.2">
      <c r="A174" t="s">
        <v>81</v>
      </c>
      <c r="B174">
        <v>1</v>
      </c>
    </row>
    <row r="175" spans="1:2" x14ac:dyDescent="0.2">
      <c r="A175" t="s">
        <v>82</v>
      </c>
      <c r="B175">
        <v>2</v>
      </c>
    </row>
    <row r="176" spans="1:2" x14ac:dyDescent="0.2">
      <c r="A176" t="s">
        <v>474</v>
      </c>
      <c r="B176">
        <v>1</v>
      </c>
    </row>
    <row r="177" spans="1:2" x14ac:dyDescent="0.2">
      <c r="A177" t="s">
        <v>96</v>
      </c>
      <c r="B177">
        <v>1</v>
      </c>
    </row>
    <row r="178" spans="1:2" x14ac:dyDescent="0.2">
      <c r="A178" t="s">
        <v>124</v>
      </c>
      <c r="B178">
        <v>1</v>
      </c>
    </row>
    <row r="179" spans="1:2" x14ac:dyDescent="0.2">
      <c r="A179" t="s">
        <v>131</v>
      </c>
      <c r="B179">
        <v>1</v>
      </c>
    </row>
    <row r="180" spans="1:2" x14ac:dyDescent="0.2">
      <c r="A180" t="s">
        <v>135</v>
      </c>
      <c r="B180">
        <v>1</v>
      </c>
    </row>
    <row r="181" spans="1:2" x14ac:dyDescent="0.2">
      <c r="A181" t="s">
        <v>137</v>
      </c>
      <c r="B181">
        <v>1</v>
      </c>
    </row>
    <row r="182" spans="1:2" x14ac:dyDescent="0.2">
      <c r="A182" t="s">
        <v>763</v>
      </c>
      <c r="B182">
        <v>1</v>
      </c>
    </row>
    <row r="183" spans="1:2" x14ac:dyDescent="0.2">
      <c r="A183" t="s">
        <v>153</v>
      </c>
      <c r="B183">
        <v>1</v>
      </c>
    </row>
    <row r="184" spans="1:2" x14ac:dyDescent="0.2">
      <c r="A184" t="s">
        <v>195</v>
      </c>
      <c r="B184">
        <v>1</v>
      </c>
    </row>
    <row r="185" spans="1:2" x14ac:dyDescent="0.2">
      <c r="A185" t="s">
        <v>242</v>
      </c>
      <c r="B185">
        <v>2</v>
      </c>
    </row>
    <row r="186" spans="1:2" x14ac:dyDescent="0.2">
      <c r="A186" t="s">
        <v>287</v>
      </c>
      <c r="B186">
        <v>1</v>
      </c>
    </row>
    <row r="187" spans="1:2" x14ac:dyDescent="0.2">
      <c r="A187" t="s">
        <v>288</v>
      </c>
      <c r="B187">
        <v>1</v>
      </c>
    </row>
    <row r="188" spans="1:2" x14ac:dyDescent="0.2">
      <c r="A188" t="s">
        <v>299</v>
      </c>
      <c r="B188">
        <v>1</v>
      </c>
    </row>
    <row r="189" spans="1:2" x14ac:dyDescent="0.2">
      <c r="A189" t="s">
        <v>306</v>
      </c>
      <c r="B189">
        <v>1</v>
      </c>
    </row>
    <row r="190" spans="1:2" x14ac:dyDescent="0.2">
      <c r="A190" t="s">
        <v>316</v>
      </c>
      <c r="B190">
        <v>1</v>
      </c>
    </row>
    <row r="191" spans="1:2" x14ac:dyDescent="0.2">
      <c r="A191" t="s">
        <v>442</v>
      </c>
      <c r="B191">
        <v>1</v>
      </c>
    </row>
    <row r="192" spans="1:2" x14ac:dyDescent="0.2">
      <c r="A192" t="s">
        <v>331</v>
      </c>
      <c r="B192">
        <v>1</v>
      </c>
    </row>
    <row r="193" spans="1:2" x14ac:dyDescent="0.2">
      <c r="A193" t="s">
        <v>342</v>
      </c>
      <c r="B193">
        <v>2</v>
      </c>
    </row>
    <row r="194" spans="1:2" x14ac:dyDescent="0.2">
      <c r="A194" t="s">
        <v>631</v>
      </c>
      <c r="B194">
        <v>1</v>
      </c>
    </row>
    <row r="195" spans="1:2" x14ac:dyDescent="0.2">
      <c r="A195" t="s">
        <v>352</v>
      </c>
      <c r="B195">
        <v>1</v>
      </c>
    </row>
    <row r="196" spans="1:2" x14ac:dyDescent="0.2">
      <c r="A196" t="s">
        <v>383</v>
      </c>
      <c r="B196">
        <v>2</v>
      </c>
    </row>
    <row r="197" spans="1:2" x14ac:dyDescent="0.2">
      <c r="A197" t="s">
        <v>367</v>
      </c>
      <c r="B197">
        <v>2</v>
      </c>
    </row>
    <row r="198" spans="1:2" x14ac:dyDescent="0.2">
      <c r="A198" t="s">
        <v>637</v>
      </c>
      <c r="B198">
        <v>1</v>
      </c>
    </row>
    <row r="199" spans="1:2" x14ac:dyDescent="0.2">
      <c r="A199" t="s">
        <v>380</v>
      </c>
      <c r="B199">
        <v>1</v>
      </c>
    </row>
    <row r="200" spans="1:2" x14ac:dyDescent="0.2">
      <c r="A200" t="s">
        <v>410</v>
      </c>
      <c r="B200">
        <v>1</v>
      </c>
    </row>
    <row r="201" spans="1:2" x14ac:dyDescent="0.2">
      <c r="A201" t="s">
        <v>412</v>
      </c>
      <c r="B201">
        <v>1</v>
      </c>
    </row>
    <row r="202" spans="1:2" x14ac:dyDescent="0.2">
      <c r="A202" t="s">
        <v>413</v>
      </c>
      <c r="B202">
        <v>2</v>
      </c>
    </row>
    <row r="203" spans="1:2" x14ac:dyDescent="0.2">
      <c r="A203" t="s">
        <v>416</v>
      </c>
      <c r="B203">
        <v>1</v>
      </c>
    </row>
    <row r="204" spans="1:2" x14ac:dyDescent="0.2">
      <c r="A204" t="s">
        <v>398</v>
      </c>
      <c r="B204">
        <v>1</v>
      </c>
    </row>
    <row r="205" spans="1:2" x14ac:dyDescent="0.2">
      <c r="A205" t="s">
        <v>432</v>
      </c>
      <c r="B205">
        <v>2</v>
      </c>
    </row>
    <row r="206" spans="1:2" x14ac:dyDescent="0.2">
      <c r="A206" t="s">
        <v>435</v>
      </c>
      <c r="B206">
        <v>1</v>
      </c>
    </row>
    <row r="207" spans="1:2" x14ac:dyDescent="0.2">
      <c r="A207" t="s">
        <v>495</v>
      </c>
      <c r="B207">
        <v>1</v>
      </c>
    </row>
    <row r="208" spans="1:2" x14ac:dyDescent="0.2">
      <c r="A208" t="s">
        <v>504</v>
      </c>
      <c r="B208">
        <v>2</v>
      </c>
    </row>
    <row r="209" spans="1:2" x14ac:dyDescent="0.2">
      <c r="A209" t="s">
        <v>23</v>
      </c>
      <c r="B209">
        <v>0</v>
      </c>
    </row>
    <row r="210" spans="1:2" x14ac:dyDescent="0.2">
      <c r="A210" t="s">
        <v>41</v>
      </c>
      <c r="B210">
        <v>2</v>
      </c>
    </row>
    <row r="211" spans="1:2" x14ac:dyDescent="0.2">
      <c r="A211" t="s">
        <v>389</v>
      </c>
      <c r="B211">
        <v>0</v>
      </c>
    </row>
    <row r="212" spans="1:2" x14ac:dyDescent="0.2">
      <c r="A212" t="s">
        <v>71</v>
      </c>
      <c r="B212">
        <v>0</v>
      </c>
    </row>
    <row r="213" spans="1:2" x14ac:dyDescent="0.2">
      <c r="A213" t="s">
        <v>78</v>
      </c>
      <c r="B213">
        <v>0</v>
      </c>
    </row>
    <row r="214" spans="1:2" x14ac:dyDescent="0.2">
      <c r="A214" t="s">
        <v>84</v>
      </c>
      <c r="B214">
        <v>0</v>
      </c>
    </row>
    <row r="215" spans="1:2" x14ac:dyDescent="0.2">
      <c r="A215" t="s">
        <v>85</v>
      </c>
      <c r="B215">
        <v>2</v>
      </c>
    </row>
    <row r="216" spans="1:2" x14ac:dyDescent="0.2">
      <c r="A216" t="s">
        <v>88</v>
      </c>
      <c r="B216">
        <v>0</v>
      </c>
    </row>
    <row r="217" spans="1:2" x14ac:dyDescent="0.2">
      <c r="A217" t="s">
        <v>566</v>
      </c>
      <c r="B217">
        <v>0</v>
      </c>
    </row>
    <row r="218" spans="1:2" x14ac:dyDescent="0.2">
      <c r="A218" t="s">
        <v>90</v>
      </c>
      <c r="B218">
        <v>0</v>
      </c>
    </row>
    <row r="219" spans="1:2" x14ac:dyDescent="0.2">
      <c r="A219" t="s">
        <v>91</v>
      </c>
      <c r="B219">
        <v>0</v>
      </c>
    </row>
    <row r="220" spans="1:2" x14ac:dyDescent="0.2">
      <c r="A220" t="s">
        <v>101</v>
      </c>
      <c r="B220">
        <v>0</v>
      </c>
    </row>
    <row r="221" spans="1:2" x14ac:dyDescent="0.2">
      <c r="A221" t="s">
        <v>95</v>
      </c>
      <c r="B221">
        <v>0</v>
      </c>
    </row>
    <row r="222" spans="1:2" x14ac:dyDescent="0.2">
      <c r="A222" t="s">
        <v>406</v>
      </c>
      <c r="B222">
        <v>2</v>
      </c>
    </row>
    <row r="223" spans="1:2" x14ac:dyDescent="0.2">
      <c r="A223" t="s">
        <v>139</v>
      </c>
      <c r="B223">
        <v>0</v>
      </c>
    </row>
    <row r="224" spans="1:2" x14ac:dyDescent="0.2">
      <c r="A224" t="s">
        <v>411</v>
      </c>
      <c r="B224">
        <v>0</v>
      </c>
    </row>
    <row r="225" spans="1:2" x14ac:dyDescent="0.2">
      <c r="A225" t="s">
        <v>144</v>
      </c>
      <c r="B225">
        <v>0</v>
      </c>
    </row>
    <row r="226" spans="1:2" x14ac:dyDescent="0.2">
      <c r="A226" t="s">
        <v>166</v>
      </c>
      <c r="B226">
        <v>0</v>
      </c>
    </row>
    <row r="227" spans="1:2" x14ac:dyDescent="0.2">
      <c r="A227" t="s">
        <v>184</v>
      </c>
      <c r="B227">
        <v>0</v>
      </c>
    </row>
    <row r="228" spans="1:2" x14ac:dyDescent="0.2">
      <c r="A228" t="s">
        <v>215</v>
      </c>
      <c r="B228">
        <v>0</v>
      </c>
    </row>
    <row r="229" spans="1:2" x14ac:dyDescent="0.2">
      <c r="A229" t="s">
        <v>219</v>
      </c>
      <c r="B229">
        <v>2</v>
      </c>
    </row>
    <row r="230" spans="1:2" x14ac:dyDescent="0.2">
      <c r="A230" t="s">
        <v>209</v>
      </c>
      <c r="B230">
        <v>2</v>
      </c>
    </row>
    <row r="231" spans="1:2" x14ac:dyDescent="0.2">
      <c r="A231" t="s">
        <v>225</v>
      </c>
      <c r="B231">
        <v>0</v>
      </c>
    </row>
    <row r="232" spans="1:2" x14ac:dyDescent="0.2">
      <c r="A232" t="s">
        <v>229</v>
      </c>
      <c r="B232">
        <v>0</v>
      </c>
    </row>
    <row r="233" spans="1:2" x14ac:dyDescent="0.2">
      <c r="A233" t="s">
        <v>236</v>
      </c>
      <c r="B233">
        <v>2</v>
      </c>
    </row>
    <row r="234" spans="1:2" x14ac:dyDescent="0.2">
      <c r="A234" t="s">
        <v>239</v>
      </c>
      <c r="B234">
        <v>0</v>
      </c>
    </row>
    <row r="235" spans="1:2" x14ac:dyDescent="0.2">
      <c r="A235" t="s">
        <v>255</v>
      </c>
      <c r="B235">
        <v>0</v>
      </c>
    </row>
    <row r="236" spans="1:2" x14ac:dyDescent="0.2">
      <c r="A236" t="s">
        <v>260</v>
      </c>
      <c r="B236">
        <v>2</v>
      </c>
    </row>
    <row r="237" spans="1:2" x14ac:dyDescent="0.2">
      <c r="A237" t="s">
        <v>261</v>
      </c>
      <c r="B237">
        <v>2</v>
      </c>
    </row>
    <row r="238" spans="1:2" x14ac:dyDescent="0.2">
      <c r="A238" t="s">
        <v>437</v>
      </c>
      <c r="B238">
        <v>0</v>
      </c>
    </row>
    <row r="239" spans="1:2" x14ac:dyDescent="0.2">
      <c r="A239" t="s">
        <v>264</v>
      </c>
      <c r="B239">
        <v>0</v>
      </c>
    </row>
    <row r="240" spans="1:2" x14ac:dyDescent="0.2">
      <c r="A240" t="s">
        <v>268</v>
      </c>
      <c r="B240">
        <v>0</v>
      </c>
    </row>
    <row r="241" spans="1:2" x14ac:dyDescent="0.2">
      <c r="A241" t="s">
        <v>292</v>
      </c>
      <c r="B241">
        <v>0</v>
      </c>
    </row>
    <row r="242" spans="1:2" x14ac:dyDescent="0.2">
      <c r="A242" t="s">
        <v>439</v>
      </c>
      <c r="B242">
        <v>0</v>
      </c>
    </row>
    <row r="243" spans="1:2" x14ac:dyDescent="0.2">
      <c r="A243" t="s">
        <v>289</v>
      </c>
      <c r="B243">
        <v>0</v>
      </c>
    </row>
    <row r="244" spans="1:2" x14ac:dyDescent="0.2">
      <c r="A244" t="s">
        <v>301</v>
      </c>
      <c r="B244">
        <v>0</v>
      </c>
    </row>
    <row r="245" spans="1:2" x14ac:dyDescent="0.2">
      <c r="A245" t="s">
        <v>315</v>
      </c>
      <c r="B245">
        <v>0</v>
      </c>
    </row>
    <row r="246" spans="1:2" x14ac:dyDescent="0.2">
      <c r="A246" t="s">
        <v>322</v>
      </c>
      <c r="B246">
        <v>0</v>
      </c>
    </row>
    <row r="247" spans="1:2" x14ac:dyDescent="0.2">
      <c r="A247" t="s">
        <v>450</v>
      </c>
      <c r="B247">
        <v>0</v>
      </c>
    </row>
    <row r="248" spans="1:2" x14ac:dyDescent="0.2">
      <c r="A248" t="s">
        <v>376</v>
      </c>
      <c r="B248">
        <v>0</v>
      </c>
    </row>
    <row r="249" spans="1:2" x14ac:dyDescent="0.2">
      <c r="A249" t="s">
        <v>418</v>
      </c>
      <c r="B249">
        <v>2</v>
      </c>
    </row>
    <row r="250" spans="1:2" x14ac:dyDescent="0.2">
      <c r="A250" t="s">
        <v>425</v>
      </c>
      <c r="B250">
        <v>2</v>
      </c>
    </row>
    <row r="251" spans="1:2" x14ac:dyDescent="0.2">
      <c r="A251" t="s">
        <v>427</v>
      </c>
      <c r="B251">
        <v>0</v>
      </c>
    </row>
    <row r="252" spans="1:2" x14ac:dyDescent="0.2">
      <c r="A252" t="s">
        <v>428</v>
      </c>
      <c r="B252">
        <v>0</v>
      </c>
    </row>
    <row r="253" spans="1:2" x14ac:dyDescent="0.2">
      <c r="A253" t="s">
        <v>429</v>
      </c>
      <c r="B253">
        <v>0</v>
      </c>
    </row>
    <row r="254" spans="1:2" x14ac:dyDescent="0.2">
      <c r="A254" t="s">
        <v>332</v>
      </c>
      <c r="B254">
        <v>0</v>
      </c>
    </row>
    <row r="255" spans="1:2" x14ac:dyDescent="0.2">
      <c r="A255" t="s">
        <v>463</v>
      </c>
      <c r="B255">
        <v>0</v>
      </c>
    </row>
    <row r="256" spans="1:2" x14ac:dyDescent="0.2">
      <c r="A256" t="s">
        <v>467</v>
      </c>
      <c r="B256">
        <v>0</v>
      </c>
    </row>
    <row r="257" spans="1:2" x14ac:dyDescent="0.2">
      <c r="A257" t="s">
        <v>468</v>
      </c>
      <c r="B257">
        <v>2</v>
      </c>
    </row>
    <row r="258" spans="1:2" x14ac:dyDescent="0.2">
      <c r="A258" t="s">
        <v>458</v>
      </c>
      <c r="B258">
        <v>0</v>
      </c>
    </row>
    <row r="259" spans="1:2" x14ac:dyDescent="0.2">
      <c r="A259" t="s">
        <v>489</v>
      </c>
      <c r="B259">
        <v>0</v>
      </c>
    </row>
    <row r="260" spans="1:2" x14ac:dyDescent="0.2">
      <c r="A260" t="s">
        <v>502</v>
      </c>
      <c r="B260">
        <v>0</v>
      </c>
    </row>
    <row r="261" spans="1:2" x14ac:dyDescent="0.2">
      <c r="A261" t="s">
        <v>503</v>
      </c>
      <c r="B261">
        <v>0</v>
      </c>
    </row>
    <row r="262" spans="1:2" x14ac:dyDescent="0.2">
      <c r="A262" t="s">
        <v>512</v>
      </c>
      <c r="B262">
        <v>0</v>
      </c>
    </row>
    <row r="263" spans="1:2" x14ac:dyDescent="0.2">
      <c r="A263" t="s">
        <v>520</v>
      </c>
      <c r="B263">
        <v>0</v>
      </c>
    </row>
    <row r="264" spans="1:2" x14ac:dyDescent="0.2">
      <c r="A264" t="s">
        <v>54</v>
      </c>
      <c r="B264">
        <v>2</v>
      </c>
    </row>
    <row r="265" spans="1:2" x14ac:dyDescent="0.2">
      <c r="A265" t="s">
        <v>103</v>
      </c>
      <c r="B265">
        <v>2</v>
      </c>
    </row>
    <row r="266" spans="1:2" x14ac:dyDescent="0.2">
      <c r="A266" t="s">
        <v>117</v>
      </c>
      <c r="B266">
        <v>0</v>
      </c>
    </row>
    <row r="267" spans="1:2" x14ac:dyDescent="0.2">
      <c r="A267" t="s">
        <v>118</v>
      </c>
      <c r="B267">
        <v>0</v>
      </c>
    </row>
    <row r="268" spans="1:2" x14ac:dyDescent="0.2">
      <c r="A268" t="s">
        <v>123</v>
      </c>
      <c r="B268">
        <v>0</v>
      </c>
    </row>
    <row r="269" spans="1:2" x14ac:dyDescent="0.2">
      <c r="A269" t="s">
        <v>130</v>
      </c>
      <c r="B269">
        <v>2</v>
      </c>
    </row>
    <row r="270" spans="1:2" x14ac:dyDescent="0.2">
      <c r="A270" t="s">
        <v>140</v>
      </c>
      <c r="B270">
        <v>0</v>
      </c>
    </row>
    <row r="271" spans="1:2" x14ac:dyDescent="0.2">
      <c r="A271" t="s">
        <v>205</v>
      </c>
      <c r="B271">
        <v>2</v>
      </c>
    </row>
    <row r="272" spans="1:2" x14ac:dyDescent="0.2">
      <c r="A272" t="s">
        <v>265</v>
      </c>
      <c r="B272">
        <v>2</v>
      </c>
    </row>
    <row r="273" spans="1:2" x14ac:dyDescent="0.2">
      <c r="A273" t="s">
        <v>279</v>
      </c>
      <c r="B273">
        <v>0</v>
      </c>
    </row>
    <row r="274" spans="1:2" x14ac:dyDescent="0.2">
      <c r="A274" t="s">
        <v>293</v>
      </c>
      <c r="B274">
        <v>0</v>
      </c>
    </row>
    <row r="275" spans="1:2" x14ac:dyDescent="0.2">
      <c r="A275" t="s">
        <v>289</v>
      </c>
      <c r="B275">
        <v>2</v>
      </c>
    </row>
    <row r="276" spans="1:2" x14ac:dyDescent="0.2">
      <c r="A276" t="s">
        <v>313</v>
      </c>
      <c r="B276">
        <v>2</v>
      </c>
    </row>
    <row r="277" spans="1:2" x14ac:dyDescent="0.2">
      <c r="A277" t="s">
        <v>619</v>
      </c>
      <c r="B277">
        <v>0</v>
      </c>
    </row>
    <row r="278" spans="1:2" x14ac:dyDescent="0.2">
      <c r="A278" t="s">
        <v>325</v>
      </c>
      <c r="B278">
        <v>2</v>
      </c>
    </row>
    <row r="279" spans="1:2" x14ac:dyDescent="0.2">
      <c r="A279" t="s">
        <v>335</v>
      </c>
      <c r="B279">
        <v>2</v>
      </c>
    </row>
    <row r="280" spans="1:2" x14ac:dyDescent="0.2">
      <c r="A280" t="s">
        <v>349</v>
      </c>
      <c r="B280">
        <v>0</v>
      </c>
    </row>
    <row r="281" spans="1:2" x14ac:dyDescent="0.2">
      <c r="A281" t="s">
        <v>364</v>
      </c>
      <c r="B281">
        <v>0</v>
      </c>
    </row>
    <row r="282" spans="1:2" x14ac:dyDescent="0.2">
      <c r="A282" t="s">
        <v>365</v>
      </c>
      <c r="B282">
        <v>2</v>
      </c>
    </row>
    <row r="283" spans="1:2" x14ac:dyDescent="0.2">
      <c r="A283" t="s">
        <v>372</v>
      </c>
      <c r="B283">
        <v>0</v>
      </c>
    </row>
    <row r="284" spans="1:2" x14ac:dyDescent="0.2">
      <c r="A284" t="s">
        <v>382</v>
      </c>
      <c r="B284">
        <v>0</v>
      </c>
    </row>
    <row r="285" spans="1:2" x14ac:dyDescent="0.2">
      <c r="A285" t="s">
        <v>438</v>
      </c>
      <c r="B285">
        <v>0</v>
      </c>
    </row>
    <row r="286" spans="1:2" x14ac:dyDescent="0.2">
      <c r="A286" t="s">
        <v>447</v>
      </c>
      <c r="B286">
        <v>0</v>
      </c>
    </row>
    <row r="287" spans="1:2" x14ac:dyDescent="0.2">
      <c r="A287" t="s">
        <v>470</v>
      </c>
      <c r="B287">
        <v>2</v>
      </c>
    </row>
    <row r="288" spans="1:2" x14ac:dyDescent="0.2">
      <c r="A288" t="s">
        <v>479</v>
      </c>
      <c r="B288">
        <v>2</v>
      </c>
    </row>
    <row r="289" spans="1:2" x14ac:dyDescent="0.2">
      <c r="A289" t="s">
        <v>480</v>
      </c>
      <c r="B289">
        <v>0</v>
      </c>
    </row>
    <row r="290" spans="1:2" x14ac:dyDescent="0.2">
      <c r="A290" t="s">
        <v>493</v>
      </c>
      <c r="B290">
        <v>0</v>
      </c>
    </row>
    <row r="291" spans="1:2" x14ac:dyDescent="0.2">
      <c r="A291" t="s">
        <v>499</v>
      </c>
      <c r="B291">
        <v>0</v>
      </c>
    </row>
    <row r="292" spans="1:2" x14ac:dyDescent="0.2">
      <c r="A292" t="s">
        <v>220</v>
      </c>
      <c r="B292">
        <v>0</v>
      </c>
    </row>
    <row r="293" spans="1:2" x14ac:dyDescent="0.2">
      <c r="A293" t="s">
        <v>250</v>
      </c>
      <c r="B293">
        <v>0</v>
      </c>
    </row>
    <row r="294" spans="1:2" x14ac:dyDescent="0.2">
      <c r="A294" t="s">
        <v>358</v>
      </c>
      <c r="B294">
        <v>0</v>
      </c>
    </row>
    <row r="295" spans="1:2" x14ac:dyDescent="0.2">
      <c r="A295" t="s">
        <v>360</v>
      </c>
      <c r="B295">
        <v>0</v>
      </c>
    </row>
    <row r="296" spans="1:2" x14ac:dyDescent="0.2">
      <c r="A296" t="s">
        <v>384</v>
      </c>
      <c r="B296">
        <v>0</v>
      </c>
    </row>
    <row r="297" spans="1:2" x14ac:dyDescent="0.2">
      <c r="A297" t="s">
        <v>449</v>
      </c>
      <c r="B297">
        <v>0</v>
      </c>
    </row>
    <row r="298" spans="1:2" x14ac:dyDescent="0.2">
      <c r="A298" t="s">
        <v>92</v>
      </c>
      <c r="B298">
        <v>0</v>
      </c>
    </row>
    <row r="299" spans="1:2" x14ac:dyDescent="0.2">
      <c r="A299" t="s">
        <v>129</v>
      </c>
      <c r="B299">
        <v>0</v>
      </c>
    </row>
    <row r="300" spans="1:2" x14ac:dyDescent="0.2">
      <c r="A300" t="s">
        <v>168</v>
      </c>
      <c r="B300">
        <v>0</v>
      </c>
    </row>
    <row r="301" spans="1:2" x14ac:dyDescent="0.2">
      <c r="A301" t="s">
        <v>588</v>
      </c>
      <c r="B301">
        <v>0</v>
      </c>
    </row>
    <row r="302" spans="1:2" x14ac:dyDescent="0.2">
      <c r="A302" t="s">
        <v>202</v>
      </c>
      <c r="B302">
        <v>0</v>
      </c>
    </row>
    <row r="303" spans="1:2" x14ac:dyDescent="0.2">
      <c r="A303" t="s">
        <v>158</v>
      </c>
      <c r="B303">
        <v>0</v>
      </c>
    </row>
    <row r="304" spans="1:2" x14ac:dyDescent="0.2">
      <c r="A304" t="s">
        <v>267</v>
      </c>
      <c r="B304">
        <v>0</v>
      </c>
    </row>
    <row r="305" spans="1:2" x14ac:dyDescent="0.2">
      <c r="A305" t="s">
        <v>294</v>
      </c>
      <c r="B305">
        <v>2</v>
      </c>
    </row>
    <row r="306" spans="1:2" x14ac:dyDescent="0.2">
      <c r="A306" t="s">
        <v>336</v>
      </c>
      <c r="B306">
        <v>0</v>
      </c>
    </row>
    <row r="307" spans="1:2" x14ac:dyDescent="0.2">
      <c r="A307" t="s">
        <v>387</v>
      </c>
      <c r="B307">
        <v>0</v>
      </c>
    </row>
    <row r="308" spans="1:2" x14ac:dyDescent="0.2">
      <c r="A308" t="s">
        <v>395</v>
      </c>
      <c r="B308">
        <v>0</v>
      </c>
    </row>
    <row r="309" spans="1:2" x14ac:dyDescent="0.2">
      <c r="A309" t="s">
        <v>415</v>
      </c>
      <c r="B309">
        <v>0</v>
      </c>
    </row>
    <row r="310" spans="1:2" x14ac:dyDescent="0.2">
      <c r="A310" t="s">
        <v>452</v>
      </c>
      <c r="B310">
        <v>0</v>
      </c>
    </row>
    <row r="311" spans="1:2" x14ac:dyDescent="0.2">
      <c r="A311" t="s">
        <v>379</v>
      </c>
      <c r="B311">
        <v>0</v>
      </c>
    </row>
    <row r="312" spans="1:2" x14ac:dyDescent="0.2">
      <c r="A312" t="s">
        <v>52</v>
      </c>
      <c r="B312">
        <v>0</v>
      </c>
    </row>
    <row r="313" spans="1:2" x14ac:dyDescent="0.2">
      <c r="A313" t="s">
        <v>74</v>
      </c>
      <c r="B313">
        <v>2</v>
      </c>
    </row>
    <row r="314" spans="1:2" x14ac:dyDescent="0.2">
      <c r="A314" t="s">
        <v>87</v>
      </c>
      <c r="B314">
        <v>2</v>
      </c>
    </row>
    <row r="315" spans="1:2" x14ac:dyDescent="0.2">
      <c r="A315" t="s">
        <v>93</v>
      </c>
      <c r="B315">
        <v>2</v>
      </c>
    </row>
    <row r="316" spans="1:2" x14ac:dyDescent="0.2">
      <c r="A316" t="s">
        <v>402</v>
      </c>
      <c r="B316">
        <v>2</v>
      </c>
    </row>
    <row r="317" spans="1:2" x14ac:dyDescent="0.2">
      <c r="A317" t="s">
        <v>405</v>
      </c>
      <c r="B317">
        <v>2</v>
      </c>
    </row>
    <row r="318" spans="1:2" x14ac:dyDescent="0.2">
      <c r="A318" t="s">
        <v>134</v>
      </c>
      <c r="B318">
        <v>0</v>
      </c>
    </row>
    <row r="319" spans="1:2" x14ac:dyDescent="0.2">
      <c r="A319" t="s">
        <v>148</v>
      </c>
      <c r="B319">
        <v>2</v>
      </c>
    </row>
    <row r="320" spans="1:2" x14ac:dyDescent="0.2">
      <c r="A320" t="s">
        <v>179</v>
      </c>
      <c r="B320">
        <v>2</v>
      </c>
    </row>
    <row r="321" spans="1:2" x14ac:dyDescent="0.2">
      <c r="A321" t="s">
        <v>174</v>
      </c>
      <c r="B321">
        <v>2</v>
      </c>
    </row>
    <row r="322" spans="1:2" x14ac:dyDescent="0.2">
      <c r="A322" t="s">
        <v>204</v>
      </c>
      <c r="B322">
        <v>0</v>
      </c>
    </row>
    <row r="323" spans="1:2" x14ac:dyDescent="0.2">
      <c r="A323" t="s">
        <v>227</v>
      </c>
      <c r="B323">
        <v>2</v>
      </c>
    </row>
    <row r="324" spans="1:2" x14ac:dyDescent="0.2">
      <c r="A324" t="s">
        <v>240</v>
      </c>
      <c r="B324">
        <v>2</v>
      </c>
    </row>
    <row r="325" spans="1:2" x14ac:dyDescent="0.2">
      <c r="A325" t="s">
        <v>270</v>
      </c>
      <c r="B325">
        <v>0</v>
      </c>
    </row>
    <row r="326" spans="1:2" x14ac:dyDescent="0.2">
      <c r="A326" t="s">
        <v>282</v>
      </c>
      <c r="B326">
        <v>2</v>
      </c>
    </row>
    <row r="327" spans="1:2" x14ac:dyDescent="0.2">
      <c r="A327" t="s">
        <v>297</v>
      </c>
      <c r="B327">
        <v>2</v>
      </c>
    </row>
    <row r="328" spans="1:2" x14ac:dyDescent="0.2">
      <c r="A328" t="s">
        <v>623</v>
      </c>
      <c r="B328">
        <v>2</v>
      </c>
    </row>
    <row r="329" spans="1:2" x14ac:dyDescent="0.2">
      <c r="A329" t="s">
        <v>392</v>
      </c>
      <c r="B329">
        <v>2</v>
      </c>
    </row>
    <row r="330" spans="1:2" x14ac:dyDescent="0.2">
      <c r="A330" t="s">
        <v>397</v>
      </c>
      <c r="B330">
        <v>2</v>
      </c>
    </row>
    <row r="331" spans="1:2" x14ac:dyDescent="0.2">
      <c r="A331" t="s">
        <v>446</v>
      </c>
      <c r="B331">
        <v>2</v>
      </c>
    </row>
    <row r="332" spans="1:2" x14ac:dyDescent="0.2">
      <c r="A332" t="s">
        <v>455</v>
      </c>
      <c r="B332">
        <v>2</v>
      </c>
    </row>
    <row r="333" spans="1:2" x14ac:dyDescent="0.2">
      <c r="A333" t="s">
        <v>457</v>
      </c>
      <c r="B333">
        <v>2</v>
      </c>
    </row>
    <row r="334" spans="1:2" x14ac:dyDescent="0.2">
      <c r="A334" t="s">
        <v>176</v>
      </c>
      <c r="B334">
        <v>2</v>
      </c>
    </row>
    <row r="335" spans="1:2" x14ac:dyDescent="0.2">
      <c r="A335" t="s">
        <v>285</v>
      </c>
      <c r="B335">
        <v>2</v>
      </c>
    </row>
    <row r="336" spans="1:2" x14ac:dyDescent="0.2">
      <c r="A336" t="s">
        <v>375</v>
      </c>
      <c r="B336">
        <v>1</v>
      </c>
    </row>
    <row r="337" spans="1:2" x14ac:dyDescent="0.2">
      <c r="A337" t="s">
        <v>44</v>
      </c>
      <c r="B33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261"/>
  <sheetViews>
    <sheetView workbookViewId="0">
      <selection activeCell="N1" sqref="N1"/>
    </sheetView>
  </sheetViews>
  <sheetFormatPr baseColWidth="10" defaultColWidth="11" defaultRowHeight="16" x14ac:dyDescent="0.2"/>
  <sheetData>
    <row r="1" spans="1:48" x14ac:dyDescent="0.2">
      <c r="A1" t="s">
        <v>698</v>
      </c>
      <c r="B1" t="s">
        <v>806</v>
      </c>
      <c r="C1" t="s">
        <v>807</v>
      </c>
      <c r="D1" t="s">
        <v>808</v>
      </c>
      <c r="E1" t="s">
        <v>809</v>
      </c>
      <c r="F1" t="s">
        <v>810</v>
      </c>
      <c r="G1" t="s">
        <v>811</v>
      </c>
      <c r="H1" t="s">
        <v>812</v>
      </c>
      <c r="I1" t="s">
        <v>813</v>
      </c>
      <c r="J1" t="s">
        <v>814</v>
      </c>
      <c r="K1" t="s">
        <v>815</v>
      </c>
      <c r="L1" t="s">
        <v>816</v>
      </c>
      <c r="M1" t="s">
        <v>817</v>
      </c>
      <c r="N1" t="s">
        <v>818</v>
      </c>
      <c r="O1" t="s">
        <v>819</v>
      </c>
      <c r="P1" t="s">
        <v>820</v>
      </c>
      <c r="Q1" t="s">
        <v>821</v>
      </c>
      <c r="R1" t="s">
        <v>822</v>
      </c>
      <c r="S1" t="s">
        <v>823</v>
      </c>
      <c r="T1" t="s">
        <v>824</v>
      </c>
      <c r="U1" t="s">
        <v>825</v>
      </c>
      <c r="V1" t="s">
        <v>826</v>
      </c>
      <c r="W1" t="s">
        <v>827</v>
      </c>
      <c r="X1" t="s">
        <v>828</v>
      </c>
      <c r="Y1" t="s">
        <v>829</v>
      </c>
      <c r="Z1" t="s">
        <v>830</v>
      </c>
      <c r="AA1" t="s">
        <v>831</v>
      </c>
      <c r="AB1" t="s">
        <v>832</v>
      </c>
      <c r="AC1" t="s">
        <v>833</v>
      </c>
      <c r="AD1" t="s">
        <v>834</v>
      </c>
      <c r="AE1" t="s">
        <v>835</v>
      </c>
      <c r="AF1" t="s">
        <v>836</v>
      </c>
      <c r="AG1" t="s">
        <v>837</v>
      </c>
      <c r="AH1" t="s">
        <v>838</v>
      </c>
      <c r="AI1" t="s">
        <v>839</v>
      </c>
      <c r="AJ1" t="s">
        <v>840</v>
      </c>
      <c r="AK1" t="s">
        <v>841</v>
      </c>
      <c r="AL1" t="s">
        <v>842</v>
      </c>
      <c r="AM1" t="s">
        <v>843</v>
      </c>
      <c r="AN1" t="s">
        <v>844</v>
      </c>
      <c r="AO1" t="s">
        <v>845</v>
      </c>
      <c r="AP1" t="s">
        <v>846</v>
      </c>
      <c r="AQ1" t="s">
        <v>847</v>
      </c>
      <c r="AR1" t="s">
        <v>848</v>
      </c>
      <c r="AS1" t="s">
        <v>849</v>
      </c>
      <c r="AT1" t="s">
        <v>850</v>
      </c>
      <c r="AU1" t="s">
        <v>851</v>
      </c>
      <c r="AV1" t="s">
        <v>852</v>
      </c>
    </row>
    <row r="2" spans="1:48" x14ac:dyDescent="0.2">
      <c r="A2" t="s">
        <v>18</v>
      </c>
      <c r="B2">
        <v>2</v>
      </c>
      <c r="O2">
        <v>1</v>
      </c>
      <c r="X2" t="s">
        <v>22</v>
      </c>
      <c r="Y2">
        <v>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P2" t="s">
        <v>31</v>
      </c>
    </row>
    <row r="3" spans="1:48" x14ac:dyDescent="0.2">
      <c r="A3" t="s">
        <v>23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-1</v>
      </c>
      <c r="X3" t="s">
        <v>550</v>
      </c>
      <c r="Y3">
        <v>4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853</v>
      </c>
      <c r="AM3">
        <v>8964</v>
      </c>
      <c r="AN3">
        <v>6949</v>
      </c>
      <c r="AO3" t="s">
        <v>854</v>
      </c>
    </row>
    <row r="4" spans="1:48" x14ac:dyDescent="0.2">
      <c r="A4" t="s">
        <v>28</v>
      </c>
      <c r="B4">
        <v>2</v>
      </c>
      <c r="O4">
        <v>1</v>
      </c>
      <c r="X4" t="s">
        <v>22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P4" t="s">
        <v>31</v>
      </c>
    </row>
    <row r="5" spans="1:48" x14ac:dyDescent="0.2">
      <c r="A5" t="s">
        <v>30</v>
      </c>
      <c r="B5">
        <v>1</v>
      </c>
      <c r="M5">
        <v>2</v>
      </c>
      <c r="T5">
        <v>1</v>
      </c>
      <c r="X5" t="s">
        <v>39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P5" t="s">
        <v>31</v>
      </c>
    </row>
    <row r="6" spans="1:48" x14ac:dyDescent="0.2">
      <c r="A6" t="s">
        <v>33</v>
      </c>
      <c r="X6" t="s">
        <v>25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48" x14ac:dyDescent="0.2">
      <c r="A7" t="s">
        <v>38</v>
      </c>
      <c r="B7">
        <v>2</v>
      </c>
      <c r="X7" t="s">
        <v>22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</row>
    <row r="8" spans="1:48" x14ac:dyDescent="0.2">
      <c r="A8" t="s">
        <v>40</v>
      </c>
      <c r="B8">
        <v>0</v>
      </c>
      <c r="X8" t="s">
        <v>121</v>
      </c>
      <c r="Y8">
        <v>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48" x14ac:dyDescent="0.2">
      <c r="A9" t="s">
        <v>41</v>
      </c>
      <c r="B9">
        <v>0</v>
      </c>
      <c r="C9">
        <v>1</v>
      </c>
      <c r="D9">
        <v>-1</v>
      </c>
      <c r="E9">
        <v>1</v>
      </c>
      <c r="F9">
        <v>0</v>
      </c>
      <c r="G9">
        <v>-1</v>
      </c>
      <c r="H9">
        <v>-1</v>
      </c>
      <c r="I9">
        <v>-1</v>
      </c>
      <c r="X9" t="s">
        <v>550</v>
      </c>
      <c r="Y9">
        <v>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855</v>
      </c>
      <c r="AM9">
        <v>2204</v>
      </c>
      <c r="AN9">
        <v>3249</v>
      </c>
      <c r="AO9" t="s">
        <v>856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</row>
    <row r="10" spans="1:48" x14ac:dyDescent="0.2">
      <c r="A10" t="s">
        <v>555</v>
      </c>
      <c r="B10">
        <v>0</v>
      </c>
      <c r="N10">
        <v>1</v>
      </c>
      <c r="T10">
        <v>2</v>
      </c>
      <c r="X10" t="s">
        <v>39</v>
      </c>
      <c r="Y10">
        <v>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P10" t="s">
        <v>31</v>
      </c>
    </row>
    <row r="11" spans="1:48" x14ac:dyDescent="0.2">
      <c r="A11" t="s">
        <v>60</v>
      </c>
    </row>
    <row r="12" spans="1:48" x14ac:dyDescent="0.2">
      <c r="A12" t="s">
        <v>557</v>
      </c>
    </row>
    <row r="13" spans="1:48" x14ac:dyDescent="0.2">
      <c r="A13" t="s">
        <v>63</v>
      </c>
    </row>
    <row r="14" spans="1:48" x14ac:dyDescent="0.2">
      <c r="A14" t="s">
        <v>69</v>
      </c>
    </row>
    <row r="15" spans="1:48" x14ac:dyDescent="0.2">
      <c r="A15" t="s">
        <v>71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X15" t="s">
        <v>550</v>
      </c>
      <c r="Y15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855</v>
      </c>
      <c r="AM15">
        <v>7527</v>
      </c>
      <c r="AN15">
        <v>7177</v>
      </c>
      <c r="AO15" t="s">
        <v>854</v>
      </c>
    </row>
    <row r="16" spans="1:48" x14ac:dyDescent="0.2">
      <c r="A16" t="s">
        <v>72</v>
      </c>
      <c r="B16">
        <v>0</v>
      </c>
      <c r="X16" t="s">
        <v>550</v>
      </c>
      <c r="Y16">
        <v>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48" x14ac:dyDescent="0.2">
      <c r="A17" t="s">
        <v>74</v>
      </c>
      <c r="B17">
        <v>1</v>
      </c>
      <c r="X17" t="s">
        <v>48</v>
      </c>
      <c r="Y17">
        <v>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P17" t="s">
        <v>50</v>
      </c>
    </row>
    <row r="18" spans="1:48" x14ac:dyDescent="0.2">
      <c r="A18" t="s">
        <v>76</v>
      </c>
      <c r="B18">
        <v>2</v>
      </c>
      <c r="X18" t="s">
        <v>29</v>
      </c>
      <c r="Y18">
        <v>2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 t="s">
        <v>77</v>
      </c>
      <c r="B19">
        <v>2</v>
      </c>
      <c r="N19">
        <v>2</v>
      </c>
      <c r="T19">
        <v>1</v>
      </c>
      <c r="X19" t="s">
        <v>29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P19" t="s">
        <v>31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 t="s">
        <v>78</v>
      </c>
      <c r="B20">
        <v>1</v>
      </c>
      <c r="X20" t="s">
        <v>550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48" x14ac:dyDescent="0.2">
      <c r="A21" t="s">
        <v>79</v>
      </c>
      <c r="X21" t="s">
        <v>25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48" x14ac:dyDescent="0.2">
      <c r="A22" t="s">
        <v>562</v>
      </c>
      <c r="B22">
        <v>2</v>
      </c>
      <c r="X22" t="s">
        <v>29</v>
      </c>
      <c r="Y22">
        <v>3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Q22">
        <v>1</v>
      </c>
      <c r="AR22">
        <v>0</v>
      </c>
      <c r="AS22">
        <v>1</v>
      </c>
      <c r="AT22">
        <v>0</v>
      </c>
      <c r="AU22">
        <v>0</v>
      </c>
      <c r="AV22">
        <v>0</v>
      </c>
    </row>
    <row r="23" spans="1:48" x14ac:dyDescent="0.2">
      <c r="A23" t="s">
        <v>81</v>
      </c>
      <c r="B23">
        <v>2</v>
      </c>
      <c r="X23" t="s">
        <v>29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</row>
    <row r="24" spans="1:48" x14ac:dyDescent="0.2">
      <c r="A24" t="s">
        <v>82</v>
      </c>
      <c r="B24">
        <v>2</v>
      </c>
      <c r="C24">
        <v>0</v>
      </c>
      <c r="D24">
        <v>0</v>
      </c>
      <c r="E24">
        <v>-1</v>
      </c>
      <c r="F24">
        <v>-1</v>
      </c>
      <c r="G24">
        <v>0</v>
      </c>
      <c r="H24">
        <v>1</v>
      </c>
      <c r="I24">
        <v>1</v>
      </c>
      <c r="M24">
        <v>2</v>
      </c>
      <c r="N24">
        <v>3</v>
      </c>
      <c r="U24">
        <v>1</v>
      </c>
      <c r="X24" t="s">
        <v>29</v>
      </c>
      <c r="Z24">
        <v>0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 t="s">
        <v>857</v>
      </c>
      <c r="AM24">
        <v>11911</v>
      </c>
      <c r="AN24">
        <v>6546</v>
      </c>
      <c r="AO24" t="s">
        <v>858</v>
      </c>
      <c r="AP24" t="s">
        <v>50</v>
      </c>
      <c r="AQ24">
        <v>2</v>
      </c>
      <c r="AR24">
        <v>2</v>
      </c>
      <c r="AS24">
        <v>0</v>
      </c>
      <c r="AT24">
        <v>0</v>
      </c>
      <c r="AU24">
        <v>1</v>
      </c>
      <c r="AV24">
        <v>0</v>
      </c>
    </row>
    <row r="25" spans="1:48" x14ac:dyDescent="0.2">
      <c r="A25" t="s">
        <v>84</v>
      </c>
      <c r="B25">
        <v>0</v>
      </c>
      <c r="X25" t="s">
        <v>550</v>
      </c>
      <c r="Y25">
        <v>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t="s">
        <v>855</v>
      </c>
      <c r="AM25">
        <v>1561</v>
      </c>
      <c r="AN25">
        <v>1665</v>
      </c>
      <c r="AO25" t="s">
        <v>856</v>
      </c>
    </row>
    <row r="26" spans="1:48" x14ac:dyDescent="0.2">
      <c r="A26" t="s">
        <v>85</v>
      </c>
      <c r="B26">
        <v>1</v>
      </c>
      <c r="C26">
        <v>0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X26" t="s">
        <v>550</v>
      </c>
      <c r="Y26">
        <v>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t="s">
        <v>853</v>
      </c>
      <c r="AM26">
        <v>3062</v>
      </c>
      <c r="AN26">
        <v>4197</v>
      </c>
      <c r="AO26" t="s">
        <v>856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 t="s">
        <v>86</v>
      </c>
    </row>
    <row r="28" spans="1:48" x14ac:dyDescent="0.2">
      <c r="A28" t="s">
        <v>88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-1</v>
      </c>
      <c r="X28" t="s">
        <v>550</v>
      </c>
      <c r="Y28">
        <v>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">
        <v>853</v>
      </c>
      <c r="AM28">
        <v>4320</v>
      </c>
      <c r="AN28">
        <v>3857</v>
      </c>
      <c r="AO28" t="s">
        <v>854</v>
      </c>
    </row>
    <row r="29" spans="1:48" x14ac:dyDescent="0.2">
      <c r="A29" t="s">
        <v>566</v>
      </c>
    </row>
    <row r="30" spans="1:48" x14ac:dyDescent="0.2">
      <c r="A30" t="s">
        <v>90</v>
      </c>
      <c r="B30">
        <v>0</v>
      </c>
      <c r="X30" t="s">
        <v>550</v>
      </c>
      <c r="Y30">
        <v>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48" x14ac:dyDescent="0.2">
      <c r="A31" t="s">
        <v>91</v>
      </c>
      <c r="B31">
        <v>0</v>
      </c>
      <c r="X31" t="s">
        <v>550</v>
      </c>
      <c r="Y31">
        <v>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t="s">
        <v>853</v>
      </c>
      <c r="AM31">
        <v>567</v>
      </c>
      <c r="AN31">
        <v>567</v>
      </c>
    </row>
    <row r="32" spans="1:48" x14ac:dyDescent="0.2">
      <c r="A32" t="s">
        <v>92</v>
      </c>
      <c r="B32">
        <v>0</v>
      </c>
      <c r="X32" t="s">
        <v>568</v>
      </c>
      <c r="Y32">
        <v>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t="s">
        <v>855</v>
      </c>
      <c r="AM32">
        <v>1863</v>
      </c>
      <c r="AN32">
        <v>3327</v>
      </c>
      <c r="AO32" t="s">
        <v>859</v>
      </c>
    </row>
    <row r="33" spans="1:48" x14ac:dyDescent="0.2">
      <c r="A33" t="s">
        <v>93</v>
      </c>
      <c r="B33">
        <v>1</v>
      </c>
      <c r="X33" t="s">
        <v>48</v>
      </c>
      <c r="Y33">
        <v>3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48" x14ac:dyDescent="0.2">
      <c r="A34" t="s">
        <v>94</v>
      </c>
      <c r="X34" t="s">
        <v>25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48" x14ac:dyDescent="0.2">
      <c r="A35" t="s">
        <v>96</v>
      </c>
      <c r="B35">
        <v>2</v>
      </c>
      <c r="X35" t="s">
        <v>29</v>
      </c>
      <c r="Y35">
        <v>2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</row>
    <row r="36" spans="1:48" x14ac:dyDescent="0.2">
      <c r="A36" t="s">
        <v>101</v>
      </c>
      <c r="B36">
        <v>0</v>
      </c>
      <c r="X36" t="s">
        <v>550</v>
      </c>
      <c r="Y36">
        <v>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t="s">
        <v>855</v>
      </c>
      <c r="AM36">
        <v>1320</v>
      </c>
      <c r="AN36">
        <v>3388</v>
      </c>
      <c r="AO36" t="s">
        <v>860</v>
      </c>
    </row>
    <row r="37" spans="1:48" x14ac:dyDescent="0.2">
      <c r="A37" t="s">
        <v>103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-1</v>
      </c>
      <c r="X37" t="s">
        <v>39</v>
      </c>
      <c r="Y37">
        <v>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t="s">
        <v>853</v>
      </c>
      <c r="AM37">
        <v>23421</v>
      </c>
      <c r="AN37">
        <v>24137</v>
      </c>
      <c r="AO37" t="s">
        <v>856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</row>
    <row r="38" spans="1:48" x14ac:dyDescent="0.2">
      <c r="A38" t="s">
        <v>569</v>
      </c>
      <c r="B38">
        <v>2</v>
      </c>
      <c r="M38">
        <v>1</v>
      </c>
      <c r="N38">
        <v>2</v>
      </c>
      <c r="X38" t="s">
        <v>29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">
        <v>857</v>
      </c>
      <c r="AM38">
        <v>712</v>
      </c>
      <c r="AN38">
        <v>588</v>
      </c>
      <c r="AO38" t="s">
        <v>854</v>
      </c>
      <c r="AP38" t="s">
        <v>50</v>
      </c>
    </row>
    <row r="39" spans="1:48" x14ac:dyDescent="0.2">
      <c r="A39" t="s">
        <v>105</v>
      </c>
      <c r="B39">
        <v>2</v>
      </c>
      <c r="X39" t="s">
        <v>22</v>
      </c>
      <c r="Y39">
        <v>2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</row>
    <row r="40" spans="1:48" x14ac:dyDescent="0.2">
      <c r="A40" t="s">
        <v>106</v>
      </c>
    </row>
    <row r="41" spans="1:48" x14ac:dyDescent="0.2">
      <c r="A41" t="s">
        <v>110</v>
      </c>
    </row>
    <row r="42" spans="1:48" x14ac:dyDescent="0.2">
      <c r="A42" t="s">
        <v>111</v>
      </c>
    </row>
    <row r="43" spans="1:48" x14ac:dyDescent="0.2">
      <c r="A43" t="s">
        <v>117</v>
      </c>
    </row>
    <row r="44" spans="1:48" x14ac:dyDescent="0.2">
      <c r="A44" t="s">
        <v>118</v>
      </c>
      <c r="B44">
        <v>1</v>
      </c>
      <c r="X44" t="s">
        <v>39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P44" t="s">
        <v>31</v>
      </c>
    </row>
    <row r="45" spans="1:48" x14ac:dyDescent="0.2">
      <c r="A45" t="s">
        <v>120</v>
      </c>
      <c r="B45">
        <v>0</v>
      </c>
      <c r="X45" t="s">
        <v>121</v>
      </c>
      <c r="Y45">
        <v>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t="s">
        <v>855</v>
      </c>
      <c r="AM45">
        <v>10199</v>
      </c>
      <c r="AN45">
        <v>13198</v>
      </c>
      <c r="AO45" t="s">
        <v>856</v>
      </c>
    </row>
    <row r="46" spans="1:48" x14ac:dyDescent="0.2">
      <c r="A46" t="s">
        <v>123</v>
      </c>
      <c r="B46">
        <v>0</v>
      </c>
      <c r="U46">
        <v>1</v>
      </c>
      <c r="X46" t="s">
        <v>39</v>
      </c>
      <c r="Y46">
        <v>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t="s">
        <v>861</v>
      </c>
      <c r="AM46">
        <v>4427</v>
      </c>
      <c r="AN46">
        <v>3503</v>
      </c>
      <c r="AO46" t="s">
        <v>854</v>
      </c>
    </row>
    <row r="47" spans="1:48" x14ac:dyDescent="0.2">
      <c r="A47" t="s">
        <v>124</v>
      </c>
      <c r="B47">
        <v>2</v>
      </c>
      <c r="X47" t="s">
        <v>29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48" x14ac:dyDescent="0.2">
      <c r="A48" t="s">
        <v>129</v>
      </c>
      <c r="B48">
        <v>0</v>
      </c>
      <c r="X48" t="s">
        <v>568</v>
      </c>
      <c r="Y48">
        <v>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48" x14ac:dyDescent="0.2">
      <c r="A49" t="s">
        <v>130</v>
      </c>
      <c r="B49">
        <v>1</v>
      </c>
      <c r="C49">
        <v>0</v>
      </c>
      <c r="D49">
        <v>-1</v>
      </c>
      <c r="E49">
        <v>1</v>
      </c>
      <c r="F49">
        <v>0</v>
      </c>
      <c r="G49">
        <v>-1</v>
      </c>
      <c r="H49">
        <v>-1</v>
      </c>
      <c r="I49">
        <v>-1</v>
      </c>
      <c r="T49">
        <v>2</v>
      </c>
      <c r="U49">
        <v>1</v>
      </c>
      <c r="X49" t="s">
        <v>39</v>
      </c>
      <c r="Y49">
        <v>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t="s">
        <v>861</v>
      </c>
      <c r="AM49">
        <v>3796</v>
      </c>
      <c r="AN49">
        <v>1525</v>
      </c>
      <c r="AO49" t="s">
        <v>862</v>
      </c>
      <c r="AP49" t="s">
        <v>31</v>
      </c>
    </row>
    <row r="50" spans="1:48" x14ac:dyDescent="0.2">
      <c r="A50" t="s">
        <v>131</v>
      </c>
      <c r="B50">
        <v>2</v>
      </c>
      <c r="X50" t="s">
        <v>29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 t="s">
        <v>857</v>
      </c>
      <c r="AM50">
        <v>990</v>
      </c>
      <c r="AN50">
        <v>885</v>
      </c>
      <c r="AO50" t="s">
        <v>854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</row>
    <row r="51" spans="1:48" x14ac:dyDescent="0.2">
      <c r="A51" t="s">
        <v>134</v>
      </c>
      <c r="B51">
        <v>1</v>
      </c>
      <c r="N51">
        <v>1</v>
      </c>
      <c r="X51" t="s">
        <v>48</v>
      </c>
      <c r="Y51">
        <v>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t="s">
        <v>857</v>
      </c>
      <c r="AM51">
        <v>137</v>
      </c>
      <c r="AN51">
        <v>34</v>
      </c>
      <c r="AO51" t="s">
        <v>863</v>
      </c>
      <c r="AP51" t="s">
        <v>50</v>
      </c>
    </row>
    <row r="52" spans="1:48" x14ac:dyDescent="0.2">
      <c r="A52" t="s">
        <v>135</v>
      </c>
      <c r="B52">
        <v>2</v>
      </c>
      <c r="N52">
        <v>3</v>
      </c>
      <c r="O52">
        <v>2</v>
      </c>
      <c r="P52">
        <v>1</v>
      </c>
      <c r="X52" t="s">
        <v>29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</row>
    <row r="53" spans="1:48" x14ac:dyDescent="0.2">
      <c r="A53" t="s">
        <v>137</v>
      </c>
      <c r="B53">
        <v>2</v>
      </c>
      <c r="J53">
        <v>1</v>
      </c>
      <c r="L53">
        <v>1</v>
      </c>
      <c r="X53" t="s">
        <v>29</v>
      </c>
      <c r="Z53">
        <v>0</v>
      </c>
      <c r="AA53">
        <v>0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P53" t="s">
        <v>50</v>
      </c>
    </row>
    <row r="54" spans="1:48" x14ac:dyDescent="0.2">
      <c r="A54" t="s">
        <v>138</v>
      </c>
    </row>
    <row r="55" spans="1:48" x14ac:dyDescent="0.2">
      <c r="A55" t="s">
        <v>139</v>
      </c>
      <c r="B55">
        <v>0</v>
      </c>
      <c r="X55" t="s">
        <v>550</v>
      </c>
      <c r="Y55">
        <v>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48" x14ac:dyDescent="0.2">
      <c r="A56" t="s">
        <v>140</v>
      </c>
      <c r="B56">
        <v>0</v>
      </c>
      <c r="X56" t="s">
        <v>39</v>
      </c>
      <c r="Y56">
        <v>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 t="s">
        <v>861</v>
      </c>
      <c r="AM56">
        <v>6701</v>
      </c>
      <c r="AN56">
        <v>2075</v>
      </c>
      <c r="AO56" t="s">
        <v>863</v>
      </c>
    </row>
    <row r="57" spans="1:48" x14ac:dyDescent="0.2">
      <c r="A57" t="s">
        <v>141</v>
      </c>
    </row>
    <row r="58" spans="1:48" x14ac:dyDescent="0.2">
      <c r="A58" t="s">
        <v>582</v>
      </c>
    </row>
    <row r="59" spans="1:48" x14ac:dyDescent="0.2">
      <c r="A59" t="s">
        <v>148</v>
      </c>
    </row>
    <row r="60" spans="1:48" x14ac:dyDescent="0.2">
      <c r="A60" t="s">
        <v>151</v>
      </c>
      <c r="B60">
        <v>1</v>
      </c>
      <c r="C60">
        <v>0</v>
      </c>
      <c r="D60">
        <v>0</v>
      </c>
      <c r="E60">
        <v>-1</v>
      </c>
      <c r="F60">
        <v>-1</v>
      </c>
      <c r="G60">
        <v>0</v>
      </c>
      <c r="H60">
        <v>1</v>
      </c>
      <c r="I60">
        <v>1</v>
      </c>
      <c r="N60">
        <v>2</v>
      </c>
      <c r="U60">
        <v>1</v>
      </c>
      <c r="X60" t="s">
        <v>48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t="s">
        <v>864</v>
      </c>
      <c r="AM60">
        <v>1631</v>
      </c>
      <c r="AN60">
        <v>994</v>
      </c>
      <c r="AO60" t="s">
        <v>858</v>
      </c>
      <c r="AP60" t="s">
        <v>50</v>
      </c>
      <c r="AQ60">
        <v>2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">
      <c r="A61" t="s">
        <v>156</v>
      </c>
    </row>
    <row r="62" spans="1:48" x14ac:dyDescent="0.2">
      <c r="A62" t="s">
        <v>158</v>
      </c>
      <c r="B62">
        <v>0</v>
      </c>
      <c r="X62" t="s">
        <v>568</v>
      </c>
      <c r="Y62">
        <v>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48" x14ac:dyDescent="0.2">
      <c r="A63" t="s">
        <v>165</v>
      </c>
      <c r="B63">
        <v>1</v>
      </c>
      <c r="X63" t="s">
        <v>39</v>
      </c>
      <c r="Y63">
        <v>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P63" t="s">
        <v>31</v>
      </c>
    </row>
    <row r="64" spans="1:48" x14ac:dyDescent="0.2">
      <c r="A64" t="s">
        <v>166</v>
      </c>
      <c r="B64">
        <v>0</v>
      </c>
      <c r="X64" t="s">
        <v>550</v>
      </c>
      <c r="Y64">
        <v>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t="s">
        <v>855</v>
      </c>
      <c r="AM64">
        <v>2561</v>
      </c>
      <c r="AN64">
        <v>1470</v>
      </c>
      <c r="AO64" t="s">
        <v>858</v>
      </c>
    </row>
    <row r="65" spans="1:48" x14ac:dyDescent="0.2">
      <c r="A65" t="s">
        <v>169</v>
      </c>
      <c r="B65">
        <v>0</v>
      </c>
      <c r="X65" t="s">
        <v>121</v>
      </c>
      <c r="Y65">
        <v>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48" x14ac:dyDescent="0.2">
      <c r="A66" t="s">
        <v>171</v>
      </c>
    </row>
    <row r="67" spans="1:48" x14ac:dyDescent="0.2">
      <c r="A67" t="s">
        <v>588</v>
      </c>
      <c r="B67">
        <v>0</v>
      </c>
      <c r="X67" t="s">
        <v>568</v>
      </c>
      <c r="Y67">
        <v>4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48" x14ac:dyDescent="0.2">
      <c r="A68" t="s">
        <v>174</v>
      </c>
      <c r="B68">
        <v>1</v>
      </c>
      <c r="C68">
        <v>1</v>
      </c>
      <c r="D68">
        <v>1</v>
      </c>
      <c r="E68">
        <v>-1</v>
      </c>
      <c r="F68">
        <v>-1</v>
      </c>
      <c r="G68">
        <v>1</v>
      </c>
      <c r="H68">
        <v>1</v>
      </c>
      <c r="I68">
        <v>1</v>
      </c>
      <c r="X68" t="s">
        <v>48</v>
      </c>
      <c r="Y68">
        <v>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 t="s">
        <v>864</v>
      </c>
      <c r="AM68">
        <v>18007</v>
      </c>
      <c r="AN68">
        <v>27420</v>
      </c>
      <c r="AO68" t="s">
        <v>859</v>
      </c>
      <c r="AP68" t="s">
        <v>50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0</v>
      </c>
    </row>
    <row r="69" spans="1:48" x14ac:dyDescent="0.2">
      <c r="A69" t="s">
        <v>175</v>
      </c>
      <c r="B69">
        <v>0</v>
      </c>
      <c r="X69" t="s">
        <v>550</v>
      </c>
      <c r="Y69">
        <v>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48" x14ac:dyDescent="0.2">
      <c r="A70" t="s">
        <v>176</v>
      </c>
      <c r="B70">
        <v>1</v>
      </c>
      <c r="X70" t="s">
        <v>48</v>
      </c>
      <c r="Y70">
        <v>3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 t="s">
        <v>857</v>
      </c>
      <c r="AM70">
        <v>500</v>
      </c>
      <c r="AN70">
        <v>496</v>
      </c>
      <c r="AO70" t="s">
        <v>854</v>
      </c>
    </row>
    <row r="71" spans="1:48" x14ac:dyDescent="0.2">
      <c r="A71" t="s">
        <v>178</v>
      </c>
    </row>
    <row r="72" spans="1:48" x14ac:dyDescent="0.2">
      <c r="A72" t="s">
        <v>180</v>
      </c>
      <c r="N72">
        <v>2</v>
      </c>
      <c r="O72">
        <v>1</v>
      </c>
      <c r="AP72" t="s">
        <v>50</v>
      </c>
    </row>
    <row r="73" spans="1:48" x14ac:dyDescent="0.2">
      <c r="A73" t="s">
        <v>182</v>
      </c>
      <c r="B73">
        <v>2</v>
      </c>
      <c r="N73">
        <v>1</v>
      </c>
      <c r="P73">
        <v>2</v>
      </c>
      <c r="X73" t="s">
        <v>29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 t="s">
        <v>857</v>
      </c>
      <c r="AM73">
        <v>391</v>
      </c>
      <c r="AN73">
        <v>296</v>
      </c>
      <c r="AO73" t="s">
        <v>854</v>
      </c>
      <c r="AP73" t="s">
        <v>50</v>
      </c>
    </row>
    <row r="74" spans="1:48" x14ac:dyDescent="0.2">
      <c r="A74" t="s">
        <v>183</v>
      </c>
      <c r="J74">
        <v>1</v>
      </c>
    </row>
    <row r="75" spans="1:48" x14ac:dyDescent="0.2">
      <c r="A75" t="s">
        <v>184</v>
      </c>
      <c r="B75">
        <v>1</v>
      </c>
      <c r="K75">
        <v>2</v>
      </c>
      <c r="U75">
        <v>1</v>
      </c>
      <c r="X75" t="s">
        <v>550</v>
      </c>
      <c r="Y75">
        <v>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48" x14ac:dyDescent="0.2">
      <c r="A76" t="s">
        <v>188</v>
      </c>
      <c r="B76">
        <v>2</v>
      </c>
      <c r="J76">
        <v>1</v>
      </c>
      <c r="O76">
        <v>1</v>
      </c>
      <c r="X76" t="s">
        <v>22</v>
      </c>
      <c r="Y76">
        <v>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48" x14ac:dyDescent="0.2">
      <c r="A77" t="s">
        <v>189</v>
      </c>
      <c r="V77">
        <v>1</v>
      </c>
    </row>
    <row r="78" spans="1:48" x14ac:dyDescent="0.2">
      <c r="A78" t="s">
        <v>192</v>
      </c>
    </row>
    <row r="79" spans="1:48" x14ac:dyDescent="0.2">
      <c r="A79" t="s">
        <v>195</v>
      </c>
      <c r="B79">
        <v>2</v>
      </c>
      <c r="X79" t="s">
        <v>29</v>
      </c>
      <c r="Y79">
        <v>3</v>
      </c>
      <c r="Z79">
        <v>0</v>
      </c>
      <c r="AA79">
        <v>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</row>
    <row r="80" spans="1:48" x14ac:dyDescent="0.2">
      <c r="A80" t="s">
        <v>203</v>
      </c>
    </row>
    <row r="81" spans="1:48" x14ac:dyDescent="0.2">
      <c r="A81" t="s">
        <v>204</v>
      </c>
      <c r="B81">
        <v>0</v>
      </c>
      <c r="X81" t="s">
        <v>48</v>
      </c>
      <c r="Y81">
        <v>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t="s">
        <v>864</v>
      </c>
      <c r="AM81">
        <v>797</v>
      </c>
      <c r="AN81">
        <v>733</v>
      </c>
      <c r="AO81" t="s">
        <v>854</v>
      </c>
      <c r="AP81" t="s">
        <v>50</v>
      </c>
    </row>
    <row r="82" spans="1:48" x14ac:dyDescent="0.2">
      <c r="A82" t="s">
        <v>206</v>
      </c>
    </row>
    <row r="83" spans="1:48" x14ac:dyDescent="0.2">
      <c r="A83" t="s">
        <v>207</v>
      </c>
      <c r="B83">
        <v>2</v>
      </c>
      <c r="O83">
        <v>1</v>
      </c>
      <c r="X83" t="s">
        <v>22</v>
      </c>
      <c r="Y83">
        <v>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48" x14ac:dyDescent="0.2">
      <c r="A84" t="s">
        <v>208</v>
      </c>
      <c r="V84">
        <v>1</v>
      </c>
    </row>
    <row r="85" spans="1:48" x14ac:dyDescent="0.2">
      <c r="A85" t="s">
        <v>217</v>
      </c>
    </row>
    <row r="86" spans="1:48" x14ac:dyDescent="0.2">
      <c r="A86" t="s">
        <v>218</v>
      </c>
      <c r="B86">
        <v>2</v>
      </c>
      <c r="J86">
        <v>1</v>
      </c>
      <c r="O86">
        <v>1</v>
      </c>
      <c r="X86" t="s">
        <v>22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t="s">
        <v>857</v>
      </c>
      <c r="AM86">
        <v>3579</v>
      </c>
      <c r="AN86">
        <v>782</v>
      </c>
      <c r="AO86" t="s">
        <v>863</v>
      </c>
      <c r="AP86" t="s">
        <v>50</v>
      </c>
      <c r="AQ86">
        <v>2</v>
      </c>
      <c r="AR86">
        <v>1</v>
      </c>
      <c r="AS86">
        <v>0</v>
      </c>
      <c r="AT86">
        <v>1</v>
      </c>
      <c r="AU86">
        <v>0</v>
      </c>
      <c r="AV86">
        <v>0</v>
      </c>
    </row>
    <row r="87" spans="1:48" x14ac:dyDescent="0.2">
      <c r="A87" t="s">
        <v>219</v>
      </c>
    </row>
    <row r="88" spans="1:48" x14ac:dyDescent="0.2">
      <c r="A88" t="s">
        <v>221</v>
      </c>
      <c r="N88">
        <v>2</v>
      </c>
      <c r="U88">
        <v>1</v>
      </c>
      <c r="AP88" t="s">
        <v>50</v>
      </c>
    </row>
    <row r="89" spans="1:48" x14ac:dyDescent="0.2">
      <c r="A89" t="s">
        <v>222</v>
      </c>
      <c r="AL89" t="s">
        <v>864</v>
      </c>
      <c r="AM89">
        <v>284</v>
      </c>
      <c r="AN89">
        <v>295</v>
      </c>
      <c r="AO89" t="s">
        <v>856</v>
      </c>
    </row>
    <row r="90" spans="1:48" x14ac:dyDescent="0.2">
      <c r="A90" t="s">
        <v>223</v>
      </c>
      <c r="B90">
        <v>2</v>
      </c>
      <c r="M90">
        <v>2</v>
      </c>
      <c r="O90">
        <v>1</v>
      </c>
      <c r="X90" t="s">
        <v>22</v>
      </c>
      <c r="Y90">
        <v>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48" x14ac:dyDescent="0.2">
      <c r="A91" t="s">
        <v>225</v>
      </c>
      <c r="B91">
        <v>0</v>
      </c>
      <c r="X91" t="s">
        <v>550</v>
      </c>
      <c r="Y91">
        <v>4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48" x14ac:dyDescent="0.2">
      <c r="A92" t="s">
        <v>227</v>
      </c>
      <c r="B92">
        <v>1</v>
      </c>
      <c r="X92" t="s">
        <v>48</v>
      </c>
      <c r="Y92">
        <v>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 t="s">
        <v>864</v>
      </c>
      <c r="AM92">
        <v>692</v>
      </c>
      <c r="AN92">
        <v>607</v>
      </c>
      <c r="AO92" t="s">
        <v>854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0</v>
      </c>
    </row>
    <row r="93" spans="1:48" x14ac:dyDescent="0.2">
      <c r="A93" t="s">
        <v>229</v>
      </c>
      <c r="B93">
        <v>0</v>
      </c>
      <c r="X93" t="s">
        <v>550</v>
      </c>
      <c r="Y93">
        <v>4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48" x14ac:dyDescent="0.2">
      <c r="A94" t="s">
        <v>231</v>
      </c>
      <c r="B94">
        <v>0</v>
      </c>
      <c r="X94" t="s">
        <v>568</v>
      </c>
      <c r="Y94">
        <v>4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48" x14ac:dyDescent="0.2">
      <c r="A95" t="s">
        <v>234</v>
      </c>
    </row>
    <row r="96" spans="1:48" x14ac:dyDescent="0.2">
      <c r="A96" t="s">
        <v>237</v>
      </c>
    </row>
    <row r="97" spans="1:48" x14ac:dyDescent="0.2">
      <c r="A97" t="s">
        <v>239</v>
      </c>
      <c r="B97">
        <v>0</v>
      </c>
      <c r="X97" t="s">
        <v>550</v>
      </c>
      <c r="Y97">
        <v>4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 t="s">
        <v>853</v>
      </c>
      <c r="AM97">
        <v>4192</v>
      </c>
      <c r="AN97">
        <v>3115</v>
      </c>
      <c r="AO97" t="s">
        <v>854</v>
      </c>
    </row>
    <row r="98" spans="1:48" x14ac:dyDescent="0.2">
      <c r="A98" t="s">
        <v>242</v>
      </c>
      <c r="B98">
        <v>2</v>
      </c>
      <c r="M98">
        <v>2</v>
      </c>
      <c r="N98">
        <v>1</v>
      </c>
      <c r="U98">
        <v>3</v>
      </c>
      <c r="X98" t="s">
        <v>29</v>
      </c>
      <c r="Z98">
        <v>0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0</v>
      </c>
      <c r="AJ98">
        <v>0</v>
      </c>
      <c r="AK98">
        <v>0</v>
      </c>
    </row>
    <row r="99" spans="1:48" x14ac:dyDescent="0.2">
      <c r="A99" t="s">
        <v>243</v>
      </c>
      <c r="B99">
        <v>0</v>
      </c>
      <c r="X99" t="s">
        <v>39</v>
      </c>
      <c r="Y99">
        <v>4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48" x14ac:dyDescent="0.2">
      <c r="A100" t="s">
        <v>244</v>
      </c>
    </row>
    <row r="101" spans="1:48" x14ac:dyDescent="0.2">
      <c r="A101" t="s">
        <v>246</v>
      </c>
      <c r="B101">
        <v>1</v>
      </c>
      <c r="X101" t="s">
        <v>48</v>
      </c>
      <c r="Y101">
        <v>3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</row>
    <row r="102" spans="1:48" x14ac:dyDescent="0.2">
      <c r="A102" t="s">
        <v>248</v>
      </c>
    </row>
    <row r="103" spans="1:48" x14ac:dyDescent="0.2">
      <c r="A103" t="s">
        <v>249</v>
      </c>
      <c r="B103">
        <v>2</v>
      </c>
      <c r="N103">
        <v>1</v>
      </c>
      <c r="X103" t="s">
        <v>22</v>
      </c>
      <c r="Y103">
        <v>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 t="s">
        <v>864</v>
      </c>
      <c r="AM103">
        <v>166</v>
      </c>
      <c r="AN103">
        <v>119</v>
      </c>
      <c r="AO103" t="s">
        <v>854</v>
      </c>
    </row>
    <row r="104" spans="1:48" x14ac:dyDescent="0.2">
      <c r="A104" t="s">
        <v>254</v>
      </c>
    </row>
    <row r="105" spans="1:48" x14ac:dyDescent="0.2">
      <c r="A105" t="s">
        <v>255</v>
      </c>
      <c r="B105">
        <v>0</v>
      </c>
      <c r="X105" t="s">
        <v>550</v>
      </c>
      <c r="Y105">
        <v>4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 t="s">
        <v>855</v>
      </c>
      <c r="AM105">
        <v>62</v>
      </c>
      <c r="AN105">
        <v>76</v>
      </c>
      <c r="AO105" t="s">
        <v>856</v>
      </c>
    </row>
    <row r="106" spans="1:48" x14ac:dyDescent="0.2">
      <c r="A106" t="s">
        <v>256</v>
      </c>
      <c r="B106">
        <v>0</v>
      </c>
      <c r="X106" t="s">
        <v>39</v>
      </c>
      <c r="Y106">
        <v>4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 t="s">
        <v>861</v>
      </c>
      <c r="AM106">
        <v>2083</v>
      </c>
      <c r="AN106">
        <v>1242</v>
      </c>
      <c r="AO106" t="s">
        <v>858</v>
      </c>
      <c r="AP106" t="s">
        <v>31</v>
      </c>
    </row>
    <row r="107" spans="1:48" x14ac:dyDescent="0.2">
      <c r="A107" t="s">
        <v>259</v>
      </c>
      <c r="B107">
        <v>0</v>
      </c>
      <c r="X107" t="s">
        <v>550</v>
      </c>
      <c r="Y107">
        <v>4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48" x14ac:dyDescent="0.2">
      <c r="A108" t="s">
        <v>261</v>
      </c>
      <c r="B108">
        <v>1</v>
      </c>
      <c r="X108" t="s">
        <v>550</v>
      </c>
      <c r="Y108">
        <v>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48" x14ac:dyDescent="0.2">
      <c r="A109" t="s">
        <v>264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-1</v>
      </c>
      <c r="I109">
        <v>-1</v>
      </c>
      <c r="X109" t="s">
        <v>39</v>
      </c>
      <c r="Y109">
        <v>4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 t="s">
        <v>861</v>
      </c>
      <c r="AM109">
        <v>3008</v>
      </c>
      <c r="AN109">
        <v>673</v>
      </c>
      <c r="AO109" t="s">
        <v>863</v>
      </c>
      <c r="AP109" t="s">
        <v>31</v>
      </c>
    </row>
    <row r="110" spans="1:48" x14ac:dyDescent="0.2">
      <c r="A110" t="s">
        <v>265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-1</v>
      </c>
      <c r="I110">
        <v>-1</v>
      </c>
      <c r="X110" t="s">
        <v>39</v>
      </c>
      <c r="Y110">
        <v>3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 t="s">
        <v>861</v>
      </c>
      <c r="AM110">
        <v>3059</v>
      </c>
      <c r="AN110">
        <v>1273</v>
      </c>
      <c r="AO110" t="s">
        <v>862</v>
      </c>
      <c r="AP110" t="s">
        <v>31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48" x14ac:dyDescent="0.2">
      <c r="A111" t="s">
        <v>267</v>
      </c>
      <c r="B111">
        <v>0</v>
      </c>
      <c r="X111" t="s">
        <v>568</v>
      </c>
      <c r="Y111">
        <v>4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 t="s">
        <v>855</v>
      </c>
      <c r="AM111">
        <v>181</v>
      </c>
      <c r="AN111">
        <v>255</v>
      </c>
      <c r="AO111" t="s">
        <v>856</v>
      </c>
    </row>
    <row r="112" spans="1:48" x14ac:dyDescent="0.2">
      <c r="A112" t="s">
        <v>269</v>
      </c>
      <c r="X112" t="s">
        <v>25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48" x14ac:dyDescent="0.2">
      <c r="A113" t="s">
        <v>270</v>
      </c>
      <c r="B113">
        <v>1</v>
      </c>
      <c r="U113">
        <v>1</v>
      </c>
      <c r="X113" t="s">
        <v>48</v>
      </c>
      <c r="Y113">
        <v>3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 t="s">
        <v>857</v>
      </c>
      <c r="AM113">
        <v>6809</v>
      </c>
      <c r="AN113">
        <v>3300</v>
      </c>
      <c r="AO113" t="s">
        <v>862</v>
      </c>
      <c r="AP113" t="s">
        <v>50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</row>
    <row r="114" spans="1:48" x14ac:dyDescent="0.2">
      <c r="A114" t="s">
        <v>275</v>
      </c>
      <c r="B114">
        <v>2</v>
      </c>
      <c r="J114">
        <v>1</v>
      </c>
      <c r="O114">
        <v>2</v>
      </c>
      <c r="Q114">
        <v>1</v>
      </c>
      <c r="X114" t="s">
        <v>22</v>
      </c>
      <c r="Y114">
        <v>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48" x14ac:dyDescent="0.2">
      <c r="A115" t="s">
        <v>280</v>
      </c>
      <c r="V115">
        <v>1</v>
      </c>
      <c r="X115" t="s">
        <v>25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48" x14ac:dyDescent="0.2">
      <c r="A116" t="s">
        <v>281</v>
      </c>
      <c r="B116">
        <v>2</v>
      </c>
      <c r="X116" t="s">
        <v>22</v>
      </c>
      <c r="Y116">
        <v>3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0</v>
      </c>
      <c r="AJ116">
        <v>0</v>
      </c>
      <c r="AK116">
        <v>0</v>
      </c>
    </row>
    <row r="117" spans="1:48" x14ac:dyDescent="0.2">
      <c r="A117" t="s">
        <v>282</v>
      </c>
      <c r="B117">
        <v>1</v>
      </c>
      <c r="X117" t="s">
        <v>48</v>
      </c>
      <c r="Y117">
        <v>3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 t="s">
        <v>857</v>
      </c>
      <c r="AM117">
        <v>326</v>
      </c>
      <c r="AN117">
        <v>193</v>
      </c>
      <c r="AO117" t="s">
        <v>858</v>
      </c>
      <c r="AP117" t="s">
        <v>50</v>
      </c>
      <c r="AQ117">
        <v>1</v>
      </c>
      <c r="AR117">
        <v>1</v>
      </c>
      <c r="AS117">
        <v>1</v>
      </c>
      <c r="AT117">
        <v>0</v>
      </c>
      <c r="AU117">
        <v>0</v>
      </c>
      <c r="AV117">
        <v>0</v>
      </c>
    </row>
    <row r="118" spans="1:48" x14ac:dyDescent="0.2">
      <c r="A118" t="s">
        <v>284</v>
      </c>
      <c r="X118" t="s">
        <v>25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48" x14ac:dyDescent="0.2">
      <c r="A119" t="s">
        <v>285</v>
      </c>
      <c r="B119">
        <v>1</v>
      </c>
      <c r="X119" t="s">
        <v>48</v>
      </c>
      <c r="Y119">
        <v>3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 t="s">
        <v>864</v>
      </c>
      <c r="AM119">
        <v>6996</v>
      </c>
      <c r="AN119">
        <v>9081</v>
      </c>
      <c r="AO119" t="s">
        <v>856</v>
      </c>
    </row>
    <row r="120" spans="1:48" x14ac:dyDescent="0.2">
      <c r="A120" t="s">
        <v>615</v>
      </c>
    </row>
    <row r="121" spans="1:48" x14ac:dyDescent="0.2">
      <c r="A121" t="s">
        <v>287</v>
      </c>
      <c r="B121">
        <v>2</v>
      </c>
      <c r="X121" t="s">
        <v>29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>
        <v>0</v>
      </c>
      <c r="AF121">
        <v>1</v>
      </c>
      <c r="AG121">
        <v>1</v>
      </c>
      <c r="AH121">
        <v>0</v>
      </c>
      <c r="AI121">
        <v>0</v>
      </c>
      <c r="AJ121">
        <v>0</v>
      </c>
      <c r="AK121">
        <v>0</v>
      </c>
    </row>
    <row r="122" spans="1:48" x14ac:dyDescent="0.2">
      <c r="A122" t="s">
        <v>288</v>
      </c>
      <c r="B122">
        <v>2</v>
      </c>
      <c r="X122" t="s">
        <v>29</v>
      </c>
      <c r="Z122">
        <v>0</v>
      </c>
      <c r="AA122">
        <v>0</v>
      </c>
      <c r="AB122">
        <v>1</v>
      </c>
      <c r="AC122">
        <v>1</v>
      </c>
      <c r="AD122">
        <v>0</v>
      </c>
      <c r="AE122">
        <v>1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</row>
    <row r="123" spans="1:48" x14ac:dyDescent="0.2">
      <c r="A123" t="s">
        <v>289</v>
      </c>
      <c r="B123">
        <v>1</v>
      </c>
      <c r="X123" t="s">
        <v>39</v>
      </c>
      <c r="Y123">
        <v>3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 t="s">
        <v>853</v>
      </c>
      <c r="AM123">
        <v>1452</v>
      </c>
      <c r="AN123">
        <v>1847</v>
      </c>
      <c r="AO123" t="s">
        <v>856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</row>
    <row r="124" spans="1:48" x14ac:dyDescent="0.2">
      <c r="A124" t="s">
        <v>291</v>
      </c>
    </row>
    <row r="125" spans="1:48" x14ac:dyDescent="0.2">
      <c r="A125" t="s">
        <v>292</v>
      </c>
      <c r="B125">
        <v>1</v>
      </c>
      <c r="X125" t="s">
        <v>550</v>
      </c>
      <c r="Y125">
        <v>3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 t="s">
        <v>861</v>
      </c>
      <c r="AM125">
        <v>812</v>
      </c>
      <c r="AN125">
        <v>329</v>
      </c>
      <c r="AO125" t="s">
        <v>862</v>
      </c>
    </row>
    <row r="126" spans="1:48" x14ac:dyDescent="0.2">
      <c r="A126" t="s">
        <v>293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-1</v>
      </c>
      <c r="I126">
        <v>-1</v>
      </c>
      <c r="X126" t="s">
        <v>39</v>
      </c>
      <c r="Y126">
        <v>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 t="s">
        <v>861</v>
      </c>
      <c r="AM126">
        <v>947</v>
      </c>
      <c r="AN126">
        <v>360</v>
      </c>
      <c r="AO126" t="s">
        <v>862</v>
      </c>
    </row>
    <row r="127" spans="1:48" x14ac:dyDescent="0.2">
      <c r="A127" t="s">
        <v>294</v>
      </c>
      <c r="B127">
        <v>1</v>
      </c>
      <c r="X127" t="s">
        <v>568</v>
      </c>
      <c r="Y127">
        <v>3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 t="s">
        <v>857</v>
      </c>
      <c r="AM127">
        <v>2077</v>
      </c>
      <c r="AN127">
        <v>1521</v>
      </c>
      <c r="AO127" t="s">
        <v>854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</row>
    <row r="128" spans="1:48" x14ac:dyDescent="0.2">
      <c r="A128" t="s">
        <v>297</v>
      </c>
      <c r="B128">
        <v>1</v>
      </c>
      <c r="X128" t="s">
        <v>48</v>
      </c>
      <c r="Y128">
        <v>3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48" x14ac:dyDescent="0.2">
      <c r="A129" t="s">
        <v>299</v>
      </c>
      <c r="X129" t="s">
        <v>25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48" x14ac:dyDescent="0.2">
      <c r="A130" t="s">
        <v>301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-1</v>
      </c>
      <c r="X130" t="s">
        <v>550</v>
      </c>
      <c r="Y130">
        <v>5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 t="s">
        <v>855</v>
      </c>
      <c r="AM130">
        <v>16185</v>
      </c>
      <c r="AN130">
        <v>11099</v>
      </c>
      <c r="AO130" t="s">
        <v>854</v>
      </c>
    </row>
    <row r="131" spans="1:48" x14ac:dyDescent="0.2">
      <c r="A131" t="s">
        <v>303</v>
      </c>
      <c r="B131">
        <v>1</v>
      </c>
      <c r="K131">
        <v>2</v>
      </c>
      <c r="U131">
        <v>1</v>
      </c>
      <c r="X131" t="s">
        <v>48</v>
      </c>
      <c r="Y131">
        <v>3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 t="s">
        <v>864</v>
      </c>
      <c r="AM131">
        <v>551</v>
      </c>
      <c r="AN131">
        <v>570</v>
      </c>
      <c r="AO131" t="s">
        <v>856</v>
      </c>
      <c r="AP131" t="s">
        <v>50</v>
      </c>
      <c r="AQ131">
        <v>1</v>
      </c>
      <c r="AR131">
        <v>1</v>
      </c>
      <c r="AS131">
        <v>1</v>
      </c>
      <c r="AT131">
        <v>0</v>
      </c>
      <c r="AU131">
        <v>0</v>
      </c>
      <c r="AV131">
        <v>0</v>
      </c>
    </row>
    <row r="132" spans="1:48" x14ac:dyDescent="0.2">
      <c r="A132" t="s">
        <v>304</v>
      </c>
    </row>
    <row r="133" spans="1:48" x14ac:dyDescent="0.2">
      <c r="A133" t="s">
        <v>305</v>
      </c>
      <c r="B133">
        <v>0</v>
      </c>
      <c r="U133">
        <v>1</v>
      </c>
      <c r="X133" t="s">
        <v>568</v>
      </c>
      <c r="Y133">
        <v>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48" x14ac:dyDescent="0.2">
      <c r="A134" t="s">
        <v>306</v>
      </c>
      <c r="B134">
        <v>2</v>
      </c>
      <c r="X134" t="s">
        <v>29</v>
      </c>
      <c r="Y134">
        <v>2</v>
      </c>
      <c r="Z134">
        <v>1</v>
      </c>
      <c r="AA134">
        <v>0</v>
      </c>
      <c r="AB134">
        <v>0</v>
      </c>
      <c r="AC134">
        <v>1</v>
      </c>
      <c r="AD134">
        <v>0</v>
      </c>
      <c r="AE134">
        <v>1</v>
      </c>
      <c r="AF134">
        <v>1</v>
      </c>
      <c r="AG134">
        <v>1</v>
      </c>
      <c r="AH134">
        <v>0</v>
      </c>
      <c r="AI134">
        <v>0</v>
      </c>
      <c r="AJ134">
        <v>0</v>
      </c>
      <c r="AK134">
        <v>0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0</v>
      </c>
    </row>
    <row r="135" spans="1:48" x14ac:dyDescent="0.2">
      <c r="A135" t="s">
        <v>311</v>
      </c>
    </row>
    <row r="136" spans="1:48" x14ac:dyDescent="0.2">
      <c r="A136" t="s">
        <v>313</v>
      </c>
      <c r="B136">
        <v>1</v>
      </c>
      <c r="N136">
        <v>1</v>
      </c>
      <c r="X136" t="s">
        <v>39</v>
      </c>
      <c r="Y136">
        <v>3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P136" t="s">
        <v>31</v>
      </c>
    </row>
    <row r="137" spans="1:48" x14ac:dyDescent="0.2">
      <c r="A137" t="s">
        <v>314</v>
      </c>
      <c r="B137">
        <v>2</v>
      </c>
      <c r="X137" t="s">
        <v>29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1</v>
      </c>
      <c r="AK137">
        <v>0</v>
      </c>
    </row>
    <row r="138" spans="1:48" x14ac:dyDescent="0.2">
      <c r="A138" t="s">
        <v>315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-1</v>
      </c>
      <c r="X138" t="s">
        <v>550</v>
      </c>
      <c r="Y138">
        <v>4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 t="s">
        <v>855</v>
      </c>
      <c r="AM138">
        <v>1714</v>
      </c>
      <c r="AN138">
        <v>1212</v>
      </c>
      <c r="AO138" t="s">
        <v>854</v>
      </c>
    </row>
    <row r="139" spans="1:48" x14ac:dyDescent="0.2">
      <c r="A139" t="s">
        <v>316</v>
      </c>
      <c r="B139">
        <v>2</v>
      </c>
      <c r="X139" t="s">
        <v>29</v>
      </c>
      <c r="Y139">
        <v>2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</row>
    <row r="140" spans="1:48" x14ac:dyDescent="0.2">
      <c r="A140" t="s">
        <v>619</v>
      </c>
      <c r="B140">
        <v>0</v>
      </c>
      <c r="X140" t="s">
        <v>39</v>
      </c>
      <c r="Y140">
        <v>4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48" x14ac:dyDescent="0.2">
      <c r="A141" t="s">
        <v>320</v>
      </c>
    </row>
    <row r="142" spans="1:48" x14ac:dyDescent="0.2">
      <c r="A142" t="s">
        <v>321</v>
      </c>
      <c r="B142">
        <v>0</v>
      </c>
      <c r="X142" t="s">
        <v>121</v>
      </c>
      <c r="Y142">
        <v>4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48" x14ac:dyDescent="0.2">
      <c r="A143" t="s">
        <v>322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-1</v>
      </c>
      <c r="I143">
        <v>-1</v>
      </c>
      <c r="X143" t="s">
        <v>121</v>
      </c>
      <c r="Y143">
        <v>4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48" x14ac:dyDescent="0.2">
      <c r="A144" t="s">
        <v>323</v>
      </c>
    </row>
    <row r="145" spans="1:48" x14ac:dyDescent="0.2">
      <c r="A145" t="s">
        <v>324</v>
      </c>
      <c r="AL145" t="s">
        <v>853</v>
      </c>
      <c r="AM145">
        <v>11349</v>
      </c>
      <c r="AN145">
        <v>18812</v>
      </c>
      <c r="AO145" t="s">
        <v>859</v>
      </c>
    </row>
    <row r="146" spans="1:48" x14ac:dyDescent="0.2">
      <c r="A146" t="s">
        <v>325</v>
      </c>
      <c r="B146">
        <v>1</v>
      </c>
      <c r="M146">
        <v>2</v>
      </c>
      <c r="T146">
        <v>1</v>
      </c>
      <c r="X146" t="s">
        <v>39</v>
      </c>
      <c r="Y146">
        <v>3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 t="s">
        <v>861</v>
      </c>
      <c r="AM146">
        <v>702</v>
      </c>
      <c r="AN146">
        <v>217</v>
      </c>
      <c r="AO146" t="s">
        <v>863</v>
      </c>
      <c r="AP146" t="s">
        <v>31</v>
      </c>
    </row>
    <row r="147" spans="1:48" x14ac:dyDescent="0.2">
      <c r="A147" t="s">
        <v>623</v>
      </c>
      <c r="B147">
        <v>1</v>
      </c>
      <c r="X147" t="s">
        <v>48</v>
      </c>
      <c r="Y147">
        <v>3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P147" t="s">
        <v>50</v>
      </c>
    </row>
    <row r="148" spans="1:48" x14ac:dyDescent="0.2">
      <c r="A148" t="s">
        <v>625</v>
      </c>
      <c r="B148">
        <v>1</v>
      </c>
      <c r="N148">
        <v>1</v>
      </c>
      <c r="O148">
        <v>3</v>
      </c>
      <c r="R148">
        <v>2</v>
      </c>
      <c r="X148" t="s">
        <v>39</v>
      </c>
      <c r="Y148">
        <v>3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48" x14ac:dyDescent="0.2">
      <c r="A149" t="s">
        <v>328</v>
      </c>
    </row>
    <row r="150" spans="1:48" x14ac:dyDescent="0.2">
      <c r="A150" t="s">
        <v>330</v>
      </c>
      <c r="B150">
        <v>2</v>
      </c>
      <c r="O150">
        <v>1</v>
      </c>
      <c r="X150" t="s">
        <v>22</v>
      </c>
      <c r="Y150">
        <v>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P150" t="s">
        <v>50</v>
      </c>
    </row>
    <row r="151" spans="1:48" x14ac:dyDescent="0.2">
      <c r="A151" t="s">
        <v>335</v>
      </c>
      <c r="B151">
        <v>1</v>
      </c>
      <c r="T151">
        <v>2</v>
      </c>
      <c r="U151">
        <v>1</v>
      </c>
      <c r="X151" t="s">
        <v>39</v>
      </c>
      <c r="Y151">
        <v>3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 t="s">
        <v>861</v>
      </c>
      <c r="AM151">
        <v>399</v>
      </c>
      <c r="AN151">
        <v>233</v>
      </c>
      <c r="AO151" t="s">
        <v>858</v>
      </c>
      <c r="AP151" t="s">
        <v>31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</row>
    <row r="152" spans="1:48" x14ac:dyDescent="0.2">
      <c r="A152" t="s">
        <v>336</v>
      </c>
      <c r="B152">
        <v>0</v>
      </c>
      <c r="X152" t="s">
        <v>568</v>
      </c>
      <c r="Y152">
        <v>4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 t="s">
        <v>855</v>
      </c>
      <c r="AM152">
        <v>1983</v>
      </c>
      <c r="AN152">
        <v>1606</v>
      </c>
      <c r="AO152" t="s">
        <v>854</v>
      </c>
      <c r="AP152" t="s">
        <v>50</v>
      </c>
    </row>
    <row r="153" spans="1:48" x14ac:dyDescent="0.2">
      <c r="A153" t="s">
        <v>340</v>
      </c>
      <c r="L153">
        <v>1</v>
      </c>
      <c r="V153">
        <v>2</v>
      </c>
      <c r="X153" t="s">
        <v>25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48" x14ac:dyDescent="0.2">
      <c r="A154" t="s">
        <v>342</v>
      </c>
      <c r="B154">
        <v>1</v>
      </c>
      <c r="T154">
        <v>2</v>
      </c>
      <c r="U154">
        <v>1</v>
      </c>
      <c r="X154" t="s">
        <v>48</v>
      </c>
      <c r="Y154">
        <v>3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 t="s">
        <v>857</v>
      </c>
      <c r="AM154">
        <v>517</v>
      </c>
      <c r="AN154">
        <v>159</v>
      </c>
      <c r="AO154" t="s">
        <v>863</v>
      </c>
      <c r="AP154" t="s">
        <v>50</v>
      </c>
    </row>
    <row r="155" spans="1:48" x14ac:dyDescent="0.2">
      <c r="A155" t="s">
        <v>343</v>
      </c>
      <c r="B155">
        <v>2</v>
      </c>
      <c r="X155" t="s">
        <v>29</v>
      </c>
      <c r="Y155">
        <v>2</v>
      </c>
      <c r="Z155">
        <v>0</v>
      </c>
      <c r="AA155">
        <v>0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1</v>
      </c>
      <c r="AJ155">
        <v>0</v>
      </c>
      <c r="AK155">
        <v>0</v>
      </c>
    </row>
    <row r="156" spans="1:48" x14ac:dyDescent="0.2">
      <c r="A156" t="s">
        <v>344</v>
      </c>
    </row>
    <row r="157" spans="1:48" x14ac:dyDescent="0.2">
      <c r="A157" t="s">
        <v>346</v>
      </c>
      <c r="B157">
        <v>0</v>
      </c>
      <c r="X157" t="s">
        <v>121</v>
      </c>
      <c r="Y157">
        <v>5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 t="s">
        <v>855</v>
      </c>
      <c r="AM157">
        <v>4503</v>
      </c>
      <c r="AN157">
        <v>3158</v>
      </c>
      <c r="AO157" t="s">
        <v>854</v>
      </c>
    </row>
    <row r="158" spans="1:48" x14ac:dyDescent="0.2">
      <c r="A158" t="s">
        <v>348</v>
      </c>
      <c r="B158">
        <v>0</v>
      </c>
      <c r="X158" t="s">
        <v>121</v>
      </c>
      <c r="Y158">
        <v>4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48" x14ac:dyDescent="0.2">
      <c r="A159" t="s">
        <v>349</v>
      </c>
      <c r="B159">
        <v>1</v>
      </c>
      <c r="X159" t="s">
        <v>39</v>
      </c>
      <c r="Y159">
        <v>3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 t="s">
        <v>857</v>
      </c>
      <c r="AM159">
        <v>304</v>
      </c>
      <c r="AN159">
        <v>126</v>
      </c>
      <c r="AO159" t="s">
        <v>862</v>
      </c>
      <c r="AP159" t="s">
        <v>31</v>
      </c>
    </row>
    <row r="160" spans="1:48" x14ac:dyDescent="0.2">
      <c r="A160" t="s">
        <v>350</v>
      </c>
      <c r="B160">
        <v>0</v>
      </c>
      <c r="X160" t="s">
        <v>121</v>
      </c>
      <c r="Y160">
        <v>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1:42" x14ac:dyDescent="0.2">
      <c r="A161" t="s">
        <v>631</v>
      </c>
      <c r="B161">
        <v>2</v>
      </c>
      <c r="W161">
        <v>1</v>
      </c>
      <c r="X161" t="s">
        <v>29</v>
      </c>
      <c r="Y161">
        <v>1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0</v>
      </c>
      <c r="AI161">
        <v>0</v>
      </c>
      <c r="AJ161">
        <v>0</v>
      </c>
      <c r="AK161">
        <v>0</v>
      </c>
    </row>
    <row r="162" spans="1:42" x14ac:dyDescent="0.2">
      <c r="A162" t="s">
        <v>352</v>
      </c>
      <c r="B162">
        <v>1</v>
      </c>
      <c r="N162">
        <v>1</v>
      </c>
      <c r="T162">
        <v>2</v>
      </c>
      <c r="X162" t="s">
        <v>568</v>
      </c>
      <c r="Y162">
        <v>3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42" x14ac:dyDescent="0.2">
      <c r="A163" t="s">
        <v>353</v>
      </c>
      <c r="B163">
        <v>0</v>
      </c>
      <c r="X163" t="s">
        <v>39</v>
      </c>
      <c r="Y163">
        <v>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 t="s">
        <v>861</v>
      </c>
      <c r="AM163">
        <v>8874</v>
      </c>
      <c r="AN163">
        <v>4288</v>
      </c>
      <c r="AO163" t="s">
        <v>862</v>
      </c>
      <c r="AP163" t="s">
        <v>31</v>
      </c>
    </row>
    <row r="164" spans="1:42" x14ac:dyDescent="0.2">
      <c r="A164" t="s">
        <v>356</v>
      </c>
    </row>
    <row r="165" spans="1:42" x14ac:dyDescent="0.2">
      <c r="A165" t="s">
        <v>364</v>
      </c>
      <c r="B165">
        <v>0</v>
      </c>
      <c r="X165" t="s">
        <v>39</v>
      </c>
      <c r="Y165">
        <v>4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P165" t="s">
        <v>31</v>
      </c>
    </row>
    <row r="166" spans="1:42" x14ac:dyDescent="0.2">
      <c r="A166" t="s">
        <v>365</v>
      </c>
      <c r="B166">
        <v>1</v>
      </c>
      <c r="M166">
        <v>1</v>
      </c>
      <c r="N166">
        <v>3</v>
      </c>
      <c r="U166">
        <v>2</v>
      </c>
      <c r="X166" t="s">
        <v>39</v>
      </c>
      <c r="Y166">
        <v>3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P166" t="s">
        <v>31</v>
      </c>
    </row>
    <row r="167" spans="1:42" x14ac:dyDescent="0.2">
      <c r="A167" t="s">
        <v>367</v>
      </c>
      <c r="B167">
        <v>2</v>
      </c>
      <c r="X167" t="s">
        <v>29</v>
      </c>
      <c r="Y167">
        <v>2</v>
      </c>
      <c r="Z167">
        <v>0</v>
      </c>
      <c r="AA167">
        <v>0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</row>
    <row r="168" spans="1:42" x14ac:dyDescent="0.2">
      <c r="A168" t="s">
        <v>634</v>
      </c>
      <c r="B168">
        <v>0</v>
      </c>
      <c r="X168" t="s">
        <v>550</v>
      </c>
      <c r="Y168">
        <v>4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42" x14ac:dyDescent="0.2">
      <c r="A169" t="s">
        <v>371</v>
      </c>
      <c r="B169">
        <v>0</v>
      </c>
      <c r="X169" t="s">
        <v>550</v>
      </c>
      <c r="Y169">
        <v>4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1:42" x14ac:dyDescent="0.2">
      <c r="A170" t="s">
        <v>372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-1</v>
      </c>
      <c r="I170">
        <v>-1</v>
      </c>
      <c r="X170" t="s">
        <v>39</v>
      </c>
      <c r="Y170">
        <v>4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 t="s">
        <v>861</v>
      </c>
      <c r="AM170">
        <v>1806</v>
      </c>
      <c r="AN170">
        <v>1861</v>
      </c>
      <c r="AO170" t="s">
        <v>856</v>
      </c>
    </row>
    <row r="171" spans="1:42" x14ac:dyDescent="0.2">
      <c r="A171" t="s">
        <v>373</v>
      </c>
    </row>
    <row r="172" spans="1:42" x14ac:dyDescent="0.2">
      <c r="A172" t="s">
        <v>374</v>
      </c>
      <c r="B172">
        <v>2</v>
      </c>
      <c r="X172" t="s">
        <v>22</v>
      </c>
      <c r="Y172">
        <v>3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42" x14ac:dyDescent="0.2">
      <c r="A173" t="s">
        <v>376</v>
      </c>
      <c r="B173">
        <v>0</v>
      </c>
      <c r="X173" t="s">
        <v>550</v>
      </c>
      <c r="Y173">
        <v>4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42" x14ac:dyDescent="0.2">
      <c r="A174" t="s">
        <v>637</v>
      </c>
      <c r="B174">
        <v>1</v>
      </c>
      <c r="L174">
        <v>3</v>
      </c>
      <c r="N174">
        <v>1</v>
      </c>
      <c r="W174">
        <v>2</v>
      </c>
      <c r="X174" t="s">
        <v>568</v>
      </c>
      <c r="Y174">
        <v>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</row>
    <row r="175" spans="1:42" x14ac:dyDescent="0.2">
      <c r="A175" t="s">
        <v>382</v>
      </c>
      <c r="B175">
        <v>0</v>
      </c>
      <c r="X175" t="s">
        <v>39</v>
      </c>
      <c r="Y175">
        <v>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P175" t="s">
        <v>31</v>
      </c>
    </row>
    <row r="176" spans="1:42" x14ac:dyDescent="0.2">
      <c r="A176" t="s">
        <v>383</v>
      </c>
      <c r="B176">
        <v>0</v>
      </c>
      <c r="X176" t="s">
        <v>568</v>
      </c>
      <c r="Y176">
        <v>4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48" x14ac:dyDescent="0.2">
      <c r="A177" t="s">
        <v>386</v>
      </c>
      <c r="B177">
        <v>1</v>
      </c>
      <c r="X177" t="s">
        <v>39</v>
      </c>
      <c r="Y177">
        <v>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48" x14ac:dyDescent="0.2">
      <c r="A178" t="s">
        <v>387</v>
      </c>
      <c r="B178">
        <v>0</v>
      </c>
      <c r="X178" t="s">
        <v>568</v>
      </c>
      <c r="Y178">
        <v>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 t="s">
        <v>864</v>
      </c>
      <c r="AM178">
        <v>82</v>
      </c>
      <c r="AN178">
        <v>85</v>
      </c>
      <c r="AO178" t="s">
        <v>856</v>
      </c>
      <c r="AP178" t="s">
        <v>50</v>
      </c>
    </row>
    <row r="179" spans="1:48" x14ac:dyDescent="0.2">
      <c r="A179" t="s">
        <v>388</v>
      </c>
      <c r="B179">
        <v>2</v>
      </c>
      <c r="M179">
        <v>1</v>
      </c>
      <c r="N179">
        <v>2</v>
      </c>
      <c r="O179">
        <v>3</v>
      </c>
      <c r="X179" t="s">
        <v>22</v>
      </c>
      <c r="Y179">
        <v>3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48" x14ac:dyDescent="0.2">
      <c r="A180" t="s">
        <v>389</v>
      </c>
      <c r="B180">
        <v>0</v>
      </c>
      <c r="X180" t="s">
        <v>550</v>
      </c>
      <c r="Y180">
        <v>4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 t="s">
        <v>853</v>
      </c>
      <c r="AM180">
        <v>2777</v>
      </c>
      <c r="AN180">
        <v>1806</v>
      </c>
      <c r="AO180" t="s">
        <v>858</v>
      </c>
    </row>
    <row r="181" spans="1:48" x14ac:dyDescent="0.2">
      <c r="A181" t="s">
        <v>390</v>
      </c>
      <c r="V181">
        <v>1</v>
      </c>
      <c r="X181" t="s">
        <v>25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Q181">
        <v>0</v>
      </c>
      <c r="AR181">
        <v>2</v>
      </c>
      <c r="AS181">
        <v>0</v>
      </c>
      <c r="AT181">
        <v>0</v>
      </c>
      <c r="AU181">
        <v>0</v>
      </c>
      <c r="AV181">
        <v>0</v>
      </c>
    </row>
    <row r="182" spans="1:48" x14ac:dyDescent="0.2">
      <c r="A182" t="s">
        <v>392</v>
      </c>
      <c r="B182">
        <v>1</v>
      </c>
      <c r="C182">
        <v>0</v>
      </c>
      <c r="D182">
        <v>1</v>
      </c>
      <c r="E182">
        <v>-1</v>
      </c>
      <c r="F182">
        <v>-1</v>
      </c>
      <c r="G182">
        <v>0</v>
      </c>
      <c r="H182">
        <v>1</v>
      </c>
      <c r="I182">
        <v>1</v>
      </c>
      <c r="T182">
        <v>2</v>
      </c>
      <c r="U182">
        <v>1</v>
      </c>
      <c r="X182" t="s">
        <v>48</v>
      </c>
      <c r="Y182">
        <v>3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P182" t="s">
        <v>50</v>
      </c>
    </row>
    <row r="183" spans="1:48" x14ac:dyDescent="0.2">
      <c r="A183" t="s">
        <v>393</v>
      </c>
      <c r="V183">
        <v>1</v>
      </c>
      <c r="X183" t="s">
        <v>25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48" x14ac:dyDescent="0.2">
      <c r="A184" t="s">
        <v>396</v>
      </c>
      <c r="V184">
        <v>1</v>
      </c>
      <c r="X184" t="s">
        <v>25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48" x14ac:dyDescent="0.2">
      <c r="A185" t="s">
        <v>397</v>
      </c>
      <c r="B185">
        <v>1</v>
      </c>
      <c r="X185" t="s">
        <v>48</v>
      </c>
      <c r="Y185">
        <v>3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t="s">
        <v>857</v>
      </c>
      <c r="AM185">
        <v>170</v>
      </c>
      <c r="AN185">
        <v>145</v>
      </c>
      <c r="AO185" t="s">
        <v>854</v>
      </c>
    </row>
    <row r="186" spans="1:48" x14ac:dyDescent="0.2">
      <c r="A186" t="s">
        <v>398</v>
      </c>
      <c r="B186">
        <v>1</v>
      </c>
      <c r="X186" t="s">
        <v>48</v>
      </c>
      <c r="Y186">
        <v>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P186" t="s">
        <v>50</v>
      </c>
    </row>
    <row r="187" spans="1:48" x14ac:dyDescent="0.2">
      <c r="A187" t="s">
        <v>400</v>
      </c>
      <c r="B187">
        <v>0</v>
      </c>
      <c r="X187" t="s">
        <v>39</v>
      </c>
      <c r="Y187">
        <v>4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 t="s">
        <v>861</v>
      </c>
      <c r="AM187">
        <v>9546</v>
      </c>
      <c r="AN187">
        <v>4656</v>
      </c>
      <c r="AO187" t="s">
        <v>862</v>
      </c>
    </row>
    <row r="188" spans="1:48" x14ac:dyDescent="0.2">
      <c r="A188" t="s">
        <v>401</v>
      </c>
    </row>
    <row r="189" spans="1:48" x14ac:dyDescent="0.2">
      <c r="A189" t="s">
        <v>402</v>
      </c>
      <c r="B189">
        <v>1</v>
      </c>
      <c r="N189">
        <v>3</v>
      </c>
      <c r="T189">
        <v>2</v>
      </c>
      <c r="U189">
        <v>1</v>
      </c>
      <c r="X189" t="s">
        <v>48</v>
      </c>
      <c r="Y189">
        <v>3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 t="s">
        <v>857</v>
      </c>
      <c r="AM189">
        <v>3031</v>
      </c>
      <c r="AN189">
        <v>1904</v>
      </c>
      <c r="AO189" t="s">
        <v>858</v>
      </c>
      <c r="AP189" t="s">
        <v>50</v>
      </c>
      <c r="AQ189">
        <v>0</v>
      </c>
      <c r="AR189">
        <v>2</v>
      </c>
      <c r="AS189">
        <v>0</v>
      </c>
      <c r="AT189">
        <v>0</v>
      </c>
      <c r="AU189">
        <v>0</v>
      </c>
      <c r="AV189">
        <v>0</v>
      </c>
    </row>
    <row r="190" spans="1:48" x14ac:dyDescent="0.2">
      <c r="A190" t="s">
        <v>404</v>
      </c>
    </row>
    <row r="191" spans="1:48" x14ac:dyDescent="0.2">
      <c r="A191" t="s">
        <v>405</v>
      </c>
      <c r="B191">
        <v>1</v>
      </c>
      <c r="R191">
        <v>1</v>
      </c>
      <c r="X191" t="s">
        <v>48</v>
      </c>
      <c r="Y191">
        <v>3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48" x14ac:dyDescent="0.2">
      <c r="A192" t="s">
        <v>406</v>
      </c>
      <c r="B192">
        <v>1</v>
      </c>
      <c r="X192" t="s">
        <v>39</v>
      </c>
      <c r="Y192">
        <v>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48" x14ac:dyDescent="0.2">
      <c r="A193" t="s">
        <v>407</v>
      </c>
      <c r="B193">
        <v>1</v>
      </c>
      <c r="X193" t="s">
        <v>39</v>
      </c>
      <c r="Y193">
        <v>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48" x14ac:dyDescent="0.2">
      <c r="A194" t="s">
        <v>682</v>
      </c>
      <c r="B194">
        <v>2</v>
      </c>
      <c r="X194" t="s">
        <v>22</v>
      </c>
      <c r="Y194">
        <v>3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1:48" x14ac:dyDescent="0.2">
      <c r="A195" t="s">
        <v>410</v>
      </c>
      <c r="B195">
        <v>2</v>
      </c>
      <c r="O195">
        <v>1</v>
      </c>
      <c r="Q195">
        <v>2</v>
      </c>
      <c r="X195" t="s">
        <v>29</v>
      </c>
      <c r="Z195">
        <v>0</v>
      </c>
      <c r="AA195">
        <v>0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P195" t="s">
        <v>50</v>
      </c>
    </row>
    <row r="196" spans="1:48" x14ac:dyDescent="0.2">
      <c r="A196" t="s">
        <v>411</v>
      </c>
      <c r="B196">
        <v>0</v>
      </c>
      <c r="X196" t="s">
        <v>550</v>
      </c>
      <c r="Y196">
        <v>4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48" x14ac:dyDescent="0.2">
      <c r="A197" t="s">
        <v>412</v>
      </c>
      <c r="B197">
        <v>2</v>
      </c>
      <c r="M197">
        <v>1</v>
      </c>
      <c r="X197" t="s">
        <v>29</v>
      </c>
      <c r="Z197">
        <v>0</v>
      </c>
      <c r="AA197">
        <v>0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48" x14ac:dyDescent="0.2">
      <c r="A198" t="s">
        <v>413</v>
      </c>
      <c r="B198">
        <v>1</v>
      </c>
      <c r="X198" t="s">
        <v>48</v>
      </c>
      <c r="Y198">
        <v>3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</row>
    <row r="199" spans="1:48" x14ac:dyDescent="0.2">
      <c r="A199" t="s">
        <v>415</v>
      </c>
      <c r="B199">
        <v>0</v>
      </c>
      <c r="X199" t="s">
        <v>568</v>
      </c>
      <c r="Y199">
        <v>4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 t="s">
        <v>864</v>
      </c>
      <c r="AM199">
        <v>616</v>
      </c>
      <c r="AN199">
        <v>470</v>
      </c>
      <c r="AO199" t="s">
        <v>854</v>
      </c>
    </row>
    <row r="200" spans="1:48" x14ac:dyDescent="0.2">
      <c r="A200" t="s">
        <v>416</v>
      </c>
      <c r="B200">
        <v>2</v>
      </c>
      <c r="M200">
        <v>3</v>
      </c>
      <c r="N200">
        <v>1</v>
      </c>
      <c r="O200">
        <v>2</v>
      </c>
      <c r="X200" t="s">
        <v>29</v>
      </c>
      <c r="Z200">
        <v>0</v>
      </c>
      <c r="AA200">
        <v>0</v>
      </c>
      <c r="AB200">
        <v>1</v>
      </c>
      <c r="AC200">
        <v>1</v>
      </c>
      <c r="AD200">
        <v>0</v>
      </c>
      <c r="AE200">
        <v>1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 t="s">
        <v>857</v>
      </c>
      <c r="AM200">
        <v>371</v>
      </c>
      <c r="AN200">
        <v>236</v>
      </c>
      <c r="AO200" t="s">
        <v>858</v>
      </c>
      <c r="AP200" t="s">
        <v>50</v>
      </c>
      <c r="AQ200">
        <v>0</v>
      </c>
      <c r="AR200">
        <v>1</v>
      </c>
      <c r="AS200">
        <v>0</v>
      </c>
      <c r="AT200">
        <v>0</v>
      </c>
      <c r="AU200">
        <v>1</v>
      </c>
      <c r="AV200">
        <v>1</v>
      </c>
    </row>
    <row r="201" spans="1:48" x14ac:dyDescent="0.2">
      <c r="A201" t="s">
        <v>418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X201" t="s">
        <v>550</v>
      </c>
      <c r="Y201">
        <v>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 t="s">
        <v>853</v>
      </c>
      <c r="AM201">
        <v>4434</v>
      </c>
      <c r="AN201">
        <v>2667</v>
      </c>
      <c r="AO201" t="s">
        <v>858</v>
      </c>
    </row>
    <row r="202" spans="1:48" x14ac:dyDescent="0.2">
      <c r="A202" t="s">
        <v>419</v>
      </c>
      <c r="B202">
        <v>0</v>
      </c>
      <c r="X202" t="s">
        <v>550</v>
      </c>
      <c r="Y202">
        <v>4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 t="s">
        <v>853</v>
      </c>
    </row>
    <row r="203" spans="1:48" x14ac:dyDescent="0.2">
      <c r="A203" t="s">
        <v>421</v>
      </c>
      <c r="B203">
        <v>0</v>
      </c>
      <c r="X203" t="s">
        <v>550</v>
      </c>
      <c r="Y203">
        <v>4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 t="s">
        <v>855</v>
      </c>
      <c r="AM203">
        <v>5463</v>
      </c>
      <c r="AN203">
        <v>6852</v>
      </c>
      <c r="AO203" t="s">
        <v>856</v>
      </c>
    </row>
    <row r="204" spans="1:48" x14ac:dyDescent="0.2">
      <c r="A204" t="s">
        <v>422</v>
      </c>
      <c r="B204">
        <v>0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-1</v>
      </c>
      <c r="I204">
        <v>-1</v>
      </c>
      <c r="X204" t="s">
        <v>39</v>
      </c>
      <c r="Y204">
        <v>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 t="s">
        <v>861</v>
      </c>
      <c r="AM204">
        <v>15600</v>
      </c>
      <c r="AN204">
        <v>18254</v>
      </c>
      <c r="AO204" t="s">
        <v>856</v>
      </c>
    </row>
    <row r="205" spans="1:48" x14ac:dyDescent="0.2">
      <c r="A205" t="s">
        <v>423</v>
      </c>
      <c r="X205" t="s">
        <v>25</v>
      </c>
    </row>
    <row r="206" spans="1:48" x14ac:dyDescent="0.2">
      <c r="A206" t="s">
        <v>424</v>
      </c>
      <c r="B206">
        <v>0</v>
      </c>
      <c r="X206" t="s">
        <v>39</v>
      </c>
      <c r="Y206">
        <v>4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 t="s">
        <v>861</v>
      </c>
    </row>
    <row r="207" spans="1:48" x14ac:dyDescent="0.2">
      <c r="A207" t="s">
        <v>425</v>
      </c>
      <c r="B207">
        <v>0</v>
      </c>
      <c r="X207" t="s">
        <v>550</v>
      </c>
      <c r="Y207">
        <v>4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48" x14ac:dyDescent="0.2">
      <c r="A208" t="s">
        <v>427</v>
      </c>
      <c r="B208">
        <v>0</v>
      </c>
      <c r="U208">
        <v>1</v>
      </c>
      <c r="X208" t="s">
        <v>550</v>
      </c>
      <c r="Y208">
        <v>4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 t="s">
        <v>861</v>
      </c>
      <c r="AM208">
        <v>498</v>
      </c>
      <c r="AN208">
        <v>401</v>
      </c>
      <c r="AO208" t="s">
        <v>854</v>
      </c>
    </row>
    <row r="209" spans="1:48" x14ac:dyDescent="0.2">
      <c r="A209" t="s">
        <v>428</v>
      </c>
      <c r="B209">
        <v>0</v>
      </c>
      <c r="X209" t="s">
        <v>550</v>
      </c>
      <c r="Y209">
        <v>4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48" x14ac:dyDescent="0.2">
      <c r="A210" t="s">
        <v>432</v>
      </c>
      <c r="B210">
        <v>2</v>
      </c>
      <c r="X210" t="s">
        <v>29</v>
      </c>
      <c r="Y210">
        <v>3</v>
      </c>
      <c r="Z210">
        <v>0</v>
      </c>
      <c r="AA210">
        <v>0</v>
      </c>
      <c r="AB210">
        <v>1</v>
      </c>
      <c r="AC210">
        <v>0</v>
      </c>
      <c r="AD210">
        <v>1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48" x14ac:dyDescent="0.2">
      <c r="A211" t="s">
        <v>433</v>
      </c>
    </row>
    <row r="212" spans="1:48" x14ac:dyDescent="0.2">
      <c r="A212" t="s">
        <v>434</v>
      </c>
      <c r="AL212" t="s">
        <v>857</v>
      </c>
      <c r="AM212">
        <v>434</v>
      </c>
      <c r="AN212">
        <v>201</v>
      </c>
      <c r="AO212" t="s">
        <v>862</v>
      </c>
      <c r="AP212" t="s">
        <v>50</v>
      </c>
    </row>
    <row r="213" spans="1:48" x14ac:dyDescent="0.2">
      <c r="A213" t="s">
        <v>437</v>
      </c>
      <c r="B213">
        <v>0</v>
      </c>
      <c r="X213" t="s">
        <v>550</v>
      </c>
      <c r="Y213">
        <v>4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48" x14ac:dyDescent="0.2">
      <c r="A214" t="s">
        <v>439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-1</v>
      </c>
      <c r="I214">
        <v>-1</v>
      </c>
      <c r="X214" t="s">
        <v>550</v>
      </c>
      <c r="Y214">
        <v>4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 t="s">
        <v>853</v>
      </c>
      <c r="AM214">
        <v>12636</v>
      </c>
      <c r="AN214">
        <v>21896</v>
      </c>
      <c r="AO214" t="s">
        <v>859</v>
      </c>
      <c r="AQ214">
        <v>0</v>
      </c>
      <c r="AR214">
        <v>0</v>
      </c>
      <c r="AS214">
        <v>1</v>
      </c>
      <c r="AT214">
        <v>0</v>
      </c>
      <c r="AU214">
        <v>0</v>
      </c>
      <c r="AV214">
        <v>0</v>
      </c>
    </row>
    <row r="215" spans="1:48" x14ac:dyDescent="0.2">
      <c r="A215" t="s">
        <v>440</v>
      </c>
      <c r="V215">
        <v>1</v>
      </c>
      <c r="X215" t="s">
        <v>25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48" x14ac:dyDescent="0.2">
      <c r="A216" t="s">
        <v>441</v>
      </c>
      <c r="V216">
        <v>1</v>
      </c>
    </row>
    <row r="217" spans="1:48" x14ac:dyDescent="0.2">
      <c r="A217" t="s">
        <v>442</v>
      </c>
      <c r="B217">
        <v>1</v>
      </c>
      <c r="M217">
        <v>3</v>
      </c>
      <c r="N217">
        <v>2</v>
      </c>
      <c r="O217">
        <v>1</v>
      </c>
      <c r="X217" t="s">
        <v>48</v>
      </c>
      <c r="Y217">
        <v>3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P217" t="s">
        <v>50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0</v>
      </c>
    </row>
    <row r="218" spans="1:48" x14ac:dyDescent="0.2">
      <c r="A218" t="s">
        <v>443</v>
      </c>
      <c r="B218">
        <v>0</v>
      </c>
      <c r="X218" t="s">
        <v>39</v>
      </c>
      <c r="Y218">
        <v>4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48" x14ac:dyDescent="0.2">
      <c r="A219" t="s">
        <v>446</v>
      </c>
      <c r="B219">
        <v>1</v>
      </c>
      <c r="L219">
        <v>1</v>
      </c>
      <c r="T219">
        <v>2</v>
      </c>
      <c r="X219" t="s">
        <v>48</v>
      </c>
      <c r="Y219">
        <v>3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P219" t="s">
        <v>50</v>
      </c>
    </row>
    <row r="220" spans="1:48" x14ac:dyDescent="0.2">
      <c r="A220" t="s">
        <v>448</v>
      </c>
    </row>
    <row r="221" spans="1:48" x14ac:dyDescent="0.2">
      <c r="A221" t="s">
        <v>450</v>
      </c>
      <c r="B221">
        <v>0</v>
      </c>
      <c r="X221" t="s">
        <v>550</v>
      </c>
      <c r="Y221">
        <v>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48" x14ac:dyDescent="0.2">
      <c r="A222" t="s">
        <v>451</v>
      </c>
      <c r="V222">
        <v>1</v>
      </c>
      <c r="X222" t="s">
        <v>25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48" x14ac:dyDescent="0.2">
      <c r="A223" t="s">
        <v>452</v>
      </c>
      <c r="B223">
        <v>0</v>
      </c>
      <c r="X223" t="s">
        <v>568</v>
      </c>
      <c r="Y223">
        <v>4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48" x14ac:dyDescent="0.2">
      <c r="A224" t="s">
        <v>453</v>
      </c>
      <c r="V224">
        <v>1</v>
      </c>
      <c r="X224" t="s">
        <v>25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</row>
    <row r="225" spans="1:48" x14ac:dyDescent="0.2">
      <c r="A225" t="s">
        <v>455</v>
      </c>
      <c r="B225">
        <v>1</v>
      </c>
      <c r="X225" t="s">
        <v>48</v>
      </c>
      <c r="Y225">
        <v>3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48" x14ac:dyDescent="0.2">
      <c r="A226" t="s">
        <v>456</v>
      </c>
      <c r="B226">
        <v>0</v>
      </c>
      <c r="X226" t="s">
        <v>568</v>
      </c>
      <c r="Y226">
        <v>4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 t="s">
        <v>864</v>
      </c>
      <c r="AM226">
        <v>417</v>
      </c>
      <c r="AN226">
        <v>238</v>
      </c>
      <c r="AO226" t="s">
        <v>858</v>
      </c>
    </row>
    <row r="227" spans="1:48" x14ac:dyDescent="0.2">
      <c r="A227" t="s">
        <v>458</v>
      </c>
      <c r="B227">
        <v>0</v>
      </c>
      <c r="X227" t="s">
        <v>550</v>
      </c>
      <c r="Y227">
        <v>4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48" x14ac:dyDescent="0.2">
      <c r="A228" t="s">
        <v>461</v>
      </c>
    </row>
    <row r="229" spans="1:48" x14ac:dyDescent="0.2">
      <c r="A229" t="s">
        <v>462</v>
      </c>
    </row>
    <row r="230" spans="1:48" x14ac:dyDescent="0.2">
      <c r="A230" t="s">
        <v>463</v>
      </c>
      <c r="B230">
        <v>0</v>
      </c>
      <c r="X230" t="s">
        <v>550</v>
      </c>
      <c r="Y230">
        <v>4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 t="s">
        <v>853</v>
      </c>
      <c r="AM230">
        <v>319</v>
      </c>
      <c r="AN230">
        <v>213</v>
      </c>
      <c r="AO230" t="s">
        <v>854</v>
      </c>
    </row>
    <row r="231" spans="1:48" x14ac:dyDescent="0.2">
      <c r="A231" t="s">
        <v>465</v>
      </c>
      <c r="B231">
        <v>0</v>
      </c>
      <c r="M231">
        <v>2</v>
      </c>
      <c r="U231">
        <v>1</v>
      </c>
      <c r="X231" t="s">
        <v>48</v>
      </c>
      <c r="Y231">
        <v>4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 t="s">
        <v>864</v>
      </c>
      <c r="AM231">
        <v>2927</v>
      </c>
      <c r="AN231">
        <v>1607</v>
      </c>
      <c r="AO231" t="s">
        <v>858</v>
      </c>
      <c r="AP231" t="s">
        <v>50</v>
      </c>
      <c r="AQ231">
        <v>0</v>
      </c>
      <c r="AR231">
        <v>0</v>
      </c>
      <c r="AS231">
        <v>0</v>
      </c>
      <c r="AT231">
        <v>1</v>
      </c>
      <c r="AU231">
        <v>0</v>
      </c>
      <c r="AV231">
        <v>0</v>
      </c>
    </row>
    <row r="232" spans="1:48" x14ac:dyDescent="0.2">
      <c r="A232" t="s">
        <v>466</v>
      </c>
    </row>
    <row r="233" spans="1:48" x14ac:dyDescent="0.2">
      <c r="A233" t="s">
        <v>467</v>
      </c>
    </row>
    <row r="234" spans="1:48" x14ac:dyDescent="0.2">
      <c r="A234" t="s">
        <v>470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-1</v>
      </c>
      <c r="I234">
        <v>-1</v>
      </c>
      <c r="U234">
        <v>1</v>
      </c>
      <c r="X234" t="s">
        <v>39</v>
      </c>
      <c r="Y234">
        <v>3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 t="s">
        <v>861</v>
      </c>
      <c r="AM234">
        <v>1806</v>
      </c>
      <c r="AN234">
        <v>623</v>
      </c>
      <c r="AO234" t="s">
        <v>862</v>
      </c>
      <c r="AP234" t="s">
        <v>31</v>
      </c>
    </row>
    <row r="235" spans="1:48" x14ac:dyDescent="0.2">
      <c r="A235" t="s">
        <v>474</v>
      </c>
      <c r="B235">
        <v>2</v>
      </c>
      <c r="M235">
        <v>2</v>
      </c>
      <c r="T235">
        <v>1</v>
      </c>
      <c r="X235" t="s">
        <v>29</v>
      </c>
      <c r="Z235">
        <v>1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P235" t="s">
        <v>31</v>
      </c>
    </row>
    <row r="236" spans="1:48" x14ac:dyDescent="0.2">
      <c r="A236" t="s">
        <v>475</v>
      </c>
      <c r="B236">
        <v>2</v>
      </c>
      <c r="N236">
        <v>1</v>
      </c>
      <c r="T236">
        <v>2</v>
      </c>
      <c r="X236" t="s">
        <v>22</v>
      </c>
      <c r="Y236">
        <v>2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P236" t="s">
        <v>50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0</v>
      </c>
    </row>
    <row r="237" spans="1:48" x14ac:dyDescent="0.2">
      <c r="A237" t="s">
        <v>476</v>
      </c>
    </row>
    <row r="238" spans="1:48" x14ac:dyDescent="0.2">
      <c r="A238" t="s">
        <v>481</v>
      </c>
      <c r="B238">
        <v>2</v>
      </c>
      <c r="X238" t="s">
        <v>29</v>
      </c>
      <c r="Y238">
        <v>2</v>
      </c>
      <c r="Z238">
        <v>0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48" x14ac:dyDescent="0.2">
      <c r="A239" t="s">
        <v>483</v>
      </c>
    </row>
    <row r="240" spans="1:48" x14ac:dyDescent="0.2">
      <c r="A240" t="s">
        <v>484</v>
      </c>
    </row>
    <row r="241" spans="1:42" x14ac:dyDescent="0.2">
      <c r="A241" t="s">
        <v>485</v>
      </c>
      <c r="B241">
        <v>0</v>
      </c>
      <c r="X241" t="s">
        <v>121</v>
      </c>
      <c r="Y241">
        <v>4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42" x14ac:dyDescent="0.2">
      <c r="A242" t="s">
        <v>486</v>
      </c>
    </row>
    <row r="243" spans="1:42" x14ac:dyDescent="0.2">
      <c r="A243" t="s">
        <v>489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-1</v>
      </c>
      <c r="X243" t="s">
        <v>550</v>
      </c>
      <c r="Y243">
        <v>4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 t="s">
        <v>855</v>
      </c>
      <c r="AM243">
        <v>10753</v>
      </c>
      <c r="AN243">
        <v>7745</v>
      </c>
      <c r="AO243" t="s">
        <v>854</v>
      </c>
    </row>
    <row r="244" spans="1:42" x14ac:dyDescent="0.2">
      <c r="A244" t="s">
        <v>491</v>
      </c>
      <c r="B244">
        <v>0</v>
      </c>
      <c r="X244" t="s">
        <v>550</v>
      </c>
      <c r="Y244">
        <v>4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</row>
    <row r="245" spans="1:42" x14ac:dyDescent="0.2">
      <c r="A245" t="s">
        <v>494</v>
      </c>
      <c r="B245">
        <v>2</v>
      </c>
      <c r="X245" t="s">
        <v>22</v>
      </c>
      <c r="Y245">
        <v>2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</row>
    <row r="246" spans="1:42" x14ac:dyDescent="0.2">
      <c r="A246" t="s">
        <v>495</v>
      </c>
      <c r="B246">
        <v>2</v>
      </c>
      <c r="X246" t="s">
        <v>29</v>
      </c>
      <c r="Y246">
        <v>3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</row>
    <row r="247" spans="1:42" x14ac:dyDescent="0.2">
      <c r="A247" t="s">
        <v>496</v>
      </c>
      <c r="B247">
        <v>2</v>
      </c>
      <c r="M247">
        <v>2</v>
      </c>
      <c r="N247">
        <v>1</v>
      </c>
      <c r="X247" t="s">
        <v>22</v>
      </c>
      <c r="Y247">
        <v>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42" x14ac:dyDescent="0.2">
      <c r="A248" t="s">
        <v>499</v>
      </c>
      <c r="B248">
        <v>0</v>
      </c>
      <c r="X248" t="s">
        <v>39</v>
      </c>
      <c r="Y248">
        <v>4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 t="s">
        <v>861</v>
      </c>
      <c r="AM248">
        <v>7902</v>
      </c>
      <c r="AN248">
        <v>10930</v>
      </c>
      <c r="AO248" t="s">
        <v>856</v>
      </c>
    </row>
    <row r="249" spans="1:42" x14ac:dyDescent="0.2">
      <c r="A249" t="s">
        <v>500</v>
      </c>
      <c r="B249">
        <v>2</v>
      </c>
      <c r="Q249">
        <v>1</v>
      </c>
      <c r="X249" t="s">
        <v>22</v>
      </c>
      <c r="Y249">
        <v>2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</row>
    <row r="250" spans="1:42" x14ac:dyDescent="0.2">
      <c r="A250" t="s">
        <v>501</v>
      </c>
    </row>
    <row r="251" spans="1:42" x14ac:dyDescent="0.2">
      <c r="A251" t="s">
        <v>502</v>
      </c>
      <c r="B251">
        <v>0</v>
      </c>
      <c r="X251" t="s">
        <v>39</v>
      </c>
      <c r="Y251">
        <v>4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 t="s">
        <v>853</v>
      </c>
      <c r="AM251">
        <v>139</v>
      </c>
      <c r="AN251">
        <v>116</v>
      </c>
      <c r="AO251" t="s">
        <v>854</v>
      </c>
      <c r="AP251" t="s">
        <v>31</v>
      </c>
    </row>
    <row r="252" spans="1:42" x14ac:dyDescent="0.2">
      <c r="A252" t="s">
        <v>503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-1</v>
      </c>
      <c r="I252">
        <v>-1</v>
      </c>
      <c r="X252" t="s">
        <v>550</v>
      </c>
      <c r="Y252">
        <v>4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 t="s">
        <v>853</v>
      </c>
      <c r="AM252">
        <v>21708</v>
      </c>
      <c r="AN252">
        <v>12981</v>
      </c>
      <c r="AO252" t="s">
        <v>858</v>
      </c>
    </row>
    <row r="253" spans="1:42" x14ac:dyDescent="0.2">
      <c r="A253" t="s">
        <v>509</v>
      </c>
      <c r="B253">
        <v>1</v>
      </c>
      <c r="N253">
        <v>1</v>
      </c>
      <c r="T253">
        <v>2</v>
      </c>
      <c r="X253" t="s">
        <v>48</v>
      </c>
      <c r="Y253">
        <v>3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 t="s">
        <v>857</v>
      </c>
      <c r="AM253">
        <v>759</v>
      </c>
      <c r="AN253">
        <v>319</v>
      </c>
      <c r="AO253" t="s">
        <v>862</v>
      </c>
      <c r="AP253" t="s">
        <v>50</v>
      </c>
    </row>
    <row r="254" spans="1:42" x14ac:dyDescent="0.2">
      <c r="A254" t="s">
        <v>511</v>
      </c>
    </row>
    <row r="255" spans="1:42" x14ac:dyDescent="0.2">
      <c r="A255" t="s">
        <v>512</v>
      </c>
      <c r="B255">
        <v>0</v>
      </c>
      <c r="X255" t="s">
        <v>550</v>
      </c>
      <c r="Y255">
        <v>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42" x14ac:dyDescent="0.2">
      <c r="A256" t="s">
        <v>513</v>
      </c>
    </row>
    <row r="257" spans="1:48" x14ac:dyDescent="0.2">
      <c r="A257" t="s">
        <v>695</v>
      </c>
      <c r="B257">
        <v>2</v>
      </c>
      <c r="X257" t="s">
        <v>29</v>
      </c>
      <c r="Y257">
        <v>3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1</v>
      </c>
      <c r="AF257">
        <v>1</v>
      </c>
      <c r="AG257">
        <v>1</v>
      </c>
      <c r="AH257">
        <v>0</v>
      </c>
      <c r="AI257">
        <v>0</v>
      </c>
      <c r="AJ257">
        <v>0</v>
      </c>
      <c r="AK257">
        <v>0</v>
      </c>
      <c r="AQ257">
        <v>1</v>
      </c>
      <c r="AR257">
        <v>1</v>
      </c>
      <c r="AS257">
        <v>1</v>
      </c>
      <c r="AT257">
        <v>0</v>
      </c>
      <c r="AU257">
        <v>0</v>
      </c>
      <c r="AV257">
        <v>0</v>
      </c>
    </row>
    <row r="258" spans="1:48" x14ac:dyDescent="0.2">
      <c r="A258" t="s">
        <v>517</v>
      </c>
      <c r="B258">
        <v>0</v>
      </c>
      <c r="X258" t="s">
        <v>568</v>
      </c>
      <c r="Y258">
        <v>4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48" x14ac:dyDescent="0.2">
      <c r="A259" t="s">
        <v>520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-1</v>
      </c>
      <c r="X259" t="s">
        <v>550</v>
      </c>
      <c r="Y259">
        <v>3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 t="s">
        <v>861</v>
      </c>
      <c r="AM259">
        <v>1190</v>
      </c>
      <c r="AN259">
        <v>1137</v>
      </c>
      <c r="AO259" t="s">
        <v>854</v>
      </c>
    </row>
    <row r="260" spans="1:48" x14ac:dyDescent="0.2">
      <c r="A260" t="s">
        <v>521</v>
      </c>
    </row>
    <row r="261" spans="1:48" x14ac:dyDescent="0.2">
      <c r="A261" t="s">
        <v>523</v>
      </c>
      <c r="B261">
        <v>2</v>
      </c>
      <c r="X261" t="s">
        <v>22</v>
      </c>
      <c r="Y261">
        <v>3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1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0</v>
      </c>
      <c r="AQ261">
        <v>0</v>
      </c>
      <c r="AR261">
        <v>1</v>
      </c>
      <c r="AS261">
        <v>1</v>
      </c>
      <c r="AT261">
        <v>0</v>
      </c>
      <c r="AU261">
        <v>0</v>
      </c>
      <c r="AV2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F195"/>
  <sheetViews>
    <sheetView topLeftCell="U1" workbookViewId="0">
      <selection activeCell="AD1" sqref="AD1"/>
    </sheetView>
  </sheetViews>
  <sheetFormatPr baseColWidth="10" defaultColWidth="11" defaultRowHeight="16" x14ac:dyDescent="0.2"/>
  <sheetData>
    <row r="1" spans="1:58" x14ac:dyDescent="0.2">
      <c r="B1" t="s">
        <v>865</v>
      </c>
      <c r="C1" t="s">
        <v>866</v>
      </c>
      <c r="D1" t="s">
        <v>867</v>
      </c>
      <c r="E1" t="s">
        <v>868</v>
      </c>
      <c r="F1" t="s">
        <v>869</v>
      </c>
      <c r="G1" t="s">
        <v>870</v>
      </c>
      <c r="H1" t="s">
        <v>871</v>
      </c>
      <c r="I1" t="s">
        <v>872</v>
      </c>
      <c r="J1" t="s">
        <v>873</v>
      </c>
      <c r="K1" t="s">
        <v>874</v>
      </c>
      <c r="L1" t="s">
        <v>875</v>
      </c>
      <c r="M1" t="s">
        <v>807</v>
      </c>
      <c r="N1" t="s">
        <v>808</v>
      </c>
      <c r="O1" t="s">
        <v>809</v>
      </c>
      <c r="P1" t="s">
        <v>810</v>
      </c>
      <c r="Q1" t="s">
        <v>811</v>
      </c>
      <c r="R1" t="s">
        <v>812</v>
      </c>
      <c r="S1" t="s">
        <v>813</v>
      </c>
      <c r="T1" t="s">
        <v>814</v>
      </c>
      <c r="U1" t="s">
        <v>815</v>
      </c>
      <c r="V1" t="s">
        <v>816</v>
      </c>
      <c r="W1" t="s">
        <v>817</v>
      </c>
      <c r="X1" t="s">
        <v>818</v>
      </c>
      <c r="Y1" t="s">
        <v>819</v>
      </c>
      <c r="Z1" t="s">
        <v>820</v>
      </c>
      <c r="AA1" t="s">
        <v>821</v>
      </c>
      <c r="AB1" t="s">
        <v>822</v>
      </c>
      <c r="AC1" t="s">
        <v>823</v>
      </c>
      <c r="AD1" t="s">
        <v>824</v>
      </c>
      <c r="AE1" t="s">
        <v>825</v>
      </c>
      <c r="AF1" t="s">
        <v>826</v>
      </c>
      <c r="AG1" t="s">
        <v>827</v>
      </c>
      <c r="AH1" t="s">
        <v>828</v>
      </c>
      <c r="AI1" t="s">
        <v>829</v>
      </c>
      <c r="AJ1" t="s">
        <v>830</v>
      </c>
      <c r="AK1" t="s">
        <v>831</v>
      </c>
      <c r="AL1" t="s">
        <v>832</v>
      </c>
      <c r="AM1" t="s">
        <v>833</v>
      </c>
      <c r="AN1" t="s">
        <v>834</v>
      </c>
      <c r="AO1" t="s">
        <v>835</v>
      </c>
      <c r="AP1" t="s">
        <v>836</v>
      </c>
      <c r="AQ1" t="s">
        <v>837</v>
      </c>
      <c r="AR1" t="s">
        <v>838</v>
      </c>
      <c r="AS1" t="s">
        <v>839</v>
      </c>
      <c r="AT1" t="s">
        <v>840</v>
      </c>
      <c r="AU1" t="s">
        <v>841</v>
      </c>
      <c r="AV1" t="s">
        <v>842</v>
      </c>
      <c r="AW1" t="s">
        <v>843</v>
      </c>
      <c r="AX1" t="s">
        <v>844</v>
      </c>
      <c r="AY1" t="s">
        <v>845</v>
      </c>
      <c r="AZ1" t="s">
        <v>846</v>
      </c>
      <c r="BA1" t="s">
        <v>847</v>
      </c>
      <c r="BB1" t="s">
        <v>848</v>
      </c>
      <c r="BC1" t="s">
        <v>849</v>
      </c>
      <c r="BD1" t="s">
        <v>850</v>
      </c>
      <c r="BE1" t="s">
        <v>851</v>
      </c>
      <c r="BF1" t="s">
        <v>852</v>
      </c>
    </row>
    <row r="2" spans="1:58" x14ac:dyDescent="0.2">
      <c r="A2" t="s">
        <v>699</v>
      </c>
      <c r="Y2">
        <v>1</v>
      </c>
      <c r="AH2" t="s">
        <v>22</v>
      </c>
      <c r="AI2">
        <v>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Z2" t="s">
        <v>31</v>
      </c>
    </row>
    <row r="3" spans="1:58" x14ac:dyDescent="0.2">
      <c r="A3" t="s">
        <v>549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95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-1</v>
      </c>
      <c r="AH3" t="s">
        <v>550</v>
      </c>
      <c r="AI3">
        <v>4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t="s">
        <v>853</v>
      </c>
      <c r="AW3">
        <v>8964</v>
      </c>
      <c r="AX3">
        <v>6949</v>
      </c>
      <c r="AY3" t="s">
        <v>854</v>
      </c>
    </row>
    <row r="4" spans="1:58" x14ac:dyDescent="0.2">
      <c r="A4" t="s">
        <v>554</v>
      </c>
      <c r="X4">
        <v>1</v>
      </c>
      <c r="AD4">
        <v>2</v>
      </c>
      <c r="AZ4" t="s">
        <v>31</v>
      </c>
    </row>
    <row r="5" spans="1:58" x14ac:dyDescent="0.2">
      <c r="A5" t="s">
        <v>551</v>
      </c>
      <c r="Y5">
        <v>1</v>
      </c>
      <c r="AH5" t="s">
        <v>22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Z5" t="s">
        <v>31</v>
      </c>
    </row>
    <row r="6" spans="1:58" x14ac:dyDescent="0.2">
      <c r="A6" t="s">
        <v>552</v>
      </c>
      <c r="W6">
        <v>2</v>
      </c>
      <c r="AD6">
        <v>1</v>
      </c>
      <c r="AH6" t="s">
        <v>39</v>
      </c>
      <c r="AI6">
        <v>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Z6" t="s">
        <v>31</v>
      </c>
    </row>
    <row r="7" spans="1:58" x14ac:dyDescent="0.2">
      <c r="A7" t="s">
        <v>553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52</v>
      </c>
      <c r="L7">
        <v>0</v>
      </c>
      <c r="M7">
        <v>1</v>
      </c>
      <c r="N7">
        <v>-1</v>
      </c>
      <c r="O7">
        <v>1</v>
      </c>
      <c r="P7">
        <v>0</v>
      </c>
      <c r="Q7">
        <v>-1</v>
      </c>
      <c r="R7">
        <v>-1</v>
      </c>
      <c r="S7">
        <v>-1</v>
      </c>
      <c r="AH7" t="s">
        <v>550</v>
      </c>
      <c r="AI7">
        <v>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t="s">
        <v>855</v>
      </c>
      <c r="AW7">
        <v>2204</v>
      </c>
      <c r="AX7">
        <v>3249</v>
      </c>
      <c r="AY7" t="s">
        <v>856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</row>
    <row r="8" spans="1:58" x14ac:dyDescent="0.2">
      <c r="A8" t="s">
        <v>700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87.5</v>
      </c>
      <c r="L8">
        <v>1</v>
      </c>
      <c r="U8">
        <v>2</v>
      </c>
      <c r="AE8">
        <v>1</v>
      </c>
      <c r="AH8" t="s">
        <v>39</v>
      </c>
      <c r="AI8">
        <v>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t="s">
        <v>861</v>
      </c>
      <c r="AW8">
        <v>1314</v>
      </c>
      <c r="AX8">
        <v>595</v>
      </c>
      <c r="AY8" t="s">
        <v>862</v>
      </c>
      <c r="AZ8" t="s">
        <v>31</v>
      </c>
    </row>
    <row r="9" spans="1:58" x14ac:dyDescent="0.2">
      <c r="A9" t="s">
        <v>556</v>
      </c>
    </row>
    <row r="10" spans="1:58" x14ac:dyDescent="0.2">
      <c r="A10" t="s">
        <v>701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100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AH10" t="s">
        <v>550</v>
      </c>
      <c r="AI10">
        <v>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t="s">
        <v>855</v>
      </c>
      <c r="AW10">
        <v>7527</v>
      </c>
      <c r="AX10">
        <v>7177</v>
      </c>
      <c r="AY10" t="s">
        <v>854</v>
      </c>
    </row>
    <row r="11" spans="1:58" x14ac:dyDescent="0.2">
      <c r="A11" t="s">
        <v>558</v>
      </c>
    </row>
    <row r="12" spans="1:58" x14ac:dyDescent="0.2">
      <c r="A12" t="s">
        <v>559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87.5</v>
      </c>
      <c r="L12">
        <v>1</v>
      </c>
      <c r="AH12" t="s">
        <v>48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Z12" t="s">
        <v>50</v>
      </c>
    </row>
    <row r="13" spans="1:58" x14ac:dyDescent="0.2">
      <c r="A13" t="s">
        <v>560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17.5</v>
      </c>
      <c r="L13">
        <v>0</v>
      </c>
      <c r="X13">
        <v>2</v>
      </c>
      <c r="AD13">
        <v>1</v>
      </c>
      <c r="AH13" t="s">
        <v>29</v>
      </c>
      <c r="AJ13">
        <v>1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Z13" t="s">
        <v>31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</row>
    <row r="14" spans="1:58" x14ac:dyDescent="0.2">
      <c r="A14" t="s">
        <v>561</v>
      </c>
      <c r="AH14" t="s">
        <v>550</v>
      </c>
      <c r="AI14">
        <v>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58" x14ac:dyDescent="0.2">
      <c r="A15" t="s">
        <v>702</v>
      </c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57</v>
      </c>
      <c r="L15">
        <v>0</v>
      </c>
      <c r="M15">
        <v>0</v>
      </c>
      <c r="N15">
        <v>0</v>
      </c>
      <c r="O15">
        <v>-1</v>
      </c>
      <c r="P15">
        <v>-1</v>
      </c>
      <c r="Q15">
        <v>0</v>
      </c>
      <c r="R15">
        <v>1</v>
      </c>
      <c r="S15">
        <v>1</v>
      </c>
      <c r="W15">
        <v>2</v>
      </c>
      <c r="X15">
        <v>3</v>
      </c>
      <c r="AE15">
        <v>1</v>
      </c>
      <c r="AH15" t="s">
        <v>29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 t="s">
        <v>857</v>
      </c>
      <c r="AW15">
        <v>11911</v>
      </c>
      <c r="AX15">
        <v>6546</v>
      </c>
      <c r="AY15" t="s">
        <v>858</v>
      </c>
      <c r="AZ15" t="s">
        <v>50</v>
      </c>
      <c r="BA15">
        <v>2</v>
      </c>
      <c r="BB15">
        <v>2</v>
      </c>
      <c r="BC15">
        <v>0</v>
      </c>
      <c r="BD15">
        <v>0</v>
      </c>
      <c r="BE15">
        <v>1</v>
      </c>
      <c r="BF15">
        <v>0</v>
      </c>
    </row>
    <row r="16" spans="1:58" x14ac:dyDescent="0.2">
      <c r="A16" t="s">
        <v>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100</v>
      </c>
      <c r="L16">
        <v>1</v>
      </c>
      <c r="AH16" t="s">
        <v>550</v>
      </c>
      <c r="AI16">
        <v>4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t="s">
        <v>855</v>
      </c>
      <c r="AW16">
        <v>1561</v>
      </c>
      <c r="AX16">
        <v>1665</v>
      </c>
      <c r="AY16" t="s">
        <v>856</v>
      </c>
    </row>
    <row r="17" spans="1:58" x14ac:dyDescent="0.2">
      <c r="A17" t="s">
        <v>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100</v>
      </c>
      <c r="L17">
        <v>1</v>
      </c>
      <c r="M17">
        <v>0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AH17" t="s">
        <v>550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t="s">
        <v>853</v>
      </c>
      <c r="AW17">
        <v>3062</v>
      </c>
      <c r="AX17">
        <v>4197</v>
      </c>
      <c r="AY17" t="s">
        <v>856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">
      <c r="A18" t="s">
        <v>564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-1</v>
      </c>
      <c r="AH18" t="s">
        <v>550</v>
      </c>
      <c r="AI18">
        <v>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t="s">
        <v>853</v>
      </c>
      <c r="AW18">
        <v>4320</v>
      </c>
      <c r="AX18">
        <v>3857</v>
      </c>
      <c r="AY18" t="s">
        <v>854</v>
      </c>
    </row>
    <row r="19" spans="1:58" x14ac:dyDescent="0.2">
      <c r="A19" t="s">
        <v>704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95</v>
      </c>
      <c r="L19">
        <v>1</v>
      </c>
      <c r="AH19" t="s">
        <v>550</v>
      </c>
      <c r="AI19">
        <v>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 t="s">
        <v>855</v>
      </c>
      <c r="AW19">
        <v>1320</v>
      </c>
      <c r="AX19">
        <v>3388</v>
      </c>
      <c r="AY19" t="s">
        <v>860</v>
      </c>
    </row>
    <row r="20" spans="1:58" x14ac:dyDescent="0.2">
      <c r="A20" t="s">
        <v>705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-1</v>
      </c>
      <c r="AH20" t="s">
        <v>39</v>
      </c>
      <c r="AI20">
        <v>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t="s">
        <v>853</v>
      </c>
      <c r="AW20">
        <v>23421</v>
      </c>
      <c r="AX20">
        <v>24137</v>
      </c>
      <c r="AY20" t="s">
        <v>856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</row>
    <row r="21" spans="1:58" x14ac:dyDescent="0.2">
      <c r="A21" t="s">
        <v>104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67.5</v>
      </c>
      <c r="L21">
        <v>1</v>
      </c>
      <c r="W21">
        <v>1</v>
      </c>
      <c r="X21">
        <v>2</v>
      </c>
      <c r="AH21" t="s">
        <v>29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t="s">
        <v>857</v>
      </c>
      <c r="AW21">
        <v>712</v>
      </c>
      <c r="AX21">
        <v>588</v>
      </c>
      <c r="AY21" t="s">
        <v>854</v>
      </c>
      <c r="AZ21" t="s">
        <v>50</v>
      </c>
    </row>
    <row r="22" spans="1:58" x14ac:dyDescent="0.2">
      <c r="A22" t="s">
        <v>565</v>
      </c>
    </row>
    <row r="23" spans="1:58" x14ac:dyDescent="0.2">
      <c r="A23" t="s">
        <v>567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92.5</v>
      </c>
      <c r="L23">
        <v>1</v>
      </c>
      <c r="AH23" t="s">
        <v>550</v>
      </c>
      <c r="AI23">
        <v>4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t="s">
        <v>853</v>
      </c>
      <c r="AW23">
        <v>567</v>
      </c>
      <c r="AX23">
        <v>567</v>
      </c>
    </row>
    <row r="24" spans="1:58" x14ac:dyDescent="0.2">
      <c r="A24" t="s">
        <v>108</v>
      </c>
    </row>
    <row r="25" spans="1:58" x14ac:dyDescent="0.2">
      <c r="A25" t="s">
        <v>570</v>
      </c>
    </row>
    <row r="26" spans="1:58" x14ac:dyDescent="0.2">
      <c r="A26" t="s">
        <v>571</v>
      </c>
    </row>
    <row r="27" spans="1:58" x14ac:dyDescent="0.2">
      <c r="A27" t="s">
        <v>572</v>
      </c>
      <c r="X27">
        <v>1</v>
      </c>
      <c r="AH27" t="s">
        <v>22</v>
      </c>
      <c r="AI27">
        <v>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58" x14ac:dyDescent="0.2">
      <c r="A28" t="s">
        <v>706</v>
      </c>
    </row>
    <row r="29" spans="1:58" x14ac:dyDescent="0.2">
      <c r="A29" t="s">
        <v>573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82.5</v>
      </c>
      <c r="L29">
        <v>1</v>
      </c>
      <c r="AH29" t="s">
        <v>39</v>
      </c>
      <c r="AI29">
        <v>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Z29" t="s">
        <v>31</v>
      </c>
    </row>
    <row r="30" spans="1:58" x14ac:dyDescent="0.2">
      <c r="A30" t="s">
        <v>579</v>
      </c>
      <c r="T30">
        <v>1</v>
      </c>
      <c r="V30">
        <v>1</v>
      </c>
      <c r="AH30" t="s">
        <v>29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Z30" t="s">
        <v>50</v>
      </c>
    </row>
    <row r="31" spans="1:58" x14ac:dyDescent="0.2">
      <c r="A31" t="s">
        <v>574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100</v>
      </c>
      <c r="L31">
        <v>1</v>
      </c>
      <c r="AE31">
        <v>1</v>
      </c>
      <c r="AH31" t="s">
        <v>39</v>
      </c>
      <c r="AI31">
        <v>4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t="s">
        <v>861</v>
      </c>
      <c r="AW31">
        <v>4427</v>
      </c>
      <c r="AX31">
        <v>3503</v>
      </c>
      <c r="AY31" t="s">
        <v>854</v>
      </c>
    </row>
    <row r="32" spans="1:58" x14ac:dyDescent="0.2">
      <c r="A32" t="s">
        <v>575</v>
      </c>
      <c r="B32">
        <v>0</v>
      </c>
      <c r="C32">
        <v>1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K32">
        <v>54.5</v>
      </c>
      <c r="L32">
        <v>0</v>
      </c>
      <c r="M32">
        <v>0</v>
      </c>
      <c r="N32">
        <v>-1</v>
      </c>
      <c r="O32">
        <v>1</v>
      </c>
      <c r="P32">
        <v>0</v>
      </c>
      <c r="Q32">
        <v>-1</v>
      </c>
      <c r="R32">
        <v>-1</v>
      </c>
      <c r="S32">
        <v>-1</v>
      </c>
      <c r="AD32">
        <v>2</v>
      </c>
      <c r="AE32">
        <v>1</v>
      </c>
      <c r="AH32" t="s">
        <v>39</v>
      </c>
      <c r="AI32">
        <v>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 t="s">
        <v>861</v>
      </c>
      <c r="AW32">
        <v>3796</v>
      </c>
      <c r="AX32">
        <v>1525</v>
      </c>
      <c r="AY32" t="s">
        <v>862</v>
      </c>
      <c r="AZ32" t="s">
        <v>31</v>
      </c>
    </row>
    <row r="33" spans="1:58" x14ac:dyDescent="0.2">
      <c r="A33" t="s">
        <v>576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15</v>
      </c>
      <c r="L33">
        <v>0</v>
      </c>
      <c r="AH33" t="s">
        <v>29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 t="s">
        <v>857</v>
      </c>
      <c r="AW33">
        <v>990</v>
      </c>
      <c r="AX33">
        <v>885</v>
      </c>
      <c r="AY33" t="s">
        <v>854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</row>
    <row r="34" spans="1:58" x14ac:dyDescent="0.2">
      <c r="A34" t="s">
        <v>577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92.5</v>
      </c>
      <c r="L34">
        <v>1</v>
      </c>
      <c r="X34">
        <v>1</v>
      </c>
      <c r="AH34" t="s">
        <v>48</v>
      </c>
      <c r="AI34">
        <v>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t="s">
        <v>857</v>
      </c>
      <c r="AW34">
        <v>137</v>
      </c>
      <c r="AX34">
        <v>34</v>
      </c>
      <c r="AY34" t="s">
        <v>863</v>
      </c>
      <c r="AZ34" t="s">
        <v>50</v>
      </c>
    </row>
    <row r="35" spans="1:58" x14ac:dyDescent="0.2">
      <c r="A35" t="s">
        <v>578</v>
      </c>
      <c r="X35">
        <v>3</v>
      </c>
      <c r="Y35">
        <v>2</v>
      </c>
      <c r="Z35">
        <v>1</v>
      </c>
      <c r="AH35" t="s">
        <v>29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</row>
    <row r="36" spans="1:58" x14ac:dyDescent="0.2">
      <c r="A36" t="s">
        <v>580</v>
      </c>
    </row>
    <row r="37" spans="1:58" x14ac:dyDescent="0.2">
      <c r="A37" t="s">
        <v>581</v>
      </c>
      <c r="AH37" t="s">
        <v>550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58" x14ac:dyDescent="0.2">
      <c r="A38" t="s">
        <v>143</v>
      </c>
    </row>
    <row r="39" spans="1:58" x14ac:dyDescent="0.2">
      <c r="A39" t="s">
        <v>583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29.5</v>
      </c>
      <c r="L39">
        <v>0</v>
      </c>
      <c r="M39">
        <v>0</v>
      </c>
      <c r="N39">
        <v>0</v>
      </c>
      <c r="O39">
        <v>-1</v>
      </c>
      <c r="P39">
        <v>-1</v>
      </c>
      <c r="Q39">
        <v>0</v>
      </c>
      <c r="R39">
        <v>1</v>
      </c>
      <c r="S39">
        <v>1</v>
      </c>
      <c r="X39">
        <v>2</v>
      </c>
      <c r="AE39">
        <v>1</v>
      </c>
      <c r="AH39" t="s">
        <v>48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t="s">
        <v>864</v>
      </c>
      <c r="AW39">
        <v>1631</v>
      </c>
      <c r="AX39">
        <v>994</v>
      </c>
      <c r="AY39" t="s">
        <v>858</v>
      </c>
      <c r="AZ39" t="s">
        <v>50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0</v>
      </c>
    </row>
    <row r="40" spans="1:58" x14ac:dyDescent="0.2">
      <c r="A40" t="s">
        <v>584</v>
      </c>
      <c r="AH40" t="s">
        <v>568</v>
      </c>
      <c r="AI40">
        <v>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58" x14ac:dyDescent="0.2">
      <c r="A41" t="s">
        <v>594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100</v>
      </c>
      <c r="L41">
        <v>1</v>
      </c>
      <c r="T41">
        <v>1</v>
      </c>
    </row>
    <row r="42" spans="1:58" x14ac:dyDescent="0.2">
      <c r="A42" t="s">
        <v>162</v>
      </c>
      <c r="V42">
        <v>1</v>
      </c>
      <c r="AF42">
        <v>2</v>
      </c>
    </row>
    <row r="43" spans="1:58" x14ac:dyDescent="0.2">
      <c r="A43" t="s">
        <v>585</v>
      </c>
      <c r="AH43" t="s">
        <v>39</v>
      </c>
      <c r="AI43">
        <v>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Z43" t="s">
        <v>31</v>
      </c>
    </row>
    <row r="44" spans="1:58" x14ac:dyDescent="0.2">
      <c r="A44" t="s">
        <v>707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100</v>
      </c>
      <c r="L44">
        <v>1</v>
      </c>
      <c r="AH44" t="s">
        <v>550</v>
      </c>
      <c r="AI44">
        <v>4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t="s">
        <v>855</v>
      </c>
      <c r="AW44">
        <v>2561</v>
      </c>
      <c r="AX44">
        <v>1470</v>
      </c>
      <c r="AY44" t="s">
        <v>858</v>
      </c>
    </row>
    <row r="45" spans="1:58" x14ac:dyDescent="0.2">
      <c r="A45" t="s">
        <v>586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87.5</v>
      </c>
      <c r="L45">
        <v>1</v>
      </c>
      <c r="AH45" t="s">
        <v>121</v>
      </c>
      <c r="AI45">
        <v>4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58" x14ac:dyDescent="0.2">
      <c r="A46" t="s">
        <v>587</v>
      </c>
    </row>
    <row r="47" spans="1:58" x14ac:dyDescent="0.2">
      <c r="A47" t="s">
        <v>708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100</v>
      </c>
      <c r="L47">
        <v>1</v>
      </c>
      <c r="AH47" t="s">
        <v>568</v>
      </c>
      <c r="AI47">
        <v>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58" x14ac:dyDescent="0.2">
      <c r="A48" t="s">
        <v>173</v>
      </c>
      <c r="AH48" t="s">
        <v>39</v>
      </c>
      <c r="AI48">
        <v>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Z48" t="s">
        <v>31</v>
      </c>
    </row>
    <row r="49" spans="1:58" x14ac:dyDescent="0.2">
      <c r="A49" t="s">
        <v>589</v>
      </c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75</v>
      </c>
      <c r="L49">
        <v>1</v>
      </c>
      <c r="M49">
        <v>1</v>
      </c>
      <c r="N49">
        <v>1</v>
      </c>
      <c r="O49">
        <v>-1</v>
      </c>
      <c r="P49">
        <v>-1</v>
      </c>
      <c r="Q49">
        <v>1</v>
      </c>
      <c r="R49">
        <v>1</v>
      </c>
      <c r="S49">
        <v>1</v>
      </c>
      <c r="AH49" t="s">
        <v>48</v>
      </c>
      <c r="AI49">
        <v>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t="s">
        <v>864</v>
      </c>
      <c r="AW49">
        <v>18007</v>
      </c>
      <c r="AX49">
        <v>27420</v>
      </c>
      <c r="AY49" t="s">
        <v>859</v>
      </c>
      <c r="AZ49" t="s">
        <v>50</v>
      </c>
      <c r="BA49">
        <v>0</v>
      </c>
      <c r="BB49">
        <v>0</v>
      </c>
      <c r="BC49">
        <v>1</v>
      </c>
      <c r="BD49">
        <v>1</v>
      </c>
      <c r="BE49">
        <v>0</v>
      </c>
      <c r="BF49">
        <v>0</v>
      </c>
    </row>
    <row r="50" spans="1:58" x14ac:dyDescent="0.2">
      <c r="A50" t="s">
        <v>709</v>
      </c>
      <c r="AH50" t="s">
        <v>550</v>
      </c>
      <c r="AI50">
        <v>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58" x14ac:dyDescent="0.2">
      <c r="A51" t="s">
        <v>590</v>
      </c>
      <c r="V51">
        <v>1</v>
      </c>
      <c r="AH51" t="s">
        <v>29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Z51" t="s">
        <v>50</v>
      </c>
      <c r="BA51">
        <v>1</v>
      </c>
      <c r="BB51">
        <v>0</v>
      </c>
      <c r="BC51">
        <v>1</v>
      </c>
      <c r="BD51">
        <v>0</v>
      </c>
      <c r="BE51">
        <v>0</v>
      </c>
      <c r="BF51">
        <v>0</v>
      </c>
    </row>
    <row r="52" spans="1:58" x14ac:dyDescent="0.2">
      <c r="A52" t="s">
        <v>591</v>
      </c>
      <c r="X52">
        <v>2</v>
      </c>
      <c r="Y52">
        <v>1</v>
      </c>
      <c r="AZ52" t="s">
        <v>50</v>
      </c>
    </row>
    <row r="53" spans="1:58" x14ac:dyDescent="0.2">
      <c r="A53" t="s">
        <v>592</v>
      </c>
    </row>
    <row r="54" spans="1:58" x14ac:dyDescent="0.2">
      <c r="A54" t="s">
        <v>593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17.5</v>
      </c>
      <c r="L54">
        <v>0</v>
      </c>
      <c r="X54">
        <v>1</v>
      </c>
      <c r="Z54">
        <v>2</v>
      </c>
      <c r="AH54" t="s">
        <v>29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 t="s">
        <v>857</v>
      </c>
      <c r="AW54">
        <v>391</v>
      </c>
      <c r="AX54">
        <v>296</v>
      </c>
      <c r="AY54" t="s">
        <v>854</v>
      </c>
      <c r="AZ54" t="s">
        <v>50</v>
      </c>
    </row>
    <row r="55" spans="1:58" x14ac:dyDescent="0.2">
      <c r="A55" t="s">
        <v>710</v>
      </c>
      <c r="U55">
        <v>2</v>
      </c>
      <c r="AE55">
        <v>1</v>
      </c>
      <c r="AH55" t="s">
        <v>550</v>
      </c>
      <c r="AI55">
        <v>3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58" x14ac:dyDescent="0.2">
      <c r="A56" t="s">
        <v>711</v>
      </c>
      <c r="T56">
        <v>1</v>
      </c>
      <c r="Y56">
        <v>1</v>
      </c>
      <c r="AH56" t="s">
        <v>22</v>
      </c>
      <c r="AI56">
        <v>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58" x14ac:dyDescent="0.2">
      <c r="A57" t="s">
        <v>595</v>
      </c>
      <c r="AF57">
        <v>1</v>
      </c>
    </row>
    <row r="58" spans="1:58" x14ac:dyDescent="0.2">
      <c r="A58" t="s">
        <v>596</v>
      </c>
    </row>
    <row r="59" spans="1:58" x14ac:dyDescent="0.2">
      <c r="A59" t="s">
        <v>597</v>
      </c>
      <c r="AH59" t="s">
        <v>48</v>
      </c>
      <c r="AI59">
        <v>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t="s">
        <v>864</v>
      </c>
      <c r="AW59">
        <v>797</v>
      </c>
      <c r="AX59">
        <v>733</v>
      </c>
      <c r="AY59" t="s">
        <v>854</v>
      </c>
      <c r="AZ59" t="s">
        <v>50</v>
      </c>
    </row>
    <row r="60" spans="1:58" x14ac:dyDescent="0.2">
      <c r="A60" t="s">
        <v>598</v>
      </c>
    </row>
    <row r="61" spans="1:58" x14ac:dyDescent="0.2">
      <c r="A61" t="s">
        <v>712</v>
      </c>
      <c r="Y61">
        <v>1</v>
      </c>
      <c r="AH61" t="s">
        <v>22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58" x14ac:dyDescent="0.2">
      <c r="A62" t="s">
        <v>599</v>
      </c>
      <c r="AF62">
        <v>1</v>
      </c>
    </row>
    <row r="63" spans="1:58" x14ac:dyDescent="0.2">
      <c r="A63" t="s">
        <v>713</v>
      </c>
    </row>
    <row r="64" spans="1:58" x14ac:dyDescent="0.2">
      <c r="A64" t="s">
        <v>714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25</v>
      </c>
      <c r="L64">
        <v>0</v>
      </c>
      <c r="T64">
        <v>1</v>
      </c>
      <c r="Y64">
        <v>1</v>
      </c>
      <c r="AH64" t="s">
        <v>22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 t="s">
        <v>857</v>
      </c>
      <c r="AW64">
        <v>3579</v>
      </c>
      <c r="AX64">
        <v>782</v>
      </c>
      <c r="AY64" t="s">
        <v>863</v>
      </c>
      <c r="AZ64" t="s">
        <v>50</v>
      </c>
      <c r="BA64">
        <v>2</v>
      </c>
      <c r="BB64">
        <v>1</v>
      </c>
      <c r="BC64">
        <v>0</v>
      </c>
      <c r="BD64">
        <v>1</v>
      </c>
      <c r="BE64">
        <v>0</v>
      </c>
      <c r="BF64">
        <v>0</v>
      </c>
    </row>
    <row r="65" spans="1:58" x14ac:dyDescent="0.2">
      <c r="A65" t="s">
        <v>715</v>
      </c>
      <c r="B65">
        <v>0</v>
      </c>
      <c r="C65">
        <v>1</v>
      </c>
      <c r="D65">
        <v>1</v>
      </c>
      <c r="E65">
        <v>1</v>
      </c>
      <c r="F65">
        <v>0</v>
      </c>
      <c r="G65">
        <v>1</v>
      </c>
      <c r="H65">
        <v>1</v>
      </c>
      <c r="I65">
        <v>0</v>
      </c>
      <c r="J65">
        <v>0</v>
      </c>
      <c r="K65">
        <v>42</v>
      </c>
      <c r="L65">
        <v>0</v>
      </c>
      <c r="X65">
        <v>2</v>
      </c>
      <c r="AE65">
        <v>1</v>
      </c>
      <c r="AZ65" t="s">
        <v>50</v>
      </c>
    </row>
    <row r="66" spans="1:58" x14ac:dyDescent="0.2">
      <c r="A66" t="s">
        <v>600</v>
      </c>
      <c r="AV66" t="s">
        <v>864</v>
      </c>
      <c r="AW66">
        <v>284</v>
      </c>
      <c r="AX66">
        <v>295</v>
      </c>
      <c r="AY66" t="s">
        <v>856</v>
      </c>
    </row>
    <row r="67" spans="1:58" x14ac:dyDescent="0.2">
      <c r="A67" t="s">
        <v>716</v>
      </c>
      <c r="W67">
        <v>2</v>
      </c>
      <c r="Y67">
        <v>1</v>
      </c>
      <c r="AH67" t="s">
        <v>22</v>
      </c>
      <c r="AI67">
        <v>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58" x14ac:dyDescent="0.2">
      <c r="A68" t="s">
        <v>601</v>
      </c>
      <c r="AH68" t="s">
        <v>550</v>
      </c>
      <c r="AI68">
        <v>4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58" x14ac:dyDescent="0.2">
      <c r="A69" t="s">
        <v>602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82.5</v>
      </c>
      <c r="L69">
        <v>1</v>
      </c>
      <c r="AH69" t="s">
        <v>48</v>
      </c>
      <c r="AI69">
        <v>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 t="s">
        <v>864</v>
      </c>
      <c r="AW69">
        <v>692</v>
      </c>
      <c r="AX69">
        <v>607</v>
      </c>
      <c r="AY69" t="s">
        <v>854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</row>
    <row r="70" spans="1:58" x14ac:dyDescent="0.2">
      <c r="A70" t="s">
        <v>717</v>
      </c>
    </row>
    <row r="71" spans="1:58" x14ac:dyDescent="0.2">
      <c r="A71" t="s">
        <v>718</v>
      </c>
    </row>
    <row r="72" spans="1:58" x14ac:dyDescent="0.2">
      <c r="A72" t="s">
        <v>719</v>
      </c>
      <c r="W72">
        <v>2</v>
      </c>
      <c r="X72">
        <v>1</v>
      </c>
      <c r="AE72">
        <v>3</v>
      </c>
      <c r="AH72" t="s">
        <v>29</v>
      </c>
      <c r="AJ72">
        <v>0</v>
      </c>
      <c r="AK72">
        <v>0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0</v>
      </c>
      <c r="AU72">
        <v>0</v>
      </c>
    </row>
    <row r="73" spans="1:58" x14ac:dyDescent="0.2">
      <c r="A73" t="s">
        <v>603</v>
      </c>
    </row>
    <row r="74" spans="1:58" x14ac:dyDescent="0.2">
      <c r="A74" t="s">
        <v>604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2</v>
      </c>
      <c r="I74">
        <v>0</v>
      </c>
      <c r="J74">
        <v>0</v>
      </c>
      <c r="K74">
        <v>22.5</v>
      </c>
      <c r="L74">
        <v>0</v>
      </c>
      <c r="X74">
        <v>1</v>
      </c>
      <c r="AH74" t="s">
        <v>22</v>
      </c>
      <c r="AI74">
        <v>3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 t="s">
        <v>864</v>
      </c>
      <c r="AW74">
        <v>166</v>
      </c>
      <c r="AX74">
        <v>119</v>
      </c>
      <c r="AY74" t="s">
        <v>854</v>
      </c>
    </row>
    <row r="75" spans="1:58" x14ac:dyDescent="0.2">
      <c r="A75" t="s">
        <v>253</v>
      </c>
    </row>
    <row r="76" spans="1:58" x14ac:dyDescent="0.2">
      <c r="A76" t="s">
        <v>720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82.5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-1</v>
      </c>
      <c r="S76">
        <v>-1</v>
      </c>
      <c r="AH76" t="s">
        <v>39</v>
      </c>
      <c r="AI76">
        <v>3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 t="s">
        <v>861</v>
      </c>
      <c r="AW76">
        <v>3059</v>
      </c>
      <c r="AX76">
        <v>1273</v>
      </c>
      <c r="AY76" t="s">
        <v>862</v>
      </c>
      <c r="AZ76" t="s">
        <v>31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</row>
    <row r="77" spans="1:58" x14ac:dyDescent="0.2">
      <c r="A77" t="s">
        <v>721</v>
      </c>
    </row>
    <row r="78" spans="1:58" x14ac:dyDescent="0.2">
      <c r="A78" t="s">
        <v>605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0</v>
      </c>
      <c r="I78">
        <v>1</v>
      </c>
      <c r="J78">
        <v>1</v>
      </c>
      <c r="K78">
        <v>70</v>
      </c>
      <c r="L78">
        <v>1</v>
      </c>
      <c r="AH78" t="s">
        <v>39</v>
      </c>
      <c r="AI78">
        <v>4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t="s">
        <v>861</v>
      </c>
      <c r="AW78">
        <v>2083</v>
      </c>
      <c r="AX78">
        <v>1242</v>
      </c>
      <c r="AY78" t="s">
        <v>858</v>
      </c>
      <c r="AZ78" t="s">
        <v>31</v>
      </c>
    </row>
    <row r="79" spans="1:58" x14ac:dyDescent="0.2">
      <c r="A79" t="s">
        <v>606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100</v>
      </c>
      <c r="L79">
        <v>1</v>
      </c>
      <c r="AH79" t="s">
        <v>550</v>
      </c>
      <c r="AI79">
        <v>4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58" x14ac:dyDescent="0.2">
      <c r="A80" t="s">
        <v>607</v>
      </c>
    </row>
    <row r="81" spans="1:58" x14ac:dyDescent="0.2">
      <c r="A81" t="s">
        <v>722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87.5</v>
      </c>
      <c r="L81">
        <v>1</v>
      </c>
      <c r="M81">
        <v>0</v>
      </c>
      <c r="N81">
        <v>0</v>
      </c>
      <c r="O81">
        <v>1</v>
      </c>
      <c r="P81">
        <v>1</v>
      </c>
      <c r="Q81">
        <v>0</v>
      </c>
      <c r="R81">
        <v>-1</v>
      </c>
      <c r="S81">
        <v>-1</v>
      </c>
      <c r="AH81" t="s">
        <v>39</v>
      </c>
      <c r="AI81">
        <v>4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 t="s">
        <v>861</v>
      </c>
      <c r="AW81">
        <v>3008</v>
      </c>
      <c r="AX81">
        <v>673</v>
      </c>
      <c r="AY81" t="s">
        <v>863</v>
      </c>
      <c r="AZ81" t="s">
        <v>31</v>
      </c>
    </row>
    <row r="82" spans="1:58" x14ac:dyDescent="0.2">
      <c r="A82" t="s">
        <v>296</v>
      </c>
      <c r="W82">
        <v>2</v>
      </c>
      <c r="Y82">
        <v>1</v>
      </c>
      <c r="AH82" t="s">
        <v>22</v>
      </c>
      <c r="AI82">
        <v>2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58" x14ac:dyDescent="0.2">
      <c r="A83" t="s">
        <v>723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100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-1</v>
      </c>
      <c r="AH83" t="s">
        <v>550</v>
      </c>
      <c r="AI83">
        <v>5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 t="s">
        <v>855</v>
      </c>
      <c r="AW83">
        <v>16185</v>
      </c>
      <c r="AX83">
        <v>11099</v>
      </c>
      <c r="AY83" t="s">
        <v>854</v>
      </c>
    </row>
    <row r="84" spans="1:58" x14ac:dyDescent="0.2">
      <c r="A84" t="s">
        <v>608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100</v>
      </c>
      <c r="L84">
        <v>1</v>
      </c>
      <c r="AE84">
        <v>1</v>
      </c>
      <c r="AH84" t="s">
        <v>48</v>
      </c>
      <c r="AI84">
        <v>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 t="s">
        <v>857</v>
      </c>
      <c r="AW84">
        <v>6809</v>
      </c>
      <c r="AX84">
        <v>3300</v>
      </c>
      <c r="AY84" t="s">
        <v>862</v>
      </c>
      <c r="AZ84" t="s">
        <v>50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</row>
    <row r="85" spans="1:58" x14ac:dyDescent="0.2">
      <c r="A85" t="s">
        <v>609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0</v>
      </c>
      <c r="J85">
        <v>1</v>
      </c>
      <c r="K85">
        <v>12.5</v>
      </c>
      <c r="L85">
        <v>0</v>
      </c>
      <c r="T85">
        <v>1</v>
      </c>
      <c r="Y85">
        <v>2</v>
      </c>
      <c r="AA85">
        <v>1</v>
      </c>
      <c r="AH85" t="s">
        <v>22</v>
      </c>
      <c r="AI85">
        <v>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58" x14ac:dyDescent="0.2">
      <c r="A86" t="s">
        <v>610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0</v>
      </c>
      <c r="K86">
        <v>75</v>
      </c>
      <c r="L86">
        <v>1</v>
      </c>
      <c r="AH86" t="s">
        <v>550</v>
      </c>
      <c r="AI86">
        <v>3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 t="s">
        <v>861</v>
      </c>
      <c r="AW86">
        <v>812</v>
      </c>
      <c r="AX86">
        <v>329</v>
      </c>
      <c r="AY86" t="s">
        <v>862</v>
      </c>
    </row>
    <row r="87" spans="1:58" x14ac:dyDescent="0.2">
      <c r="A87" t="s">
        <v>611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82.5</v>
      </c>
      <c r="L87">
        <v>1</v>
      </c>
      <c r="AH87" t="s">
        <v>568</v>
      </c>
      <c r="AI87">
        <v>3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 t="s">
        <v>857</v>
      </c>
      <c r="AW87">
        <v>2077</v>
      </c>
      <c r="AX87">
        <v>1521</v>
      </c>
      <c r="AY87" t="s">
        <v>854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</row>
    <row r="88" spans="1:58" x14ac:dyDescent="0.2">
      <c r="A88" t="s">
        <v>612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-1</v>
      </c>
      <c r="S88">
        <v>-1</v>
      </c>
      <c r="AH88" t="s">
        <v>39</v>
      </c>
      <c r="AI88">
        <v>4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 t="s">
        <v>861</v>
      </c>
      <c r="AW88">
        <v>947</v>
      </c>
      <c r="AX88">
        <v>360</v>
      </c>
      <c r="AY88" t="s">
        <v>862</v>
      </c>
    </row>
    <row r="89" spans="1:58" x14ac:dyDescent="0.2">
      <c r="A89" t="s">
        <v>613</v>
      </c>
      <c r="AF89">
        <v>1</v>
      </c>
      <c r="AH89" t="s">
        <v>25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58" x14ac:dyDescent="0.2">
      <c r="A90" t="s">
        <v>614</v>
      </c>
      <c r="B90">
        <v>0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69.5</v>
      </c>
      <c r="L90">
        <v>1</v>
      </c>
      <c r="AZ90" t="s">
        <v>50</v>
      </c>
    </row>
    <row r="91" spans="1:58" x14ac:dyDescent="0.2">
      <c r="A91" t="s">
        <v>286</v>
      </c>
    </row>
    <row r="92" spans="1:58" x14ac:dyDescent="0.2">
      <c r="A92" t="s">
        <v>724</v>
      </c>
      <c r="AH92" t="s">
        <v>29</v>
      </c>
      <c r="AJ92">
        <v>0</v>
      </c>
      <c r="AK92">
        <v>0</v>
      </c>
      <c r="AL92">
        <v>1</v>
      </c>
      <c r="AM92">
        <v>1</v>
      </c>
      <c r="AN92">
        <v>0</v>
      </c>
      <c r="AO92">
        <v>1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</row>
    <row r="93" spans="1:58" x14ac:dyDescent="0.2">
      <c r="A93" t="s">
        <v>725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100</v>
      </c>
      <c r="L93">
        <v>1</v>
      </c>
      <c r="AH93" t="s">
        <v>39</v>
      </c>
      <c r="AI93">
        <v>3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 t="s">
        <v>853</v>
      </c>
      <c r="AW93">
        <v>1452</v>
      </c>
      <c r="AX93">
        <v>1847</v>
      </c>
      <c r="AY93" t="s">
        <v>856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</row>
    <row r="94" spans="1:58" x14ac:dyDescent="0.2">
      <c r="A94" t="s">
        <v>726</v>
      </c>
    </row>
    <row r="95" spans="1:58" x14ac:dyDescent="0.2">
      <c r="A95" t="s">
        <v>727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80</v>
      </c>
      <c r="L95">
        <v>1</v>
      </c>
      <c r="AE95">
        <v>1</v>
      </c>
    </row>
    <row r="96" spans="1:58" x14ac:dyDescent="0.2">
      <c r="A96" t="s">
        <v>728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0</v>
      </c>
      <c r="S96">
        <v>-1</v>
      </c>
      <c r="AH96" t="s">
        <v>550</v>
      </c>
      <c r="AI96">
        <v>4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 t="s">
        <v>855</v>
      </c>
      <c r="AW96">
        <v>1714</v>
      </c>
      <c r="AX96">
        <v>1212</v>
      </c>
      <c r="AY96" t="s">
        <v>854</v>
      </c>
    </row>
    <row r="97" spans="1:58" x14ac:dyDescent="0.2">
      <c r="A97" t="s">
        <v>616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25</v>
      </c>
      <c r="L97">
        <v>0</v>
      </c>
      <c r="X97">
        <v>1</v>
      </c>
      <c r="AH97" t="s">
        <v>39</v>
      </c>
      <c r="AI97">
        <v>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Z97" t="s">
        <v>31</v>
      </c>
    </row>
    <row r="98" spans="1:58" x14ac:dyDescent="0.2">
      <c r="A98" t="s">
        <v>617</v>
      </c>
      <c r="B98">
        <v>1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20</v>
      </c>
      <c r="L98">
        <v>0</v>
      </c>
      <c r="AH98" t="s">
        <v>29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1</v>
      </c>
      <c r="AU98">
        <v>0</v>
      </c>
    </row>
    <row r="99" spans="1:58" x14ac:dyDescent="0.2">
      <c r="A99" t="s">
        <v>618</v>
      </c>
      <c r="AH99" t="s">
        <v>39</v>
      </c>
      <c r="AI99">
        <v>4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58" x14ac:dyDescent="0.2">
      <c r="A100" t="s">
        <v>729</v>
      </c>
    </row>
    <row r="101" spans="1:58" x14ac:dyDescent="0.2">
      <c r="A101" t="s">
        <v>730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100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-1</v>
      </c>
      <c r="S101">
        <v>-1</v>
      </c>
      <c r="AH101" t="s">
        <v>121</v>
      </c>
      <c r="AI101">
        <v>4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58" x14ac:dyDescent="0.2">
      <c r="A102" t="s">
        <v>620</v>
      </c>
      <c r="AV102" t="s">
        <v>853</v>
      </c>
      <c r="AW102">
        <v>11349</v>
      </c>
      <c r="AX102">
        <v>18812</v>
      </c>
      <c r="AY102" t="s">
        <v>859</v>
      </c>
    </row>
    <row r="103" spans="1:58" x14ac:dyDescent="0.2">
      <c r="A103" t="s">
        <v>731</v>
      </c>
    </row>
    <row r="104" spans="1:58" x14ac:dyDescent="0.2">
      <c r="A104" t="s">
        <v>621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77.5</v>
      </c>
      <c r="L104">
        <v>1</v>
      </c>
      <c r="W104">
        <v>2</v>
      </c>
      <c r="AD104">
        <v>1</v>
      </c>
      <c r="AV104" t="s">
        <v>861</v>
      </c>
      <c r="AW104">
        <v>702</v>
      </c>
      <c r="AX104">
        <v>217</v>
      </c>
      <c r="AY104" t="s">
        <v>863</v>
      </c>
      <c r="AZ104" t="s">
        <v>31</v>
      </c>
    </row>
    <row r="105" spans="1:58" x14ac:dyDescent="0.2">
      <c r="A105" t="s">
        <v>622</v>
      </c>
      <c r="AZ105" t="s">
        <v>50</v>
      </c>
    </row>
    <row r="106" spans="1:58" x14ac:dyDescent="0.2">
      <c r="A106" t="s">
        <v>624</v>
      </c>
      <c r="X106">
        <v>1</v>
      </c>
      <c r="Y106">
        <v>3</v>
      </c>
      <c r="AB106">
        <v>2</v>
      </c>
      <c r="AH106" t="s">
        <v>39</v>
      </c>
      <c r="AI106">
        <v>3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58" x14ac:dyDescent="0.2">
      <c r="A107" t="s">
        <v>626</v>
      </c>
    </row>
    <row r="108" spans="1:58" x14ac:dyDescent="0.2">
      <c r="A108" t="s">
        <v>627</v>
      </c>
      <c r="Y108">
        <v>1</v>
      </c>
      <c r="AH108" t="s">
        <v>22</v>
      </c>
      <c r="AI108">
        <v>2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Z108" t="s">
        <v>50</v>
      </c>
    </row>
    <row r="109" spans="1:58" x14ac:dyDescent="0.2">
      <c r="A109" t="s">
        <v>732</v>
      </c>
      <c r="B109">
        <v>1</v>
      </c>
      <c r="C109">
        <v>1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32.5</v>
      </c>
      <c r="L109">
        <v>0</v>
      </c>
      <c r="AG109">
        <v>1</v>
      </c>
    </row>
    <row r="110" spans="1:58" x14ac:dyDescent="0.2">
      <c r="A110" t="s">
        <v>628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87.5</v>
      </c>
      <c r="L110">
        <v>1</v>
      </c>
      <c r="AD110">
        <v>2</v>
      </c>
      <c r="AE110">
        <v>1</v>
      </c>
      <c r="AH110" t="s">
        <v>39</v>
      </c>
      <c r="AI110">
        <v>3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 t="s">
        <v>861</v>
      </c>
      <c r="AW110">
        <v>399</v>
      </c>
      <c r="AX110">
        <v>233</v>
      </c>
      <c r="AY110" t="s">
        <v>858</v>
      </c>
      <c r="AZ110" t="s">
        <v>31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</row>
    <row r="111" spans="1:58" x14ac:dyDescent="0.2">
      <c r="A111" t="s">
        <v>629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100</v>
      </c>
      <c r="L111">
        <v>1</v>
      </c>
      <c r="AH111" t="s">
        <v>568</v>
      </c>
      <c r="AI111">
        <v>4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 t="s">
        <v>855</v>
      </c>
      <c r="AW111">
        <v>1983</v>
      </c>
      <c r="AX111">
        <v>1606</v>
      </c>
      <c r="AY111" t="s">
        <v>854</v>
      </c>
      <c r="AZ111" t="s">
        <v>50</v>
      </c>
    </row>
    <row r="112" spans="1:58" x14ac:dyDescent="0.2">
      <c r="A112" t="s">
        <v>630</v>
      </c>
      <c r="V112">
        <v>1</v>
      </c>
      <c r="AF112">
        <v>2</v>
      </c>
      <c r="AH112" t="s">
        <v>25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52" x14ac:dyDescent="0.2">
      <c r="A113" t="s">
        <v>733</v>
      </c>
      <c r="AD113">
        <v>2</v>
      </c>
      <c r="AE113">
        <v>1</v>
      </c>
      <c r="AH113" t="s">
        <v>48</v>
      </c>
      <c r="AI113">
        <v>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 t="s">
        <v>857</v>
      </c>
      <c r="AW113">
        <v>517</v>
      </c>
      <c r="AX113">
        <v>159</v>
      </c>
      <c r="AY113" t="s">
        <v>863</v>
      </c>
      <c r="AZ113" t="s">
        <v>50</v>
      </c>
    </row>
    <row r="114" spans="1:52" x14ac:dyDescent="0.2">
      <c r="A114" t="s">
        <v>734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100</v>
      </c>
      <c r="L114">
        <v>1</v>
      </c>
      <c r="AH114" t="s">
        <v>121</v>
      </c>
      <c r="AI114">
        <v>5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 t="s">
        <v>855</v>
      </c>
      <c r="AW114">
        <v>4503</v>
      </c>
      <c r="AX114">
        <v>3158</v>
      </c>
      <c r="AY114" t="s">
        <v>854</v>
      </c>
    </row>
    <row r="115" spans="1:52" x14ac:dyDescent="0.2">
      <c r="A115" t="s">
        <v>735</v>
      </c>
      <c r="AH115" t="s">
        <v>39</v>
      </c>
      <c r="AI115">
        <v>3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 t="s">
        <v>857</v>
      </c>
      <c r="AW115">
        <v>304</v>
      </c>
      <c r="AX115">
        <v>126</v>
      </c>
      <c r="AY115" t="s">
        <v>862</v>
      </c>
      <c r="AZ115" t="s">
        <v>31</v>
      </c>
    </row>
    <row r="116" spans="1:52" x14ac:dyDescent="0.2">
      <c r="A116" t="s">
        <v>632</v>
      </c>
      <c r="X116">
        <v>1</v>
      </c>
      <c r="AD116">
        <v>2</v>
      </c>
      <c r="AH116" t="s">
        <v>568</v>
      </c>
      <c r="AI116">
        <v>3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52" x14ac:dyDescent="0.2">
      <c r="A117" t="s">
        <v>736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87.5</v>
      </c>
      <c r="L117">
        <v>1</v>
      </c>
      <c r="AH117" t="s">
        <v>39</v>
      </c>
      <c r="AI117">
        <v>4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 t="s">
        <v>861</v>
      </c>
      <c r="AW117">
        <v>8874</v>
      </c>
      <c r="AX117">
        <v>4288</v>
      </c>
      <c r="AY117" t="s">
        <v>862</v>
      </c>
      <c r="AZ117" t="s">
        <v>31</v>
      </c>
    </row>
    <row r="118" spans="1:52" x14ac:dyDescent="0.2">
      <c r="A118" t="s">
        <v>361</v>
      </c>
      <c r="AF118">
        <v>1</v>
      </c>
    </row>
    <row r="119" spans="1:52" x14ac:dyDescent="0.2">
      <c r="A119" t="s">
        <v>633</v>
      </c>
      <c r="AH119" t="s">
        <v>39</v>
      </c>
      <c r="AI119">
        <v>4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Z119" t="s">
        <v>31</v>
      </c>
    </row>
    <row r="120" spans="1:52" x14ac:dyDescent="0.2">
      <c r="A120" t="s">
        <v>737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34.5</v>
      </c>
      <c r="L120">
        <v>0</v>
      </c>
      <c r="W120">
        <v>1</v>
      </c>
      <c r="X120">
        <v>3</v>
      </c>
      <c r="AE120">
        <v>2</v>
      </c>
      <c r="AH120" t="s">
        <v>39</v>
      </c>
      <c r="AI120">
        <v>3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Z120" t="s">
        <v>31</v>
      </c>
    </row>
    <row r="121" spans="1:52" x14ac:dyDescent="0.2">
      <c r="A121" t="s">
        <v>370</v>
      </c>
      <c r="AH121" t="s">
        <v>550</v>
      </c>
      <c r="AI121">
        <v>4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52" x14ac:dyDescent="0.2">
      <c r="A122" t="s">
        <v>738</v>
      </c>
      <c r="AH122" t="s">
        <v>550</v>
      </c>
      <c r="AI122">
        <v>4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52" x14ac:dyDescent="0.2">
      <c r="A123" t="s">
        <v>739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100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0</v>
      </c>
      <c r="R123">
        <v>-1</v>
      </c>
      <c r="S123">
        <v>-1</v>
      </c>
      <c r="AH123" t="s">
        <v>39</v>
      </c>
      <c r="AI123">
        <v>4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 t="s">
        <v>861</v>
      </c>
      <c r="AW123">
        <v>1806</v>
      </c>
      <c r="AX123">
        <v>1861</v>
      </c>
      <c r="AY123" t="s">
        <v>856</v>
      </c>
    </row>
    <row r="124" spans="1:52" x14ac:dyDescent="0.2">
      <c r="A124" t="s">
        <v>635</v>
      </c>
    </row>
    <row r="125" spans="1:52" x14ac:dyDescent="0.2">
      <c r="A125" t="s">
        <v>740</v>
      </c>
      <c r="AH125" t="s">
        <v>550</v>
      </c>
      <c r="AI125">
        <v>4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</row>
    <row r="126" spans="1:52" x14ac:dyDescent="0.2">
      <c r="A126" t="s">
        <v>741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7.5</v>
      </c>
      <c r="L126">
        <v>0</v>
      </c>
      <c r="V126">
        <v>3</v>
      </c>
      <c r="X126">
        <v>1</v>
      </c>
      <c r="AG126">
        <v>2</v>
      </c>
      <c r="AH126" t="s">
        <v>568</v>
      </c>
      <c r="AI126">
        <v>3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52" x14ac:dyDescent="0.2">
      <c r="A127" t="s">
        <v>638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87.5</v>
      </c>
      <c r="L127">
        <v>1</v>
      </c>
      <c r="AH127" t="s">
        <v>39</v>
      </c>
      <c r="AI127">
        <v>4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Z127" t="s">
        <v>31</v>
      </c>
    </row>
    <row r="128" spans="1:52" x14ac:dyDescent="0.2">
      <c r="A128" t="s">
        <v>742</v>
      </c>
      <c r="AH128" t="s">
        <v>568</v>
      </c>
      <c r="AI128">
        <v>4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</row>
    <row r="129" spans="1:58" x14ac:dyDescent="0.2">
      <c r="A129" t="s">
        <v>639</v>
      </c>
      <c r="AH129" t="s">
        <v>39</v>
      </c>
      <c r="AI129">
        <v>3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</row>
    <row r="130" spans="1:58" x14ac:dyDescent="0.2">
      <c r="A130" t="s">
        <v>640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100</v>
      </c>
      <c r="L130">
        <v>1</v>
      </c>
      <c r="AH130" t="s">
        <v>568</v>
      </c>
      <c r="AI130">
        <v>4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 t="s">
        <v>864</v>
      </c>
      <c r="AW130">
        <v>82</v>
      </c>
      <c r="AX130">
        <v>85</v>
      </c>
      <c r="AY130" t="s">
        <v>856</v>
      </c>
      <c r="AZ130" t="s">
        <v>50</v>
      </c>
    </row>
    <row r="131" spans="1:58" x14ac:dyDescent="0.2">
      <c r="A131" t="s">
        <v>641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92.5</v>
      </c>
      <c r="L131">
        <v>1</v>
      </c>
      <c r="AH131" t="s">
        <v>550</v>
      </c>
      <c r="AI131">
        <v>4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 t="s">
        <v>853</v>
      </c>
      <c r="AW131">
        <v>2777</v>
      </c>
      <c r="AX131">
        <v>1806</v>
      </c>
      <c r="AY131" t="s">
        <v>858</v>
      </c>
    </row>
    <row r="132" spans="1:58" x14ac:dyDescent="0.2">
      <c r="A132" t="s">
        <v>642</v>
      </c>
      <c r="AF132">
        <v>1</v>
      </c>
      <c r="AH132" t="s">
        <v>25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BA132">
        <v>0</v>
      </c>
      <c r="BB132">
        <v>2</v>
      </c>
      <c r="BC132">
        <v>0</v>
      </c>
      <c r="BD132">
        <v>0</v>
      </c>
      <c r="BE132">
        <v>0</v>
      </c>
      <c r="BF132">
        <v>0</v>
      </c>
    </row>
    <row r="133" spans="1:58" x14ac:dyDescent="0.2">
      <c r="A133" t="s">
        <v>643</v>
      </c>
      <c r="AF133">
        <v>1</v>
      </c>
      <c r="AH133" t="s">
        <v>25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58" x14ac:dyDescent="0.2">
      <c r="A134" t="s">
        <v>644</v>
      </c>
      <c r="AF134">
        <v>1</v>
      </c>
      <c r="AH134" t="s">
        <v>25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58" x14ac:dyDescent="0.2">
      <c r="A135" t="s">
        <v>645</v>
      </c>
      <c r="B135">
        <v>1</v>
      </c>
      <c r="C135">
        <v>1</v>
      </c>
      <c r="D135">
        <v>1</v>
      </c>
      <c r="E135">
        <v>1</v>
      </c>
      <c r="F135">
        <v>0</v>
      </c>
      <c r="G135">
        <v>1</v>
      </c>
      <c r="H135">
        <v>0</v>
      </c>
      <c r="I135">
        <v>1</v>
      </c>
      <c r="J135">
        <v>1</v>
      </c>
      <c r="K135">
        <v>17.5</v>
      </c>
      <c r="L135">
        <v>0</v>
      </c>
      <c r="AZ135" t="s">
        <v>50</v>
      </c>
    </row>
    <row r="136" spans="1:58" x14ac:dyDescent="0.2">
      <c r="A136" t="s">
        <v>646</v>
      </c>
      <c r="Y136">
        <v>1</v>
      </c>
      <c r="AA136">
        <v>2</v>
      </c>
      <c r="AH136" t="s">
        <v>29</v>
      </c>
      <c r="AJ136">
        <v>0</v>
      </c>
      <c r="AK136">
        <v>0</v>
      </c>
      <c r="AL136">
        <v>1</v>
      </c>
      <c r="AM136">
        <v>1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0</v>
      </c>
      <c r="AZ136" t="s">
        <v>50</v>
      </c>
    </row>
    <row r="137" spans="1:58" x14ac:dyDescent="0.2">
      <c r="A137" t="s">
        <v>647</v>
      </c>
    </row>
    <row r="138" spans="1:58" x14ac:dyDescent="0.2">
      <c r="A138" t="s">
        <v>648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70</v>
      </c>
      <c r="L138">
        <v>1</v>
      </c>
      <c r="X138">
        <v>3</v>
      </c>
      <c r="AD138">
        <v>2</v>
      </c>
      <c r="AE138">
        <v>1</v>
      </c>
      <c r="AH138" t="s">
        <v>48</v>
      </c>
      <c r="AI138">
        <v>3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 t="s">
        <v>857</v>
      </c>
      <c r="AW138">
        <v>3031</v>
      </c>
      <c r="AX138">
        <v>1904</v>
      </c>
      <c r="AY138" t="s">
        <v>858</v>
      </c>
      <c r="AZ138" t="s">
        <v>50</v>
      </c>
      <c r="BA138">
        <v>0</v>
      </c>
      <c r="BB138">
        <v>2</v>
      </c>
      <c r="BC138">
        <v>0</v>
      </c>
      <c r="BD138">
        <v>0</v>
      </c>
      <c r="BE138">
        <v>0</v>
      </c>
      <c r="BF138">
        <v>0</v>
      </c>
    </row>
    <row r="139" spans="1:58" x14ac:dyDescent="0.2">
      <c r="A139" t="s">
        <v>649</v>
      </c>
    </row>
    <row r="140" spans="1:58" x14ac:dyDescent="0.2">
      <c r="A140" t="s">
        <v>650</v>
      </c>
      <c r="AB140">
        <v>1</v>
      </c>
      <c r="AH140" t="s">
        <v>48</v>
      </c>
      <c r="AI140">
        <v>3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</row>
    <row r="141" spans="1:58" x14ac:dyDescent="0.2">
      <c r="A141" t="s">
        <v>651</v>
      </c>
      <c r="AH141" t="s">
        <v>39</v>
      </c>
      <c r="AI141">
        <v>3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58" x14ac:dyDescent="0.2">
      <c r="A142" t="s">
        <v>652</v>
      </c>
      <c r="AH142" t="s">
        <v>39</v>
      </c>
      <c r="AI142">
        <v>3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</row>
    <row r="143" spans="1:58" x14ac:dyDescent="0.2">
      <c r="A143" t="s">
        <v>653</v>
      </c>
      <c r="AH143" t="s">
        <v>22</v>
      </c>
      <c r="AI143">
        <v>3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58" x14ac:dyDescent="0.2">
      <c r="A144" t="s">
        <v>654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100</v>
      </c>
      <c r="L144">
        <v>1</v>
      </c>
      <c r="AH144" t="s">
        <v>550</v>
      </c>
      <c r="AI144">
        <v>4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58" x14ac:dyDescent="0.2">
      <c r="A145" t="s">
        <v>655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1</v>
      </c>
      <c r="J145">
        <v>1</v>
      </c>
      <c r="K145">
        <v>17.5</v>
      </c>
      <c r="L145">
        <v>0</v>
      </c>
      <c r="W145">
        <v>1</v>
      </c>
      <c r="AH145" t="s">
        <v>29</v>
      </c>
      <c r="AJ145">
        <v>0</v>
      </c>
      <c r="AK145">
        <v>0</v>
      </c>
      <c r="AL145">
        <v>1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</row>
    <row r="146" spans="1:58" x14ac:dyDescent="0.2">
      <c r="A146" t="s">
        <v>656</v>
      </c>
      <c r="AH146" t="s">
        <v>568</v>
      </c>
      <c r="AI146">
        <v>4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 t="s">
        <v>864</v>
      </c>
      <c r="AW146">
        <v>616</v>
      </c>
      <c r="AX146">
        <v>470</v>
      </c>
      <c r="AY146" t="s">
        <v>854</v>
      </c>
    </row>
    <row r="147" spans="1:58" x14ac:dyDescent="0.2">
      <c r="A147" t="s">
        <v>657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20</v>
      </c>
      <c r="L147">
        <v>0</v>
      </c>
      <c r="W147">
        <v>3</v>
      </c>
      <c r="X147">
        <v>1</v>
      </c>
      <c r="Y147">
        <v>2</v>
      </c>
      <c r="AH147" t="s">
        <v>29</v>
      </c>
      <c r="AJ147">
        <v>0</v>
      </c>
      <c r="AK147">
        <v>0</v>
      </c>
      <c r="AL147">
        <v>1</v>
      </c>
      <c r="AM147">
        <v>1</v>
      </c>
      <c r="AN147">
        <v>0</v>
      </c>
      <c r="AO147">
        <v>1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1</v>
      </c>
      <c r="AV147" t="s">
        <v>857</v>
      </c>
      <c r="AW147">
        <v>371</v>
      </c>
      <c r="AX147">
        <v>236</v>
      </c>
      <c r="AY147" t="s">
        <v>858</v>
      </c>
      <c r="AZ147" t="s">
        <v>50</v>
      </c>
      <c r="BA147">
        <v>0</v>
      </c>
      <c r="BB147">
        <v>1</v>
      </c>
      <c r="BC147">
        <v>0</v>
      </c>
      <c r="BD147">
        <v>0</v>
      </c>
      <c r="BE147">
        <v>1</v>
      </c>
      <c r="BF147">
        <v>1</v>
      </c>
    </row>
    <row r="148" spans="1:58" x14ac:dyDescent="0.2">
      <c r="A148" t="s">
        <v>658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100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0</v>
      </c>
      <c r="AH148" t="s">
        <v>550</v>
      </c>
      <c r="AI148">
        <v>4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 t="s">
        <v>853</v>
      </c>
      <c r="AW148">
        <v>4434</v>
      </c>
      <c r="AX148">
        <v>2667</v>
      </c>
      <c r="AY148" t="s">
        <v>858</v>
      </c>
    </row>
    <row r="149" spans="1:58" x14ac:dyDescent="0.2">
      <c r="A149" t="s">
        <v>659</v>
      </c>
    </row>
    <row r="150" spans="1:58" x14ac:dyDescent="0.2">
      <c r="A150" t="s">
        <v>660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100</v>
      </c>
      <c r="L150">
        <v>1</v>
      </c>
      <c r="AH150" t="s">
        <v>550</v>
      </c>
      <c r="AI150">
        <v>4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 t="s">
        <v>855</v>
      </c>
      <c r="AW150">
        <v>5463</v>
      </c>
      <c r="AX150">
        <v>6852</v>
      </c>
      <c r="AY150" t="s">
        <v>856</v>
      </c>
    </row>
    <row r="151" spans="1:58" x14ac:dyDescent="0.2">
      <c r="A151" t="s">
        <v>661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87.5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-1</v>
      </c>
      <c r="S151">
        <v>-1</v>
      </c>
      <c r="AH151" t="s">
        <v>39</v>
      </c>
      <c r="AI151">
        <v>4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 t="s">
        <v>861</v>
      </c>
      <c r="AW151">
        <v>15600</v>
      </c>
      <c r="AX151">
        <v>18254</v>
      </c>
      <c r="AY151" t="s">
        <v>856</v>
      </c>
    </row>
    <row r="152" spans="1:58" x14ac:dyDescent="0.2">
      <c r="A152" t="s">
        <v>662</v>
      </c>
    </row>
    <row r="153" spans="1:58" x14ac:dyDescent="0.2">
      <c r="A153" t="s">
        <v>663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87.5</v>
      </c>
      <c r="L153">
        <v>1</v>
      </c>
      <c r="AH153" t="s">
        <v>550</v>
      </c>
      <c r="AI153">
        <v>4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58" x14ac:dyDescent="0.2">
      <c r="A154" t="s">
        <v>664</v>
      </c>
    </row>
    <row r="155" spans="1:58" x14ac:dyDescent="0.2">
      <c r="A155" t="s">
        <v>665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87.5</v>
      </c>
      <c r="L155">
        <v>1</v>
      </c>
      <c r="AE155">
        <v>1</v>
      </c>
      <c r="AH155" t="s">
        <v>550</v>
      </c>
      <c r="AI155">
        <v>4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 t="s">
        <v>861</v>
      </c>
      <c r="AW155">
        <v>498</v>
      </c>
      <c r="AX155">
        <v>401</v>
      </c>
      <c r="AY155" t="s">
        <v>854</v>
      </c>
    </row>
    <row r="156" spans="1:58" x14ac:dyDescent="0.2">
      <c r="A156" t="s">
        <v>666</v>
      </c>
      <c r="AH156" t="s">
        <v>550</v>
      </c>
      <c r="AI156">
        <v>4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58" x14ac:dyDescent="0.2">
      <c r="A157" t="s">
        <v>667</v>
      </c>
    </row>
    <row r="158" spans="1:58" x14ac:dyDescent="0.2">
      <c r="A158" t="s">
        <v>668</v>
      </c>
      <c r="AV158" t="s">
        <v>857</v>
      </c>
      <c r="AW158">
        <v>434</v>
      </c>
      <c r="AX158">
        <v>201</v>
      </c>
      <c r="AY158" t="s">
        <v>862</v>
      </c>
      <c r="AZ158" t="s">
        <v>50</v>
      </c>
    </row>
    <row r="159" spans="1:58" x14ac:dyDescent="0.2">
      <c r="A159" t="s">
        <v>669</v>
      </c>
      <c r="AH159" t="s">
        <v>550</v>
      </c>
      <c r="AI159">
        <v>4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58" x14ac:dyDescent="0.2">
      <c r="A160" t="s">
        <v>670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100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-1</v>
      </c>
      <c r="S160">
        <v>-1</v>
      </c>
      <c r="AH160" t="s">
        <v>550</v>
      </c>
      <c r="AI160">
        <v>4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 t="s">
        <v>853</v>
      </c>
      <c r="AW160">
        <v>12636</v>
      </c>
      <c r="AX160">
        <v>21896</v>
      </c>
      <c r="AY160" t="s">
        <v>859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</row>
    <row r="161" spans="1:58" x14ac:dyDescent="0.2">
      <c r="A161" t="s">
        <v>671</v>
      </c>
      <c r="AF161">
        <v>1</v>
      </c>
      <c r="AH161" t="s">
        <v>25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58" x14ac:dyDescent="0.2">
      <c r="A162" t="s">
        <v>672</v>
      </c>
      <c r="AF162">
        <v>1</v>
      </c>
    </row>
    <row r="163" spans="1:58" x14ac:dyDescent="0.2">
      <c r="A163" t="s">
        <v>673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7.5</v>
      </c>
      <c r="L163">
        <v>0</v>
      </c>
      <c r="W163">
        <v>3</v>
      </c>
      <c r="X163">
        <v>2</v>
      </c>
      <c r="Y163">
        <v>1</v>
      </c>
      <c r="AH163" t="s">
        <v>48</v>
      </c>
      <c r="AI163">
        <v>3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Z163" t="s">
        <v>50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</row>
    <row r="164" spans="1:58" x14ac:dyDescent="0.2">
      <c r="A164" t="s">
        <v>674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47.5</v>
      </c>
      <c r="L164">
        <v>0</v>
      </c>
      <c r="V164">
        <v>1</v>
      </c>
      <c r="AD164">
        <v>2</v>
      </c>
      <c r="AH164" t="s">
        <v>48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Z164" t="s">
        <v>50</v>
      </c>
    </row>
    <row r="165" spans="1:58" x14ac:dyDescent="0.2">
      <c r="A165" t="s">
        <v>675</v>
      </c>
      <c r="AF165">
        <v>1</v>
      </c>
      <c r="AH165" t="s">
        <v>25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58" x14ac:dyDescent="0.2">
      <c r="A166" t="s">
        <v>676</v>
      </c>
      <c r="AF166">
        <v>1</v>
      </c>
      <c r="AH166" t="s">
        <v>25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58" x14ac:dyDescent="0.2">
      <c r="A167" t="s">
        <v>677</v>
      </c>
      <c r="AH167" t="s">
        <v>48</v>
      </c>
      <c r="AI167">
        <v>3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58" x14ac:dyDescent="0.2">
      <c r="A168" t="s">
        <v>678</v>
      </c>
      <c r="AH168" t="s">
        <v>568</v>
      </c>
      <c r="AI168">
        <v>4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t="s">
        <v>864</v>
      </c>
      <c r="AW168">
        <v>417</v>
      </c>
      <c r="AX168">
        <v>238</v>
      </c>
      <c r="AY168" t="s">
        <v>858</v>
      </c>
    </row>
    <row r="169" spans="1:58" x14ac:dyDescent="0.2">
      <c r="A169" t="s">
        <v>679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100</v>
      </c>
      <c r="L169">
        <v>1</v>
      </c>
      <c r="AH169" t="s">
        <v>550</v>
      </c>
      <c r="AI169">
        <v>4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 t="s">
        <v>853</v>
      </c>
      <c r="AW169">
        <v>319</v>
      </c>
      <c r="AX169">
        <v>213</v>
      </c>
      <c r="AY169" t="s">
        <v>854</v>
      </c>
    </row>
    <row r="170" spans="1:58" x14ac:dyDescent="0.2">
      <c r="A170" t="s">
        <v>680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92.5</v>
      </c>
      <c r="L170">
        <v>1</v>
      </c>
      <c r="W170">
        <v>2</v>
      </c>
      <c r="AE170">
        <v>1</v>
      </c>
      <c r="AH170" t="s">
        <v>48</v>
      </c>
      <c r="AI170">
        <v>4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 t="s">
        <v>864</v>
      </c>
      <c r="AW170">
        <v>2927</v>
      </c>
      <c r="AX170">
        <v>1607</v>
      </c>
      <c r="AY170" t="s">
        <v>858</v>
      </c>
      <c r="AZ170" t="s">
        <v>50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</row>
    <row r="171" spans="1:58" x14ac:dyDescent="0.2">
      <c r="A171" t="s">
        <v>681</v>
      </c>
    </row>
    <row r="172" spans="1:58" x14ac:dyDescent="0.2">
      <c r="A172" t="s">
        <v>743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20</v>
      </c>
      <c r="L172">
        <v>0</v>
      </c>
      <c r="W172">
        <v>1</v>
      </c>
      <c r="X172">
        <v>2</v>
      </c>
      <c r="Y172">
        <v>3</v>
      </c>
      <c r="AH172" t="s">
        <v>22</v>
      </c>
      <c r="AI172">
        <v>3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58" x14ac:dyDescent="0.2">
      <c r="A173" t="s">
        <v>744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40</v>
      </c>
      <c r="L173">
        <v>0</v>
      </c>
      <c r="M173">
        <v>0</v>
      </c>
      <c r="N173">
        <v>1</v>
      </c>
      <c r="O173">
        <v>-1</v>
      </c>
      <c r="P173">
        <v>-1</v>
      </c>
      <c r="Q173">
        <v>0</v>
      </c>
      <c r="R173">
        <v>1</v>
      </c>
      <c r="S173">
        <v>1</v>
      </c>
      <c r="AD173">
        <v>2</v>
      </c>
      <c r="AE173">
        <v>1</v>
      </c>
      <c r="AH173" t="s">
        <v>48</v>
      </c>
      <c r="AI173">
        <v>3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Z173" t="s">
        <v>50</v>
      </c>
    </row>
    <row r="174" spans="1:58" x14ac:dyDescent="0.2">
      <c r="A174" t="s">
        <v>745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90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-1</v>
      </c>
      <c r="S174">
        <v>-1</v>
      </c>
      <c r="AE174">
        <v>1</v>
      </c>
      <c r="AH174" t="s">
        <v>39</v>
      </c>
      <c r="AI174">
        <v>3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 t="s">
        <v>861</v>
      </c>
      <c r="AW174">
        <v>1806</v>
      </c>
      <c r="AX174">
        <v>623</v>
      </c>
      <c r="AY174" t="s">
        <v>862</v>
      </c>
      <c r="AZ174" t="s">
        <v>31</v>
      </c>
    </row>
    <row r="175" spans="1:58" x14ac:dyDescent="0.2">
      <c r="A175" t="s">
        <v>683</v>
      </c>
      <c r="W175">
        <v>2</v>
      </c>
      <c r="AD175">
        <v>1</v>
      </c>
      <c r="AH175" t="s">
        <v>29</v>
      </c>
      <c r="AJ175">
        <v>1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Z175" t="s">
        <v>31</v>
      </c>
    </row>
    <row r="176" spans="1:58" x14ac:dyDescent="0.2">
      <c r="A176" t="s">
        <v>684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12.5</v>
      </c>
      <c r="L176">
        <v>0</v>
      </c>
      <c r="X176">
        <v>1</v>
      </c>
      <c r="AD176">
        <v>2</v>
      </c>
      <c r="AH176" t="s">
        <v>22</v>
      </c>
      <c r="AI176">
        <v>2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Z176" t="s">
        <v>50</v>
      </c>
      <c r="BA176">
        <v>1</v>
      </c>
      <c r="BB176">
        <v>0</v>
      </c>
      <c r="BC176">
        <v>0</v>
      </c>
      <c r="BD176">
        <v>0</v>
      </c>
      <c r="BE176">
        <v>0</v>
      </c>
      <c r="BF176">
        <v>0</v>
      </c>
    </row>
    <row r="177" spans="1:52" x14ac:dyDescent="0.2">
      <c r="A177" t="s">
        <v>685</v>
      </c>
    </row>
    <row r="178" spans="1:52" x14ac:dyDescent="0.2">
      <c r="A178" t="s">
        <v>686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100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-1</v>
      </c>
      <c r="AH178" t="s">
        <v>550</v>
      </c>
      <c r="AI178">
        <v>4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 t="s">
        <v>855</v>
      </c>
      <c r="AW178">
        <v>10753</v>
      </c>
      <c r="AX178">
        <v>7745</v>
      </c>
      <c r="AY178" t="s">
        <v>854</v>
      </c>
    </row>
    <row r="179" spans="1:52" x14ac:dyDescent="0.2">
      <c r="A179" t="s">
        <v>746</v>
      </c>
    </row>
    <row r="180" spans="1:52" x14ac:dyDescent="0.2">
      <c r="A180" t="s">
        <v>687</v>
      </c>
      <c r="W180">
        <v>2</v>
      </c>
      <c r="X180">
        <v>1</v>
      </c>
      <c r="AH180" t="s">
        <v>22</v>
      </c>
      <c r="AI180">
        <v>3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52" x14ac:dyDescent="0.2">
      <c r="A181" t="s">
        <v>747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100</v>
      </c>
      <c r="L181">
        <v>1</v>
      </c>
      <c r="AH181" t="s">
        <v>39</v>
      </c>
      <c r="AI181">
        <v>4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 t="s">
        <v>861</v>
      </c>
      <c r="AW181">
        <v>7902</v>
      </c>
      <c r="AX181">
        <v>10930</v>
      </c>
      <c r="AY181" t="s">
        <v>856</v>
      </c>
    </row>
    <row r="182" spans="1:52" x14ac:dyDescent="0.2">
      <c r="A182" t="s">
        <v>696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100</v>
      </c>
      <c r="L182">
        <v>1</v>
      </c>
    </row>
    <row r="183" spans="1:52" x14ac:dyDescent="0.2">
      <c r="A183" t="s">
        <v>688</v>
      </c>
      <c r="AA183">
        <v>1</v>
      </c>
      <c r="AH183" t="s">
        <v>22</v>
      </c>
      <c r="AI183">
        <v>2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52" x14ac:dyDescent="0.2">
      <c r="A184" t="s">
        <v>689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100</v>
      </c>
      <c r="L184">
        <v>1</v>
      </c>
      <c r="AH184" t="s">
        <v>39</v>
      </c>
      <c r="AI184">
        <v>4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 t="s">
        <v>853</v>
      </c>
      <c r="AW184">
        <v>139</v>
      </c>
      <c r="AX184">
        <v>116</v>
      </c>
      <c r="AY184" t="s">
        <v>854</v>
      </c>
      <c r="AZ184" t="s">
        <v>31</v>
      </c>
    </row>
    <row r="185" spans="1:52" x14ac:dyDescent="0.2">
      <c r="A185" t="s">
        <v>690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100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-1</v>
      </c>
      <c r="S185">
        <v>-1</v>
      </c>
      <c r="AH185" t="s">
        <v>550</v>
      </c>
      <c r="AI185">
        <v>4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 t="s">
        <v>853</v>
      </c>
      <c r="AW185">
        <v>21708</v>
      </c>
      <c r="AX185">
        <v>12981</v>
      </c>
      <c r="AY185" t="s">
        <v>858</v>
      </c>
    </row>
    <row r="186" spans="1:52" x14ac:dyDescent="0.2">
      <c r="A186" t="s">
        <v>692</v>
      </c>
      <c r="B186">
        <v>1</v>
      </c>
      <c r="C186">
        <v>1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32.5</v>
      </c>
      <c r="L186">
        <v>0</v>
      </c>
      <c r="X186">
        <v>1</v>
      </c>
      <c r="AD186">
        <v>2</v>
      </c>
      <c r="AH186" t="s">
        <v>48</v>
      </c>
      <c r="AI186">
        <v>3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 t="s">
        <v>857</v>
      </c>
      <c r="AW186">
        <v>759</v>
      </c>
      <c r="AX186">
        <v>319</v>
      </c>
      <c r="AY186" t="s">
        <v>862</v>
      </c>
      <c r="AZ186" t="s">
        <v>50</v>
      </c>
    </row>
    <row r="187" spans="1:52" x14ac:dyDescent="0.2">
      <c r="A187" t="s">
        <v>693</v>
      </c>
    </row>
    <row r="188" spans="1:52" x14ac:dyDescent="0.2">
      <c r="A188" t="s">
        <v>694</v>
      </c>
      <c r="AH188" t="s">
        <v>550</v>
      </c>
      <c r="AI188">
        <v>4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52" x14ac:dyDescent="0.2">
      <c r="A189" t="s">
        <v>748</v>
      </c>
    </row>
    <row r="190" spans="1:52" x14ac:dyDescent="0.2">
      <c r="A190" t="s">
        <v>697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95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-1</v>
      </c>
      <c r="AH190" t="s">
        <v>550</v>
      </c>
      <c r="AI190">
        <v>3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 t="s">
        <v>861</v>
      </c>
      <c r="AW190">
        <v>1190</v>
      </c>
      <c r="AX190">
        <v>1137</v>
      </c>
      <c r="AY190" t="s">
        <v>854</v>
      </c>
    </row>
    <row r="191" spans="1:52" x14ac:dyDescent="0.2">
      <c r="A191" t="s">
        <v>749</v>
      </c>
      <c r="AH191" t="s">
        <v>550</v>
      </c>
      <c r="AI191">
        <v>4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52" x14ac:dyDescent="0.2">
      <c r="A192" t="s">
        <v>303</v>
      </c>
      <c r="U192">
        <v>2</v>
      </c>
      <c r="AE192">
        <v>1</v>
      </c>
      <c r="AZ192" t="s">
        <v>50</v>
      </c>
    </row>
    <row r="193" spans="1:47" x14ac:dyDescent="0.2">
      <c r="A193" t="s">
        <v>348</v>
      </c>
    </row>
    <row r="194" spans="1:47" x14ac:dyDescent="0.2">
      <c r="A194" t="s">
        <v>636</v>
      </c>
      <c r="AH194" t="s">
        <v>22</v>
      </c>
      <c r="AI194">
        <v>3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 x14ac:dyDescent="0.2">
      <c r="A195" t="s">
        <v>750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G17" sqref="G17"/>
    </sheetView>
  </sheetViews>
  <sheetFormatPr baseColWidth="10" defaultColWidth="11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D10" sqref="D10"/>
    </sheetView>
  </sheetViews>
  <sheetFormatPr baseColWidth="10" defaultColWidth="8.83203125" defaultRowHeight="16" x14ac:dyDescent="0.2"/>
  <cols>
    <col min="1" max="1" width="19.83203125" customWidth="1"/>
    <col min="2" max="7" width="14.1640625" customWidth="1"/>
  </cols>
  <sheetData>
    <row r="1" spans="1:7" ht="21" customHeight="1" x14ac:dyDescent="0.2">
      <c r="A1" s="12"/>
      <c r="B1" s="13" t="s">
        <v>524</v>
      </c>
      <c r="C1" s="13" t="s">
        <v>525</v>
      </c>
      <c r="D1" s="13" t="s">
        <v>526</v>
      </c>
      <c r="E1" s="13" t="s">
        <v>527</v>
      </c>
      <c r="F1" s="13" t="s">
        <v>528</v>
      </c>
      <c r="G1" s="13" t="s">
        <v>529</v>
      </c>
    </row>
    <row r="2" spans="1:7" ht="21" customHeight="1" x14ac:dyDescent="0.2">
      <c r="A2" s="13" t="s">
        <v>530</v>
      </c>
      <c r="B2" t="s">
        <v>531</v>
      </c>
      <c r="C2" t="s">
        <v>531</v>
      </c>
      <c r="D2" t="s">
        <v>531</v>
      </c>
      <c r="E2" t="s">
        <v>531</v>
      </c>
      <c r="F2" t="s">
        <v>532</v>
      </c>
      <c r="G2" t="s">
        <v>532</v>
      </c>
    </row>
    <row r="3" spans="1:7" ht="21" customHeight="1" x14ac:dyDescent="0.2">
      <c r="A3" s="13" t="s">
        <v>533</v>
      </c>
      <c r="B3" s="14">
        <v>1778361</v>
      </c>
      <c r="C3" s="14">
        <v>1856509</v>
      </c>
      <c r="D3" s="14">
        <v>1779127</v>
      </c>
      <c r="E3" s="14">
        <v>1118821</v>
      </c>
      <c r="F3" s="14">
        <v>713534</v>
      </c>
    </row>
    <row r="4" spans="1:7" ht="21" customHeight="1" x14ac:dyDescent="0.2">
      <c r="A4" s="13" t="s">
        <v>534</v>
      </c>
      <c r="B4" t="s">
        <v>535</v>
      </c>
      <c r="C4">
        <v>367</v>
      </c>
      <c r="D4">
        <v>519</v>
      </c>
      <c r="E4">
        <v>261</v>
      </c>
      <c r="F4">
        <v>194</v>
      </c>
    </row>
    <row r="5" spans="1:7" ht="21" customHeight="1" x14ac:dyDescent="0.2">
      <c r="A5" s="13" t="s">
        <v>536</v>
      </c>
      <c r="B5" s="14">
        <v>346283</v>
      </c>
      <c r="C5" s="14">
        <v>410784</v>
      </c>
      <c r="D5" s="14">
        <v>410784</v>
      </c>
    </row>
    <row r="6" spans="1:7" ht="21" customHeight="1" x14ac:dyDescent="0.2">
      <c r="A6" s="13" t="s">
        <v>537</v>
      </c>
      <c r="B6" s="14" t="s">
        <v>538</v>
      </c>
      <c r="C6" s="14">
        <v>157000</v>
      </c>
      <c r="D6" s="14">
        <v>283018</v>
      </c>
    </row>
    <row r="7" spans="1:7" ht="21" customHeight="1" x14ac:dyDescent="0.2">
      <c r="A7" s="13" t="s">
        <v>539</v>
      </c>
      <c r="B7" s="15">
        <v>44562</v>
      </c>
      <c r="C7" s="15">
        <v>44197</v>
      </c>
      <c r="D7" s="15">
        <v>43831</v>
      </c>
      <c r="E7" s="15">
        <v>43466</v>
      </c>
      <c r="F7" s="15">
        <v>43132</v>
      </c>
    </row>
    <row r="8" spans="1:7" ht="21" customHeight="1" x14ac:dyDescent="0.2">
      <c r="A8" s="13" t="s">
        <v>540</v>
      </c>
      <c r="B8" s="15">
        <v>44926</v>
      </c>
      <c r="C8" s="15">
        <v>44561</v>
      </c>
      <c r="D8" s="15">
        <v>44196</v>
      </c>
      <c r="E8" s="15">
        <v>43830</v>
      </c>
      <c r="F8" s="15">
        <v>43434</v>
      </c>
    </row>
    <row r="9" spans="1:7" ht="21" customHeight="1" x14ac:dyDescent="0.2">
      <c r="A9" s="13" t="s">
        <v>541</v>
      </c>
      <c r="B9" t="s">
        <v>542</v>
      </c>
      <c r="C9" t="s">
        <v>543</v>
      </c>
      <c r="D9" t="s">
        <v>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9"/>
  <sheetViews>
    <sheetView workbookViewId="0">
      <selection activeCell="C5" sqref="C5"/>
    </sheetView>
  </sheetViews>
  <sheetFormatPr baseColWidth="10" defaultColWidth="11" defaultRowHeight="16" x14ac:dyDescent="0.2"/>
  <cols>
    <col min="1" max="1" width="20.5" style="9" customWidth="1"/>
    <col min="2" max="2" width="24" customWidth="1"/>
    <col min="3" max="3" width="24.33203125" customWidth="1"/>
    <col min="4" max="5" width="20.5" customWidth="1"/>
    <col min="6" max="6" width="29.6640625" customWidth="1"/>
    <col min="7" max="7" width="29" customWidth="1"/>
    <col min="8" max="8" width="26.83203125" customWidth="1"/>
  </cols>
  <sheetData>
    <row r="1" spans="1:4" s="11" customFormat="1" x14ac:dyDescent="0.2">
      <c r="A1" s="10" t="s">
        <v>545</v>
      </c>
      <c r="B1" s="11" t="s">
        <v>546</v>
      </c>
      <c r="C1" s="11" t="s">
        <v>547</v>
      </c>
      <c r="D1" s="11" t="s">
        <v>548</v>
      </c>
    </row>
    <row r="2" spans="1:4" x14ac:dyDescent="0.2">
      <c r="A2" s="9" t="s">
        <v>18</v>
      </c>
      <c r="B2" t="s">
        <v>19</v>
      </c>
      <c r="C2" t="s">
        <v>22</v>
      </c>
      <c r="D2" t="s">
        <v>22</v>
      </c>
    </row>
    <row r="3" spans="1:4" x14ac:dyDescent="0.2">
      <c r="A3" s="9" t="s">
        <v>20</v>
      </c>
      <c r="B3" t="s">
        <v>19</v>
      </c>
    </row>
    <row r="4" spans="1:4" x14ac:dyDescent="0.2">
      <c r="A4" s="9" t="s">
        <v>21</v>
      </c>
      <c r="B4" t="s">
        <v>19</v>
      </c>
    </row>
    <row r="5" spans="1:4" x14ac:dyDescent="0.2">
      <c r="A5" s="9" t="s">
        <v>549</v>
      </c>
      <c r="D5" t="s">
        <v>550</v>
      </c>
    </row>
    <row r="6" spans="1:4" x14ac:dyDescent="0.2">
      <c r="A6" s="9" t="s">
        <v>23</v>
      </c>
      <c r="B6" t="s">
        <v>24</v>
      </c>
      <c r="C6" t="s">
        <v>550</v>
      </c>
    </row>
    <row r="7" spans="1:4" x14ac:dyDescent="0.2">
      <c r="A7" s="9" t="s">
        <v>26</v>
      </c>
      <c r="B7" t="s">
        <v>19</v>
      </c>
    </row>
    <row r="8" spans="1:4" x14ac:dyDescent="0.2">
      <c r="A8" s="9" t="s">
        <v>551</v>
      </c>
      <c r="D8" t="s">
        <v>22</v>
      </c>
    </row>
    <row r="9" spans="1:4" x14ac:dyDescent="0.2">
      <c r="A9" s="9" t="s">
        <v>28</v>
      </c>
      <c r="B9" t="s">
        <v>19</v>
      </c>
      <c r="C9" t="s">
        <v>22</v>
      </c>
    </row>
    <row r="10" spans="1:4" x14ac:dyDescent="0.2">
      <c r="A10" s="9" t="s">
        <v>552</v>
      </c>
      <c r="D10" t="s">
        <v>39</v>
      </c>
    </row>
    <row r="11" spans="1:4" x14ac:dyDescent="0.2">
      <c r="A11" s="9" t="s">
        <v>30</v>
      </c>
      <c r="C11" t="s">
        <v>39</v>
      </c>
    </row>
    <row r="12" spans="1:4" x14ac:dyDescent="0.2">
      <c r="A12" s="9" t="s">
        <v>33</v>
      </c>
      <c r="C12" t="s">
        <v>25</v>
      </c>
    </row>
    <row r="13" spans="1:4" x14ac:dyDescent="0.2">
      <c r="A13" s="9" t="s">
        <v>34</v>
      </c>
      <c r="B13" t="s">
        <v>35</v>
      </c>
    </row>
    <row r="14" spans="1:4" x14ac:dyDescent="0.2">
      <c r="A14" s="9" t="s">
        <v>36</v>
      </c>
      <c r="B14" t="s">
        <v>19</v>
      </c>
    </row>
    <row r="15" spans="1:4" x14ac:dyDescent="0.2">
      <c r="A15" s="9" t="s">
        <v>38</v>
      </c>
      <c r="B15" t="s">
        <v>19</v>
      </c>
      <c r="C15" t="s">
        <v>22</v>
      </c>
    </row>
    <row r="16" spans="1:4" x14ac:dyDescent="0.2">
      <c r="A16" s="9" t="s">
        <v>40</v>
      </c>
      <c r="B16" t="s">
        <v>35</v>
      </c>
      <c r="C16" t="s">
        <v>121</v>
      </c>
    </row>
    <row r="17" spans="1:4" x14ac:dyDescent="0.2">
      <c r="A17" s="9" t="s">
        <v>553</v>
      </c>
      <c r="D17" t="s">
        <v>550</v>
      </c>
    </row>
    <row r="18" spans="1:4" x14ac:dyDescent="0.2">
      <c r="A18" s="9" t="s">
        <v>41</v>
      </c>
      <c r="B18" t="s">
        <v>24</v>
      </c>
      <c r="C18" t="s">
        <v>550</v>
      </c>
    </row>
    <row r="19" spans="1:4" x14ac:dyDescent="0.2">
      <c r="A19" s="9" t="s">
        <v>42</v>
      </c>
      <c r="B19" t="s">
        <v>19</v>
      </c>
    </row>
    <row r="20" spans="1:4" x14ac:dyDescent="0.2">
      <c r="A20" s="9" t="s">
        <v>44</v>
      </c>
      <c r="B20" t="s">
        <v>19</v>
      </c>
    </row>
    <row r="21" spans="1:4" x14ac:dyDescent="0.2">
      <c r="A21" s="9" t="s">
        <v>46</v>
      </c>
      <c r="B21" t="s">
        <v>19</v>
      </c>
    </row>
    <row r="22" spans="1:4" x14ac:dyDescent="0.2">
      <c r="A22" s="9" t="s">
        <v>51</v>
      </c>
      <c r="B22" t="s">
        <v>19</v>
      </c>
    </row>
    <row r="23" spans="1:4" x14ac:dyDescent="0.2">
      <c r="A23" s="9" t="s">
        <v>54</v>
      </c>
      <c r="B23" t="s">
        <v>31</v>
      </c>
      <c r="D23" t="s">
        <v>39</v>
      </c>
    </row>
    <row r="24" spans="1:4" x14ac:dyDescent="0.2">
      <c r="A24" s="9" t="s">
        <v>55</v>
      </c>
      <c r="B24" t="s">
        <v>19</v>
      </c>
    </row>
    <row r="25" spans="1:4" x14ac:dyDescent="0.2">
      <c r="A25" s="9" t="s">
        <v>56</v>
      </c>
      <c r="B25" t="s">
        <v>31</v>
      </c>
    </row>
    <row r="26" spans="1:4" x14ac:dyDescent="0.2">
      <c r="A26" s="9" t="s">
        <v>554</v>
      </c>
      <c r="D26">
        <v>0</v>
      </c>
    </row>
    <row r="27" spans="1:4" x14ac:dyDescent="0.2">
      <c r="A27" s="9" t="s">
        <v>555</v>
      </c>
      <c r="C27" t="s">
        <v>39</v>
      </c>
    </row>
    <row r="28" spans="1:4" x14ac:dyDescent="0.2">
      <c r="A28" s="9" t="s">
        <v>57</v>
      </c>
      <c r="B28" t="s">
        <v>19</v>
      </c>
    </row>
    <row r="29" spans="1:4" x14ac:dyDescent="0.2">
      <c r="A29" s="9" t="s">
        <v>58</v>
      </c>
      <c r="B29" t="s">
        <v>19</v>
      </c>
    </row>
    <row r="30" spans="1:4" x14ac:dyDescent="0.2">
      <c r="A30" s="9" t="s">
        <v>59</v>
      </c>
      <c r="B30" t="s">
        <v>19</v>
      </c>
    </row>
    <row r="31" spans="1:4" x14ac:dyDescent="0.2">
      <c r="A31" s="9" t="s">
        <v>60</v>
      </c>
      <c r="C31">
        <v>0</v>
      </c>
    </row>
    <row r="32" spans="1:4" x14ac:dyDescent="0.2">
      <c r="A32" s="9" t="s">
        <v>61</v>
      </c>
      <c r="B32" t="s">
        <v>27</v>
      </c>
    </row>
    <row r="33" spans="1:4" x14ac:dyDescent="0.2">
      <c r="A33" s="9" t="s">
        <v>556</v>
      </c>
      <c r="D33">
        <v>0</v>
      </c>
    </row>
    <row r="34" spans="1:4" x14ac:dyDescent="0.2">
      <c r="A34" s="9" t="s">
        <v>557</v>
      </c>
      <c r="C34">
        <v>0</v>
      </c>
    </row>
    <row r="35" spans="1:4" x14ac:dyDescent="0.2">
      <c r="A35" s="9" t="s">
        <v>63</v>
      </c>
      <c r="C35">
        <v>0</v>
      </c>
    </row>
    <row r="36" spans="1:4" x14ac:dyDescent="0.2">
      <c r="A36" s="9" t="s">
        <v>65</v>
      </c>
      <c r="B36" t="s">
        <v>19</v>
      </c>
    </row>
    <row r="37" spans="1:4" x14ac:dyDescent="0.2">
      <c r="A37" s="9" t="s">
        <v>66</v>
      </c>
      <c r="B37" t="s">
        <v>19</v>
      </c>
    </row>
    <row r="38" spans="1:4" x14ac:dyDescent="0.2">
      <c r="A38" s="9" t="s">
        <v>67</v>
      </c>
      <c r="B38" t="s">
        <v>19</v>
      </c>
    </row>
    <row r="39" spans="1:4" x14ac:dyDescent="0.2">
      <c r="A39" s="9" t="s">
        <v>68</v>
      </c>
      <c r="B39" t="s">
        <v>19</v>
      </c>
    </row>
    <row r="40" spans="1:4" x14ac:dyDescent="0.2">
      <c r="A40" s="9" t="s">
        <v>69</v>
      </c>
      <c r="C40">
        <v>0</v>
      </c>
    </row>
    <row r="41" spans="1:4" x14ac:dyDescent="0.2">
      <c r="A41" s="9" t="s">
        <v>71</v>
      </c>
      <c r="B41" t="s">
        <v>24</v>
      </c>
      <c r="C41" t="s">
        <v>550</v>
      </c>
      <c r="D41" t="s">
        <v>550</v>
      </c>
    </row>
    <row r="42" spans="1:4" x14ac:dyDescent="0.2">
      <c r="A42" s="9" t="s">
        <v>558</v>
      </c>
      <c r="D42">
        <v>0</v>
      </c>
    </row>
    <row r="43" spans="1:4" x14ac:dyDescent="0.2">
      <c r="A43" s="9" t="s">
        <v>72</v>
      </c>
      <c r="C43" t="s">
        <v>550</v>
      </c>
    </row>
    <row r="44" spans="1:4" x14ac:dyDescent="0.2">
      <c r="A44" s="9" t="s">
        <v>559</v>
      </c>
      <c r="D44" t="s">
        <v>48</v>
      </c>
    </row>
    <row r="45" spans="1:4" x14ac:dyDescent="0.2">
      <c r="A45" s="9" t="s">
        <v>74</v>
      </c>
      <c r="B45" t="s">
        <v>50</v>
      </c>
      <c r="C45" t="s">
        <v>48</v>
      </c>
    </row>
    <row r="46" spans="1:4" x14ac:dyDescent="0.2">
      <c r="A46" s="9" t="s">
        <v>75</v>
      </c>
      <c r="B46" t="s">
        <v>19</v>
      </c>
    </row>
    <row r="47" spans="1:4" x14ac:dyDescent="0.2">
      <c r="A47" s="9" t="s">
        <v>76</v>
      </c>
      <c r="B47" t="s">
        <v>27</v>
      </c>
      <c r="C47" t="s">
        <v>29</v>
      </c>
    </row>
    <row r="48" spans="1:4" x14ac:dyDescent="0.2">
      <c r="A48" s="9" t="s">
        <v>560</v>
      </c>
      <c r="D48" t="s">
        <v>29</v>
      </c>
    </row>
    <row r="49" spans="1:4" x14ac:dyDescent="0.2">
      <c r="A49" s="9" t="s">
        <v>77</v>
      </c>
      <c r="B49" t="s">
        <v>27</v>
      </c>
      <c r="C49" t="s">
        <v>29</v>
      </c>
    </row>
    <row r="50" spans="1:4" x14ac:dyDescent="0.2">
      <c r="A50" s="9" t="s">
        <v>561</v>
      </c>
      <c r="D50" t="s">
        <v>550</v>
      </c>
    </row>
    <row r="51" spans="1:4" x14ac:dyDescent="0.2">
      <c r="A51" s="9" t="s">
        <v>78</v>
      </c>
      <c r="B51" t="s">
        <v>24</v>
      </c>
      <c r="C51" t="s">
        <v>550</v>
      </c>
    </row>
    <row r="52" spans="1:4" x14ac:dyDescent="0.2">
      <c r="A52" s="9" t="s">
        <v>79</v>
      </c>
      <c r="C52" t="s">
        <v>25</v>
      </c>
    </row>
    <row r="53" spans="1:4" x14ac:dyDescent="0.2">
      <c r="A53" s="9" t="s">
        <v>80</v>
      </c>
      <c r="B53" t="s">
        <v>27</v>
      </c>
    </row>
    <row r="54" spans="1:4" x14ac:dyDescent="0.2">
      <c r="A54" s="9" t="s">
        <v>562</v>
      </c>
      <c r="C54" t="s">
        <v>29</v>
      </c>
    </row>
    <row r="55" spans="1:4" x14ac:dyDescent="0.2">
      <c r="A55" s="9" t="s">
        <v>81</v>
      </c>
      <c r="B55" t="s">
        <v>27</v>
      </c>
      <c r="C55" t="s">
        <v>29</v>
      </c>
    </row>
    <row r="56" spans="1:4" x14ac:dyDescent="0.2">
      <c r="A56" s="9" t="s">
        <v>82</v>
      </c>
      <c r="B56" t="s">
        <v>27</v>
      </c>
      <c r="C56" t="s">
        <v>29</v>
      </c>
      <c r="D56" t="s">
        <v>29</v>
      </c>
    </row>
    <row r="57" spans="1:4" x14ac:dyDescent="0.2">
      <c r="A57" s="9" t="s">
        <v>83</v>
      </c>
      <c r="B57" t="s">
        <v>19</v>
      </c>
    </row>
    <row r="58" spans="1:4" x14ac:dyDescent="0.2">
      <c r="A58" s="9" t="s">
        <v>563</v>
      </c>
      <c r="D58" t="s">
        <v>550</v>
      </c>
    </row>
    <row r="59" spans="1:4" x14ac:dyDescent="0.2">
      <c r="A59" s="9" t="s">
        <v>84</v>
      </c>
      <c r="B59" t="s">
        <v>24</v>
      </c>
      <c r="C59" t="s">
        <v>550</v>
      </c>
    </row>
    <row r="60" spans="1:4" x14ac:dyDescent="0.2">
      <c r="A60" s="9" t="s">
        <v>85</v>
      </c>
      <c r="B60" t="s">
        <v>24</v>
      </c>
      <c r="C60" t="s">
        <v>550</v>
      </c>
      <c r="D60" t="s">
        <v>550</v>
      </c>
    </row>
    <row r="61" spans="1:4" x14ac:dyDescent="0.2">
      <c r="A61" s="9" t="s">
        <v>86</v>
      </c>
      <c r="C61">
        <v>0</v>
      </c>
    </row>
    <row r="62" spans="1:4" x14ac:dyDescent="0.2">
      <c r="A62" s="9" t="s">
        <v>87</v>
      </c>
      <c r="B62" t="s">
        <v>50</v>
      </c>
    </row>
    <row r="63" spans="1:4" x14ac:dyDescent="0.2">
      <c r="A63" s="9" t="s">
        <v>564</v>
      </c>
      <c r="D63" t="s">
        <v>550</v>
      </c>
    </row>
    <row r="64" spans="1:4" x14ac:dyDescent="0.2">
      <c r="A64" s="9" t="s">
        <v>88</v>
      </c>
      <c r="B64" t="s">
        <v>24</v>
      </c>
      <c r="C64" t="s">
        <v>550</v>
      </c>
    </row>
    <row r="65" spans="1:4" x14ac:dyDescent="0.2">
      <c r="A65" s="9" t="s">
        <v>565</v>
      </c>
      <c r="D65">
        <v>0</v>
      </c>
    </row>
    <row r="66" spans="1:4" x14ac:dyDescent="0.2">
      <c r="A66" s="9" t="s">
        <v>89</v>
      </c>
      <c r="B66" t="s">
        <v>24</v>
      </c>
    </row>
    <row r="67" spans="1:4" x14ac:dyDescent="0.2">
      <c r="A67" s="9" t="s">
        <v>566</v>
      </c>
      <c r="C67">
        <v>0</v>
      </c>
    </row>
    <row r="68" spans="1:4" x14ac:dyDescent="0.2">
      <c r="A68" s="9" t="s">
        <v>90</v>
      </c>
      <c r="B68" t="s">
        <v>24</v>
      </c>
      <c r="C68" t="s">
        <v>550</v>
      </c>
    </row>
    <row r="69" spans="1:4" x14ac:dyDescent="0.2">
      <c r="A69" s="9" t="s">
        <v>567</v>
      </c>
      <c r="D69" t="s">
        <v>550</v>
      </c>
    </row>
    <row r="70" spans="1:4" x14ac:dyDescent="0.2">
      <c r="A70" s="9" t="s">
        <v>91</v>
      </c>
      <c r="B70" t="s">
        <v>24</v>
      </c>
      <c r="C70" t="s">
        <v>550</v>
      </c>
    </row>
    <row r="71" spans="1:4" x14ac:dyDescent="0.2">
      <c r="A71" s="9" t="s">
        <v>92</v>
      </c>
      <c r="B71" t="s">
        <v>45</v>
      </c>
      <c r="C71" t="s">
        <v>568</v>
      </c>
    </row>
    <row r="72" spans="1:4" x14ac:dyDescent="0.2">
      <c r="A72" s="9" t="s">
        <v>93</v>
      </c>
      <c r="B72" t="s">
        <v>50</v>
      </c>
      <c r="C72" t="s">
        <v>48</v>
      </c>
    </row>
    <row r="73" spans="1:4" x14ac:dyDescent="0.2">
      <c r="A73" s="9" t="s">
        <v>94</v>
      </c>
      <c r="C73" t="s">
        <v>25</v>
      </c>
    </row>
    <row r="74" spans="1:4" x14ac:dyDescent="0.2">
      <c r="A74" s="9" t="s">
        <v>96</v>
      </c>
      <c r="B74" t="s">
        <v>27</v>
      </c>
      <c r="C74" t="s">
        <v>29</v>
      </c>
    </row>
    <row r="75" spans="1:4" x14ac:dyDescent="0.2">
      <c r="A75" s="9" t="s">
        <v>97</v>
      </c>
      <c r="B75" t="s">
        <v>19</v>
      </c>
    </row>
    <row r="76" spans="1:4" x14ac:dyDescent="0.2">
      <c r="A76" s="9" t="s">
        <v>98</v>
      </c>
      <c r="B76" t="s">
        <v>19</v>
      </c>
    </row>
    <row r="77" spans="1:4" x14ac:dyDescent="0.2">
      <c r="A77" s="9" t="s">
        <v>99</v>
      </c>
      <c r="B77" t="s">
        <v>19</v>
      </c>
    </row>
    <row r="78" spans="1:4" x14ac:dyDescent="0.2">
      <c r="A78" s="9" t="s">
        <v>100</v>
      </c>
      <c r="B78" t="s">
        <v>19</v>
      </c>
    </row>
    <row r="79" spans="1:4" x14ac:dyDescent="0.2">
      <c r="A79" s="9" t="s">
        <v>101</v>
      </c>
      <c r="B79" t="s">
        <v>24</v>
      </c>
      <c r="C79" t="s">
        <v>550</v>
      </c>
      <c r="D79" t="s">
        <v>550</v>
      </c>
    </row>
    <row r="80" spans="1:4" x14ac:dyDescent="0.2">
      <c r="A80" s="9" t="s">
        <v>102</v>
      </c>
      <c r="B80" t="s">
        <v>35</v>
      </c>
    </row>
    <row r="81" spans="1:4" x14ac:dyDescent="0.2">
      <c r="A81" s="9" t="s">
        <v>103</v>
      </c>
      <c r="B81" t="s">
        <v>31</v>
      </c>
      <c r="C81" t="s">
        <v>39</v>
      </c>
      <c r="D81" t="s">
        <v>39</v>
      </c>
    </row>
    <row r="82" spans="1:4" x14ac:dyDescent="0.2">
      <c r="A82" s="9" t="s">
        <v>104</v>
      </c>
      <c r="D82" t="s">
        <v>29</v>
      </c>
    </row>
    <row r="83" spans="1:4" x14ac:dyDescent="0.2">
      <c r="A83" s="9" t="s">
        <v>569</v>
      </c>
      <c r="C83" t="s">
        <v>29</v>
      </c>
    </row>
    <row r="84" spans="1:4" x14ac:dyDescent="0.2">
      <c r="A84" s="9" t="s">
        <v>105</v>
      </c>
      <c r="B84" t="s">
        <v>19</v>
      </c>
      <c r="C84" t="s">
        <v>22</v>
      </c>
    </row>
    <row r="85" spans="1:4" x14ac:dyDescent="0.2">
      <c r="A85" s="9" t="s">
        <v>106</v>
      </c>
      <c r="C85">
        <v>0</v>
      </c>
    </row>
    <row r="86" spans="1:4" x14ac:dyDescent="0.2">
      <c r="A86" s="9" t="s">
        <v>107</v>
      </c>
      <c r="B86" t="s">
        <v>19</v>
      </c>
    </row>
    <row r="87" spans="1:4" x14ac:dyDescent="0.2">
      <c r="A87" s="9" t="s">
        <v>108</v>
      </c>
      <c r="D87">
        <v>0</v>
      </c>
    </row>
    <row r="88" spans="1:4" x14ac:dyDescent="0.2">
      <c r="A88" s="9" t="s">
        <v>109</v>
      </c>
      <c r="B88" t="s">
        <v>19</v>
      </c>
    </row>
    <row r="89" spans="1:4" x14ac:dyDescent="0.2">
      <c r="A89" s="9" t="s">
        <v>570</v>
      </c>
      <c r="D89">
        <v>0</v>
      </c>
    </row>
    <row r="90" spans="1:4" x14ac:dyDescent="0.2">
      <c r="A90" s="9" t="s">
        <v>571</v>
      </c>
      <c r="D90">
        <v>0</v>
      </c>
    </row>
    <row r="91" spans="1:4" x14ac:dyDescent="0.2">
      <c r="A91" s="9" t="s">
        <v>110</v>
      </c>
      <c r="B91" t="s">
        <v>45</v>
      </c>
      <c r="C91">
        <v>0</v>
      </c>
    </row>
    <row r="92" spans="1:4" x14ac:dyDescent="0.2">
      <c r="A92" s="9" t="s">
        <v>111</v>
      </c>
      <c r="C92">
        <v>0</v>
      </c>
    </row>
    <row r="93" spans="1:4" x14ac:dyDescent="0.2">
      <c r="A93" s="9" t="s">
        <v>112</v>
      </c>
      <c r="B93" t="s">
        <v>19</v>
      </c>
    </row>
    <row r="94" spans="1:4" x14ac:dyDescent="0.2">
      <c r="A94" s="9" t="s">
        <v>113</v>
      </c>
      <c r="B94" t="s">
        <v>19</v>
      </c>
    </row>
    <row r="95" spans="1:4" x14ac:dyDescent="0.2">
      <c r="A95" s="9" t="s">
        <v>572</v>
      </c>
      <c r="D95" t="s">
        <v>22</v>
      </c>
    </row>
    <row r="96" spans="1:4" x14ac:dyDescent="0.2">
      <c r="A96" s="9" t="s">
        <v>115</v>
      </c>
      <c r="B96" t="s">
        <v>35</v>
      </c>
    </row>
    <row r="97" spans="1:4" x14ac:dyDescent="0.2">
      <c r="A97" s="9" t="s">
        <v>116</v>
      </c>
      <c r="B97" t="s">
        <v>19</v>
      </c>
    </row>
    <row r="98" spans="1:4" x14ac:dyDescent="0.2">
      <c r="A98" s="9" t="s">
        <v>117</v>
      </c>
      <c r="B98" t="s">
        <v>31</v>
      </c>
      <c r="C98">
        <v>0</v>
      </c>
      <c r="D98">
        <v>0</v>
      </c>
    </row>
    <row r="99" spans="1:4" x14ac:dyDescent="0.2">
      <c r="A99" s="9" t="s">
        <v>573</v>
      </c>
      <c r="D99" t="s">
        <v>39</v>
      </c>
    </row>
    <row r="100" spans="1:4" x14ac:dyDescent="0.2">
      <c r="A100" s="9" t="s">
        <v>118</v>
      </c>
      <c r="B100" t="s">
        <v>31</v>
      </c>
      <c r="C100" t="s">
        <v>39</v>
      </c>
    </row>
    <row r="101" spans="1:4" x14ac:dyDescent="0.2">
      <c r="A101" s="9" t="s">
        <v>119</v>
      </c>
      <c r="B101" t="s">
        <v>19</v>
      </c>
    </row>
    <row r="102" spans="1:4" x14ac:dyDescent="0.2">
      <c r="A102" s="9" t="s">
        <v>120</v>
      </c>
      <c r="C102" t="s">
        <v>121</v>
      </c>
    </row>
    <row r="103" spans="1:4" x14ac:dyDescent="0.2">
      <c r="A103" s="9" t="s">
        <v>122</v>
      </c>
      <c r="B103" t="s">
        <v>19</v>
      </c>
    </row>
    <row r="104" spans="1:4" x14ac:dyDescent="0.2">
      <c r="A104" s="9" t="s">
        <v>574</v>
      </c>
      <c r="D104" t="s">
        <v>39</v>
      </c>
    </row>
    <row r="105" spans="1:4" x14ac:dyDescent="0.2">
      <c r="A105" s="9" t="s">
        <v>575</v>
      </c>
      <c r="D105" t="s">
        <v>39</v>
      </c>
    </row>
    <row r="106" spans="1:4" x14ac:dyDescent="0.2">
      <c r="A106" s="9" t="s">
        <v>576</v>
      </c>
      <c r="D106" t="s">
        <v>29</v>
      </c>
    </row>
    <row r="107" spans="1:4" x14ac:dyDescent="0.2">
      <c r="A107" s="9" t="s">
        <v>577</v>
      </c>
      <c r="D107" t="s">
        <v>48</v>
      </c>
    </row>
    <row r="108" spans="1:4" x14ac:dyDescent="0.2">
      <c r="A108" s="9" t="s">
        <v>578</v>
      </c>
      <c r="D108" t="s">
        <v>29</v>
      </c>
    </row>
    <row r="109" spans="1:4" x14ac:dyDescent="0.2">
      <c r="A109" s="9" t="s">
        <v>123</v>
      </c>
      <c r="B109" t="s">
        <v>31</v>
      </c>
      <c r="C109" t="s">
        <v>39</v>
      </c>
    </row>
    <row r="110" spans="1:4" x14ac:dyDescent="0.2">
      <c r="A110" s="9" t="s">
        <v>124</v>
      </c>
      <c r="B110" t="s">
        <v>27</v>
      </c>
      <c r="C110" t="s">
        <v>29</v>
      </c>
    </row>
    <row r="111" spans="1:4" x14ac:dyDescent="0.2">
      <c r="A111" s="9" t="s">
        <v>125</v>
      </c>
      <c r="B111" t="s">
        <v>50</v>
      </c>
    </row>
    <row r="112" spans="1:4" x14ac:dyDescent="0.2">
      <c r="A112" s="9" t="s">
        <v>126</v>
      </c>
      <c r="B112" t="s">
        <v>19</v>
      </c>
    </row>
    <row r="113" spans="1:4" x14ac:dyDescent="0.2">
      <c r="A113" s="9" t="s">
        <v>127</v>
      </c>
      <c r="B113" t="s">
        <v>19</v>
      </c>
    </row>
    <row r="114" spans="1:4" x14ac:dyDescent="0.2">
      <c r="A114" s="9" t="s">
        <v>128</v>
      </c>
      <c r="B114" t="s">
        <v>45</v>
      </c>
    </row>
    <row r="115" spans="1:4" x14ac:dyDescent="0.2">
      <c r="A115" s="9" t="s">
        <v>129</v>
      </c>
      <c r="C115" t="s">
        <v>568</v>
      </c>
    </row>
    <row r="116" spans="1:4" x14ac:dyDescent="0.2">
      <c r="A116" s="9" t="s">
        <v>130</v>
      </c>
      <c r="B116" t="s">
        <v>31</v>
      </c>
      <c r="C116" t="s">
        <v>39</v>
      </c>
    </row>
    <row r="117" spans="1:4" x14ac:dyDescent="0.2">
      <c r="A117" s="9" t="s">
        <v>131</v>
      </c>
      <c r="B117" t="s">
        <v>27</v>
      </c>
      <c r="C117" t="s">
        <v>29</v>
      </c>
    </row>
    <row r="118" spans="1:4" x14ac:dyDescent="0.2">
      <c r="A118" s="9" t="s">
        <v>132</v>
      </c>
      <c r="B118" t="s">
        <v>24</v>
      </c>
    </row>
    <row r="119" spans="1:4" x14ac:dyDescent="0.2">
      <c r="A119" s="9" t="s">
        <v>133</v>
      </c>
      <c r="B119" t="s">
        <v>35</v>
      </c>
    </row>
    <row r="120" spans="1:4" x14ac:dyDescent="0.2">
      <c r="A120" s="9" t="s">
        <v>134</v>
      </c>
      <c r="B120" t="s">
        <v>50</v>
      </c>
      <c r="C120" t="s">
        <v>48</v>
      </c>
    </row>
    <row r="121" spans="1:4" x14ac:dyDescent="0.2">
      <c r="A121" s="9" t="s">
        <v>135</v>
      </c>
      <c r="B121" t="s">
        <v>27</v>
      </c>
      <c r="C121" t="s">
        <v>29</v>
      </c>
    </row>
    <row r="122" spans="1:4" x14ac:dyDescent="0.2">
      <c r="A122" s="9" t="s">
        <v>136</v>
      </c>
      <c r="B122" t="s">
        <v>19</v>
      </c>
    </row>
    <row r="123" spans="1:4" x14ac:dyDescent="0.2">
      <c r="A123" s="9" t="s">
        <v>579</v>
      </c>
      <c r="D123" t="s">
        <v>29</v>
      </c>
    </row>
    <row r="124" spans="1:4" x14ac:dyDescent="0.2">
      <c r="A124" s="9" t="s">
        <v>137</v>
      </c>
      <c r="B124" t="s">
        <v>27</v>
      </c>
      <c r="C124" t="s">
        <v>29</v>
      </c>
    </row>
    <row r="125" spans="1:4" x14ac:dyDescent="0.2">
      <c r="A125" s="9" t="s">
        <v>580</v>
      </c>
      <c r="D125">
        <v>0</v>
      </c>
    </row>
    <row r="126" spans="1:4" x14ac:dyDescent="0.2">
      <c r="A126" s="9" t="s">
        <v>138</v>
      </c>
      <c r="C126">
        <v>0</v>
      </c>
    </row>
    <row r="127" spans="1:4" x14ac:dyDescent="0.2">
      <c r="A127" s="9" t="s">
        <v>581</v>
      </c>
      <c r="D127" t="s">
        <v>550</v>
      </c>
    </row>
    <row r="128" spans="1:4" x14ac:dyDescent="0.2">
      <c r="A128" s="9" t="s">
        <v>139</v>
      </c>
      <c r="B128" t="s">
        <v>24</v>
      </c>
      <c r="C128" t="s">
        <v>550</v>
      </c>
    </row>
    <row r="129" spans="1:4" x14ac:dyDescent="0.2">
      <c r="A129" s="9" t="s">
        <v>140</v>
      </c>
      <c r="B129" t="s">
        <v>31</v>
      </c>
      <c r="C129" t="s">
        <v>39</v>
      </c>
    </row>
    <row r="130" spans="1:4" x14ac:dyDescent="0.2">
      <c r="A130" s="9" t="s">
        <v>141</v>
      </c>
      <c r="C130">
        <v>0</v>
      </c>
    </row>
    <row r="131" spans="1:4" x14ac:dyDescent="0.2">
      <c r="A131" s="9" t="s">
        <v>142</v>
      </c>
      <c r="B131" t="s">
        <v>24</v>
      </c>
    </row>
    <row r="132" spans="1:4" x14ac:dyDescent="0.2">
      <c r="A132" s="9" t="s">
        <v>143</v>
      </c>
      <c r="D132">
        <v>0</v>
      </c>
    </row>
    <row r="133" spans="1:4" x14ac:dyDescent="0.2">
      <c r="A133" s="9" t="s">
        <v>582</v>
      </c>
      <c r="C133">
        <v>0</v>
      </c>
    </row>
    <row r="134" spans="1:4" x14ac:dyDescent="0.2">
      <c r="A134" s="9" t="s">
        <v>144</v>
      </c>
      <c r="B134" t="s">
        <v>24</v>
      </c>
    </row>
    <row r="135" spans="1:4" x14ac:dyDescent="0.2">
      <c r="A135" s="9" t="s">
        <v>145</v>
      </c>
      <c r="B135" t="s">
        <v>35</v>
      </c>
    </row>
    <row r="136" spans="1:4" x14ac:dyDescent="0.2">
      <c r="A136" s="9" t="s">
        <v>146</v>
      </c>
      <c r="B136" t="s">
        <v>19</v>
      </c>
    </row>
    <row r="137" spans="1:4" x14ac:dyDescent="0.2">
      <c r="A137" s="9" t="s">
        <v>147</v>
      </c>
      <c r="B137" t="s">
        <v>19</v>
      </c>
    </row>
    <row r="138" spans="1:4" x14ac:dyDescent="0.2">
      <c r="A138" s="9" t="s">
        <v>148</v>
      </c>
      <c r="B138" t="s">
        <v>50</v>
      </c>
      <c r="C138">
        <v>0</v>
      </c>
    </row>
    <row r="139" spans="1:4" x14ac:dyDescent="0.2">
      <c r="A139" s="9" t="s">
        <v>149</v>
      </c>
      <c r="B139" t="s">
        <v>27</v>
      </c>
    </row>
    <row r="140" spans="1:4" x14ac:dyDescent="0.2">
      <c r="A140" s="9" t="s">
        <v>150</v>
      </c>
      <c r="B140" t="s">
        <v>19</v>
      </c>
    </row>
    <row r="141" spans="1:4" x14ac:dyDescent="0.2">
      <c r="A141" s="9" t="s">
        <v>583</v>
      </c>
      <c r="D141" t="s">
        <v>48</v>
      </c>
    </row>
    <row r="142" spans="1:4" x14ac:dyDescent="0.2">
      <c r="A142" s="9" t="s">
        <v>151</v>
      </c>
      <c r="C142" t="s">
        <v>48</v>
      </c>
    </row>
    <row r="143" spans="1:4" x14ac:dyDescent="0.2">
      <c r="A143" s="9" t="s">
        <v>152</v>
      </c>
      <c r="B143" t="s">
        <v>19</v>
      </c>
    </row>
    <row r="144" spans="1:4" x14ac:dyDescent="0.2">
      <c r="A144" s="9" t="s">
        <v>153</v>
      </c>
      <c r="B144" t="s">
        <v>27</v>
      </c>
    </row>
    <row r="145" spans="1:4" x14ac:dyDescent="0.2">
      <c r="A145" s="9" t="s">
        <v>154</v>
      </c>
      <c r="B145" t="s">
        <v>19</v>
      </c>
    </row>
    <row r="146" spans="1:4" x14ac:dyDescent="0.2">
      <c r="A146" s="9" t="s">
        <v>155</v>
      </c>
      <c r="B146" t="s">
        <v>19</v>
      </c>
    </row>
    <row r="147" spans="1:4" x14ac:dyDescent="0.2">
      <c r="A147" s="9" t="s">
        <v>156</v>
      </c>
      <c r="C147">
        <v>0</v>
      </c>
    </row>
    <row r="148" spans="1:4" x14ac:dyDescent="0.2">
      <c r="A148" s="9" t="s">
        <v>157</v>
      </c>
      <c r="B148" t="s">
        <v>19</v>
      </c>
    </row>
    <row r="149" spans="1:4" x14ac:dyDescent="0.2">
      <c r="A149" s="9" t="s">
        <v>584</v>
      </c>
      <c r="D149" t="s">
        <v>568</v>
      </c>
    </row>
    <row r="150" spans="1:4" x14ac:dyDescent="0.2">
      <c r="A150" s="9" t="s">
        <v>158</v>
      </c>
      <c r="C150" t="s">
        <v>568</v>
      </c>
    </row>
    <row r="151" spans="1:4" x14ac:dyDescent="0.2">
      <c r="A151" s="9" t="s">
        <v>160</v>
      </c>
      <c r="B151" t="s">
        <v>19</v>
      </c>
    </row>
    <row r="152" spans="1:4" x14ac:dyDescent="0.2">
      <c r="A152" s="9" t="s">
        <v>161</v>
      </c>
      <c r="B152" t="s">
        <v>19</v>
      </c>
    </row>
    <row r="153" spans="1:4" x14ac:dyDescent="0.2">
      <c r="A153" s="9" t="s">
        <v>162</v>
      </c>
      <c r="D153">
        <v>0</v>
      </c>
    </row>
    <row r="154" spans="1:4" x14ac:dyDescent="0.2">
      <c r="A154" s="9" t="s">
        <v>163</v>
      </c>
      <c r="B154" t="s">
        <v>19</v>
      </c>
    </row>
    <row r="155" spans="1:4" x14ac:dyDescent="0.2">
      <c r="A155" s="9" t="s">
        <v>164</v>
      </c>
      <c r="B155" t="s">
        <v>19</v>
      </c>
    </row>
    <row r="156" spans="1:4" x14ac:dyDescent="0.2">
      <c r="A156" s="9" t="s">
        <v>585</v>
      </c>
      <c r="D156" t="s">
        <v>39</v>
      </c>
    </row>
    <row r="157" spans="1:4" x14ac:dyDescent="0.2">
      <c r="A157" s="9" t="s">
        <v>165</v>
      </c>
      <c r="C157" t="s">
        <v>39</v>
      </c>
    </row>
    <row r="158" spans="1:4" x14ac:dyDescent="0.2">
      <c r="A158" s="9" t="s">
        <v>166</v>
      </c>
      <c r="B158" t="s">
        <v>24</v>
      </c>
      <c r="C158" t="s">
        <v>550</v>
      </c>
      <c r="D158" t="s">
        <v>550</v>
      </c>
    </row>
    <row r="159" spans="1:4" x14ac:dyDescent="0.2">
      <c r="A159" s="9" t="s">
        <v>167</v>
      </c>
      <c r="B159" t="s">
        <v>19</v>
      </c>
    </row>
    <row r="160" spans="1:4" x14ac:dyDescent="0.2">
      <c r="A160" s="9" t="s">
        <v>168</v>
      </c>
      <c r="B160" t="s">
        <v>45</v>
      </c>
    </row>
    <row r="161" spans="1:4" x14ac:dyDescent="0.2">
      <c r="A161" s="9" t="s">
        <v>586</v>
      </c>
      <c r="D161" t="s">
        <v>121</v>
      </c>
    </row>
    <row r="162" spans="1:4" x14ac:dyDescent="0.2">
      <c r="A162" s="9" t="s">
        <v>169</v>
      </c>
      <c r="B162" t="s">
        <v>35</v>
      </c>
      <c r="C162" t="s">
        <v>121</v>
      </c>
    </row>
    <row r="163" spans="1:4" x14ac:dyDescent="0.2">
      <c r="A163" s="9" t="s">
        <v>170</v>
      </c>
      <c r="B163" t="s">
        <v>19</v>
      </c>
    </row>
    <row r="164" spans="1:4" x14ac:dyDescent="0.2">
      <c r="A164" s="9" t="s">
        <v>587</v>
      </c>
      <c r="D164">
        <v>0</v>
      </c>
    </row>
    <row r="165" spans="1:4" x14ac:dyDescent="0.2">
      <c r="A165" s="9" t="s">
        <v>171</v>
      </c>
      <c r="C165">
        <v>0</v>
      </c>
    </row>
    <row r="166" spans="1:4" x14ac:dyDescent="0.2">
      <c r="A166" s="9" t="s">
        <v>588</v>
      </c>
      <c r="C166" t="s">
        <v>568</v>
      </c>
      <c r="D166" t="s">
        <v>568</v>
      </c>
    </row>
    <row r="167" spans="1:4" x14ac:dyDescent="0.2">
      <c r="A167" s="9" t="s">
        <v>172</v>
      </c>
      <c r="B167" t="s">
        <v>45</v>
      </c>
    </row>
    <row r="168" spans="1:4" x14ac:dyDescent="0.2">
      <c r="A168" s="9" t="s">
        <v>173</v>
      </c>
      <c r="D168" t="s">
        <v>39</v>
      </c>
    </row>
    <row r="169" spans="1:4" x14ac:dyDescent="0.2">
      <c r="A169" s="9" t="s">
        <v>589</v>
      </c>
      <c r="D169" t="s">
        <v>48</v>
      </c>
    </row>
    <row r="170" spans="1:4" x14ac:dyDescent="0.2">
      <c r="A170" s="9" t="s">
        <v>174</v>
      </c>
      <c r="B170" t="s">
        <v>50</v>
      </c>
      <c r="C170" t="s">
        <v>48</v>
      </c>
    </row>
    <row r="171" spans="1:4" x14ac:dyDescent="0.2">
      <c r="A171" s="9" t="s">
        <v>175</v>
      </c>
      <c r="B171" t="s">
        <v>35</v>
      </c>
      <c r="C171" t="s">
        <v>550</v>
      </c>
      <c r="D171" t="s">
        <v>550</v>
      </c>
    </row>
    <row r="172" spans="1:4" x14ac:dyDescent="0.2">
      <c r="A172" s="9" t="s">
        <v>176</v>
      </c>
      <c r="C172" t="s">
        <v>48</v>
      </c>
    </row>
    <row r="173" spans="1:4" x14ac:dyDescent="0.2">
      <c r="A173" s="9" t="s">
        <v>590</v>
      </c>
      <c r="D173" t="s">
        <v>29</v>
      </c>
    </row>
    <row r="174" spans="1:4" x14ac:dyDescent="0.2">
      <c r="A174" s="9" t="s">
        <v>591</v>
      </c>
      <c r="D174">
        <v>0</v>
      </c>
    </row>
    <row r="175" spans="1:4" x14ac:dyDescent="0.2">
      <c r="A175" s="9" t="s">
        <v>592</v>
      </c>
      <c r="D175">
        <v>0</v>
      </c>
    </row>
    <row r="176" spans="1:4" x14ac:dyDescent="0.2">
      <c r="A176" s="9" t="s">
        <v>177</v>
      </c>
      <c r="B176" t="s">
        <v>19</v>
      </c>
    </row>
    <row r="177" spans="1:4" x14ac:dyDescent="0.2">
      <c r="A177" s="9" t="s">
        <v>178</v>
      </c>
      <c r="C177">
        <v>0</v>
      </c>
    </row>
    <row r="178" spans="1:4" x14ac:dyDescent="0.2">
      <c r="A178" s="9" t="s">
        <v>179</v>
      </c>
      <c r="B178" t="s">
        <v>27</v>
      </c>
    </row>
    <row r="179" spans="1:4" x14ac:dyDescent="0.2">
      <c r="A179" s="9" t="s">
        <v>180</v>
      </c>
      <c r="B179" t="s">
        <v>27</v>
      </c>
      <c r="C179">
        <v>0</v>
      </c>
    </row>
    <row r="180" spans="1:4" x14ac:dyDescent="0.2">
      <c r="A180" s="9" t="s">
        <v>181</v>
      </c>
      <c r="B180" t="s">
        <v>19</v>
      </c>
    </row>
    <row r="181" spans="1:4" x14ac:dyDescent="0.2">
      <c r="A181" s="9" t="s">
        <v>593</v>
      </c>
      <c r="D181" t="s">
        <v>29</v>
      </c>
    </row>
    <row r="182" spans="1:4" x14ac:dyDescent="0.2">
      <c r="A182" s="9" t="s">
        <v>182</v>
      </c>
      <c r="C182" t="s">
        <v>29</v>
      </c>
    </row>
    <row r="183" spans="1:4" x14ac:dyDescent="0.2">
      <c r="A183" s="9" t="s">
        <v>594</v>
      </c>
      <c r="D183">
        <v>0</v>
      </c>
    </row>
    <row r="184" spans="1:4" x14ac:dyDescent="0.2">
      <c r="A184" s="9" t="s">
        <v>183</v>
      </c>
      <c r="C184">
        <v>0</v>
      </c>
    </row>
    <row r="185" spans="1:4" x14ac:dyDescent="0.2">
      <c r="A185" s="9" t="s">
        <v>184</v>
      </c>
      <c r="B185" t="s">
        <v>24</v>
      </c>
      <c r="C185" t="s">
        <v>550</v>
      </c>
      <c r="D185" t="s">
        <v>550</v>
      </c>
    </row>
    <row r="186" spans="1:4" x14ac:dyDescent="0.2">
      <c r="A186" s="9" t="s">
        <v>185</v>
      </c>
      <c r="B186" t="s">
        <v>27</v>
      </c>
    </row>
    <row r="187" spans="1:4" x14ac:dyDescent="0.2">
      <c r="A187" s="9" t="s">
        <v>186</v>
      </c>
      <c r="B187" t="s">
        <v>19</v>
      </c>
    </row>
    <row r="188" spans="1:4" x14ac:dyDescent="0.2">
      <c r="A188" s="9" t="s">
        <v>187</v>
      </c>
      <c r="B188" t="s">
        <v>19</v>
      </c>
    </row>
    <row r="189" spans="1:4" x14ac:dyDescent="0.2">
      <c r="A189" s="9" t="s">
        <v>188</v>
      </c>
      <c r="B189" t="s">
        <v>19</v>
      </c>
      <c r="C189" t="s">
        <v>22</v>
      </c>
      <c r="D189" t="s">
        <v>22</v>
      </c>
    </row>
    <row r="190" spans="1:4" x14ac:dyDescent="0.2">
      <c r="A190" s="9" t="s">
        <v>595</v>
      </c>
      <c r="D190">
        <v>0</v>
      </c>
    </row>
    <row r="191" spans="1:4" x14ac:dyDescent="0.2">
      <c r="A191" s="9" t="s">
        <v>189</v>
      </c>
      <c r="C191">
        <v>0</v>
      </c>
    </row>
    <row r="192" spans="1:4" x14ac:dyDescent="0.2">
      <c r="A192" s="9" t="s">
        <v>190</v>
      </c>
      <c r="B192" t="s">
        <v>19</v>
      </c>
    </row>
    <row r="193" spans="1:4" x14ac:dyDescent="0.2">
      <c r="A193" s="9" t="s">
        <v>191</v>
      </c>
      <c r="B193" t="s">
        <v>19</v>
      </c>
    </row>
    <row r="194" spans="1:4" x14ac:dyDescent="0.2">
      <c r="A194" s="9" t="s">
        <v>192</v>
      </c>
      <c r="C194">
        <v>0</v>
      </c>
    </row>
    <row r="195" spans="1:4" x14ac:dyDescent="0.2">
      <c r="A195" s="9" t="s">
        <v>193</v>
      </c>
      <c r="B195" t="s">
        <v>19</v>
      </c>
    </row>
    <row r="196" spans="1:4" x14ac:dyDescent="0.2">
      <c r="A196" s="9" t="s">
        <v>194</v>
      </c>
      <c r="B196" t="s">
        <v>19</v>
      </c>
    </row>
    <row r="197" spans="1:4" x14ac:dyDescent="0.2">
      <c r="A197" s="9" t="s">
        <v>195</v>
      </c>
      <c r="B197" t="s">
        <v>27</v>
      </c>
      <c r="C197" t="s">
        <v>29</v>
      </c>
    </row>
    <row r="198" spans="1:4" x14ac:dyDescent="0.2">
      <c r="A198" s="9" t="s">
        <v>196</v>
      </c>
      <c r="B198" t="s">
        <v>19</v>
      </c>
    </row>
    <row r="199" spans="1:4" x14ac:dyDescent="0.2">
      <c r="A199" s="9" t="s">
        <v>197</v>
      </c>
      <c r="B199" t="s">
        <v>19</v>
      </c>
    </row>
    <row r="200" spans="1:4" x14ac:dyDescent="0.2">
      <c r="A200" s="9" t="s">
        <v>198</v>
      </c>
      <c r="B200" t="s">
        <v>19</v>
      </c>
    </row>
    <row r="201" spans="1:4" x14ac:dyDescent="0.2">
      <c r="A201" s="9" t="s">
        <v>199</v>
      </c>
      <c r="B201" t="s">
        <v>19</v>
      </c>
    </row>
    <row r="202" spans="1:4" x14ac:dyDescent="0.2">
      <c r="A202" s="9" t="s">
        <v>200</v>
      </c>
      <c r="B202" t="s">
        <v>19</v>
      </c>
    </row>
    <row r="203" spans="1:4" x14ac:dyDescent="0.2">
      <c r="A203" s="9" t="s">
        <v>201</v>
      </c>
      <c r="B203" t="s">
        <v>19</v>
      </c>
    </row>
    <row r="204" spans="1:4" x14ac:dyDescent="0.2">
      <c r="A204" s="9" t="s">
        <v>202</v>
      </c>
      <c r="B204" t="s">
        <v>45</v>
      </c>
    </row>
    <row r="205" spans="1:4" x14ac:dyDescent="0.2">
      <c r="A205" s="9" t="s">
        <v>596</v>
      </c>
      <c r="D205">
        <v>0</v>
      </c>
    </row>
    <row r="206" spans="1:4" x14ac:dyDescent="0.2">
      <c r="A206" s="9" t="s">
        <v>203</v>
      </c>
      <c r="C206">
        <v>0</v>
      </c>
    </row>
    <row r="207" spans="1:4" x14ac:dyDescent="0.2">
      <c r="A207" s="9" t="s">
        <v>597</v>
      </c>
      <c r="D207" t="s">
        <v>48</v>
      </c>
    </row>
    <row r="208" spans="1:4" x14ac:dyDescent="0.2">
      <c r="A208" s="9" t="s">
        <v>204</v>
      </c>
      <c r="B208" t="s">
        <v>50</v>
      </c>
      <c r="C208" t="s">
        <v>48</v>
      </c>
    </row>
    <row r="209" spans="1:4" x14ac:dyDescent="0.2">
      <c r="A209" s="9" t="s">
        <v>205</v>
      </c>
      <c r="B209" t="s">
        <v>31</v>
      </c>
    </row>
    <row r="210" spans="1:4" x14ac:dyDescent="0.2">
      <c r="A210" s="9" t="s">
        <v>598</v>
      </c>
      <c r="D210">
        <v>0</v>
      </c>
    </row>
    <row r="211" spans="1:4" x14ac:dyDescent="0.2">
      <c r="A211" s="9" t="s">
        <v>206</v>
      </c>
      <c r="C211">
        <v>0</v>
      </c>
    </row>
    <row r="212" spans="1:4" x14ac:dyDescent="0.2">
      <c r="A212" s="9" t="s">
        <v>207</v>
      </c>
      <c r="B212" t="s">
        <v>19</v>
      </c>
      <c r="C212" t="s">
        <v>22</v>
      </c>
      <c r="D212" t="s">
        <v>22</v>
      </c>
    </row>
    <row r="213" spans="1:4" x14ac:dyDescent="0.2">
      <c r="A213" s="9" t="s">
        <v>599</v>
      </c>
      <c r="D213">
        <v>0</v>
      </c>
    </row>
    <row r="214" spans="1:4" x14ac:dyDescent="0.2">
      <c r="A214" s="9" t="s">
        <v>208</v>
      </c>
      <c r="C214">
        <v>0</v>
      </c>
    </row>
    <row r="215" spans="1:4" x14ac:dyDescent="0.2">
      <c r="A215" s="9" t="s">
        <v>210</v>
      </c>
      <c r="B215" t="s">
        <v>19</v>
      </c>
    </row>
    <row r="216" spans="1:4" x14ac:dyDescent="0.2">
      <c r="A216" s="9" t="s">
        <v>211</v>
      </c>
      <c r="B216" t="s">
        <v>19</v>
      </c>
    </row>
    <row r="217" spans="1:4" x14ac:dyDescent="0.2">
      <c r="A217" s="9" t="s">
        <v>212</v>
      </c>
      <c r="B217" t="s">
        <v>19</v>
      </c>
    </row>
    <row r="218" spans="1:4" x14ac:dyDescent="0.2">
      <c r="A218" s="9" t="s">
        <v>213</v>
      </c>
      <c r="B218" t="s">
        <v>19</v>
      </c>
    </row>
    <row r="219" spans="1:4" x14ac:dyDescent="0.2">
      <c r="A219" s="9" t="s">
        <v>214</v>
      </c>
      <c r="B219" t="s">
        <v>19</v>
      </c>
    </row>
    <row r="220" spans="1:4" x14ac:dyDescent="0.2">
      <c r="A220" s="9" t="s">
        <v>215</v>
      </c>
      <c r="B220" t="s">
        <v>24</v>
      </c>
    </row>
    <row r="221" spans="1:4" x14ac:dyDescent="0.2">
      <c r="A221" s="9" t="s">
        <v>216</v>
      </c>
      <c r="B221" t="s">
        <v>19</v>
      </c>
    </row>
    <row r="222" spans="1:4" x14ac:dyDescent="0.2">
      <c r="A222" s="9" t="s">
        <v>217</v>
      </c>
      <c r="C222">
        <v>0</v>
      </c>
      <c r="D222">
        <v>0</v>
      </c>
    </row>
    <row r="223" spans="1:4" x14ac:dyDescent="0.2">
      <c r="A223" s="9" t="s">
        <v>218</v>
      </c>
      <c r="B223" t="s">
        <v>19</v>
      </c>
      <c r="C223" t="s">
        <v>22</v>
      </c>
      <c r="D223" t="s">
        <v>22</v>
      </c>
    </row>
    <row r="224" spans="1:4" x14ac:dyDescent="0.2">
      <c r="A224" s="9" t="s">
        <v>219</v>
      </c>
      <c r="B224" t="s">
        <v>24</v>
      </c>
      <c r="C224">
        <v>0</v>
      </c>
    </row>
    <row r="225" spans="1:4" x14ac:dyDescent="0.2">
      <c r="A225" s="9" t="s">
        <v>220</v>
      </c>
      <c r="B225" t="s">
        <v>32</v>
      </c>
    </row>
    <row r="226" spans="1:4" x14ac:dyDescent="0.2">
      <c r="A226" s="9" t="s">
        <v>221</v>
      </c>
      <c r="C226">
        <v>0</v>
      </c>
      <c r="D226">
        <v>0</v>
      </c>
    </row>
    <row r="227" spans="1:4" x14ac:dyDescent="0.2">
      <c r="A227" s="9" t="s">
        <v>600</v>
      </c>
      <c r="D227">
        <v>0</v>
      </c>
    </row>
    <row r="228" spans="1:4" x14ac:dyDescent="0.2">
      <c r="A228" s="9" t="s">
        <v>222</v>
      </c>
      <c r="C228">
        <v>0</v>
      </c>
    </row>
    <row r="229" spans="1:4" x14ac:dyDescent="0.2">
      <c r="A229" s="9" t="s">
        <v>223</v>
      </c>
      <c r="B229" t="s">
        <v>19</v>
      </c>
      <c r="C229" t="s">
        <v>22</v>
      </c>
      <c r="D229" t="s">
        <v>22</v>
      </c>
    </row>
    <row r="230" spans="1:4" x14ac:dyDescent="0.2">
      <c r="A230" s="9" t="s">
        <v>224</v>
      </c>
      <c r="B230" t="s">
        <v>24</v>
      </c>
    </row>
    <row r="231" spans="1:4" x14ac:dyDescent="0.2">
      <c r="A231" s="9" t="s">
        <v>601</v>
      </c>
      <c r="D231" t="s">
        <v>550</v>
      </c>
    </row>
    <row r="232" spans="1:4" x14ac:dyDescent="0.2">
      <c r="A232" s="9" t="s">
        <v>225</v>
      </c>
      <c r="C232" t="s">
        <v>550</v>
      </c>
    </row>
    <row r="233" spans="1:4" x14ac:dyDescent="0.2">
      <c r="A233" s="9" t="s">
        <v>226</v>
      </c>
      <c r="B233" t="s">
        <v>19</v>
      </c>
    </row>
    <row r="234" spans="1:4" x14ac:dyDescent="0.2">
      <c r="A234" s="9" t="s">
        <v>602</v>
      </c>
      <c r="D234" t="s">
        <v>48</v>
      </c>
    </row>
    <row r="235" spans="1:4" x14ac:dyDescent="0.2">
      <c r="A235" s="9" t="s">
        <v>227</v>
      </c>
      <c r="B235" t="s">
        <v>50</v>
      </c>
      <c r="C235" t="s">
        <v>48</v>
      </c>
    </row>
    <row r="236" spans="1:4" x14ac:dyDescent="0.2">
      <c r="A236" s="9" t="s">
        <v>228</v>
      </c>
      <c r="B236" t="s">
        <v>19</v>
      </c>
    </row>
    <row r="237" spans="1:4" x14ac:dyDescent="0.2">
      <c r="A237" s="9" t="s">
        <v>229</v>
      </c>
      <c r="B237" t="s">
        <v>24</v>
      </c>
      <c r="C237" t="s">
        <v>550</v>
      </c>
      <c r="D237" t="s">
        <v>550</v>
      </c>
    </row>
    <row r="238" spans="1:4" x14ac:dyDescent="0.2">
      <c r="A238" s="9" t="s">
        <v>230</v>
      </c>
      <c r="B238" t="s">
        <v>19</v>
      </c>
    </row>
    <row r="239" spans="1:4" x14ac:dyDescent="0.2">
      <c r="A239" s="9" t="s">
        <v>231</v>
      </c>
      <c r="C239" t="s">
        <v>568</v>
      </c>
    </row>
    <row r="240" spans="1:4" x14ac:dyDescent="0.2">
      <c r="A240" s="9" t="s">
        <v>232</v>
      </c>
      <c r="B240" t="s">
        <v>19</v>
      </c>
    </row>
    <row r="241" spans="1:4" x14ac:dyDescent="0.2">
      <c r="A241" s="9" t="s">
        <v>233</v>
      </c>
      <c r="B241" t="s">
        <v>19</v>
      </c>
    </row>
    <row r="242" spans="1:4" x14ac:dyDescent="0.2">
      <c r="A242" s="9" t="s">
        <v>234</v>
      </c>
      <c r="C242">
        <v>0</v>
      </c>
      <c r="D242">
        <v>0</v>
      </c>
    </row>
    <row r="243" spans="1:4" x14ac:dyDescent="0.2">
      <c r="A243" s="9" t="s">
        <v>235</v>
      </c>
      <c r="B243" t="s">
        <v>19</v>
      </c>
    </row>
    <row r="244" spans="1:4" x14ac:dyDescent="0.2">
      <c r="A244" s="9" t="s">
        <v>236</v>
      </c>
      <c r="B244" t="s">
        <v>24</v>
      </c>
    </row>
    <row r="245" spans="1:4" x14ac:dyDescent="0.2">
      <c r="A245" s="9" t="s">
        <v>237</v>
      </c>
      <c r="C245">
        <v>0</v>
      </c>
      <c r="D245">
        <v>0</v>
      </c>
    </row>
    <row r="246" spans="1:4" x14ac:dyDescent="0.2">
      <c r="A246" s="9" t="s">
        <v>238</v>
      </c>
      <c r="B246" t="s">
        <v>19</v>
      </c>
    </row>
    <row r="247" spans="1:4" x14ac:dyDescent="0.2">
      <c r="A247" s="9" t="s">
        <v>239</v>
      </c>
      <c r="C247" t="s">
        <v>550</v>
      </c>
    </row>
    <row r="248" spans="1:4" x14ac:dyDescent="0.2">
      <c r="A248" s="9" t="s">
        <v>240</v>
      </c>
      <c r="B248" t="s">
        <v>50</v>
      </c>
    </row>
    <row r="249" spans="1:4" x14ac:dyDescent="0.2">
      <c r="A249" s="9" t="s">
        <v>241</v>
      </c>
      <c r="B249" t="s">
        <v>19</v>
      </c>
    </row>
    <row r="250" spans="1:4" x14ac:dyDescent="0.2">
      <c r="A250" s="9" t="s">
        <v>242</v>
      </c>
      <c r="B250" t="s">
        <v>27</v>
      </c>
      <c r="C250" t="s">
        <v>29</v>
      </c>
      <c r="D250" t="s">
        <v>29</v>
      </c>
    </row>
    <row r="251" spans="1:4" x14ac:dyDescent="0.2">
      <c r="A251" s="9" t="s">
        <v>603</v>
      </c>
      <c r="D251">
        <v>0</v>
      </c>
    </row>
    <row r="252" spans="1:4" x14ac:dyDescent="0.2">
      <c r="A252" s="9" t="s">
        <v>243</v>
      </c>
      <c r="C252" t="s">
        <v>39</v>
      </c>
    </row>
    <row r="253" spans="1:4" x14ac:dyDescent="0.2">
      <c r="A253" s="9" t="s">
        <v>244</v>
      </c>
      <c r="C253">
        <v>0</v>
      </c>
    </row>
    <row r="254" spans="1:4" x14ac:dyDescent="0.2">
      <c r="A254" s="9" t="s">
        <v>246</v>
      </c>
      <c r="B254" t="s">
        <v>27</v>
      </c>
      <c r="C254" t="s">
        <v>48</v>
      </c>
    </row>
    <row r="255" spans="1:4" x14ac:dyDescent="0.2">
      <c r="A255" s="9" t="s">
        <v>247</v>
      </c>
      <c r="B255" t="s">
        <v>19</v>
      </c>
    </row>
    <row r="256" spans="1:4" x14ac:dyDescent="0.2">
      <c r="A256" s="9" t="s">
        <v>248</v>
      </c>
      <c r="C256">
        <v>0</v>
      </c>
    </row>
    <row r="257" spans="1:4" x14ac:dyDescent="0.2">
      <c r="A257" s="9" t="s">
        <v>604</v>
      </c>
      <c r="D257" t="s">
        <v>22</v>
      </c>
    </row>
    <row r="258" spans="1:4" x14ac:dyDescent="0.2">
      <c r="A258" s="9" t="s">
        <v>249</v>
      </c>
      <c r="B258" t="s">
        <v>19</v>
      </c>
      <c r="C258" t="s">
        <v>22</v>
      </c>
    </row>
    <row r="259" spans="1:4" x14ac:dyDescent="0.2">
      <c r="A259" s="9" t="s">
        <v>250</v>
      </c>
      <c r="B259" t="s">
        <v>32</v>
      </c>
    </row>
    <row r="260" spans="1:4" x14ac:dyDescent="0.2">
      <c r="A260" s="9" t="s">
        <v>251</v>
      </c>
      <c r="B260" t="s">
        <v>19</v>
      </c>
    </row>
    <row r="261" spans="1:4" x14ac:dyDescent="0.2">
      <c r="A261" s="9" t="s">
        <v>252</v>
      </c>
      <c r="B261" t="s">
        <v>45</v>
      </c>
    </row>
    <row r="262" spans="1:4" x14ac:dyDescent="0.2">
      <c r="A262" s="9" t="s">
        <v>253</v>
      </c>
      <c r="D262">
        <v>0</v>
      </c>
    </row>
    <row r="263" spans="1:4" x14ac:dyDescent="0.2">
      <c r="A263" s="9" t="s">
        <v>254</v>
      </c>
      <c r="C263">
        <v>0</v>
      </c>
      <c r="D263">
        <v>0</v>
      </c>
    </row>
    <row r="264" spans="1:4" x14ac:dyDescent="0.2">
      <c r="A264" s="9" t="s">
        <v>255</v>
      </c>
      <c r="B264" t="s">
        <v>24</v>
      </c>
      <c r="C264" t="s">
        <v>550</v>
      </c>
    </row>
    <row r="265" spans="1:4" x14ac:dyDescent="0.2">
      <c r="A265" s="9" t="s">
        <v>605</v>
      </c>
      <c r="D265" t="s">
        <v>39</v>
      </c>
    </row>
    <row r="266" spans="1:4" x14ac:dyDescent="0.2">
      <c r="A266" s="9" t="s">
        <v>256</v>
      </c>
      <c r="C266" t="s">
        <v>39</v>
      </c>
    </row>
    <row r="267" spans="1:4" x14ac:dyDescent="0.2">
      <c r="A267" s="9" t="s">
        <v>257</v>
      </c>
      <c r="B267" t="s">
        <v>19</v>
      </c>
    </row>
    <row r="268" spans="1:4" x14ac:dyDescent="0.2">
      <c r="A268" s="9" t="s">
        <v>258</v>
      </c>
      <c r="B268" t="s">
        <v>19</v>
      </c>
    </row>
    <row r="269" spans="1:4" x14ac:dyDescent="0.2">
      <c r="A269" s="9" t="s">
        <v>606</v>
      </c>
      <c r="D269" t="s">
        <v>550</v>
      </c>
    </row>
    <row r="270" spans="1:4" x14ac:dyDescent="0.2">
      <c r="A270" s="9" t="s">
        <v>259</v>
      </c>
      <c r="C270" t="s">
        <v>550</v>
      </c>
    </row>
    <row r="271" spans="1:4" x14ac:dyDescent="0.2">
      <c r="A271" s="9" t="s">
        <v>260</v>
      </c>
      <c r="B271" t="s">
        <v>24</v>
      </c>
    </row>
    <row r="272" spans="1:4" x14ac:dyDescent="0.2">
      <c r="A272" s="9" t="s">
        <v>607</v>
      </c>
      <c r="D272">
        <v>0</v>
      </c>
    </row>
    <row r="273" spans="1:4" x14ac:dyDescent="0.2">
      <c r="A273" s="9" t="s">
        <v>261</v>
      </c>
      <c r="B273" t="s">
        <v>24</v>
      </c>
      <c r="C273" t="s">
        <v>550</v>
      </c>
    </row>
    <row r="274" spans="1:4" x14ac:dyDescent="0.2">
      <c r="A274" s="9" t="s">
        <v>262</v>
      </c>
      <c r="B274" t="s">
        <v>19</v>
      </c>
    </row>
    <row r="275" spans="1:4" x14ac:dyDescent="0.2">
      <c r="A275" s="9" t="s">
        <v>263</v>
      </c>
      <c r="B275" t="s">
        <v>24</v>
      </c>
    </row>
    <row r="276" spans="1:4" x14ac:dyDescent="0.2">
      <c r="A276" s="9" t="s">
        <v>264</v>
      </c>
      <c r="B276" t="s">
        <v>24</v>
      </c>
      <c r="C276" t="s">
        <v>39</v>
      </c>
      <c r="D276" t="s">
        <v>39</v>
      </c>
    </row>
    <row r="277" spans="1:4" x14ac:dyDescent="0.2">
      <c r="A277" s="9" t="s">
        <v>265</v>
      </c>
      <c r="B277" t="s">
        <v>31</v>
      </c>
      <c r="C277" t="s">
        <v>39</v>
      </c>
      <c r="D277" t="s">
        <v>39</v>
      </c>
    </row>
    <row r="278" spans="1:4" x14ac:dyDescent="0.2">
      <c r="A278" s="9" t="s">
        <v>608</v>
      </c>
      <c r="D278" t="s">
        <v>48</v>
      </c>
    </row>
    <row r="279" spans="1:4" x14ac:dyDescent="0.2">
      <c r="A279" s="9" t="s">
        <v>266</v>
      </c>
      <c r="B279" t="s">
        <v>19</v>
      </c>
    </row>
    <row r="280" spans="1:4" x14ac:dyDescent="0.2">
      <c r="A280" s="9" t="s">
        <v>267</v>
      </c>
      <c r="B280" t="s">
        <v>45</v>
      </c>
      <c r="C280" t="s">
        <v>568</v>
      </c>
    </row>
    <row r="281" spans="1:4" x14ac:dyDescent="0.2">
      <c r="A281" s="9" t="s">
        <v>268</v>
      </c>
      <c r="B281" t="s">
        <v>24</v>
      </c>
    </row>
    <row r="282" spans="1:4" x14ac:dyDescent="0.2">
      <c r="A282" s="9" t="s">
        <v>269</v>
      </c>
      <c r="C282" t="s">
        <v>25</v>
      </c>
    </row>
    <row r="283" spans="1:4" x14ac:dyDescent="0.2">
      <c r="A283" s="9" t="s">
        <v>270</v>
      </c>
      <c r="B283" t="s">
        <v>50</v>
      </c>
      <c r="C283" t="s">
        <v>48</v>
      </c>
    </row>
    <row r="284" spans="1:4" x14ac:dyDescent="0.2">
      <c r="A284" s="9" t="s">
        <v>609</v>
      </c>
      <c r="D284" t="s">
        <v>22</v>
      </c>
    </row>
    <row r="285" spans="1:4" x14ac:dyDescent="0.2">
      <c r="A285" s="9" t="s">
        <v>271</v>
      </c>
      <c r="B285" t="s">
        <v>19</v>
      </c>
    </row>
    <row r="286" spans="1:4" x14ac:dyDescent="0.2">
      <c r="A286" s="9" t="s">
        <v>272</v>
      </c>
      <c r="B286" t="s">
        <v>19</v>
      </c>
    </row>
    <row r="287" spans="1:4" x14ac:dyDescent="0.2">
      <c r="A287" s="9" t="s">
        <v>273</v>
      </c>
      <c r="B287" t="s">
        <v>19</v>
      </c>
    </row>
    <row r="288" spans="1:4" x14ac:dyDescent="0.2">
      <c r="A288" s="9" t="s">
        <v>274</v>
      </c>
      <c r="B288" t="s">
        <v>19</v>
      </c>
    </row>
    <row r="289" spans="1:4" x14ac:dyDescent="0.2">
      <c r="A289" s="9" t="s">
        <v>275</v>
      </c>
      <c r="B289" t="s">
        <v>19</v>
      </c>
      <c r="C289" t="s">
        <v>22</v>
      </c>
    </row>
    <row r="290" spans="1:4" x14ac:dyDescent="0.2">
      <c r="A290" s="9" t="s">
        <v>276</v>
      </c>
      <c r="B290" t="s">
        <v>19</v>
      </c>
    </row>
    <row r="291" spans="1:4" x14ac:dyDescent="0.2">
      <c r="A291" s="9" t="s">
        <v>277</v>
      </c>
      <c r="B291" t="s">
        <v>19</v>
      </c>
    </row>
    <row r="292" spans="1:4" x14ac:dyDescent="0.2">
      <c r="A292" s="9" t="s">
        <v>610</v>
      </c>
      <c r="D292" t="s">
        <v>550</v>
      </c>
    </row>
    <row r="293" spans="1:4" x14ac:dyDescent="0.2">
      <c r="A293" s="9" t="s">
        <v>611</v>
      </c>
      <c r="D293" t="s">
        <v>568</v>
      </c>
    </row>
    <row r="294" spans="1:4" x14ac:dyDescent="0.2">
      <c r="A294" s="9" t="s">
        <v>612</v>
      </c>
      <c r="D294" t="s">
        <v>39</v>
      </c>
    </row>
    <row r="295" spans="1:4" x14ac:dyDescent="0.2">
      <c r="A295" s="9" t="s">
        <v>278</v>
      </c>
      <c r="B295" t="s">
        <v>19</v>
      </c>
    </row>
    <row r="296" spans="1:4" x14ac:dyDescent="0.2">
      <c r="A296" s="9" t="s">
        <v>279</v>
      </c>
      <c r="B296" t="s">
        <v>31</v>
      </c>
    </row>
    <row r="297" spans="1:4" x14ac:dyDescent="0.2">
      <c r="A297" s="9" t="s">
        <v>613</v>
      </c>
      <c r="D297" t="s">
        <v>25</v>
      </c>
    </row>
    <row r="298" spans="1:4" x14ac:dyDescent="0.2">
      <c r="A298" s="9" t="s">
        <v>614</v>
      </c>
      <c r="D298">
        <v>0</v>
      </c>
    </row>
    <row r="299" spans="1:4" x14ac:dyDescent="0.2">
      <c r="A299" s="9" t="s">
        <v>280</v>
      </c>
      <c r="C299" t="s">
        <v>25</v>
      </c>
    </row>
    <row r="300" spans="1:4" x14ac:dyDescent="0.2">
      <c r="A300" s="9" t="s">
        <v>281</v>
      </c>
      <c r="B300" t="s">
        <v>19</v>
      </c>
      <c r="C300" t="s">
        <v>22</v>
      </c>
    </row>
    <row r="301" spans="1:4" x14ac:dyDescent="0.2">
      <c r="A301" s="9" t="s">
        <v>282</v>
      </c>
      <c r="B301" t="s">
        <v>50</v>
      </c>
      <c r="C301" t="s">
        <v>48</v>
      </c>
    </row>
    <row r="302" spans="1:4" x14ac:dyDescent="0.2">
      <c r="A302" s="9" t="s">
        <v>283</v>
      </c>
      <c r="B302" t="s">
        <v>19</v>
      </c>
    </row>
    <row r="303" spans="1:4" x14ac:dyDescent="0.2">
      <c r="A303" s="9" t="s">
        <v>284</v>
      </c>
      <c r="C303" t="s">
        <v>25</v>
      </c>
    </row>
    <row r="304" spans="1:4" x14ac:dyDescent="0.2">
      <c r="A304" s="9" t="s">
        <v>285</v>
      </c>
      <c r="B304" t="s">
        <v>27</v>
      </c>
      <c r="C304" t="s">
        <v>48</v>
      </c>
    </row>
    <row r="305" spans="1:4" x14ac:dyDescent="0.2">
      <c r="A305" s="9" t="s">
        <v>286</v>
      </c>
      <c r="D305">
        <v>0</v>
      </c>
    </row>
    <row r="306" spans="1:4" x14ac:dyDescent="0.2">
      <c r="A306" s="9" t="s">
        <v>615</v>
      </c>
      <c r="C306">
        <v>0</v>
      </c>
    </row>
    <row r="307" spans="1:4" x14ac:dyDescent="0.2">
      <c r="A307" s="9" t="s">
        <v>287</v>
      </c>
      <c r="B307" t="s">
        <v>27</v>
      </c>
      <c r="C307" t="s">
        <v>29</v>
      </c>
    </row>
    <row r="308" spans="1:4" x14ac:dyDescent="0.2">
      <c r="A308" s="9" t="s">
        <v>288</v>
      </c>
      <c r="B308" t="s">
        <v>27</v>
      </c>
      <c r="C308" t="s">
        <v>29</v>
      </c>
      <c r="D308" t="s">
        <v>29</v>
      </c>
    </row>
    <row r="309" spans="1:4" x14ac:dyDescent="0.2">
      <c r="A309" s="9" t="s">
        <v>289</v>
      </c>
      <c r="B309" t="s">
        <v>24</v>
      </c>
      <c r="C309" t="s">
        <v>39</v>
      </c>
      <c r="D309" t="s">
        <v>39</v>
      </c>
    </row>
    <row r="310" spans="1:4" x14ac:dyDescent="0.2">
      <c r="A310" s="9" t="s">
        <v>291</v>
      </c>
      <c r="C310">
        <v>0</v>
      </c>
    </row>
    <row r="311" spans="1:4" x14ac:dyDescent="0.2">
      <c r="A311" s="9" t="s">
        <v>292</v>
      </c>
      <c r="B311" t="s">
        <v>24</v>
      </c>
      <c r="C311" t="s">
        <v>550</v>
      </c>
    </row>
    <row r="312" spans="1:4" x14ac:dyDescent="0.2">
      <c r="A312" s="9" t="s">
        <v>293</v>
      </c>
      <c r="B312" t="s">
        <v>31</v>
      </c>
      <c r="C312" t="s">
        <v>39</v>
      </c>
    </row>
    <row r="313" spans="1:4" x14ac:dyDescent="0.2">
      <c r="A313" s="9" t="s">
        <v>294</v>
      </c>
      <c r="B313" t="s">
        <v>45</v>
      </c>
      <c r="C313" t="s">
        <v>568</v>
      </c>
    </row>
    <row r="314" spans="1:4" x14ac:dyDescent="0.2">
      <c r="A314" s="9" t="s">
        <v>295</v>
      </c>
      <c r="B314" t="s">
        <v>24</v>
      </c>
    </row>
    <row r="315" spans="1:4" x14ac:dyDescent="0.2">
      <c r="A315" s="9" t="s">
        <v>296</v>
      </c>
      <c r="D315" t="s">
        <v>22</v>
      </c>
    </row>
    <row r="316" spans="1:4" x14ac:dyDescent="0.2">
      <c r="A316" s="9" t="s">
        <v>297</v>
      </c>
      <c r="B316" t="s">
        <v>50</v>
      </c>
      <c r="C316" t="s">
        <v>48</v>
      </c>
    </row>
    <row r="317" spans="1:4" x14ac:dyDescent="0.2">
      <c r="A317" s="9" t="s">
        <v>298</v>
      </c>
      <c r="B317" t="s">
        <v>19</v>
      </c>
    </row>
    <row r="318" spans="1:4" x14ac:dyDescent="0.2">
      <c r="A318" s="9" t="s">
        <v>299</v>
      </c>
      <c r="B318" t="s">
        <v>27</v>
      </c>
      <c r="C318" t="s">
        <v>25</v>
      </c>
    </row>
    <row r="319" spans="1:4" x14ac:dyDescent="0.2">
      <c r="A319" s="9" t="s">
        <v>300</v>
      </c>
      <c r="B319" t="s">
        <v>19</v>
      </c>
    </row>
    <row r="320" spans="1:4" x14ac:dyDescent="0.2">
      <c r="A320" s="9" t="s">
        <v>301</v>
      </c>
      <c r="B320" t="s">
        <v>24</v>
      </c>
      <c r="C320" t="s">
        <v>550</v>
      </c>
      <c r="D320" t="s">
        <v>550</v>
      </c>
    </row>
    <row r="321" spans="1:4" x14ac:dyDescent="0.2">
      <c r="A321" s="9" t="s">
        <v>302</v>
      </c>
      <c r="B321" t="s">
        <v>19</v>
      </c>
    </row>
    <row r="322" spans="1:4" x14ac:dyDescent="0.2">
      <c r="A322" s="9" t="s">
        <v>303</v>
      </c>
      <c r="B322" t="s">
        <v>50</v>
      </c>
      <c r="C322" t="s">
        <v>48</v>
      </c>
      <c r="D322">
        <v>0</v>
      </c>
    </row>
    <row r="323" spans="1:4" x14ac:dyDescent="0.2">
      <c r="A323" s="9" t="s">
        <v>304</v>
      </c>
      <c r="C323">
        <v>0</v>
      </c>
    </row>
    <row r="324" spans="1:4" x14ac:dyDescent="0.2">
      <c r="A324" s="9" t="s">
        <v>305</v>
      </c>
      <c r="C324" t="s">
        <v>568</v>
      </c>
      <c r="D324">
        <v>0</v>
      </c>
    </row>
    <row r="325" spans="1:4" x14ac:dyDescent="0.2">
      <c r="A325" s="9" t="s">
        <v>306</v>
      </c>
      <c r="B325" t="s">
        <v>27</v>
      </c>
      <c r="C325" t="s">
        <v>29</v>
      </c>
    </row>
    <row r="326" spans="1:4" x14ac:dyDescent="0.2">
      <c r="A326" s="9" t="s">
        <v>308</v>
      </c>
      <c r="B326" t="s">
        <v>19</v>
      </c>
    </row>
    <row r="327" spans="1:4" x14ac:dyDescent="0.2">
      <c r="A327" s="9" t="s">
        <v>309</v>
      </c>
      <c r="B327" t="s">
        <v>19</v>
      </c>
    </row>
    <row r="328" spans="1:4" x14ac:dyDescent="0.2">
      <c r="A328" s="9" t="s">
        <v>310</v>
      </c>
      <c r="B328" t="s">
        <v>19</v>
      </c>
    </row>
    <row r="329" spans="1:4" x14ac:dyDescent="0.2">
      <c r="A329" s="9" t="s">
        <v>311</v>
      </c>
      <c r="C329">
        <v>0</v>
      </c>
      <c r="D329">
        <v>0</v>
      </c>
    </row>
    <row r="330" spans="1:4" x14ac:dyDescent="0.2">
      <c r="A330" s="9" t="s">
        <v>312</v>
      </c>
      <c r="B330" t="s">
        <v>19</v>
      </c>
    </row>
    <row r="331" spans="1:4" x14ac:dyDescent="0.2">
      <c r="A331" s="9" t="s">
        <v>616</v>
      </c>
      <c r="D331" t="s">
        <v>39</v>
      </c>
    </row>
    <row r="332" spans="1:4" x14ac:dyDescent="0.2">
      <c r="A332" s="9" t="s">
        <v>313</v>
      </c>
      <c r="B332" t="s">
        <v>31</v>
      </c>
      <c r="C332" t="s">
        <v>39</v>
      </c>
    </row>
    <row r="333" spans="1:4" x14ac:dyDescent="0.2">
      <c r="A333" s="9" t="s">
        <v>617</v>
      </c>
      <c r="D333" t="s">
        <v>29</v>
      </c>
    </row>
    <row r="334" spans="1:4" x14ac:dyDescent="0.2">
      <c r="A334" s="9" t="s">
        <v>314</v>
      </c>
      <c r="C334" t="s">
        <v>29</v>
      </c>
    </row>
    <row r="335" spans="1:4" x14ac:dyDescent="0.2">
      <c r="A335" s="9" t="s">
        <v>315</v>
      </c>
      <c r="B335" t="s">
        <v>24</v>
      </c>
      <c r="C335" t="s">
        <v>550</v>
      </c>
      <c r="D335" t="s">
        <v>550</v>
      </c>
    </row>
    <row r="336" spans="1:4" x14ac:dyDescent="0.2">
      <c r="A336" s="9" t="s">
        <v>316</v>
      </c>
      <c r="B336" t="s">
        <v>27</v>
      </c>
      <c r="C336" t="s">
        <v>29</v>
      </c>
    </row>
    <row r="337" spans="1:4" x14ac:dyDescent="0.2">
      <c r="A337" s="9" t="s">
        <v>317</v>
      </c>
      <c r="B337" t="s">
        <v>19</v>
      </c>
    </row>
    <row r="338" spans="1:4" x14ac:dyDescent="0.2">
      <c r="A338" s="9" t="s">
        <v>618</v>
      </c>
      <c r="D338" t="s">
        <v>39</v>
      </c>
    </row>
    <row r="339" spans="1:4" x14ac:dyDescent="0.2">
      <c r="A339" s="9" t="s">
        <v>318</v>
      </c>
      <c r="B339" t="s">
        <v>31</v>
      </c>
    </row>
    <row r="340" spans="1:4" x14ac:dyDescent="0.2">
      <c r="A340" s="9" t="s">
        <v>619</v>
      </c>
      <c r="C340" t="s">
        <v>39</v>
      </c>
    </row>
    <row r="341" spans="1:4" x14ac:dyDescent="0.2">
      <c r="A341" s="9" t="s">
        <v>319</v>
      </c>
      <c r="B341" t="s">
        <v>27</v>
      </c>
    </row>
    <row r="342" spans="1:4" x14ac:dyDescent="0.2">
      <c r="A342" s="9" t="s">
        <v>320</v>
      </c>
      <c r="C342">
        <v>0</v>
      </c>
      <c r="D342">
        <v>0</v>
      </c>
    </row>
    <row r="343" spans="1:4" x14ac:dyDescent="0.2">
      <c r="A343" s="9" t="s">
        <v>321</v>
      </c>
      <c r="B343" t="s">
        <v>35</v>
      </c>
      <c r="C343" t="s">
        <v>121</v>
      </c>
    </row>
    <row r="344" spans="1:4" x14ac:dyDescent="0.2">
      <c r="A344" s="9" t="s">
        <v>322</v>
      </c>
      <c r="B344" t="s">
        <v>24</v>
      </c>
      <c r="C344" t="s">
        <v>121</v>
      </c>
      <c r="D344" t="s">
        <v>121</v>
      </c>
    </row>
    <row r="345" spans="1:4" x14ac:dyDescent="0.2">
      <c r="A345" s="9" t="s">
        <v>620</v>
      </c>
      <c r="D345">
        <v>0</v>
      </c>
    </row>
    <row r="346" spans="1:4" x14ac:dyDescent="0.2">
      <c r="A346" s="9" t="s">
        <v>323</v>
      </c>
      <c r="C346">
        <v>0</v>
      </c>
      <c r="D346">
        <v>0</v>
      </c>
    </row>
    <row r="347" spans="1:4" x14ac:dyDescent="0.2">
      <c r="A347" s="9" t="s">
        <v>324</v>
      </c>
      <c r="C347">
        <v>0</v>
      </c>
    </row>
    <row r="348" spans="1:4" x14ac:dyDescent="0.2">
      <c r="A348" s="9" t="s">
        <v>621</v>
      </c>
      <c r="D348">
        <v>0</v>
      </c>
    </row>
    <row r="349" spans="1:4" x14ac:dyDescent="0.2">
      <c r="A349" s="9" t="s">
        <v>325</v>
      </c>
      <c r="B349" t="s">
        <v>31</v>
      </c>
      <c r="C349" t="s">
        <v>39</v>
      </c>
    </row>
    <row r="350" spans="1:4" x14ac:dyDescent="0.2">
      <c r="A350" s="9" t="s">
        <v>326</v>
      </c>
      <c r="B350" t="s">
        <v>50</v>
      </c>
    </row>
    <row r="351" spans="1:4" x14ac:dyDescent="0.2">
      <c r="A351" s="9" t="s">
        <v>622</v>
      </c>
      <c r="D351">
        <v>0</v>
      </c>
    </row>
    <row r="352" spans="1:4" x14ac:dyDescent="0.2">
      <c r="A352" s="9" t="s">
        <v>623</v>
      </c>
      <c r="C352" t="s">
        <v>48</v>
      </c>
    </row>
    <row r="353" spans="1:4" x14ac:dyDescent="0.2">
      <c r="A353" s="9" t="s">
        <v>624</v>
      </c>
      <c r="D353" t="s">
        <v>39</v>
      </c>
    </row>
    <row r="354" spans="1:4" x14ac:dyDescent="0.2">
      <c r="A354" s="9" t="s">
        <v>625</v>
      </c>
      <c r="C354" t="s">
        <v>39</v>
      </c>
    </row>
    <row r="355" spans="1:4" x14ac:dyDescent="0.2">
      <c r="A355" s="9" t="s">
        <v>327</v>
      </c>
      <c r="B355" t="s">
        <v>27</v>
      </c>
    </row>
    <row r="356" spans="1:4" x14ac:dyDescent="0.2">
      <c r="A356" s="9" t="s">
        <v>626</v>
      </c>
      <c r="D356">
        <v>0</v>
      </c>
    </row>
    <row r="357" spans="1:4" x14ac:dyDescent="0.2">
      <c r="A357" s="9" t="s">
        <v>328</v>
      </c>
      <c r="B357" t="s">
        <v>19</v>
      </c>
      <c r="C357">
        <v>0</v>
      </c>
    </row>
    <row r="358" spans="1:4" x14ac:dyDescent="0.2">
      <c r="A358" s="9" t="s">
        <v>329</v>
      </c>
      <c r="B358" t="s">
        <v>19</v>
      </c>
    </row>
    <row r="359" spans="1:4" x14ac:dyDescent="0.2">
      <c r="A359" s="9" t="s">
        <v>627</v>
      </c>
      <c r="D359" t="s">
        <v>22</v>
      </c>
    </row>
    <row r="360" spans="1:4" x14ac:dyDescent="0.2">
      <c r="A360" s="9" t="s">
        <v>330</v>
      </c>
      <c r="B360" t="s">
        <v>19</v>
      </c>
      <c r="C360" t="s">
        <v>22</v>
      </c>
    </row>
    <row r="361" spans="1:4" x14ac:dyDescent="0.2">
      <c r="A361" s="9" t="s">
        <v>331</v>
      </c>
      <c r="B361" t="s">
        <v>27</v>
      </c>
    </row>
    <row r="362" spans="1:4" x14ac:dyDescent="0.2">
      <c r="A362" s="9" t="s">
        <v>333</v>
      </c>
      <c r="B362" t="s">
        <v>35</v>
      </c>
    </row>
    <row r="363" spans="1:4" x14ac:dyDescent="0.2">
      <c r="A363" s="9" t="s">
        <v>334</v>
      </c>
      <c r="B363" t="s">
        <v>19</v>
      </c>
    </row>
    <row r="364" spans="1:4" x14ac:dyDescent="0.2">
      <c r="A364" s="9" t="s">
        <v>628</v>
      </c>
      <c r="D364" t="s">
        <v>39</v>
      </c>
    </row>
    <row r="365" spans="1:4" x14ac:dyDescent="0.2">
      <c r="A365" s="9" t="s">
        <v>335</v>
      </c>
      <c r="B365" t="s">
        <v>31</v>
      </c>
      <c r="C365" t="s">
        <v>39</v>
      </c>
    </row>
    <row r="366" spans="1:4" x14ac:dyDescent="0.2">
      <c r="A366" s="9" t="s">
        <v>629</v>
      </c>
      <c r="D366" t="s">
        <v>568</v>
      </c>
    </row>
    <row r="367" spans="1:4" x14ac:dyDescent="0.2">
      <c r="A367" s="9" t="s">
        <v>630</v>
      </c>
      <c r="D367" t="s">
        <v>25</v>
      </c>
    </row>
    <row r="368" spans="1:4" x14ac:dyDescent="0.2">
      <c r="A368" s="9" t="s">
        <v>336</v>
      </c>
      <c r="B368" t="s">
        <v>45</v>
      </c>
      <c r="C368" t="s">
        <v>568</v>
      </c>
    </row>
    <row r="369" spans="1:4" x14ac:dyDescent="0.2">
      <c r="A369" s="9" t="s">
        <v>337</v>
      </c>
      <c r="B369" t="s">
        <v>19</v>
      </c>
    </row>
    <row r="370" spans="1:4" x14ac:dyDescent="0.2">
      <c r="A370" s="9" t="s">
        <v>338</v>
      </c>
      <c r="B370" t="s">
        <v>19</v>
      </c>
    </row>
    <row r="371" spans="1:4" x14ac:dyDescent="0.2">
      <c r="A371" s="9" t="s">
        <v>339</v>
      </c>
      <c r="B371" t="s">
        <v>19</v>
      </c>
    </row>
    <row r="372" spans="1:4" x14ac:dyDescent="0.2">
      <c r="A372" s="9" t="s">
        <v>340</v>
      </c>
      <c r="C372" t="s">
        <v>25</v>
      </c>
    </row>
    <row r="373" spans="1:4" x14ac:dyDescent="0.2">
      <c r="A373" s="9" t="s">
        <v>341</v>
      </c>
      <c r="B373" t="s">
        <v>19</v>
      </c>
    </row>
    <row r="374" spans="1:4" x14ac:dyDescent="0.2">
      <c r="A374" s="9" t="s">
        <v>342</v>
      </c>
      <c r="B374" t="s">
        <v>27</v>
      </c>
      <c r="C374" t="s">
        <v>48</v>
      </c>
      <c r="D374" t="s">
        <v>48</v>
      </c>
    </row>
    <row r="375" spans="1:4" x14ac:dyDescent="0.2">
      <c r="A375" s="9" t="s">
        <v>343</v>
      </c>
      <c r="C375" t="s">
        <v>29</v>
      </c>
    </row>
    <row r="376" spans="1:4" x14ac:dyDescent="0.2">
      <c r="A376" s="9" t="s">
        <v>344</v>
      </c>
      <c r="C376">
        <v>0</v>
      </c>
    </row>
    <row r="377" spans="1:4" x14ac:dyDescent="0.2">
      <c r="A377" s="9" t="s">
        <v>345</v>
      </c>
      <c r="B377" t="s">
        <v>19</v>
      </c>
    </row>
    <row r="378" spans="1:4" x14ac:dyDescent="0.2">
      <c r="A378" s="9" t="s">
        <v>346</v>
      </c>
      <c r="B378" t="s">
        <v>35</v>
      </c>
      <c r="C378" t="s">
        <v>121</v>
      </c>
      <c r="D378" t="s">
        <v>121</v>
      </c>
    </row>
    <row r="379" spans="1:4" x14ac:dyDescent="0.2">
      <c r="A379" s="9" t="s">
        <v>347</v>
      </c>
      <c r="B379" t="s">
        <v>19</v>
      </c>
    </row>
    <row r="380" spans="1:4" x14ac:dyDescent="0.2">
      <c r="A380" s="9" t="s">
        <v>348</v>
      </c>
      <c r="C380" t="s">
        <v>121</v>
      </c>
      <c r="D380">
        <v>0</v>
      </c>
    </row>
    <row r="381" spans="1:4" x14ac:dyDescent="0.2">
      <c r="A381" s="9" t="s">
        <v>349</v>
      </c>
      <c r="B381" t="s">
        <v>31</v>
      </c>
      <c r="C381" t="s">
        <v>39</v>
      </c>
      <c r="D381" t="s">
        <v>39</v>
      </c>
    </row>
    <row r="382" spans="1:4" x14ac:dyDescent="0.2">
      <c r="A382" s="9" t="s">
        <v>350</v>
      </c>
      <c r="B382" t="s">
        <v>35</v>
      </c>
      <c r="C382" t="s">
        <v>121</v>
      </c>
    </row>
    <row r="383" spans="1:4" x14ac:dyDescent="0.2">
      <c r="A383" s="9" t="s">
        <v>631</v>
      </c>
      <c r="C383" t="s">
        <v>29</v>
      </c>
      <c r="D383">
        <v>0</v>
      </c>
    </row>
    <row r="384" spans="1:4" x14ac:dyDescent="0.2">
      <c r="A384" s="9" t="s">
        <v>351</v>
      </c>
      <c r="B384" t="s">
        <v>27</v>
      </c>
    </row>
    <row r="385" spans="1:4" x14ac:dyDescent="0.2">
      <c r="A385" s="9" t="s">
        <v>632</v>
      </c>
      <c r="D385" t="s">
        <v>568</v>
      </c>
    </row>
    <row r="386" spans="1:4" x14ac:dyDescent="0.2">
      <c r="A386" s="9" t="s">
        <v>352</v>
      </c>
      <c r="B386" t="s">
        <v>27</v>
      </c>
      <c r="C386" t="s">
        <v>568</v>
      </c>
    </row>
    <row r="387" spans="1:4" x14ac:dyDescent="0.2">
      <c r="A387" s="9" t="s">
        <v>353</v>
      </c>
      <c r="C387" t="s">
        <v>39</v>
      </c>
      <c r="D387" t="s">
        <v>39</v>
      </c>
    </row>
    <row r="388" spans="1:4" x14ac:dyDescent="0.2">
      <c r="A388" s="9" t="s">
        <v>354</v>
      </c>
      <c r="B388" t="s">
        <v>19</v>
      </c>
    </row>
    <row r="389" spans="1:4" x14ac:dyDescent="0.2">
      <c r="A389" s="9" t="s">
        <v>355</v>
      </c>
      <c r="B389" t="s">
        <v>24</v>
      </c>
    </row>
    <row r="390" spans="1:4" x14ac:dyDescent="0.2">
      <c r="A390" s="9" t="s">
        <v>356</v>
      </c>
      <c r="C390">
        <v>0</v>
      </c>
    </row>
    <row r="391" spans="1:4" x14ac:dyDescent="0.2">
      <c r="A391" s="9" t="s">
        <v>357</v>
      </c>
      <c r="B391" t="s">
        <v>19</v>
      </c>
    </row>
    <row r="392" spans="1:4" x14ac:dyDescent="0.2">
      <c r="A392" s="9" t="s">
        <v>358</v>
      </c>
      <c r="B392" t="s">
        <v>32</v>
      </c>
    </row>
    <row r="393" spans="1:4" x14ac:dyDescent="0.2">
      <c r="A393" s="9" t="s">
        <v>359</v>
      </c>
      <c r="B393" t="s">
        <v>19</v>
      </c>
    </row>
    <row r="394" spans="1:4" x14ac:dyDescent="0.2">
      <c r="A394" s="9" t="s">
        <v>360</v>
      </c>
      <c r="B394" t="s">
        <v>32</v>
      </c>
    </row>
    <row r="395" spans="1:4" x14ac:dyDescent="0.2">
      <c r="A395" s="9" t="s">
        <v>361</v>
      </c>
      <c r="D395">
        <v>0</v>
      </c>
    </row>
    <row r="396" spans="1:4" x14ac:dyDescent="0.2">
      <c r="A396" s="9" t="s">
        <v>362</v>
      </c>
      <c r="B396" t="s">
        <v>24</v>
      </c>
    </row>
    <row r="397" spans="1:4" x14ac:dyDescent="0.2">
      <c r="A397" s="9" t="s">
        <v>363</v>
      </c>
      <c r="B397" t="s">
        <v>19</v>
      </c>
    </row>
    <row r="398" spans="1:4" x14ac:dyDescent="0.2">
      <c r="A398" s="9" t="s">
        <v>633</v>
      </c>
      <c r="D398" t="s">
        <v>39</v>
      </c>
    </row>
    <row r="399" spans="1:4" x14ac:dyDescent="0.2">
      <c r="A399" s="9" t="s">
        <v>364</v>
      </c>
      <c r="B399" t="s">
        <v>31</v>
      </c>
      <c r="C399" t="s">
        <v>39</v>
      </c>
    </row>
    <row r="400" spans="1:4" x14ac:dyDescent="0.2">
      <c r="A400" s="9" t="s">
        <v>365</v>
      </c>
      <c r="B400" t="s">
        <v>31</v>
      </c>
      <c r="C400" t="s">
        <v>39</v>
      </c>
      <c r="D400" t="s">
        <v>39</v>
      </c>
    </row>
    <row r="401" spans="1:4" x14ac:dyDescent="0.2">
      <c r="A401" s="9" t="s">
        <v>366</v>
      </c>
      <c r="B401" t="s">
        <v>19</v>
      </c>
    </row>
    <row r="402" spans="1:4" x14ac:dyDescent="0.2">
      <c r="A402" s="9" t="s">
        <v>367</v>
      </c>
      <c r="B402" t="s">
        <v>27</v>
      </c>
      <c r="C402" t="s">
        <v>29</v>
      </c>
    </row>
    <row r="403" spans="1:4" x14ac:dyDescent="0.2">
      <c r="A403" s="9" t="s">
        <v>368</v>
      </c>
      <c r="B403" t="s">
        <v>19</v>
      </c>
    </row>
    <row r="404" spans="1:4" x14ac:dyDescent="0.2">
      <c r="A404" s="9" t="s">
        <v>369</v>
      </c>
      <c r="B404" t="s">
        <v>19</v>
      </c>
    </row>
    <row r="405" spans="1:4" x14ac:dyDescent="0.2">
      <c r="A405" s="9" t="s">
        <v>634</v>
      </c>
      <c r="C405" t="s">
        <v>550</v>
      </c>
      <c r="D405" t="s">
        <v>550</v>
      </c>
    </row>
    <row r="406" spans="1:4" x14ac:dyDescent="0.2">
      <c r="A406" s="9" t="s">
        <v>371</v>
      </c>
      <c r="C406" t="s">
        <v>550</v>
      </c>
      <c r="D406" t="s">
        <v>550</v>
      </c>
    </row>
    <row r="407" spans="1:4" x14ac:dyDescent="0.2">
      <c r="A407" s="9" t="s">
        <v>372</v>
      </c>
      <c r="B407" t="s">
        <v>31</v>
      </c>
      <c r="C407" t="s">
        <v>39</v>
      </c>
      <c r="D407" t="s">
        <v>39</v>
      </c>
    </row>
    <row r="408" spans="1:4" x14ac:dyDescent="0.2">
      <c r="A408" s="9" t="s">
        <v>635</v>
      </c>
      <c r="D408">
        <v>0</v>
      </c>
    </row>
    <row r="409" spans="1:4" x14ac:dyDescent="0.2">
      <c r="A409" s="9" t="s">
        <v>373</v>
      </c>
      <c r="C409">
        <v>0</v>
      </c>
    </row>
    <row r="410" spans="1:4" x14ac:dyDescent="0.2">
      <c r="A410" s="9" t="s">
        <v>636</v>
      </c>
      <c r="D410" t="s">
        <v>22</v>
      </c>
    </row>
    <row r="411" spans="1:4" x14ac:dyDescent="0.2">
      <c r="A411" s="9" t="s">
        <v>374</v>
      </c>
      <c r="C411" t="s">
        <v>22</v>
      </c>
    </row>
    <row r="412" spans="1:4" x14ac:dyDescent="0.2">
      <c r="A412" s="9" t="s">
        <v>375</v>
      </c>
      <c r="B412" t="s">
        <v>19</v>
      </c>
    </row>
    <row r="413" spans="1:4" x14ac:dyDescent="0.2">
      <c r="A413" s="9" t="s">
        <v>376</v>
      </c>
      <c r="C413" t="s">
        <v>550</v>
      </c>
      <c r="D413" t="s">
        <v>550</v>
      </c>
    </row>
    <row r="414" spans="1:4" x14ac:dyDescent="0.2">
      <c r="A414" s="9" t="s">
        <v>637</v>
      </c>
      <c r="C414" t="s">
        <v>568</v>
      </c>
      <c r="D414" t="s">
        <v>568</v>
      </c>
    </row>
    <row r="415" spans="1:4" x14ac:dyDescent="0.2">
      <c r="A415" s="9" t="s">
        <v>377</v>
      </c>
      <c r="B415" t="s">
        <v>27</v>
      </c>
    </row>
    <row r="416" spans="1:4" x14ac:dyDescent="0.2">
      <c r="A416" s="9" t="s">
        <v>378</v>
      </c>
      <c r="B416" t="s">
        <v>19</v>
      </c>
    </row>
    <row r="417" spans="1:4" x14ac:dyDescent="0.2">
      <c r="A417" s="9" t="s">
        <v>380</v>
      </c>
      <c r="B417" t="s">
        <v>27</v>
      </c>
    </row>
    <row r="418" spans="1:4" x14ac:dyDescent="0.2">
      <c r="A418" s="9" t="s">
        <v>381</v>
      </c>
      <c r="B418" t="s">
        <v>19</v>
      </c>
    </row>
    <row r="419" spans="1:4" x14ac:dyDescent="0.2">
      <c r="A419" s="9" t="s">
        <v>638</v>
      </c>
      <c r="D419" t="s">
        <v>39</v>
      </c>
    </row>
    <row r="420" spans="1:4" x14ac:dyDescent="0.2">
      <c r="A420" s="9" t="s">
        <v>382</v>
      </c>
      <c r="B420" t="s">
        <v>31</v>
      </c>
      <c r="C420" t="s">
        <v>39</v>
      </c>
    </row>
    <row r="421" spans="1:4" x14ac:dyDescent="0.2">
      <c r="A421" s="9" t="s">
        <v>383</v>
      </c>
      <c r="B421" t="s">
        <v>27</v>
      </c>
      <c r="C421" t="s">
        <v>568</v>
      </c>
      <c r="D421" t="s">
        <v>568</v>
      </c>
    </row>
    <row r="422" spans="1:4" x14ac:dyDescent="0.2">
      <c r="A422" s="9" t="s">
        <v>384</v>
      </c>
      <c r="B422" t="s">
        <v>32</v>
      </c>
    </row>
    <row r="423" spans="1:4" x14ac:dyDescent="0.2">
      <c r="A423" s="9" t="s">
        <v>385</v>
      </c>
      <c r="B423" t="s">
        <v>50</v>
      </c>
    </row>
    <row r="424" spans="1:4" x14ac:dyDescent="0.2">
      <c r="A424" s="9" t="s">
        <v>639</v>
      </c>
      <c r="D424" t="s">
        <v>39</v>
      </c>
    </row>
    <row r="425" spans="1:4" x14ac:dyDescent="0.2">
      <c r="A425" s="9" t="s">
        <v>386</v>
      </c>
      <c r="C425" t="s">
        <v>39</v>
      </c>
    </row>
    <row r="426" spans="1:4" x14ac:dyDescent="0.2">
      <c r="A426" s="9" t="s">
        <v>640</v>
      </c>
      <c r="D426" t="s">
        <v>568</v>
      </c>
    </row>
    <row r="427" spans="1:4" x14ac:dyDescent="0.2">
      <c r="A427" s="9" t="s">
        <v>641</v>
      </c>
      <c r="D427" t="s">
        <v>550</v>
      </c>
    </row>
    <row r="428" spans="1:4" x14ac:dyDescent="0.2">
      <c r="A428" s="9" t="s">
        <v>642</v>
      </c>
      <c r="D428" t="s">
        <v>25</v>
      </c>
    </row>
    <row r="429" spans="1:4" x14ac:dyDescent="0.2">
      <c r="A429" s="9" t="s">
        <v>643</v>
      </c>
      <c r="D429" t="s">
        <v>25</v>
      </c>
    </row>
    <row r="430" spans="1:4" x14ac:dyDescent="0.2">
      <c r="A430" s="9" t="s">
        <v>644</v>
      </c>
      <c r="D430" t="s">
        <v>25</v>
      </c>
    </row>
    <row r="431" spans="1:4" x14ac:dyDescent="0.2">
      <c r="A431" s="9" t="s">
        <v>645</v>
      </c>
      <c r="D431">
        <v>0</v>
      </c>
    </row>
    <row r="432" spans="1:4" x14ac:dyDescent="0.2">
      <c r="A432" s="9" t="s">
        <v>646</v>
      </c>
      <c r="D432" t="s">
        <v>29</v>
      </c>
    </row>
    <row r="433" spans="1:4" x14ac:dyDescent="0.2">
      <c r="A433" s="9" t="s">
        <v>647</v>
      </c>
      <c r="D433">
        <v>0</v>
      </c>
    </row>
    <row r="434" spans="1:4" x14ac:dyDescent="0.2">
      <c r="A434" s="9" t="s">
        <v>648</v>
      </c>
      <c r="D434" t="s">
        <v>48</v>
      </c>
    </row>
    <row r="435" spans="1:4" x14ac:dyDescent="0.2">
      <c r="A435" s="9" t="s">
        <v>649</v>
      </c>
      <c r="D435">
        <v>0</v>
      </c>
    </row>
    <row r="436" spans="1:4" x14ac:dyDescent="0.2">
      <c r="A436" s="9" t="s">
        <v>650</v>
      </c>
      <c r="D436" t="s">
        <v>48</v>
      </c>
    </row>
    <row r="437" spans="1:4" x14ac:dyDescent="0.2">
      <c r="A437" s="9" t="s">
        <v>651</v>
      </c>
      <c r="D437" t="s">
        <v>39</v>
      </c>
    </row>
    <row r="438" spans="1:4" x14ac:dyDescent="0.2">
      <c r="A438" s="9" t="s">
        <v>652</v>
      </c>
      <c r="D438" t="s">
        <v>39</v>
      </c>
    </row>
    <row r="439" spans="1:4" x14ac:dyDescent="0.2">
      <c r="A439" s="9" t="s">
        <v>653</v>
      </c>
      <c r="D439" t="s">
        <v>22</v>
      </c>
    </row>
    <row r="440" spans="1:4" x14ac:dyDescent="0.2">
      <c r="A440" s="9" t="s">
        <v>654</v>
      </c>
      <c r="D440" t="s">
        <v>550</v>
      </c>
    </row>
    <row r="441" spans="1:4" x14ac:dyDescent="0.2">
      <c r="A441" s="9" t="s">
        <v>655</v>
      </c>
      <c r="D441" t="s">
        <v>29</v>
      </c>
    </row>
    <row r="442" spans="1:4" x14ac:dyDescent="0.2">
      <c r="A442" s="9" t="s">
        <v>656</v>
      </c>
      <c r="D442" t="s">
        <v>568</v>
      </c>
    </row>
    <row r="443" spans="1:4" x14ac:dyDescent="0.2">
      <c r="A443" s="9" t="s">
        <v>657</v>
      </c>
      <c r="D443" t="s">
        <v>29</v>
      </c>
    </row>
    <row r="444" spans="1:4" x14ac:dyDescent="0.2">
      <c r="A444" s="9" t="s">
        <v>658</v>
      </c>
      <c r="D444" t="s">
        <v>550</v>
      </c>
    </row>
    <row r="445" spans="1:4" x14ac:dyDescent="0.2">
      <c r="A445" s="9" t="s">
        <v>659</v>
      </c>
      <c r="D445">
        <v>0</v>
      </c>
    </row>
    <row r="446" spans="1:4" x14ac:dyDescent="0.2">
      <c r="A446" s="9" t="s">
        <v>660</v>
      </c>
      <c r="D446" t="s">
        <v>550</v>
      </c>
    </row>
    <row r="447" spans="1:4" x14ac:dyDescent="0.2">
      <c r="A447" s="9" t="s">
        <v>661</v>
      </c>
      <c r="D447" t="s">
        <v>39</v>
      </c>
    </row>
    <row r="448" spans="1:4" x14ac:dyDescent="0.2">
      <c r="A448" s="9" t="s">
        <v>662</v>
      </c>
      <c r="D448">
        <v>0</v>
      </c>
    </row>
    <row r="449" spans="1:4" x14ac:dyDescent="0.2">
      <c r="A449" s="9" t="s">
        <v>663</v>
      </c>
      <c r="D449" t="s">
        <v>550</v>
      </c>
    </row>
    <row r="450" spans="1:4" x14ac:dyDescent="0.2">
      <c r="A450" s="9" t="s">
        <v>664</v>
      </c>
      <c r="D450">
        <v>0</v>
      </c>
    </row>
    <row r="451" spans="1:4" x14ac:dyDescent="0.2">
      <c r="A451" s="9" t="s">
        <v>665</v>
      </c>
      <c r="D451" t="s">
        <v>550</v>
      </c>
    </row>
    <row r="452" spans="1:4" x14ac:dyDescent="0.2">
      <c r="A452" s="9" t="s">
        <v>666</v>
      </c>
      <c r="D452" t="s">
        <v>550</v>
      </c>
    </row>
    <row r="453" spans="1:4" x14ac:dyDescent="0.2">
      <c r="A453" s="9" t="s">
        <v>667</v>
      </c>
      <c r="D453">
        <v>0</v>
      </c>
    </row>
    <row r="454" spans="1:4" x14ac:dyDescent="0.2">
      <c r="A454" s="9" t="s">
        <v>668</v>
      </c>
      <c r="D454">
        <v>0</v>
      </c>
    </row>
    <row r="455" spans="1:4" x14ac:dyDescent="0.2">
      <c r="A455" s="9" t="s">
        <v>669</v>
      </c>
      <c r="D455" t="s">
        <v>550</v>
      </c>
    </row>
    <row r="456" spans="1:4" x14ac:dyDescent="0.2">
      <c r="A456" s="9" t="s">
        <v>670</v>
      </c>
      <c r="D456" t="s">
        <v>550</v>
      </c>
    </row>
    <row r="457" spans="1:4" x14ac:dyDescent="0.2">
      <c r="A457" s="9" t="s">
        <v>671</v>
      </c>
      <c r="D457" t="s">
        <v>25</v>
      </c>
    </row>
    <row r="458" spans="1:4" x14ac:dyDescent="0.2">
      <c r="A458" s="9" t="s">
        <v>672</v>
      </c>
      <c r="D458">
        <v>0</v>
      </c>
    </row>
    <row r="459" spans="1:4" x14ac:dyDescent="0.2">
      <c r="A459" s="9" t="s">
        <v>673</v>
      </c>
      <c r="D459" t="s">
        <v>48</v>
      </c>
    </row>
    <row r="460" spans="1:4" x14ac:dyDescent="0.2">
      <c r="A460" s="9" t="s">
        <v>674</v>
      </c>
      <c r="D460" t="s">
        <v>48</v>
      </c>
    </row>
    <row r="461" spans="1:4" x14ac:dyDescent="0.2">
      <c r="A461" s="9" t="s">
        <v>675</v>
      </c>
      <c r="D461" t="s">
        <v>25</v>
      </c>
    </row>
    <row r="462" spans="1:4" x14ac:dyDescent="0.2">
      <c r="A462" s="9" t="s">
        <v>676</v>
      </c>
      <c r="D462" t="s">
        <v>25</v>
      </c>
    </row>
    <row r="463" spans="1:4" x14ac:dyDescent="0.2">
      <c r="A463" s="9" t="s">
        <v>677</v>
      </c>
      <c r="D463" t="s">
        <v>48</v>
      </c>
    </row>
    <row r="464" spans="1:4" x14ac:dyDescent="0.2">
      <c r="A464" s="9" t="s">
        <v>678</v>
      </c>
      <c r="D464" t="s">
        <v>568</v>
      </c>
    </row>
    <row r="465" spans="1:4" x14ac:dyDescent="0.2">
      <c r="A465" s="9" t="s">
        <v>679</v>
      </c>
      <c r="D465" t="s">
        <v>550</v>
      </c>
    </row>
    <row r="466" spans="1:4" x14ac:dyDescent="0.2">
      <c r="A466" s="9" t="s">
        <v>680</v>
      </c>
      <c r="D466" t="s">
        <v>48</v>
      </c>
    </row>
    <row r="467" spans="1:4" x14ac:dyDescent="0.2">
      <c r="A467" s="9" t="s">
        <v>681</v>
      </c>
      <c r="D467">
        <v>0</v>
      </c>
    </row>
    <row r="468" spans="1:4" x14ac:dyDescent="0.2">
      <c r="A468" s="9" t="s">
        <v>387</v>
      </c>
      <c r="B468" t="s">
        <v>45</v>
      </c>
      <c r="C468" t="s">
        <v>568</v>
      </c>
    </row>
    <row r="469" spans="1:4" x14ac:dyDescent="0.2">
      <c r="A469" s="9" t="s">
        <v>388</v>
      </c>
      <c r="B469" t="s">
        <v>19</v>
      </c>
      <c r="C469" t="s">
        <v>22</v>
      </c>
      <c r="D469" t="s">
        <v>22</v>
      </c>
    </row>
    <row r="470" spans="1:4" x14ac:dyDescent="0.2">
      <c r="A470" s="9" t="s">
        <v>389</v>
      </c>
      <c r="B470" t="s">
        <v>24</v>
      </c>
      <c r="C470" t="s">
        <v>550</v>
      </c>
    </row>
    <row r="471" spans="1:4" x14ac:dyDescent="0.2">
      <c r="A471" s="9" t="s">
        <v>390</v>
      </c>
      <c r="C471" t="s">
        <v>25</v>
      </c>
    </row>
    <row r="472" spans="1:4" x14ac:dyDescent="0.2">
      <c r="A472" s="9" t="s">
        <v>391</v>
      </c>
      <c r="B472" t="s">
        <v>27</v>
      </c>
    </row>
    <row r="473" spans="1:4" x14ac:dyDescent="0.2">
      <c r="A473" s="9" t="s">
        <v>392</v>
      </c>
      <c r="B473" t="s">
        <v>50</v>
      </c>
      <c r="C473" t="s">
        <v>48</v>
      </c>
      <c r="D473" t="s">
        <v>48</v>
      </c>
    </row>
    <row r="474" spans="1:4" x14ac:dyDescent="0.2">
      <c r="A474" s="9" t="s">
        <v>393</v>
      </c>
      <c r="C474" t="s">
        <v>25</v>
      </c>
    </row>
    <row r="475" spans="1:4" x14ac:dyDescent="0.2">
      <c r="A475" s="9" t="s">
        <v>395</v>
      </c>
      <c r="B475" t="s">
        <v>45</v>
      </c>
    </row>
    <row r="476" spans="1:4" x14ac:dyDescent="0.2">
      <c r="A476" s="9" t="s">
        <v>396</v>
      </c>
      <c r="C476" t="s">
        <v>25</v>
      </c>
    </row>
    <row r="477" spans="1:4" x14ac:dyDescent="0.2">
      <c r="A477" s="9" t="s">
        <v>397</v>
      </c>
      <c r="B477" t="s">
        <v>50</v>
      </c>
      <c r="C477" t="s">
        <v>48</v>
      </c>
    </row>
    <row r="478" spans="1:4" x14ac:dyDescent="0.2">
      <c r="A478" s="9" t="s">
        <v>398</v>
      </c>
      <c r="B478" t="s">
        <v>27</v>
      </c>
      <c r="C478" t="s">
        <v>48</v>
      </c>
    </row>
    <row r="479" spans="1:4" x14ac:dyDescent="0.2">
      <c r="A479" s="9" t="s">
        <v>399</v>
      </c>
      <c r="B479" t="s">
        <v>19</v>
      </c>
    </row>
    <row r="480" spans="1:4" x14ac:dyDescent="0.2">
      <c r="A480" s="9" t="s">
        <v>400</v>
      </c>
      <c r="C480" t="s">
        <v>39</v>
      </c>
    </row>
    <row r="481" spans="1:3" x14ac:dyDescent="0.2">
      <c r="A481" s="9" t="s">
        <v>401</v>
      </c>
      <c r="C481">
        <v>0</v>
      </c>
    </row>
    <row r="482" spans="1:3" x14ac:dyDescent="0.2">
      <c r="A482" s="9" t="s">
        <v>402</v>
      </c>
      <c r="C482" t="s">
        <v>48</v>
      </c>
    </row>
    <row r="483" spans="1:3" x14ac:dyDescent="0.2">
      <c r="A483" s="9" t="s">
        <v>403</v>
      </c>
      <c r="B483" t="s">
        <v>19</v>
      </c>
    </row>
    <row r="484" spans="1:3" x14ac:dyDescent="0.2">
      <c r="A484" s="9" t="s">
        <v>404</v>
      </c>
      <c r="C484">
        <v>0</v>
      </c>
    </row>
    <row r="485" spans="1:3" x14ac:dyDescent="0.2">
      <c r="A485" s="9" t="s">
        <v>405</v>
      </c>
      <c r="C485" t="s">
        <v>48</v>
      </c>
    </row>
    <row r="486" spans="1:3" x14ac:dyDescent="0.2">
      <c r="A486" s="9" t="s">
        <v>406</v>
      </c>
      <c r="C486" t="s">
        <v>39</v>
      </c>
    </row>
    <row r="487" spans="1:3" x14ac:dyDescent="0.2">
      <c r="A487" s="9" t="s">
        <v>407</v>
      </c>
      <c r="C487" t="s">
        <v>39</v>
      </c>
    </row>
    <row r="488" spans="1:3" x14ac:dyDescent="0.2">
      <c r="A488" s="9" t="s">
        <v>408</v>
      </c>
      <c r="B488" t="s">
        <v>19</v>
      </c>
    </row>
    <row r="489" spans="1:3" x14ac:dyDescent="0.2">
      <c r="A489" s="9" t="s">
        <v>682</v>
      </c>
      <c r="C489" t="s">
        <v>22</v>
      </c>
    </row>
    <row r="490" spans="1:3" x14ac:dyDescent="0.2">
      <c r="A490" s="9" t="s">
        <v>410</v>
      </c>
      <c r="B490" t="s">
        <v>27</v>
      </c>
      <c r="C490" t="s">
        <v>29</v>
      </c>
    </row>
    <row r="491" spans="1:3" x14ac:dyDescent="0.2">
      <c r="A491" s="9" t="s">
        <v>411</v>
      </c>
      <c r="C491" t="s">
        <v>550</v>
      </c>
    </row>
    <row r="492" spans="1:3" x14ac:dyDescent="0.2">
      <c r="A492" s="9" t="s">
        <v>412</v>
      </c>
      <c r="B492" t="s">
        <v>27</v>
      </c>
      <c r="C492" t="s">
        <v>29</v>
      </c>
    </row>
    <row r="493" spans="1:3" x14ac:dyDescent="0.2">
      <c r="A493" s="9" t="s">
        <v>413</v>
      </c>
      <c r="B493" t="s">
        <v>27</v>
      </c>
      <c r="C493" t="s">
        <v>48</v>
      </c>
    </row>
    <row r="494" spans="1:3" x14ac:dyDescent="0.2">
      <c r="A494" s="9" t="s">
        <v>414</v>
      </c>
      <c r="B494" t="s">
        <v>19</v>
      </c>
    </row>
    <row r="495" spans="1:3" x14ac:dyDescent="0.2">
      <c r="A495" s="9" t="s">
        <v>415</v>
      </c>
      <c r="B495" t="s">
        <v>45</v>
      </c>
      <c r="C495" t="s">
        <v>568</v>
      </c>
    </row>
    <row r="496" spans="1:3" x14ac:dyDescent="0.2">
      <c r="A496" s="9" t="s">
        <v>416</v>
      </c>
      <c r="B496" t="s">
        <v>27</v>
      </c>
      <c r="C496" t="s">
        <v>29</v>
      </c>
    </row>
    <row r="497" spans="1:3" x14ac:dyDescent="0.2">
      <c r="A497" s="9" t="s">
        <v>417</v>
      </c>
      <c r="B497" t="s">
        <v>19</v>
      </c>
    </row>
    <row r="498" spans="1:3" x14ac:dyDescent="0.2">
      <c r="A498" s="9" t="s">
        <v>418</v>
      </c>
      <c r="B498" t="s">
        <v>24</v>
      </c>
      <c r="C498" t="s">
        <v>550</v>
      </c>
    </row>
    <row r="499" spans="1:3" x14ac:dyDescent="0.2">
      <c r="A499" s="9" t="s">
        <v>419</v>
      </c>
      <c r="C499" t="s">
        <v>550</v>
      </c>
    </row>
    <row r="500" spans="1:3" x14ac:dyDescent="0.2">
      <c r="A500" s="9" t="s">
        <v>420</v>
      </c>
      <c r="B500" t="s">
        <v>19</v>
      </c>
    </row>
    <row r="501" spans="1:3" x14ac:dyDescent="0.2">
      <c r="A501" s="9" t="s">
        <v>421</v>
      </c>
      <c r="B501" t="s">
        <v>35</v>
      </c>
      <c r="C501" t="s">
        <v>550</v>
      </c>
    </row>
    <row r="502" spans="1:3" x14ac:dyDescent="0.2">
      <c r="A502" s="9" t="s">
        <v>422</v>
      </c>
      <c r="C502" t="s">
        <v>39</v>
      </c>
    </row>
    <row r="503" spans="1:3" x14ac:dyDescent="0.2">
      <c r="A503" s="9" t="s">
        <v>423</v>
      </c>
      <c r="C503" t="s">
        <v>25</v>
      </c>
    </row>
    <row r="504" spans="1:3" x14ac:dyDescent="0.2">
      <c r="A504" s="9" t="s">
        <v>424</v>
      </c>
      <c r="C504" t="s">
        <v>39</v>
      </c>
    </row>
    <row r="505" spans="1:3" x14ac:dyDescent="0.2">
      <c r="A505" s="9" t="s">
        <v>425</v>
      </c>
      <c r="B505" t="s">
        <v>24</v>
      </c>
      <c r="C505" t="s">
        <v>550</v>
      </c>
    </row>
    <row r="506" spans="1:3" x14ac:dyDescent="0.2">
      <c r="A506" s="9" t="s">
        <v>427</v>
      </c>
      <c r="B506" t="s">
        <v>24</v>
      </c>
      <c r="C506" t="s">
        <v>550</v>
      </c>
    </row>
    <row r="507" spans="1:3" x14ac:dyDescent="0.2">
      <c r="A507" s="9" t="s">
        <v>428</v>
      </c>
      <c r="B507" t="s">
        <v>24</v>
      </c>
      <c r="C507" t="s">
        <v>550</v>
      </c>
    </row>
    <row r="508" spans="1:3" x14ac:dyDescent="0.2">
      <c r="A508" s="9" t="s">
        <v>429</v>
      </c>
      <c r="B508" t="s">
        <v>24</v>
      </c>
    </row>
    <row r="509" spans="1:3" x14ac:dyDescent="0.2">
      <c r="A509" s="9" t="s">
        <v>430</v>
      </c>
      <c r="B509" t="s">
        <v>45</v>
      </c>
    </row>
    <row r="510" spans="1:3" x14ac:dyDescent="0.2">
      <c r="A510" s="9" t="s">
        <v>431</v>
      </c>
      <c r="B510" t="s">
        <v>19</v>
      </c>
    </row>
    <row r="511" spans="1:3" x14ac:dyDescent="0.2">
      <c r="A511" s="9" t="s">
        <v>432</v>
      </c>
      <c r="B511" t="s">
        <v>27</v>
      </c>
      <c r="C511" t="s">
        <v>29</v>
      </c>
    </row>
    <row r="512" spans="1:3" x14ac:dyDescent="0.2">
      <c r="A512" s="9" t="s">
        <v>433</v>
      </c>
      <c r="C512">
        <v>0</v>
      </c>
    </row>
    <row r="513" spans="1:4" x14ac:dyDescent="0.2">
      <c r="A513" s="9" t="s">
        <v>434</v>
      </c>
      <c r="C513">
        <v>0</v>
      </c>
    </row>
    <row r="514" spans="1:4" x14ac:dyDescent="0.2">
      <c r="A514" s="9" t="s">
        <v>435</v>
      </c>
      <c r="B514" t="s">
        <v>27</v>
      </c>
    </row>
    <row r="515" spans="1:4" x14ac:dyDescent="0.2">
      <c r="A515" s="9" t="s">
        <v>436</v>
      </c>
      <c r="B515" t="s">
        <v>19</v>
      </c>
    </row>
    <row r="516" spans="1:4" x14ac:dyDescent="0.2">
      <c r="A516" s="9" t="s">
        <v>437</v>
      </c>
      <c r="C516" t="s">
        <v>550</v>
      </c>
    </row>
    <row r="517" spans="1:4" x14ac:dyDescent="0.2">
      <c r="A517" s="9" t="s">
        <v>438</v>
      </c>
      <c r="B517" t="s">
        <v>31</v>
      </c>
    </row>
    <row r="518" spans="1:4" x14ac:dyDescent="0.2">
      <c r="A518" s="9" t="s">
        <v>439</v>
      </c>
      <c r="C518" t="s">
        <v>550</v>
      </c>
    </row>
    <row r="519" spans="1:4" x14ac:dyDescent="0.2">
      <c r="A519" s="9" t="s">
        <v>440</v>
      </c>
      <c r="C519" t="s">
        <v>25</v>
      </c>
    </row>
    <row r="520" spans="1:4" x14ac:dyDescent="0.2">
      <c r="A520" s="9" t="s">
        <v>441</v>
      </c>
      <c r="C520">
        <v>0</v>
      </c>
    </row>
    <row r="521" spans="1:4" x14ac:dyDescent="0.2">
      <c r="A521" s="9" t="s">
        <v>442</v>
      </c>
      <c r="C521" t="s">
        <v>48</v>
      </c>
    </row>
    <row r="522" spans="1:4" x14ac:dyDescent="0.2">
      <c r="A522" s="9" t="s">
        <v>443</v>
      </c>
      <c r="B522" t="s">
        <v>37</v>
      </c>
      <c r="C522" t="s">
        <v>39</v>
      </c>
    </row>
    <row r="523" spans="1:4" x14ac:dyDescent="0.2">
      <c r="A523" s="9" t="s">
        <v>445</v>
      </c>
      <c r="B523" t="s">
        <v>27</v>
      </c>
    </row>
    <row r="524" spans="1:4" x14ac:dyDescent="0.2">
      <c r="A524" s="9" t="s">
        <v>446</v>
      </c>
      <c r="B524" t="s">
        <v>50</v>
      </c>
      <c r="C524" t="s">
        <v>48</v>
      </c>
    </row>
    <row r="525" spans="1:4" x14ac:dyDescent="0.2">
      <c r="A525" s="9" t="s">
        <v>447</v>
      </c>
      <c r="B525" t="s">
        <v>31</v>
      </c>
    </row>
    <row r="526" spans="1:4" x14ac:dyDescent="0.2">
      <c r="A526" s="9" t="s">
        <v>448</v>
      </c>
      <c r="C526">
        <v>0</v>
      </c>
      <c r="D526">
        <v>0</v>
      </c>
    </row>
    <row r="527" spans="1:4" x14ac:dyDescent="0.2">
      <c r="A527" s="9" t="s">
        <v>449</v>
      </c>
      <c r="B527" t="s">
        <v>32</v>
      </c>
    </row>
    <row r="528" spans="1:4" x14ac:dyDescent="0.2">
      <c r="A528" s="9" t="s">
        <v>450</v>
      </c>
      <c r="C528" t="s">
        <v>550</v>
      </c>
    </row>
    <row r="529" spans="1:3" x14ac:dyDescent="0.2">
      <c r="A529" s="9" t="s">
        <v>451</v>
      </c>
      <c r="C529" t="s">
        <v>25</v>
      </c>
    </row>
    <row r="530" spans="1:3" x14ac:dyDescent="0.2">
      <c r="A530" s="9" t="s">
        <v>452</v>
      </c>
      <c r="B530" t="s">
        <v>45</v>
      </c>
      <c r="C530" t="s">
        <v>568</v>
      </c>
    </row>
    <row r="531" spans="1:3" x14ac:dyDescent="0.2">
      <c r="A531" s="9" t="s">
        <v>453</v>
      </c>
      <c r="C531" t="s">
        <v>25</v>
      </c>
    </row>
    <row r="532" spans="1:3" x14ac:dyDescent="0.2">
      <c r="A532" s="9" t="s">
        <v>454</v>
      </c>
      <c r="B532" t="s">
        <v>19</v>
      </c>
    </row>
    <row r="533" spans="1:3" x14ac:dyDescent="0.2">
      <c r="A533" s="9" t="s">
        <v>455</v>
      </c>
      <c r="B533" t="s">
        <v>50</v>
      </c>
      <c r="C533" t="s">
        <v>48</v>
      </c>
    </row>
    <row r="534" spans="1:3" x14ac:dyDescent="0.2">
      <c r="A534" s="9" t="s">
        <v>456</v>
      </c>
      <c r="C534" t="s">
        <v>568</v>
      </c>
    </row>
    <row r="535" spans="1:3" x14ac:dyDescent="0.2">
      <c r="A535" s="9" t="s">
        <v>457</v>
      </c>
      <c r="B535" t="s">
        <v>50</v>
      </c>
    </row>
    <row r="536" spans="1:3" x14ac:dyDescent="0.2">
      <c r="A536" s="9" t="s">
        <v>458</v>
      </c>
      <c r="C536" t="s">
        <v>550</v>
      </c>
    </row>
    <row r="537" spans="1:3" x14ac:dyDescent="0.2">
      <c r="A537" s="9" t="s">
        <v>459</v>
      </c>
      <c r="B537" t="s">
        <v>19</v>
      </c>
    </row>
    <row r="538" spans="1:3" x14ac:dyDescent="0.2">
      <c r="A538" s="9" t="s">
        <v>460</v>
      </c>
      <c r="B538" t="s">
        <v>19</v>
      </c>
    </row>
    <row r="539" spans="1:3" x14ac:dyDescent="0.2">
      <c r="A539" s="9" t="s">
        <v>461</v>
      </c>
      <c r="B539" t="s">
        <v>19</v>
      </c>
      <c r="C539">
        <v>0</v>
      </c>
    </row>
    <row r="540" spans="1:3" x14ac:dyDescent="0.2">
      <c r="A540" s="9" t="s">
        <v>462</v>
      </c>
      <c r="C540">
        <v>0</v>
      </c>
    </row>
    <row r="541" spans="1:3" x14ac:dyDescent="0.2">
      <c r="A541" s="9" t="s">
        <v>463</v>
      </c>
      <c r="B541" t="s">
        <v>24</v>
      </c>
      <c r="C541" t="s">
        <v>550</v>
      </c>
    </row>
    <row r="542" spans="1:3" x14ac:dyDescent="0.2">
      <c r="A542" s="9" t="s">
        <v>465</v>
      </c>
      <c r="C542" t="s">
        <v>48</v>
      </c>
    </row>
    <row r="543" spans="1:3" x14ac:dyDescent="0.2">
      <c r="A543" s="9" t="s">
        <v>466</v>
      </c>
      <c r="B543" t="s">
        <v>27</v>
      </c>
      <c r="C543">
        <v>0</v>
      </c>
    </row>
    <row r="544" spans="1:3" x14ac:dyDescent="0.2">
      <c r="A544" s="9" t="s">
        <v>467</v>
      </c>
      <c r="B544" t="s">
        <v>24</v>
      </c>
      <c r="C544">
        <v>0</v>
      </c>
    </row>
    <row r="545" spans="1:4" x14ac:dyDescent="0.2">
      <c r="A545" s="9" t="s">
        <v>468</v>
      </c>
      <c r="B545" t="s">
        <v>24</v>
      </c>
    </row>
    <row r="546" spans="1:4" x14ac:dyDescent="0.2">
      <c r="A546" s="9" t="s">
        <v>469</v>
      </c>
      <c r="B546" t="s">
        <v>19</v>
      </c>
    </row>
    <row r="547" spans="1:4" x14ac:dyDescent="0.2">
      <c r="A547" s="9" t="s">
        <v>470</v>
      </c>
      <c r="B547" t="s">
        <v>31</v>
      </c>
      <c r="C547" t="s">
        <v>39</v>
      </c>
      <c r="D547" t="s">
        <v>39</v>
      </c>
    </row>
    <row r="548" spans="1:4" x14ac:dyDescent="0.2">
      <c r="A548" s="9" t="s">
        <v>471</v>
      </c>
      <c r="B548" t="s">
        <v>19</v>
      </c>
    </row>
    <row r="549" spans="1:4" x14ac:dyDescent="0.2">
      <c r="A549" s="9" t="s">
        <v>472</v>
      </c>
      <c r="B549" t="s">
        <v>19</v>
      </c>
    </row>
    <row r="550" spans="1:4" x14ac:dyDescent="0.2">
      <c r="A550" s="9" t="s">
        <v>473</v>
      </c>
      <c r="B550" t="s">
        <v>27</v>
      </c>
    </row>
    <row r="551" spans="1:4" x14ac:dyDescent="0.2">
      <c r="A551" s="9" t="s">
        <v>683</v>
      </c>
      <c r="D551" t="s">
        <v>29</v>
      </c>
    </row>
    <row r="552" spans="1:4" x14ac:dyDescent="0.2">
      <c r="A552" s="9" t="s">
        <v>684</v>
      </c>
      <c r="D552" t="s">
        <v>22</v>
      </c>
    </row>
    <row r="553" spans="1:4" x14ac:dyDescent="0.2">
      <c r="A553" s="9" t="s">
        <v>474</v>
      </c>
      <c r="B553" t="s">
        <v>27</v>
      </c>
      <c r="C553" t="s">
        <v>29</v>
      </c>
    </row>
    <row r="554" spans="1:4" x14ac:dyDescent="0.2">
      <c r="A554" s="9" t="s">
        <v>475</v>
      </c>
      <c r="B554" t="s">
        <v>19</v>
      </c>
      <c r="C554" t="s">
        <v>22</v>
      </c>
    </row>
    <row r="555" spans="1:4" x14ac:dyDescent="0.2">
      <c r="A555" s="9" t="s">
        <v>685</v>
      </c>
      <c r="D555">
        <v>0</v>
      </c>
    </row>
    <row r="556" spans="1:4" x14ac:dyDescent="0.2">
      <c r="A556" s="9" t="s">
        <v>476</v>
      </c>
      <c r="C556">
        <v>0</v>
      </c>
    </row>
    <row r="557" spans="1:4" x14ac:dyDescent="0.2">
      <c r="A557" s="9" t="s">
        <v>477</v>
      </c>
      <c r="B557" t="s">
        <v>19</v>
      </c>
    </row>
    <row r="558" spans="1:4" x14ac:dyDescent="0.2">
      <c r="A558" s="9" t="s">
        <v>479</v>
      </c>
      <c r="B558" t="s">
        <v>31</v>
      </c>
    </row>
    <row r="559" spans="1:4" x14ac:dyDescent="0.2">
      <c r="A559" s="9" t="s">
        <v>480</v>
      </c>
      <c r="B559" t="s">
        <v>31</v>
      </c>
    </row>
    <row r="560" spans="1:4" x14ac:dyDescent="0.2">
      <c r="A560" s="9" t="s">
        <v>481</v>
      </c>
      <c r="C560" t="s">
        <v>29</v>
      </c>
    </row>
    <row r="561" spans="1:4" x14ac:dyDescent="0.2">
      <c r="A561" s="9" t="s">
        <v>482</v>
      </c>
      <c r="B561" t="s">
        <v>19</v>
      </c>
    </row>
    <row r="562" spans="1:4" x14ac:dyDescent="0.2">
      <c r="A562" s="9" t="s">
        <v>483</v>
      </c>
      <c r="C562">
        <v>0</v>
      </c>
    </row>
    <row r="563" spans="1:4" x14ac:dyDescent="0.2">
      <c r="A563" s="9" t="s">
        <v>484</v>
      </c>
      <c r="C563">
        <v>0</v>
      </c>
      <c r="D563">
        <v>0</v>
      </c>
    </row>
    <row r="564" spans="1:4" x14ac:dyDescent="0.2">
      <c r="A564" s="9" t="s">
        <v>485</v>
      </c>
      <c r="B564" t="s">
        <v>35</v>
      </c>
      <c r="C564" t="s">
        <v>121</v>
      </c>
    </row>
    <row r="565" spans="1:4" x14ac:dyDescent="0.2">
      <c r="A565" s="9" t="s">
        <v>486</v>
      </c>
      <c r="C565">
        <v>0</v>
      </c>
    </row>
    <row r="566" spans="1:4" x14ac:dyDescent="0.2">
      <c r="A566" s="9" t="s">
        <v>686</v>
      </c>
      <c r="D566" t="s">
        <v>550</v>
      </c>
    </row>
    <row r="567" spans="1:4" x14ac:dyDescent="0.2">
      <c r="A567" s="9" t="s">
        <v>487</v>
      </c>
      <c r="B567" t="s">
        <v>19</v>
      </c>
    </row>
    <row r="568" spans="1:4" x14ac:dyDescent="0.2">
      <c r="A568" s="9" t="s">
        <v>489</v>
      </c>
      <c r="B568" t="s">
        <v>24</v>
      </c>
      <c r="C568" t="s">
        <v>550</v>
      </c>
    </row>
    <row r="569" spans="1:4" x14ac:dyDescent="0.2">
      <c r="A569" s="9" t="s">
        <v>490</v>
      </c>
      <c r="B569" t="s">
        <v>19</v>
      </c>
    </row>
    <row r="570" spans="1:4" x14ac:dyDescent="0.2">
      <c r="A570" s="9" t="s">
        <v>491</v>
      </c>
      <c r="B570" t="s">
        <v>24</v>
      </c>
      <c r="C570" t="s">
        <v>550</v>
      </c>
    </row>
    <row r="571" spans="1:4" x14ac:dyDescent="0.2">
      <c r="A571" s="9" t="s">
        <v>492</v>
      </c>
      <c r="B571" t="s">
        <v>19</v>
      </c>
    </row>
    <row r="572" spans="1:4" x14ac:dyDescent="0.2">
      <c r="A572" s="9" t="s">
        <v>493</v>
      </c>
      <c r="B572" t="s">
        <v>31</v>
      </c>
    </row>
    <row r="573" spans="1:4" x14ac:dyDescent="0.2">
      <c r="A573" s="9" t="s">
        <v>494</v>
      </c>
      <c r="B573" t="s">
        <v>19</v>
      </c>
      <c r="C573" t="s">
        <v>22</v>
      </c>
    </row>
    <row r="574" spans="1:4" x14ac:dyDescent="0.2">
      <c r="A574" s="9" t="s">
        <v>495</v>
      </c>
      <c r="B574" t="s">
        <v>27</v>
      </c>
      <c r="C574" t="s">
        <v>29</v>
      </c>
    </row>
    <row r="575" spans="1:4" x14ac:dyDescent="0.2">
      <c r="A575" s="9" t="s">
        <v>687</v>
      </c>
      <c r="D575" t="s">
        <v>22</v>
      </c>
    </row>
    <row r="576" spans="1:4" x14ac:dyDescent="0.2">
      <c r="A576" s="9" t="s">
        <v>496</v>
      </c>
      <c r="B576" t="s">
        <v>19</v>
      </c>
      <c r="C576" t="s">
        <v>22</v>
      </c>
    </row>
    <row r="577" spans="1:4" x14ac:dyDescent="0.2">
      <c r="A577" s="9" t="s">
        <v>497</v>
      </c>
      <c r="B577" t="s">
        <v>19</v>
      </c>
    </row>
    <row r="578" spans="1:4" x14ac:dyDescent="0.2">
      <c r="A578" s="9" t="s">
        <v>498</v>
      </c>
      <c r="B578" t="s">
        <v>19</v>
      </c>
    </row>
    <row r="579" spans="1:4" x14ac:dyDescent="0.2">
      <c r="A579" s="9" t="s">
        <v>499</v>
      </c>
      <c r="B579" t="s">
        <v>31</v>
      </c>
      <c r="C579" t="s">
        <v>39</v>
      </c>
      <c r="D579" t="s">
        <v>39</v>
      </c>
    </row>
    <row r="580" spans="1:4" x14ac:dyDescent="0.2">
      <c r="A580" s="9" t="s">
        <v>688</v>
      </c>
      <c r="D580" t="s">
        <v>22</v>
      </c>
    </row>
    <row r="581" spans="1:4" x14ac:dyDescent="0.2">
      <c r="A581" s="9" t="s">
        <v>500</v>
      </c>
      <c r="B581" t="s">
        <v>19</v>
      </c>
      <c r="C581" t="s">
        <v>22</v>
      </c>
    </row>
    <row r="582" spans="1:4" x14ac:dyDescent="0.2">
      <c r="A582" s="9" t="s">
        <v>501</v>
      </c>
      <c r="C582">
        <v>0</v>
      </c>
    </row>
    <row r="583" spans="1:4" x14ac:dyDescent="0.2">
      <c r="A583" s="9" t="s">
        <v>689</v>
      </c>
      <c r="D583" t="s">
        <v>39</v>
      </c>
    </row>
    <row r="584" spans="1:4" x14ac:dyDescent="0.2">
      <c r="A584" s="9" t="s">
        <v>690</v>
      </c>
      <c r="D584" t="s">
        <v>550</v>
      </c>
    </row>
    <row r="585" spans="1:4" x14ac:dyDescent="0.2">
      <c r="A585" s="9" t="s">
        <v>691</v>
      </c>
      <c r="B585" t="s">
        <v>50</v>
      </c>
    </row>
    <row r="586" spans="1:4" x14ac:dyDescent="0.2">
      <c r="A586" s="9" t="s">
        <v>502</v>
      </c>
      <c r="B586" t="s">
        <v>24</v>
      </c>
      <c r="C586" t="s">
        <v>39</v>
      </c>
    </row>
    <row r="587" spans="1:4" x14ac:dyDescent="0.2">
      <c r="A587" s="9" t="s">
        <v>503</v>
      </c>
      <c r="B587" t="s">
        <v>24</v>
      </c>
      <c r="C587" t="s">
        <v>550</v>
      </c>
    </row>
    <row r="588" spans="1:4" x14ac:dyDescent="0.2">
      <c r="A588" s="9" t="s">
        <v>504</v>
      </c>
      <c r="B588" t="s">
        <v>27</v>
      </c>
    </row>
    <row r="589" spans="1:4" x14ac:dyDescent="0.2">
      <c r="A589" s="9" t="s">
        <v>505</v>
      </c>
      <c r="B589" t="s">
        <v>19</v>
      </c>
    </row>
    <row r="590" spans="1:4" x14ac:dyDescent="0.2">
      <c r="A590" s="9" t="s">
        <v>506</v>
      </c>
      <c r="B590" t="s">
        <v>19</v>
      </c>
    </row>
    <row r="591" spans="1:4" x14ac:dyDescent="0.2">
      <c r="A591" s="9" t="s">
        <v>507</v>
      </c>
      <c r="B591" t="s">
        <v>19</v>
      </c>
    </row>
    <row r="592" spans="1:4" x14ac:dyDescent="0.2">
      <c r="A592" s="9" t="s">
        <v>508</v>
      </c>
      <c r="B592" t="s">
        <v>27</v>
      </c>
    </row>
    <row r="593" spans="1:4" x14ac:dyDescent="0.2">
      <c r="A593" s="9" t="s">
        <v>692</v>
      </c>
      <c r="D593" t="s">
        <v>48</v>
      </c>
    </row>
    <row r="594" spans="1:4" x14ac:dyDescent="0.2">
      <c r="A594" s="9" t="s">
        <v>509</v>
      </c>
      <c r="B594" t="s">
        <v>27</v>
      </c>
      <c r="C594" t="s">
        <v>48</v>
      </c>
    </row>
    <row r="595" spans="1:4" x14ac:dyDescent="0.2">
      <c r="A595" s="9" t="s">
        <v>693</v>
      </c>
      <c r="D595">
        <v>0</v>
      </c>
    </row>
    <row r="596" spans="1:4" x14ac:dyDescent="0.2">
      <c r="A596" s="9" t="s">
        <v>511</v>
      </c>
      <c r="C596">
        <v>0</v>
      </c>
    </row>
    <row r="597" spans="1:4" x14ac:dyDescent="0.2">
      <c r="A597" s="9" t="s">
        <v>694</v>
      </c>
      <c r="D597" t="s">
        <v>550</v>
      </c>
    </row>
    <row r="598" spans="1:4" x14ac:dyDescent="0.2">
      <c r="A598" s="9" t="s">
        <v>512</v>
      </c>
      <c r="B598" t="s">
        <v>24</v>
      </c>
      <c r="C598" t="s">
        <v>550</v>
      </c>
    </row>
    <row r="599" spans="1:4" x14ac:dyDescent="0.2">
      <c r="A599" s="9" t="s">
        <v>513</v>
      </c>
      <c r="C599">
        <v>0</v>
      </c>
      <c r="D599">
        <v>0</v>
      </c>
    </row>
    <row r="600" spans="1:4" x14ac:dyDescent="0.2">
      <c r="A600" s="9" t="s">
        <v>695</v>
      </c>
      <c r="C600" t="s">
        <v>29</v>
      </c>
    </row>
    <row r="601" spans="1:4" x14ac:dyDescent="0.2">
      <c r="A601" s="9" t="s">
        <v>514</v>
      </c>
      <c r="B601" t="s">
        <v>27</v>
      </c>
    </row>
    <row r="602" spans="1:4" x14ac:dyDescent="0.2">
      <c r="A602" s="9" t="s">
        <v>516</v>
      </c>
      <c r="B602" t="s">
        <v>19</v>
      </c>
    </row>
    <row r="603" spans="1:4" x14ac:dyDescent="0.2">
      <c r="A603" s="9" t="s">
        <v>696</v>
      </c>
      <c r="D603">
        <v>0</v>
      </c>
    </row>
    <row r="604" spans="1:4" x14ac:dyDescent="0.2">
      <c r="A604" s="9" t="s">
        <v>517</v>
      </c>
      <c r="C604" t="s">
        <v>568</v>
      </c>
    </row>
    <row r="605" spans="1:4" x14ac:dyDescent="0.2">
      <c r="A605" s="9" t="s">
        <v>518</v>
      </c>
      <c r="B605" t="s">
        <v>19</v>
      </c>
    </row>
    <row r="606" spans="1:4" x14ac:dyDescent="0.2">
      <c r="A606" s="9" t="s">
        <v>697</v>
      </c>
      <c r="D606" t="s">
        <v>550</v>
      </c>
    </row>
    <row r="607" spans="1:4" x14ac:dyDescent="0.2">
      <c r="A607" s="9" t="s">
        <v>520</v>
      </c>
      <c r="B607" t="s">
        <v>24</v>
      </c>
      <c r="C607" t="s">
        <v>550</v>
      </c>
    </row>
    <row r="608" spans="1:4" x14ac:dyDescent="0.2">
      <c r="A608" s="9" t="s">
        <v>521</v>
      </c>
      <c r="C608">
        <v>0</v>
      </c>
    </row>
    <row r="609" spans="1:3" x14ac:dyDescent="0.2">
      <c r="A609" s="9" t="s">
        <v>523</v>
      </c>
      <c r="B609" t="s">
        <v>19</v>
      </c>
      <c r="C60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9"/>
  <sheetViews>
    <sheetView zoomScale="120" zoomScaleNormal="120" workbookViewId="0"/>
  </sheetViews>
  <sheetFormatPr baseColWidth="10" defaultColWidth="11" defaultRowHeight="16" x14ac:dyDescent="0.2"/>
  <cols>
    <col min="1" max="1" width="20.5" customWidth="1"/>
    <col min="2" max="2" width="34.83203125" customWidth="1"/>
    <col min="3" max="3" width="24" customWidth="1"/>
    <col min="4" max="4" width="30" customWidth="1"/>
    <col min="5" max="5" width="24.33203125" customWidth="1"/>
    <col min="6" max="6" width="30.5" customWidth="1"/>
  </cols>
  <sheetData>
    <row r="1" spans="1:6" x14ac:dyDescent="0.2">
      <c r="A1" s="1" t="s">
        <v>698</v>
      </c>
      <c r="B1" s="1" t="s">
        <v>546</v>
      </c>
      <c r="C1" s="8" t="s">
        <v>698</v>
      </c>
      <c r="D1" s="1" t="s">
        <v>547</v>
      </c>
      <c r="E1" s="1" t="s">
        <v>698</v>
      </c>
      <c r="F1" s="1" t="s">
        <v>548</v>
      </c>
    </row>
    <row r="2" spans="1:6" x14ac:dyDescent="0.2">
      <c r="A2" t="s">
        <v>18</v>
      </c>
      <c r="B2" t="s">
        <v>19</v>
      </c>
      <c r="C2" t="s">
        <v>18</v>
      </c>
      <c r="D2" t="s">
        <v>22</v>
      </c>
      <c r="E2" t="s">
        <v>699</v>
      </c>
      <c r="F2" t="s">
        <v>22</v>
      </c>
    </row>
    <row r="3" spans="1:6" x14ac:dyDescent="0.2">
      <c r="A3" t="s">
        <v>20</v>
      </c>
      <c r="B3" t="s">
        <v>19</v>
      </c>
      <c r="C3" t="s">
        <v>23</v>
      </c>
      <c r="D3" t="s">
        <v>550</v>
      </c>
      <c r="E3" t="s">
        <v>549</v>
      </c>
      <c r="F3" t="s">
        <v>550</v>
      </c>
    </row>
    <row r="4" spans="1:6" x14ac:dyDescent="0.2">
      <c r="A4" t="s">
        <v>21</v>
      </c>
      <c r="B4" t="s">
        <v>19</v>
      </c>
      <c r="C4" t="s">
        <v>28</v>
      </c>
      <c r="D4" t="s">
        <v>22</v>
      </c>
      <c r="E4" t="s">
        <v>554</v>
      </c>
    </row>
    <row r="5" spans="1:6" x14ac:dyDescent="0.2">
      <c r="A5" t="s">
        <v>23</v>
      </c>
      <c r="B5" t="s">
        <v>24</v>
      </c>
      <c r="C5" t="s">
        <v>30</v>
      </c>
      <c r="D5" t="s">
        <v>39</v>
      </c>
      <c r="E5" t="s">
        <v>551</v>
      </c>
      <c r="F5" t="s">
        <v>22</v>
      </c>
    </row>
    <row r="6" spans="1:6" x14ac:dyDescent="0.2">
      <c r="A6" t="s">
        <v>26</v>
      </c>
      <c r="B6" t="s">
        <v>19</v>
      </c>
      <c r="C6" t="s">
        <v>33</v>
      </c>
      <c r="D6" t="s">
        <v>25</v>
      </c>
      <c r="E6" t="s">
        <v>552</v>
      </c>
      <c r="F6" t="s">
        <v>39</v>
      </c>
    </row>
    <row r="7" spans="1:6" x14ac:dyDescent="0.2">
      <c r="A7" t="s">
        <v>28</v>
      </c>
      <c r="B7" t="s">
        <v>19</v>
      </c>
      <c r="C7" t="s">
        <v>38</v>
      </c>
      <c r="D7" t="s">
        <v>22</v>
      </c>
      <c r="E7" t="s">
        <v>553</v>
      </c>
      <c r="F7" t="s">
        <v>550</v>
      </c>
    </row>
    <row r="8" spans="1:6" x14ac:dyDescent="0.2">
      <c r="A8" t="s">
        <v>34</v>
      </c>
      <c r="B8" t="s">
        <v>35</v>
      </c>
      <c r="C8" t="s">
        <v>40</v>
      </c>
      <c r="D8" t="s">
        <v>121</v>
      </c>
      <c r="E8" t="s">
        <v>700</v>
      </c>
      <c r="F8" t="s">
        <v>39</v>
      </c>
    </row>
    <row r="9" spans="1:6" x14ac:dyDescent="0.2">
      <c r="A9" t="s">
        <v>36</v>
      </c>
      <c r="B9" t="s">
        <v>19</v>
      </c>
      <c r="C9" t="s">
        <v>41</v>
      </c>
      <c r="D9" t="s">
        <v>550</v>
      </c>
      <c r="E9" t="s">
        <v>556</v>
      </c>
    </row>
    <row r="10" spans="1:6" x14ac:dyDescent="0.2">
      <c r="A10" t="s">
        <v>38</v>
      </c>
      <c r="B10" t="s">
        <v>19</v>
      </c>
      <c r="C10" t="s">
        <v>555</v>
      </c>
      <c r="D10" t="s">
        <v>39</v>
      </c>
      <c r="E10" t="s">
        <v>701</v>
      </c>
      <c r="F10" t="s">
        <v>550</v>
      </c>
    </row>
    <row r="11" spans="1:6" x14ac:dyDescent="0.2">
      <c r="A11" t="s">
        <v>40</v>
      </c>
      <c r="B11" t="s">
        <v>35</v>
      </c>
      <c r="C11" t="s">
        <v>60</v>
      </c>
      <c r="E11" t="s">
        <v>558</v>
      </c>
    </row>
    <row r="12" spans="1:6" x14ac:dyDescent="0.2">
      <c r="A12" t="s">
        <v>41</v>
      </c>
      <c r="B12" t="s">
        <v>24</v>
      </c>
      <c r="C12" t="s">
        <v>557</v>
      </c>
      <c r="E12" t="s">
        <v>559</v>
      </c>
      <c r="F12" t="s">
        <v>48</v>
      </c>
    </row>
    <row r="13" spans="1:6" x14ac:dyDescent="0.2">
      <c r="A13" t="s">
        <v>42</v>
      </c>
      <c r="B13" t="s">
        <v>19</v>
      </c>
      <c r="C13" t="s">
        <v>63</v>
      </c>
      <c r="E13" t="s">
        <v>560</v>
      </c>
      <c r="F13" t="s">
        <v>29</v>
      </c>
    </row>
    <row r="14" spans="1:6" x14ac:dyDescent="0.2">
      <c r="A14" t="s">
        <v>44</v>
      </c>
      <c r="B14" t="s">
        <v>19</v>
      </c>
      <c r="C14" t="s">
        <v>69</v>
      </c>
      <c r="E14" t="s">
        <v>561</v>
      </c>
      <c r="F14" t="s">
        <v>550</v>
      </c>
    </row>
    <row r="15" spans="1:6" x14ac:dyDescent="0.2">
      <c r="A15" t="s">
        <v>46</v>
      </c>
      <c r="B15" t="s">
        <v>19</v>
      </c>
      <c r="C15" t="s">
        <v>71</v>
      </c>
      <c r="D15" t="s">
        <v>550</v>
      </c>
      <c r="E15" t="s">
        <v>702</v>
      </c>
      <c r="F15" t="s">
        <v>29</v>
      </c>
    </row>
    <row r="16" spans="1:6" x14ac:dyDescent="0.2">
      <c r="A16" t="s">
        <v>51</v>
      </c>
      <c r="B16" t="s">
        <v>19</v>
      </c>
      <c r="C16" t="s">
        <v>72</v>
      </c>
      <c r="D16" t="s">
        <v>550</v>
      </c>
      <c r="E16" t="s">
        <v>563</v>
      </c>
      <c r="F16" t="s">
        <v>550</v>
      </c>
    </row>
    <row r="17" spans="1:6" x14ac:dyDescent="0.2">
      <c r="A17" t="s">
        <v>54</v>
      </c>
      <c r="B17" t="s">
        <v>31</v>
      </c>
      <c r="C17" t="s">
        <v>74</v>
      </c>
      <c r="D17" t="s">
        <v>48</v>
      </c>
      <c r="E17" t="s">
        <v>703</v>
      </c>
      <c r="F17" t="s">
        <v>550</v>
      </c>
    </row>
    <row r="18" spans="1:6" x14ac:dyDescent="0.2">
      <c r="A18" t="s">
        <v>55</v>
      </c>
      <c r="B18" t="s">
        <v>19</v>
      </c>
      <c r="C18" t="s">
        <v>76</v>
      </c>
      <c r="D18" t="s">
        <v>29</v>
      </c>
      <c r="E18" t="s">
        <v>564</v>
      </c>
      <c r="F18" t="s">
        <v>550</v>
      </c>
    </row>
    <row r="19" spans="1:6" x14ac:dyDescent="0.2">
      <c r="A19" t="s">
        <v>56</v>
      </c>
      <c r="B19" t="s">
        <v>31</v>
      </c>
      <c r="C19" t="s">
        <v>77</v>
      </c>
      <c r="D19" t="s">
        <v>29</v>
      </c>
      <c r="E19" t="s">
        <v>704</v>
      </c>
      <c r="F19" t="s">
        <v>550</v>
      </c>
    </row>
    <row r="20" spans="1:6" x14ac:dyDescent="0.2">
      <c r="A20" t="s">
        <v>57</v>
      </c>
      <c r="B20" t="s">
        <v>19</v>
      </c>
      <c r="C20" t="s">
        <v>78</v>
      </c>
      <c r="D20" t="s">
        <v>550</v>
      </c>
      <c r="E20" t="s">
        <v>705</v>
      </c>
      <c r="F20" t="s">
        <v>39</v>
      </c>
    </row>
    <row r="21" spans="1:6" x14ac:dyDescent="0.2">
      <c r="A21" t="s">
        <v>58</v>
      </c>
      <c r="B21" t="s">
        <v>19</v>
      </c>
      <c r="C21" t="s">
        <v>79</v>
      </c>
      <c r="D21" t="s">
        <v>25</v>
      </c>
      <c r="E21" t="s">
        <v>104</v>
      </c>
      <c r="F21" t="s">
        <v>29</v>
      </c>
    </row>
    <row r="22" spans="1:6" x14ac:dyDescent="0.2">
      <c r="A22" t="s">
        <v>59</v>
      </c>
      <c r="B22" t="s">
        <v>19</v>
      </c>
      <c r="C22" t="s">
        <v>562</v>
      </c>
      <c r="D22" t="s">
        <v>29</v>
      </c>
      <c r="E22" t="s">
        <v>565</v>
      </c>
    </row>
    <row r="23" spans="1:6" x14ac:dyDescent="0.2">
      <c r="A23" t="s">
        <v>61</v>
      </c>
      <c r="B23" t="s">
        <v>27</v>
      </c>
      <c r="C23" t="s">
        <v>81</v>
      </c>
      <c r="D23" t="s">
        <v>29</v>
      </c>
      <c r="E23" t="s">
        <v>567</v>
      </c>
      <c r="F23" t="s">
        <v>550</v>
      </c>
    </row>
    <row r="24" spans="1:6" x14ac:dyDescent="0.2">
      <c r="A24" t="s">
        <v>65</v>
      </c>
      <c r="B24" t="s">
        <v>19</v>
      </c>
      <c r="C24" t="s">
        <v>82</v>
      </c>
      <c r="D24" t="s">
        <v>29</v>
      </c>
      <c r="E24" t="s">
        <v>108</v>
      </c>
    </row>
    <row r="25" spans="1:6" x14ac:dyDescent="0.2">
      <c r="A25" t="s">
        <v>66</v>
      </c>
      <c r="B25" t="s">
        <v>19</v>
      </c>
      <c r="C25" t="s">
        <v>84</v>
      </c>
      <c r="D25" t="s">
        <v>550</v>
      </c>
      <c r="E25" t="s">
        <v>570</v>
      </c>
    </row>
    <row r="26" spans="1:6" x14ac:dyDescent="0.2">
      <c r="A26" t="s">
        <v>67</v>
      </c>
      <c r="B26" t="s">
        <v>19</v>
      </c>
      <c r="C26" t="s">
        <v>85</v>
      </c>
      <c r="D26" t="s">
        <v>550</v>
      </c>
      <c r="E26" t="s">
        <v>571</v>
      </c>
    </row>
    <row r="27" spans="1:6" x14ac:dyDescent="0.2">
      <c r="A27" t="s">
        <v>68</v>
      </c>
      <c r="B27" t="s">
        <v>19</v>
      </c>
      <c r="C27" t="s">
        <v>86</v>
      </c>
      <c r="E27" t="s">
        <v>572</v>
      </c>
      <c r="F27" t="s">
        <v>22</v>
      </c>
    </row>
    <row r="28" spans="1:6" x14ac:dyDescent="0.2">
      <c r="A28" t="s">
        <v>71</v>
      </c>
      <c r="B28" t="s">
        <v>24</v>
      </c>
      <c r="C28" t="s">
        <v>88</v>
      </c>
      <c r="D28" t="s">
        <v>550</v>
      </c>
      <c r="E28" t="s">
        <v>706</v>
      </c>
    </row>
    <row r="29" spans="1:6" x14ac:dyDescent="0.2">
      <c r="A29" t="s">
        <v>74</v>
      </c>
      <c r="B29" t="s">
        <v>50</v>
      </c>
      <c r="C29" t="s">
        <v>566</v>
      </c>
      <c r="E29" t="s">
        <v>573</v>
      </c>
      <c r="F29" t="s">
        <v>39</v>
      </c>
    </row>
    <row r="30" spans="1:6" x14ac:dyDescent="0.2">
      <c r="A30" t="s">
        <v>75</v>
      </c>
      <c r="B30" t="s">
        <v>19</v>
      </c>
      <c r="C30" t="s">
        <v>90</v>
      </c>
      <c r="D30" t="s">
        <v>550</v>
      </c>
      <c r="E30" t="s">
        <v>579</v>
      </c>
      <c r="F30" t="s">
        <v>29</v>
      </c>
    </row>
    <row r="31" spans="1:6" x14ac:dyDescent="0.2">
      <c r="A31" t="s">
        <v>76</v>
      </c>
      <c r="B31" t="s">
        <v>27</v>
      </c>
      <c r="C31" t="s">
        <v>91</v>
      </c>
      <c r="D31" t="s">
        <v>550</v>
      </c>
      <c r="E31" t="s">
        <v>574</v>
      </c>
      <c r="F31" t="s">
        <v>39</v>
      </c>
    </row>
    <row r="32" spans="1:6" x14ac:dyDescent="0.2">
      <c r="A32" t="s">
        <v>77</v>
      </c>
      <c r="B32" t="s">
        <v>27</v>
      </c>
      <c r="C32" t="s">
        <v>92</v>
      </c>
      <c r="D32" t="s">
        <v>568</v>
      </c>
      <c r="E32" t="s">
        <v>575</v>
      </c>
      <c r="F32" t="s">
        <v>39</v>
      </c>
    </row>
    <row r="33" spans="1:6" x14ac:dyDescent="0.2">
      <c r="A33" t="s">
        <v>78</v>
      </c>
      <c r="B33" t="s">
        <v>24</v>
      </c>
      <c r="C33" t="s">
        <v>93</v>
      </c>
      <c r="D33" t="s">
        <v>48</v>
      </c>
      <c r="E33" t="s">
        <v>576</v>
      </c>
      <c r="F33" t="s">
        <v>29</v>
      </c>
    </row>
    <row r="34" spans="1:6" x14ac:dyDescent="0.2">
      <c r="A34" t="s">
        <v>80</v>
      </c>
      <c r="B34" t="s">
        <v>27</v>
      </c>
      <c r="C34" t="s">
        <v>94</v>
      </c>
      <c r="D34" t="s">
        <v>25</v>
      </c>
      <c r="E34" t="s">
        <v>577</v>
      </c>
      <c r="F34" t="s">
        <v>48</v>
      </c>
    </row>
    <row r="35" spans="1:6" x14ac:dyDescent="0.2">
      <c r="A35" t="s">
        <v>81</v>
      </c>
      <c r="B35" t="s">
        <v>27</v>
      </c>
      <c r="C35" t="s">
        <v>96</v>
      </c>
      <c r="D35" t="s">
        <v>29</v>
      </c>
      <c r="E35" t="s">
        <v>578</v>
      </c>
      <c r="F35" t="s">
        <v>29</v>
      </c>
    </row>
    <row r="36" spans="1:6" x14ac:dyDescent="0.2">
      <c r="A36" t="s">
        <v>82</v>
      </c>
      <c r="B36" t="s">
        <v>27</v>
      </c>
      <c r="C36" t="s">
        <v>101</v>
      </c>
      <c r="D36" t="s">
        <v>550</v>
      </c>
      <c r="E36" t="s">
        <v>580</v>
      </c>
    </row>
    <row r="37" spans="1:6" x14ac:dyDescent="0.2">
      <c r="A37" t="s">
        <v>83</v>
      </c>
      <c r="B37" t="s">
        <v>19</v>
      </c>
      <c r="C37" t="s">
        <v>103</v>
      </c>
      <c r="D37" t="s">
        <v>39</v>
      </c>
      <c r="E37" t="s">
        <v>581</v>
      </c>
      <c r="F37" t="s">
        <v>550</v>
      </c>
    </row>
    <row r="38" spans="1:6" x14ac:dyDescent="0.2">
      <c r="A38" t="s">
        <v>84</v>
      </c>
      <c r="B38" t="s">
        <v>24</v>
      </c>
      <c r="C38" t="s">
        <v>569</v>
      </c>
      <c r="D38" t="s">
        <v>29</v>
      </c>
      <c r="E38" t="s">
        <v>143</v>
      </c>
    </row>
    <row r="39" spans="1:6" x14ac:dyDescent="0.2">
      <c r="A39" t="s">
        <v>85</v>
      </c>
      <c r="B39" t="s">
        <v>24</v>
      </c>
      <c r="C39" t="s">
        <v>105</v>
      </c>
      <c r="D39" t="s">
        <v>22</v>
      </c>
      <c r="E39" t="s">
        <v>583</v>
      </c>
      <c r="F39" t="s">
        <v>48</v>
      </c>
    </row>
    <row r="40" spans="1:6" x14ac:dyDescent="0.2">
      <c r="A40" t="s">
        <v>87</v>
      </c>
      <c r="B40" t="s">
        <v>50</v>
      </c>
      <c r="C40" t="s">
        <v>106</v>
      </c>
      <c r="E40" t="s">
        <v>584</v>
      </c>
      <c r="F40" t="s">
        <v>568</v>
      </c>
    </row>
    <row r="41" spans="1:6" x14ac:dyDescent="0.2">
      <c r="A41" t="s">
        <v>88</v>
      </c>
      <c r="B41" t="s">
        <v>24</v>
      </c>
      <c r="C41" t="s">
        <v>110</v>
      </c>
      <c r="E41" t="s">
        <v>594</v>
      </c>
    </row>
    <row r="42" spans="1:6" x14ac:dyDescent="0.2">
      <c r="A42" t="s">
        <v>89</v>
      </c>
      <c r="B42" t="s">
        <v>24</v>
      </c>
      <c r="C42" t="s">
        <v>111</v>
      </c>
      <c r="E42" t="s">
        <v>162</v>
      </c>
    </row>
    <row r="43" spans="1:6" x14ac:dyDescent="0.2">
      <c r="A43" t="s">
        <v>90</v>
      </c>
      <c r="B43" t="s">
        <v>24</v>
      </c>
      <c r="C43" t="s">
        <v>117</v>
      </c>
      <c r="E43" t="s">
        <v>585</v>
      </c>
      <c r="F43" t="s">
        <v>39</v>
      </c>
    </row>
    <row r="44" spans="1:6" x14ac:dyDescent="0.2">
      <c r="A44" t="s">
        <v>91</v>
      </c>
      <c r="B44" t="s">
        <v>24</v>
      </c>
      <c r="C44" t="s">
        <v>118</v>
      </c>
      <c r="D44" t="s">
        <v>39</v>
      </c>
      <c r="E44" t="s">
        <v>707</v>
      </c>
      <c r="F44" t="s">
        <v>550</v>
      </c>
    </row>
    <row r="45" spans="1:6" x14ac:dyDescent="0.2">
      <c r="A45" t="s">
        <v>92</v>
      </c>
      <c r="B45" t="s">
        <v>45</v>
      </c>
      <c r="C45" t="s">
        <v>120</v>
      </c>
      <c r="D45" t="s">
        <v>121</v>
      </c>
      <c r="E45" t="s">
        <v>586</v>
      </c>
      <c r="F45" t="s">
        <v>121</v>
      </c>
    </row>
    <row r="46" spans="1:6" x14ac:dyDescent="0.2">
      <c r="A46" t="s">
        <v>93</v>
      </c>
      <c r="B46" t="s">
        <v>50</v>
      </c>
      <c r="C46" t="s">
        <v>123</v>
      </c>
      <c r="D46" t="s">
        <v>39</v>
      </c>
      <c r="E46" t="s">
        <v>587</v>
      </c>
    </row>
    <row r="47" spans="1:6" x14ac:dyDescent="0.2">
      <c r="A47" t="s">
        <v>96</v>
      </c>
      <c r="B47" t="s">
        <v>27</v>
      </c>
      <c r="C47" t="s">
        <v>124</v>
      </c>
      <c r="D47" t="s">
        <v>29</v>
      </c>
      <c r="E47" t="s">
        <v>708</v>
      </c>
      <c r="F47" t="s">
        <v>568</v>
      </c>
    </row>
    <row r="48" spans="1:6" x14ac:dyDescent="0.2">
      <c r="A48" t="s">
        <v>97</v>
      </c>
      <c r="B48" t="s">
        <v>19</v>
      </c>
      <c r="C48" t="s">
        <v>129</v>
      </c>
      <c r="D48" t="s">
        <v>568</v>
      </c>
      <c r="E48" t="s">
        <v>173</v>
      </c>
      <c r="F48" t="s">
        <v>39</v>
      </c>
    </row>
    <row r="49" spans="1:6" x14ac:dyDescent="0.2">
      <c r="A49" t="s">
        <v>98</v>
      </c>
      <c r="B49" t="s">
        <v>19</v>
      </c>
      <c r="C49" t="s">
        <v>130</v>
      </c>
      <c r="D49" t="s">
        <v>39</v>
      </c>
      <c r="E49" t="s">
        <v>589</v>
      </c>
      <c r="F49" t="s">
        <v>48</v>
      </c>
    </row>
    <row r="50" spans="1:6" x14ac:dyDescent="0.2">
      <c r="A50" t="s">
        <v>99</v>
      </c>
      <c r="B50" t="s">
        <v>19</v>
      </c>
      <c r="C50" t="s">
        <v>131</v>
      </c>
      <c r="D50" t="s">
        <v>29</v>
      </c>
      <c r="E50" t="s">
        <v>709</v>
      </c>
      <c r="F50" t="s">
        <v>550</v>
      </c>
    </row>
    <row r="51" spans="1:6" x14ac:dyDescent="0.2">
      <c r="A51" t="s">
        <v>100</v>
      </c>
      <c r="B51" t="s">
        <v>19</v>
      </c>
      <c r="C51" t="s">
        <v>134</v>
      </c>
      <c r="D51" t="s">
        <v>48</v>
      </c>
      <c r="E51" t="s">
        <v>590</v>
      </c>
      <c r="F51" t="s">
        <v>29</v>
      </c>
    </row>
    <row r="52" spans="1:6" x14ac:dyDescent="0.2">
      <c r="A52" t="s">
        <v>101</v>
      </c>
      <c r="B52" t="s">
        <v>24</v>
      </c>
      <c r="C52" t="s">
        <v>135</v>
      </c>
      <c r="D52" t="s">
        <v>29</v>
      </c>
      <c r="E52" t="s">
        <v>591</v>
      </c>
    </row>
    <row r="53" spans="1:6" x14ac:dyDescent="0.2">
      <c r="A53" t="s">
        <v>102</v>
      </c>
      <c r="B53" t="s">
        <v>35</v>
      </c>
      <c r="C53" t="s">
        <v>137</v>
      </c>
      <c r="D53" t="s">
        <v>29</v>
      </c>
      <c r="E53" t="s">
        <v>592</v>
      </c>
    </row>
    <row r="54" spans="1:6" x14ac:dyDescent="0.2">
      <c r="A54" t="s">
        <v>103</v>
      </c>
      <c r="B54" t="s">
        <v>31</v>
      </c>
      <c r="C54" t="s">
        <v>138</v>
      </c>
      <c r="E54" t="s">
        <v>593</v>
      </c>
      <c r="F54" t="s">
        <v>29</v>
      </c>
    </row>
    <row r="55" spans="1:6" x14ac:dyDescent="0.2">
      <c r="A55" t="s">
        <v>105</v>
      </c>
      <c r="B55" t="s">
        <v>19</v>
      </c>
      <c r="C55" t="s">
        <v>139</v>
      </c>
      <c r="D55" t="s">
        <v>550</v>
      </c>
      <c r="E55" t="s">
        <v>710</v>
      </c>
      <c r="F55" t="s">
        <v>550</v>
      </c>
    </row>
    <row r="56" spans="1:6" x14ac:dyDescent="0.2">
      <c r="A56" t="s">
        <v>107</v>
      </c>
      <c r="B56" t="s">
        <v>19</v>
      </c>
      <c r="C56" t="s">
        <v>140</v>
      </c>
      <c r="D56" t="s">
        <v>39</v>
      </c>
      <c r="E56" t="s">
        <v>711</v>
      </c>
      <c r="F56" t="s">
        <v>22</v>
      </c>
    </row>
    <row r="57" spans="1:6" x14ac:dyDescent="0.2">
      <c r="A57" t="s">
        <v>109</v>
      </c>
      <c r="B57" t="s">
        <v>19</v>
      </c>
      <c r="C57" t="s">
        <v>141</v>
      </c>
      <c r="E57" t="s">
        <v>595</v>
      </c>
    </row>
    <row r="58" spans="1:6" x14ac:dyDescent="0.2">
      <c r="A58" t="s">
        <v>112</v>
      </c>
      <c r="B58" t="s">
        <v>19</v>
      </c>
      <c r="C58" t="s">
        <v>582</v>
      </c>
      <c r="E58" t="s">
        <v>596</v>
      </c>
    </row>
    <row r="59" spans="1:6" x14ac:dyDescent="0.2">
      <c r="A59" t="s">
        <v>113</v>
      </c>
      <c r="B59" t="s">
        <v>19</v>
      </c>
      <c r="C59" t="s">
        <v>148</v>
      </c>
      <c r="E59" t="s">
        <v>597</v>
      </c>
      <c r="F59" t="s">
        <v>48</v>
      </c>
    </row>
    <row r="60" spans="1:6" x14ac:dyDescent="0.2">
      <c r="A60" t="s">
        <v>115</v>
      </c>
      <c r="B60" t="s">
        <v>35</v>
      </c>
      <c r="C60" t="s">
        <v>151</v>
      </c>
      <c r="D60" t="s">
        <v>48</v>
      </c>
      <c r="E60" t="s">
        <v>598</v>
      </c>
    </row>
    <row r="61" spans="1:6" x14ac:dyDescent="0.2">
      <c r="A61" t="s">
        <v>116</v>
      </c>
      <c r="B61" t="s">
        <v>19</v>
      </c>
      <c r="C61" t="s">
        <v>156</v>
      </c>
      <c r="E61" t="s">
        <v>712</v>
      </c>
      <c r="F61" t="s">
        <v>22</v>
      </c>
    </row>
    <row r="62" spans="1:6" x14ac:dyDescent="0.2">
      <c r="A62" t="s">
        <v>117</v>
      </c>
      <c r="B62" t="s">
        <v>31</v>
      </c>
      <c r="C62" t="s">
        <v>158</v>
      </c>
      <c r="D62" t="s">
        <v>568</v>
      </c>
      <c r="E62" t="s">
        <v>599</v>
      </c>
    </row>
    <row r="63" spans="1:6" x14ac:dyDescent="0.2">
      <c r="A63" t="s">
        <v>118</v>
      </c>
      <c r="B63" t="s">
        <v>31</v>
      </c>
      <c r="C63" t="s">
        <v>165</v>
      </c>
      <c r="D63" t="s">
        <v>39</v>
      </c>
      <c r="E63" t="s">
        <v>713</v>
      </c>
    </row>
    <row r="64" spans="1:6" x14ac:dyDescent="0.2">
      <c r="A64" t="s">
        <v>119</v>
      </c>
      <c r="B64" t="s">
        <v>19</v>
      </c>
      <c r="C64" t="s">
        <v>166</v>
      </c>
      <c r="D64" t="s">
        <v>550</v>
      </c>
      <c r="E64" t="s">
        <v>714</v>
      </c>
      <c r="F64" t="s">
        <v>22</v>
      </c>
    </row>
    <row r="65" spans="1:6" x14ac:dyDescent="0.2">
      <c r="A65" t="s">
        <v>122</v>
      </c>
      <c r="B65" t="s">
        <v>19</v>
      </c>
      <c r="C65" t="s">
        <v>169</v>
      </c>
      <c r="D65" t="s">
        <v>121</v>
      </c>
      <c r="E65" t="s">
        <v>715</v>
      </c>
    </row>
    <row r="66" spans="1:6" x14ac:dyDescent="0.2">
      <c r="A66" t="s">
        <v>123</v>
      </c>
      <c r="B66" t="s">
        <v>31</v>
      </c>
      <c r="C66" t="s">
        <v>171</v>
      </c>
      <c r="E66" t="s">
        <v>600</v>
      </c>
    </row>
    <row r="67" spans="1:6" x14ac:dyDescent="0.2">
      <c r="A67" t="s">
        <v>124</v>
      </c>
      <c r="B67" t="s">
        <v>27</v>
      </c>
      <c r="C67" t="s">
        <v>588</v>
      </c>
      <c r="D67" t="s">
        <v>568</v>
      </c>
      <c r="E67" t="s">
        <v>716</v>
      </c>
      <c r="F67" t="s">
        <v>22</v>
      </c>
    </row>
    <row r="68" spans="1:6" x14ac:dyDescent="0.2">
      <c r="A68" t="s">
        <v>125</v>
      </c>
      <c r="B68" t="s">
        <v>50</v>
      </c>
      <c r="C68" t="s">
        <v>174</v>
      </c>
      <c r="D68" t="s">
        <v>48</v>
      </c>
      <c r="E68" t="s">
        <v>601</v>
      </c>
      <c r="F68" t="s">
        <v>550</v>
      </c>
    </row>
    <row r="69" spans="1:6" x14ac:dyDescent="0.2">
      <c r="A69" t="s">
        <v>126</v>
      </c>
      <c r="B69" t="s">
        <v>19</v>
      </c>
      <c r="C69" t="s">
        <v>175</v>
      </c>
      <c r="D69" t="s">
        <v>550</v>
      </c>
      <c r="E69" t="s">
        <v>602</v>
      </c>
      <c r="F69" t="s">
        <v>48</v>
      </c>
    </row>
    <row r="70" spans="1:6" x14ac:dyDescent="0.2">
      <c r="A70" t="s">
        <v>127</v>
      </c>
      <c r="B70" t="s">
        <v>19</v>
      </c>
      <c r="C70" t="s">
        <v>176</v>
      </c>
      <c r="D70" t="s">
        <v>48</v>
      </c>
      <c r="E70" t="s">
        <v>717</v>
      </c>
    </row>
    <row r="71" spans="1:6" x14ac:dyDescent="0.2">
      <c r="A71" t="s">
        <v>128</v>
      </c>
      <c r="B71" t="s">
        <v>45</v>
      </c>
      <c r="C71" t="s">
        <v>178</v>
      </c>
      <c r="E71" t="s">
        <v>718</v>
      </c>
    </row>
    <row r="72" spans="1:6" x14ac:dyDescent="0.2">
      <c r="A72" t="s">
        <v>130</v>
      </c>
      <c r="B72" t="s">
        <v>31</v>
      </c>
      <c r="C72" t="s">
        <v>180</v>
      </c>
      <c r="E72" t="s">
        <v>719</v>
      </c>
      <c r="F72" t="s">
        <v>29</v>
      </c>
    </row>
    <row r="73" spans="1:6" x14ac:dyDescent="0.2">
      <c r="A73" t="s">
        <v>131</v>
      </c>
      <c r="B73" t="s">
        <v>27</v>
      </c>
      <c r="C73" t="s">
        <v>182</v>
      </c>
      <c r="D73" t="s">
        <v>29</v>
      </c>
      <c r="E73" t="s">
        <v>603</v>
      </c>
    </row>
    <row r="74" spans="1:6" x14ac:dyDescent="0.2">
      <c r="A74" t="s">
        <v>132</v>
      </c>
      <c r="B74" t="s">
        <v>24</v>
      </c>
      <c r="C74" t="s">
        <v>183</v>
      </c>
      <c r="E74" t="s">
        <v>604</v>
      </c>
      <c r="F74" t="s">
        <v>22</v>
      </c>
    </row>
    <row r="75" spans="1:6" x14ac:dyDescent="0.2">
      <c r="A75" t="s">
        <v>133</v>
      </c>
      <c r="B75" t="s">
        <v>35</v>
      </c>
      <c r="C75" t="s">
        <v>184</v>
      </c>
      <c r="D75" t="s">
        <v>550</v>
      </c>
      <c r="E75" t="s">
        <v>253</v>
      </c>
    </row>
    <row r="76" spans="1:6" x14ac:dyDescent="0.2">
      <c r="A76" t="s">
        <v>134</v>
      </c>
      <c r="B76" t="s">
        <v>50</v>
      </c>
      <c r="C76" t="s">
        <v>188</v>
      </c>
      <c r="D76" t="s">
        <v>22</v>
      </c>
      <c r="E76" t="s">
        <v>720</v>
      </c>
      <c r="F76" t="s">
        <v>39</v>
      </c>
    </row>
    <row r="77" spans="1:6" x14ac:dyDescent="0.2">
      <c r="A77" t="s">
        <v>135</v>
      </c>
      <c r="B77" t="s">
        <v>27</v>
      </c>
      <c r="C77" t="s">
        <v>189</v>
      </c>
      <c r="E77" t="s">
        <v>721</v>
      </c>
    </row>
    <row r="78" spans="1:6" x14ac:dyDescent="0.2">
      <c r="A78" t="s">
        <v>136</v>
      </c>
      <c r="B78" t="s">
        <v>19</v>
      </c>
      <c r="C78" t="s">
        <v>192</v>
      </c>
      <c r="E78" t="s">
        <v>605</v>
      </c>
      <c r="F78" t="s">
        <v>39</v>
      </c>
    </row>
    <row r="79" spans="1:6" x14ac:dyDescent="0.2">
      <c r="A79" t="s">
        <v>137</v>
      </c>
      <c r="B79" t="s">
        <v>27</v>
      </c>
      <c r="C79" t="s">
        <v>195</v>
      </c>
      <c r="D79" t="s">
        <v>29</v>
      </c>
      <c r="E79" t="s">
        <v>606</v>
      </c>
      <c r="F79" t="s">
        <v>550</v>
      </c>
    </row>
    <row r="80" spans="1:6" x14ac:dyDescent="0.2">
      <c r="A80" t="s">
        <v>139</v>
      </c>
      <c r="B80" t="s">
        <v>24</v>
      </c>
      <c r="C80" t="s">
        <v>203</v>
      </c>
      <c r="E80" t="s">
        <v>607</v>
      </c>
    </row>
    <row r="81" spans="1:6" x14ac:dyDescent="0.2">
      <c r="A81" t="s">
        <v>140</v>
      </c>
      <c r="B81" t="s">
        <v>31</v>
      </c>
      <c r="C81" t="s">
        <v>204</v>
      </c>
      <c r="D81" t="s">
        <v>48</v>
      </c>
      <c r="E81" t="s">
        <v>722</v>
      </c>
      <c r="F81" t="s">
        <v>39</v>
      </c>
    </row>
    <row r="82" spans="1:6" x14ac:dyDescent="0.2">
      <c r="A82" t="s">
        <v>142</v>
      </c>
      <c r="B82" t="s">
        <v>24</v>
      </c>
      <c r="C82" t="s">
        <v>206</v>
      </c>
      <c r="E82" t="s">
        <v>296</v>
      </c>
      <c r="F82" t="s">
        <v>22</v>
      </c>
    </row>
    <row r="83" spans="1:6" x14ac:dyDescent="0.2">
      <c r="A83" t="s">
        <v>144</v>
      </c>
      <c r="B83" t="s">
        <v>24</v>
      </c>
      <c r="C83" t="s">
        <v>207</v>
      </c>
      <c r="D83" t="s">
        <v>22</v>
      </c>
      <c r="E83" t="s">
        <v>723</v>
      </c>
      <c r="F83" t="s">
        <v>550</v>
      </c>
    </row>
    <row r="84" spans="1:6" x14ac:dyDescent="0.2">
      <c r="A84" t="s">
        <v>145</v>
      </c>
      <c r="B84" t="s">
        <v>35</v>
      </c>
      <c r="C84" t="s">
        <v>208</v>
      </c>
      <c r="E84" t="s">
        <v>608</v>
      </c>
      <c r="F84" t="s">
        <v>48</v>
      </c>
    </row>
    <row r="85" spans="1:6" x14ac:dyDescent="0.2">
      <c r="A85" t="s">
        <v>146</v>
      </c>
      <c r="B85" t="s">
        <v>19</v>
      </c>
      <c r="C85" t="s">
        <v>217</v>
      </c>
      <c r="E85" t="s">
        <v>609</v>
      </c>
      <c r="F85" t="s">
        <v>22</v>
      </c>
    </row>
    <row r="86" spans="1:6" x14ac:dyDescent="0.2">
      <c r="A86" t="s">
        <v>147</v>
      </c>
      <c r="B86" t="s">
        <v>19</v>
      </c>
      <c r="C86" t="s">
        <v>218</v>
      </c>
      <c r="D86" t="s">
        <v>22</v>
      </c>
      <c r="E86" t="s">
        <v>610</v>
      </c>
      <c r="F86" t="s">
        <v>550</v>
      </c>
    </row>
    <row r="87" spans="1:6" x14ac:dyDescent="0.2">
      <c r="A87" t="s">
        <v>148</v>
      </c>
      <c r="B87" t="s">
        <v>50</v>
      </c>
      <c r="C87" t="s">
        <v>219</v>
      </c>
      <c r="E87" t="s">
        <v>611</v>
      </c>
      <c r="F87" t="s">
        <v>568</v>
      </c>
    </row>
    <row r="88" spans="1:6" x14ac:dyDescent="0.2">
      <c r="A88" t="s">
        <v>150</v>
      </c>
      <c r="B88" t="s">
        <v>19</v>
      </c>
      <c r="C88" t="s">
        <v>221</v>
      </c>
      <c r="E88" t="s">
        <v>612</v>
      </c>
      <c r="F88" t="s">
        <v>39</v>
      </c>
    </row>
    <row r="89" spans="1:6" x14ac:dyDescent="0.2">
      <c r="A89" t="s">
        <v>152</v>
      </c>
      <c r="B89" t="s">
        <v>19</v>
      </c>
      <c r="C89" t="s">
        <v>222</v>
      </c>
      <c r="E89" t="s">
        <v>613</v>
      </c>
      <c r="F89" t="s">
        <v>25</v>
      </c>
    </row>
    <row r="90" spans="1:6" x14ac:dyDescent="0.2">
      <c r="A90" t="s">
        <v>153</v>
      </c>
      <c r="B90" t="s">
        <v>27</v>
      </c>
      <c r="C90" t="s">
        <v>223</v>
      </c>
      <c r="D90" t="s">
        <v>22</v>
      </c>
      <c r="E90" t="s">
        <v>614</v>
      </c>
    </row>
    <row r="91" spans="1:6" x14ac:dyDescent="0.2">
      <c r="A91" t="s">
        <v>154</v>
      </c>
      <c r="B91" t="s">
        <v>19</v>
      </c>
      <c r="C91" t="s">
        <v>225</v>
      </c>
      <c r="D91" t="s">
        <v>550</v>
      </c>
      <c r="E91" t="s">
        <v>286</v>
      </c>
    </row>
    <row r="92" spans="1:6" x14ac:dyDescent="0.2">
      <c r="A92" t="s">
        <v>155</v>
      </c>
      <c r="B92" t="s">
        <v>19</v>
      </c>
      <c r="C92" t="s">
        <v>227</v>
      </c>
      <c r="D92" t="s">
        <v>48</v>
      </c>
      <c r="E92" t="s">
        <v>724</v>
      </c>
      <c r="F92" t="s">
        <v>29</v>
      </c>
    </row>
    <row r="93" spans="1:6" x14ac:dyDescent="0.2">
      <c r="A93" t="s">
        <v>157</v>
      </c>
      <c r="B93" t="s">
        <v>19</v>
      </c>
      <c r="C93" t="s">
        <v>229</v>
      </c>
      <c r="D93" t="s">
        <v>550</v>
      </c>
      <c r="E93" t="s">
        <v>725</v>
      </c>
      <c r="F93" t="s">
        <v>39</v>
      </c>
    </row>
    <row r="94" spans="1:6" x14ac:dyDescent="0.2">
      <c r="A94" t="s">
        <v>160</v>
      </c>
      <c r="B94" t="s">
        <v>19</v>
      </c>
      <c r="C94" t="s">
        <v>231</v>
      </c>
      <c r="D94" t="s">
        <v>568</v>
      </c>
      <c r="E94" t="s">
        <v>726</v>
      </c>
    </row>
    <row r="95" spans="1:6" x14ac:dyDescent="0.2">
      <c r="A95" t="s">
        <v>161</v>
      </c>
      <c r="B95" t="s">
        <v>19</v>
      </c>
      <c r="C95" t="s">
        <v>234</v>
      </c>
      <c r="E95" t="s">
        <v>727</v>
      </c>
    </row>
    <row r="96" spans="1:6" x14ac:dyDescent="0.2">
      <c r="A96" t="s">
        <v>163</v>
      </c>
      <c r="B96" t="s">
        <v>19</v>
      </c>
      <c r="C96" t="s">
        <v>237</v>
      </c>
      <c r="E96" t="s">
        <v>728</v>
      </c>
      <c r="F96" t="s">
        <v>550</v>
      </c>
    </row>
    <row r="97" spans="1:6" x14ac:dyDescent="0.2">
      <c r="A97" t="s">
        <v>164</v>
      </c>
      <c r="B97" t="s">
        <v>19</v>
      </c>
      <c r="C97" t="s">
        <v>239</v>
      </c>
      <c r="D97" t="s">
        <v>550</v>
      </c>
      <c r="E97" t="s">
        <v>616</v>
      </c>
      <c r="F97" t="s">
        <v>39</v>
      </c>
    </row>
    <row r="98" spans="1:6" x14ac:dyDescent="0.2">
      <c r="A98" t="s">
        <v>166</v>
      </c>
      <c r="B98" t="s">
        <v>24</v>
      </c>
      <c r="C98" t="s">
        <v>242</v>
      </c>
      <c r="D98" t="s">
        <v>29</v>
      </c>
      <c r="E98" t="s">
        <v>617</v>
      </c>
      <c r="F98" t="s">
        <v>29</v>
      </c>
    </row>
    <row r="99" spans="1:6" x14ac:dyDescent="0.2">
      <c r="A99" t="s">
        <v>167</v>
      </c>
      <c r="B99" t="s">
        <v>19</v>
      </c>
      <c r="C99" t="s">
        <v>243</v>
      </c>
      <c r="D99" t="s">
        <v>39</v>
      </c>
      <c r="E99" t="s">
        <v>618</v>
      </c>
      <c r="F99" t="s">
        <v>39</v>
      </c>
    </row>
    <row r="100" spans="1:6" x14ac:dyDescent="0.2">
      <c r="A100" t="s">
        <v>168</v>
      </c>
      <c r="B100" t="s">
        <v>45</v>
      </c>
      <c r="C100" t="s">
        <v>244</v>
      </c>
      <c r="E100" t="s">
        <v>729</v>
      </c>
    </row>
    <row r="101" spans="1:6" x14ac:dyDescent="0.2">
      <c r="A101" t="s">
        <v>169</v>
      </c>
      <c r="B101" t="s">
        <v>35</v>
      </c>
      <c r="C101" t="s">
        <v>246</v>
      </c>
      <c r="D101" t="s">
        <v>48</v>
      </c>
      <c r="E101" t="s">
        <v>730</v>
      </c>
      <c r="F101" t="s">
        <v>121</v>
      </c>
    </row>
    <row r="102" spans="1:6" x14ac:dyDescent="0.2">
      <c r="A102" t="s">
        <v>170</v>
      </c>
      <c r="B102" t="s">
        <v>19</v>
      </c>
      <c r="C102" t="s">
        <v>248</v>
      </c>
      <c r="E102" t="s">
        <v>620</v>
      </c>
    </row>
    <row r="103" spans="1:6" x14ac:dyDescent="0.2">
      <c r="A103" t="s">
        <v>172</v>
      </c>
      <c r="B103" t="s">
        <v>45</v>
      </c>
      <c r="C103" t="s">
        <v>249</v>
      </c>
      <c r="D103" t="s">
        <v>22</v>
      </c>
      <c r="E103" t="s">
        <v>731</v>
      </c>
    </row>
    <row r="104" spans="1:6" x14ac:dyDescent="0.2">
      <c r="A104" t="s">
        <v>174</v>
      </c>
      <c r="B104" t="s">
        <v>50</v>
      </c>
      <c r="C104" t="s">
        <v>254</v>
      </c>
      <c r="E104" t="s">
        <v>621</v>
      </c>
    </row>
    <row r="105" spans="1:6" x14ac:dyDescent="0.2">
      <c r="A105" t="s">
        <v>175</v>
      </c>
      <c r="B105" t="s">
        <v>35</v>
      </c>
      <c r="C105" t="s">
        <v>255</v>
      </c>
      <c r="D105" t="s">
        <v>550</v>
      </c>
      <c r="E105" t="s">
        <v>622</v>
      </c>
    </row>
    <row r="106" spans="1:6" x14ac:dyDescent="0.2">
      <c r="A106" t="s">
        <v>177</v>
      </c>
      <c r="B106" t="s">
        <v>19</v>
      </c>
      <c r="C106" t="s">
        <v>256</v>
      </c>
      <c r="D106" t="s">
        <v>39</v>
      </c>
      <c r="E106" t="s">
        <v>624</v>
      </c>
      <c r="F106" t="s">
        <v>39</v>
      </c>
    </row>
    <row r="107" spans="1:6" x14ac:dyDescent="0.2">
      <c r="A107" t="s">
        <v>179</v>
      </c>
      <c r="B107" t="s">
        <v>27</v>
      </c>
      <c r="C107" t="s">
        <v>259</v>
      </c>
      <c r="D107" t="s">
        <v>550</v>
      </c>
      <c r="E107" t="s">
        <v>626</v>
      </c>
    </row>
    <row r="108" spans="1:6" x14ac:dyDescent="0.2">
      <c r="A108" t="s">
        <v>180</v>
      </c>
      <c r="B108" t="s">
        <v>27</v>
      </c>
      <c r="C108" t="s">
        <v>261</v>
      </c>
      <c r="D108" t="s">
        <v>550</v>
      </c>
      <c r="E108" t="s">
        <v>627</v>
      </c>
      <c r="F108" t="s">
        <v>22</v>
      </c>
    </row>
    <row r="109" spans="1:6" x14ac:dyDescent="0.2">
      <c r="A109" t="s">
        <v>181</v>
      </c>
      <c r="B109" t="s">
        <v>19</v>
      </c>
      <c r="C109" t="s">
        <v>264</v>
      </c>
      <c r="D109" t="s">
        <v>39</v>
      </c>
      <c r="E109" t="s">
        <v>732</v>
      </c>
    </row>
    <row r="110" spans="1:6" x14ac:dyDescent="0.2">
      <c r="A110" t="s">
        <v>184</v>
      </c>
      <c r="B110" t="s">
        <v>24</v>
      </c>
      <c r="C110" t="s">
        <v>265</v>
      </c>
      <c r="D110" t="s">
        <v>39</v>
      </c>
      <c r="E110" t="s">
        <v>628</v>
      </c>
      <c r="F110" t="s">
        <v>39</v>
      </c>
    </row>
    <row r="111" spans="1:6" x14ac:dyDescent="0.2">
      <c r="A111" t="s">
        <v>186</v>
      </c>
      <c r="B111" t="s">
        <v>19</v>
      </c>
      <c r="C111" t="s">
        <v>267</v>
      </c>
      <c r="D111" t="s">
        <v>568</v>
      </c>
      <c r="E111" t="s">
        <v>629</v>
      </c>
      <c r="F111" t="s">
        <v>568</v>
      </c>
    </row>
    <row r="112" spans="1:6" x14ac:dyDescent="0.2">
      <c r="A112" t="s">
        <v>187</v>
      </c>
      <c r="B112" t="s">
        <v>19</v>
      </c>
      <c r="C112" t="s">
        <v>269</v>
      </c>
      <c r="D112" t="s">
        <v>25</v>
      </c>
      <c r="E112" t="s">
        <v>630</v>
      </c>
      <c r="F112" t="s">
        <v>25</v>
      </c>
    </row>
    <row r="113" spans="1:6" x14ac:dyDescent="0.2">
      <c r="A113" t="s">
        <v>188</v>
      </c>
      <c r="B113" t="s">
        <v>19</v>
      </c>
      <c r="C113" t="s">
        <v>270</v>
      </c>
      <c r="D113" t="s">
        <v>48</v>
      </c>
      <c r="E113" t="s">
        <v>733</v>
      </c>
      <c r="F113" t="s">
        <v>48</v>
      </c>
    </row>
    <row r="114" spans="1:6" x14ac:dyDescent="0.2">
      <c r="A114" t="s">
        <v>190</v>
      </c>
      <c r="B114" t="s">
        <v>19</v>
      </c>
      <c r="C114" t="s">
        <v>275</v>
      </c>
      <c r="D114" t="s">
        <v>22</v>
      </c>
      <c r="E114" t="s">
        <v>734</v>
      </c>
      <c r="F114" t="s">
        <v>121</v>
      </c>
    </row>
    <row r="115" spans="1:6" x14ac:dyDescent="0.2">
      <c r="A115" t="s">
        <v>191</v>
      </c>
      <c r="B115" t="s">
        <v>19</v>
      </c>
      <c r="C115" t="s">
        <v>280</v>
      </c>
      <c r="D115" t="s">
        <v>25</v>
      </c>
      <c r="E115" t="s">
        <v>735</v>
      </c>
      <c r="F115" t="s">
        <v>39</v>
      </c>
    </row>
    <row r="116" spans="1:6" x14ac:dyDescent="0.2">
      <c r="A116" t="s">
        <v>193</v>
      </c>
      <c r="B116" t="s">
        <v>19</v>
      </c>
      <c r="C116" t="s">
        <v>281</v>
      </c>
      <c r="D116" t="s">
        <v>22</v>
      </c>
      <c r="E116" t="s">
        <v>632</v>
      </c>
      <c r="F116" t="s">
        <v>568</v>
      </c>
    </row>
    <row r="117" spans="1:6" x14ac:dyDescent="0.2">
      <c r="A117" t="s">
        <v>194</v>
      </c>
      <c r="B117" t="s">
        <v>19</v>
      </c>
      <c r="C117" t="s">
        <v>282</v>
      </c>
      <c r="D117" t="s">
        <v>48</v>
      </c>
      <c r="E117" t="s">
        <v>736</v>
      </c>
      <c r="F117" t="s">
        <v>39</v>
      </c>
    </row>
    <row r="118" spans="1:6" x14ac:dyDescent="0.2">
      <c r="A118" t="s">
        <v>195</v>
      </c>
      <c r="B118" t="s">
        <v>27</v>
      </c>
      <c r="C118" t="s">
        <v>284</v>
      </c>
      <c r="D118" t="s">
        <v>25</v>
      </c>
      <c r="E118" t="s">
        <v>361</v>
      </c>
    </row>
    <row r="119" spans="1:6" x14ac:dyDescent="0.2">
      <c r="A119" t="s">
        <v>196</v>
      </c>
      <c r="B119" t="s">
        <v>19</v>
      </c>
      <c r="C119" t="s">
        <v>285</v>
      </c>
      <c r="D119" t="s">
        <v>48</v>
      </c>
      <c r="E119" t="s">
        <v>633</v>
      </c>
      <c r="F119" t="s">
        <v>39</v>
      </c>
    </row>
    <row r="120" spans="1:6" x14ac:dyDescent="0.2">
      <c r="A120" t="s">
        <v>197</v>
      </c>
      <c r="B120" t="s">
        <v>19</v>
      </c>
      <c r="C120" t="s">
        <v>615</v>
      </c>
      <c r="E120" t="s">
        <v>737</v>
      </c>
      <c r="F120" t="s">
        <v>39</v>
      </c>
    </row>
    <row r="121" spans="1:6" x14ac:dyDescent="0.2">
      <c r="A121" t="s">
        <v>198</v>
      </c>
      <c r="B121" t="s">
        <v>19</v>
      </c>
      <c r="C121" t="s">
        <v>287</v>
      </c>
      <c r="D121" t="s">
        <v>29</v>
      </c>
      <c r="E121" t="s">
        <v>370</v>
      </c>
      <c r="F121" t="s">
        <v>550</v>
      </c>
    </row>
    <row r="122" spans="1:6" x14ac:dyDescent="0.2">
      <c r="A122" t="s">
        <v>199</v>
      </c>
      <c r="B122" t="s">
        <v>19</v>
      </c>
      <c r="C122" t="s">
        <v>288</v>
      </c>
      <c r="D122" t="s">
        <v>29</v>
      </c>
      <c r="E122" t="s">
        <v>738</v>
      </c>
      <c r="F122" t="s">
        <v>550</v>
      </c>
    </row>
    <row r="123" spans="1:6" x14ac:dyDescent="0.2">
      <c r="A123" t="s">
        <v>200</v>
      </c>
      <c r="B123" t="s">
        <v>19</v>
      </c>
      <c r="C123" t="s">
        <v>289</v>
      </c>
      <c r="D123" t="s">
        <v>39</v>
      </c>
      <c r="E123" t="s">
        <v>739</v>
      </c>
      <c r="F123" t="s">
        <v>39</v>
      </c>
    </row>
    <row r="124" spans="1:6" x14ac:dyDescent="0.2">
      <c r="A124" t="s">
        <v>201</v>
      </c>
      <c r="B124" t="s">
        <v>19</v>
      </c>
      <c r="C124" t="s">
        <v>291</v>
      </c>
      <c r="E124" t="s">
        <v>635</v>
      </c>
    </row>
    <row r="125" spans="1:6" x14ac:dyDescent="0.2">
      <c r="A125" t="s">
        <v>202</v>
      </c>
      <c r="B125" t="s">
        <v>45</v>
      </c>
      <c r="C125" t="s">
        <v>292</v>
      </c>
      <c r="D125" t="s">
        <v>550</v>
      </c>
      <c r="E125" t="s">
        <v>740</v>
      </c>
      <c r="F125" t="s">
        <v>550</v>
      </c>
    </row>
    <row r="126" spans="1:6" x14ac:dyDescent="0.2">
      <c r="A126" t="s">
        <v>204</v>
      </c>
      <c r="B126" t="s">
        <v>50</v>
      </c>
      <c r="C126" t="s">
        <v>293</v>
      </c>
      <c r="D126" t="s">
        <v>39</v>
      </c>
      <c r="E126" t="s">
        <v>741</v>
      </c>
      <c r="F126" t="s">
        <v>568</v>
      </c>
    </row>
    <row r="127" spans="1:6" x14ac:dyDescent="0.2">
      <c r="A127" t="s">
        <v>205</v>
      </c>
      <c r="B127" t="s">
        <v>31</v>
      </c>
      <c r="C127" t="s">
        <v>294</v>
      </c>
      <c r="D127" t="s">
        <v>568</v>
      </c>
      <c r="E127" t="s">
        <v>638</v>
      </c>
      <c r="F127" t="s">
        <v>39</v>
      </c>
    </row>
    <row r="128" spans="1:6" x14ac:dyDescent="0.2">
      <c r="A128" t="s">
        <v>207</v>
      </c>
      <c r="B128" t="s">
        <v>19</v>
      </c>
      <c r="C128" t="s">
        <v>297</v>
      </c>
      <c r="D128" t="s">
        <v>48</v>
      </c>
      <c r="E128" t="s">
        <v>742</v>
      </c>
      <c r="F128" t="s">
        <v>568</v>
      </c>
    </row>
    <row r="129" spans="1:6" x14ac:dyDescent="0.2">
      <c r="A129" t="s">
        <v>210</v>
      </c>
      <c r="B129" t="s">
        <v>19</v>
      </c>
      <c r="C129" t="s">
        <v>299</v>
      </c>
      <c r="D129" t="s">
        <v>25</v>
      </c>
      <c r="E129" t="s">
        <v>639</v>
      </c>
      <c r="F129" t="s">
        <v>39</v>
      </c>
    </row>
    <row r="130" spans="1:6" x14ac:dyDescent="0.2">
      <c r="A130" t="s">
        <v>211</v>
      </c>
      <c r="B130" t="s">
        <v>19</v>
      </c>
      <c r="C130" t="s">
        <v>301</v>
      </c>
      <c r="D130" t="s">
        <v>550</v>
      </c>
      <c r="E130" t="s">
        <v>640</v>
      </c>
      <c r="F130" t="s">
        <v>568</v>
      </c>
    </row>
    <row r="131" spans="1:6" x14ac:dyDescent="0.2">
      <c r="A131" t="s">
        <v>212</v>
      </c>
      <c r="B131" t="s">
        <v>19</v>
      </c>
      <c r="C131" t="s">
        <v>303</v>
      </c>
      <c r="D131" t="s">
        <v>48</v>
      </c>
      <c r="E131" t="s">
        <v>641</v>
      </c>
      <c r="F131" t="s">
        <v>550</v>
      </c>
    </row>
    <row r="132" spans="1:6" x14ac:dyDescent="0.2">
      <c r="A132" t="s">
        <v>213</v>
      </c>
      <c r="B132" t="s">
        <v>19</v>
      </c>
      <c r="C132" t="s">
        <v>304</v>
      </c>
      <c r="E132" t="s">
        <v>642</v>
      </c>
      <c r="F132" t="s">
        <v>25</v>
      </c>
    </row>
    <row r="133" spans="1:6" x14ac:dyDescent="0.2">
      <c r="A133" t="s">
        <v>214</v>
      </c>
      <c r="B133" t="s">
        <v>19</v>
      </c>
      <c r="C133" t="s">
        <v>305</v>
      </c>
      <c r="D133" t="s">
        <v>568</v>
      </c>
      <c r="E133" t="s">
        <v>643</v>
      </c>
      <c r="F133" t="s">
        <v>25</v>
      </c>
    </row>
    <row r="134" spans="1:6" x14ac:dyDescent="0.2">
      <c r="A134" t="s">
        <v>215</v>
      </c>
      <c r="B134" t="s">
        <v>24</v>
      </c>
      <c r="C134" t="s">
        <v>306</v>
      </c>
      <c r="D134" t="s">
        <v>29</v>
      </c>
      <c r="E134" t="s">
        <v>644</v>
      </c>
      <c r="F134" t="s">
        <v>25</v>
      </c>
    </row>
    <row r="135" spans="1:6" x14ac:dyDescent="0.2">
      <c r="A135" t="s">
        <v>216</v>
      </c>
      <c r="B135" t="s">
        <v>19</v>
      </c>
      <c r="C135" t="s">
        <v>311</v>
      </c>
      <c r="E135" t="s">
        <v>645</v>
      </c>
    </row>
    <row r="136" spans="1:6" x14ac:dyDescent="0.2">
      <c r="A136" t="s">
        <v>218</v>
      </c>
      <c r="B136" t="s">
        <v>19</v>
      </c>
      <c r="C136" t="s">
        <v>313</v>
      </c>
      <c r="D136" t="s">
        <v>39</v>
      </c>
      <c r="E136" t="s">
        <v>646</v>
      </c>
      <c r="F136" t="s">
        <v>29</v>
      </c>
    </row>
    <row r="137" spans="1:6" x14ac:dyDescent="0.2">
      <c r="A137" t="s">
        <v>219</v>
      </c>
      <c r="B137" t="s">
        <v>24</v>
      </c>
      <c r="C137" t="s">
        <v>314</v>
      </c>
      <c r="D137" t="s">
        <v>29</v>
      </c>
      <c r="E137" t="s">
        <v>647</v>
      </c>
    </row>
    <row r="138" spans="1:6" x14ac:dyDescent="0.2">
      <c r="A138" t="s">
        <v>220</v>
      </c>
      <c r="B138" t="s">
        <v>32</v>
      </c>
      <c r="C138" t="s">
        <v>315</v>
      </c>
      <c r="D138" t="s">
        <v>550</v>
      </c>
      <c r="E138" t="s">
        <v>648</v>
      </c>
      <c r="F138" t="s">
        <v>48</v>
      </c>
    </row>
    <row r="139" spans="1:6" x14ac:dyDescent="0.2">
      <c r="A139" t="s">
        <v>223</v>
      </c>
      <c r="B139" t="s">
        <v>19</v>
      </c>
      <c r="C139" t="s">
        <v>316</v>
      </c>
      <c r="D139" t="s">
        <v>29</v>
      </c>
      <c r="E139" t="s">
        <v>649</v>
      </c>
    </row>
    <row r="140" spans="1:6" x14ac:dyDescent="0.2">
      <c r="A140" t="s">
        <v>224</v>
      </c>
      <c r="B140" t="s">
        <v>24</v>
      </c>
      <c r="C140" t="s">
        <v>619</v>
      </c>
      <c r="D140" t="s">
        <v>39</v>
      </c>
      <c r="E140" t="s">
        <v>650</v>
      </c>
      <c r="F140" t="s">
        <v>48</v>
      </c>
    </row>
    <row r="141" spans="1:6" x14ac:dyDescent="0.2">
      <c r="A141" t="s">
        <v>226</v>
      </c>
      <c r="B141" t="s">
        <v>19</v>
      </c>
      <c r="C141" t="s">
        <v>320</v>
      </c>
      <c r="E141" t="s">
        <v>651</v>
      </c>
      <c r="F141" t="s">
        <v>39</v>
      </c>
    </row>
    <row r="142" spans="1:6" x14ac:dyDescent="0.2">
      <c r="A142" t="s">
        <v>227</v>
      </c>
      <c r="B142" t="s">
        <v>50</v>
      </c>
      <c r="C142" t="s">
        <v>321</v>
      </c>
      <c r="D142" t="s">
        <v>121</v>
      </c>
      <c r="E142" t="s">
        <v>652</v>
      </c>
      <c r="F142" t="s">
        <v>39</v>
      </c>
    </row>
    <row r="143" spans="1:6" x14ac:dyDescent="0.2">
      <c r="A143" t="s">
        <v>228</v>
      </c>
      <c r="B143" t="s">
        <v>19</v>
      </c>
      <c r="C143" t="s">
        <v>322</v>
      </c>
      <c r="D143" t="s">
        <v>121</v>
      </c>
      <c r="E143" t="s">
        <v>653</v>
      </c>
      <c r="F143" t="s">
        <v>22</v>
      </c>
    </row>
    <row r="144" spans="1:6" x14ac:dyDescent="0.2">
      <c r="A144" t="s">
        <v>229</v>
      </c>
      <c r="B144" t="s">
        <v>24</v>
      </c>
      <c r="C144" t="s">
        <v>323</v>
      </c>
      <c r="E144" t="s">
        <v>654</v>
      </c>
      <c r="F144" t="s">
        <v>550</v>
      </c>
    </row>
    <row r="145" spans="1:6" x14ac:dyDescent="0.2">
      <c r="A145" t="s">
        <v>230</v>
      </c>
      <c r="B145" t="s">
        <v>19</v>
      </c>
      <c r="C145" t="s">
        <v>324</v>
      </c>
      <c r="E145" t="s">
        <v>655</v>
      </c>
      <c r="F145" t="s">
        <v>29</v>
      </c>
    </row>
    <row r="146" spans="1:6" x14ac:dyDescent="0.2">
      <c r="A146" t="s">
        <v>232</v>
      </c>
      <c r="B146" t="s">
        <v>19</v>
      </c>
      <c r="C146" t="s">
        <v>325</v>
      </c>
      <c r="D146" t="s">
        <v>39</v>
      </c>
      <c r="E146" t="s">
        <v>656</v>
      </c>
      <c r="F146" t="s">
        <v>568</v>
      </c>
    </row>
    <row r="147" spans="1:6" x14ac:dyDescent="0.2">
      <c r="A147" t="s">
        <v>233</v>
      </c>
      <c r="B147" t="s">
        <v>19</v>
      </c>
      <c r="C147" t="s">
        <v>623</v>
      </c>
      <c r="D147" t="s">
        <v>48</v>
      </c>
      <c r="E147" t="s">
        <v>657</v>
      </c>
      <c r="F147" t="s">
        <v>29</v>
      </c>
    </row>
    <row r="148" spans="1:6" x14ac:dyDescent="0.2">
      <c r="A148" t="s">
        <v>235</v>
      </c>
      <c r="B148" t="s">
        <v>19</v>
      </c>
      <c r="C148" t="s">
        <v>625</v>
      </c>
      <c r="D148" t="s">
        <v>39</v>
      </c>
      <c r="E148" t="s">
        <v>658</v>
      </c>
      <c r="F148" t="s">
        <v>550</v>
      </c>
    </row>
    <row r="149" spans="1:6" x14ac:dyDescent="0.2">
      <c r="A149" t="s">
        <v>236</v>
      </c>
      <c r="B149" t="s">
        <v>24</v>
      </c>
      <c r="C149" t="s">
        <v>328</v>
      </c>
      <c r="E149" t="s">
        <v>659</v>
      </c>
    </row>
    <row r="150" spans="1:6" x14ac:dyDescent="0.2">
      <c r="A150" t="s">
        <v>238</v>
      </c>
      <c r="B150" t="s">
        <v>19</v>
      </c>
      <c r="C150" t="s">
        <v>330</v>
      </c>
      <c r="D150" t="s">
        <v>22</v>
      </c>
      <c r="E150" t="s">
        <v>660</v>
      </c>
      <c r="F150" t="s">
        <v>550</v>
      </c>
    </row>
    <row r="151" spans="1:6" x14ac:dyDescent="0.2">
      <c r="A151" t="s">
        <v>240</v>
      </c>
      <c r="B151" t="s">
        <v>50</v>
      </c>
      <c r="C151" t="s">
        <v>335</v>
      </c>
      <c r="D151" t="s">
        <v>39</v>
      </c>
      <c r="E151" t="s">
        <v>661</v>
      </c>
      <c r="F151" t="s">
        <v>39</v>
      </c>
    </row>
    <row r="152" spans="1:6" x14ac:dyDescent="0.2">
      <c r="A152" t="s">
        <v>241</v>
      </c>
      <c r="B152" t="s">
        <v>19</v>
      </c>
      <c r="C152" t="s">
        <v>336</v>
      </c>
      <c r="D152" t="s">
        <v>568</v>
      </c>
      <c r="E152" t="s">
        <v>662</v>
      </c>
    </row>
    <row r="153" spans="1:6" x14ac:dyDescent="0.2">
      <c r="A153" t="s">
        <v>242</v>
      </c>
      <c r="B153" t="s">
        <v>27</v>
      </c>
      <c r="C153" t="s">
        <v>340</v>
      </c>
      <c r="D153" t="s">
        <v>25</v>
      </c>
      <c r="E153" t="s">
        <v>663</v>
      </c>
      <c r="F153" t="s">
        <v>550</v>
      </c>
    </row>
    <row r="154" spans="1:6" x14ac:dyDescent="0.2">
      <c r="A154" t="s">
        <v>247</v>
      </c>
      <c r="B154" t="s">
        <v>19</v>
      </c>
      <c r="C154" t="s">
        <v>342</v>
      </c>
      <c r="D154" t="s">
        <v>48</v>
      </c>
      <c r="E154" t="s">
        <v>664</v>
      </c>
    </row>
    <row r="155" spans="1:6" x14ac:dyDescent="0.2">
      <c r="A155" t="s">
        <v>249</v>
      </c>
      <c r="B155" t="s">
        <v>19</v>
      </c>
      <c r="C155" t="s">
        <v>343</v>
      </c>
      <c r="D155" t="s">
        <v>29</v>
      </c>
      <c r="E155" t="s">
        <v>665</v>
      </c>
      <c r="F155" t="s">
        <v>550</v>
      </c>
    </row>
    <row r="156" spans="1:6" x14ac:dyDescent="0.2">
      <c r="A156" t="s">
        <v>250</v>
      </c>
      <c r="B156" t="s">
        <v>32</v>
      </c>
      <c r="C156" t="s">
        <v>344</v>
      </c>
      <c r="E156" t="s">
        <v>666</v>
      </c>
      <c r="F156" t="s">
        <v>550</v>
      </c>
    </row>
    <row r="157" spans="1:6" x14ac:dyDescent="0.2">
      <c r="A157" t="s">
        <v>251</v>
      </c>
      <c r="B157" t="s">
        <v>19</v>
      </c>
      <c r="C157" t="s">
        <v>346</v>
      </c>
      <c r="D157" t="s">
        <v>121</v>
      </c>
      <c r="E157" t="s">
        <v>667</v>
      </c>
    </row>
    <row r="158" spans="1:6" x14ac:dyDescent="0.2">
      <c r="A158" t="s">
        <v>252</v>
      </c>
      <c r="B158" t="s">
        <v>45</v>
      </c>
      <c r="C158" t="s">
        <v>348</v>
      </c>
      <c r="D158" t="s">
        <v>121</v>
      </c>
      <c r="E158" t="s">
        <v>668</v>
      </c>
    </row>
    <row r="159" spans="1:6" x14ac:dyDescent="0.2">
      <c r="A159" t="s">
        <v>255</v>
      </c>
      <c r="B159" t="s">
        <v>24</v>
      </c>
      <c r="C159" t="s">
        <v>349</v>
      </c>
      <c r="D159" t="s">
        <v>39</v>
      </c>
      <c r="E159" t="s">
        <v>669</v>
      </c>
      <c r="F159" t="s">
        <v>550</v>
      </c>
    </row>
    <row r="160" spans="1:6" x14ac:dyDescent="0.2">
      <c r="A160" t="s">
        <v>257</v>
      </c>
      <c r="B160" t="s">
        <v>19</v>
      </c>
      <c r="C160" t="s">
        <v>350</v>
      </c>
      <c r="D160" t="s">
        <v>121</v>
      </c>
      <c r="E160" t="s">
        <v>670</v>
      </c>
      <c r="F160" t="s">
        <v>550</v>
      </c>
    </row>
    <row r="161" spans="1:6" x14ac:dyDescent="0.2">
      <c r="A161" t="s">
        <v>258</v>
      </c>
      <c r="B161" t="s">
        <v>19</v>
      </c>
      <c r="C161" t="s">
        <v>631</v>
      </c>
      <c r="D161" t="s">
        <v>29</v>
      </c>
      <c r="E161" t="s">
        <v>671</v>
      </c>
      <c r="F161" t="s">
        <v>25</v>
      </c>
    </row>
    <row r="162" spans="1:6" x14ac:dyDescent="0.2">
      <c r="A162" t="s">
        <v>260</v>
      </c>
      <c r="B162" t="s">
        <v>24</v>
      </c>
      <c r="C162" t="s">
        <v>352</v>
      </c>
      <c r="D162" t="s">
        <v>568</v>
      </c>
      <c r="E162" t="s">
        <v>672</v>
      </c>
    </row>
    <row r="163" spans="1:6" x14ac:dyDescent="0.2">
      <c r="A163" t="s">
        <v>261</v>
      </c>
      <c r="B163" t="s">
        <v>24</v>
      </c>
      <c r="C163" t="s">
        <v>353</v>
      </c>
      <c r="D163" t="s">
        <v>39</v>
      </c>
      <c r="E163" t="s">
        <v>673</v>
      </c>
      <c r="F163" t="s">
        <v>48</v>
      </c>
    </row>
    <row r="164" spans="1:6" x14ac:dyDescent="0.2">
      <c r="A164" t="s">
        <v>262</v>
      </c>
      <c r="B164" t="s">
        <v>19</v>
      </c>
      <c r="C164" t="s">
        <v>356</v>
      </c>
      <c r="E164" t="s">
        <v>674</v>
      </c>
      <c r="F164" t="s">
        <v>48</v>
      </c>
    </row>
    <row r="165" spans="1:6" x14ac:dyDescent="0.2">
      <c r="A165" t="s">
        <v>263</v>
      </c>
      <c r="B165" t="s">
        <v>24</v>
      </c>
      <c r="C165" t="s">
        <v>364</v>
      </c>
      <c r="D165" t="s">
        <v>39</v>
      </c>
      <c r="E165" t="s">
        <v>675</v>
      </c>
      <c r="F165" t="s">
        <v>25</v>
      </c>
    </row>
    <row r="166" spans="1:6" x14ac:dyDescent="0.2">
      <c r="A166" t="s">
        <v>264</v>
      </c>
      <c r="B166" t="s">
        <v>24</v>
      </c>
      <c r="C166" t="s">
        <v>365</v>
      </c>
      <c r="D166" t="s">
        <v>39</v>
      </c>
      <c r="E166" t="s">
        <v>676</v>
      </c>
      <c r="F166" t="s">
        <v>25</v>
      </c>
    </row>
    <row r="167" spans="1:6" x14ac:dyDescent="0.2">
      <c r="A167" t="s">
        <v>265</v>
      </c>
      <c r="B167" t="s">
        <v>31</v>
      </c>
      <c r="C167" t="s">
        <v>367</v>
      </c>
      <c r="D167" t="s">
        <v>29</v>
      </c>
      <c r="E167" t="s">
        <v>677</v>
      </c>
      <c r="F167" t="s">
        <v>48</v>
      </c>
    </row>
    <row r="168" spans="1:6" x14ac:dyDescent="0.2">
      <c r="A168" t="s">
        <v>266</v>
      </c>
      <c r="B168" t="s">
        <v>19</v>
      </c>
      <c r="C168" t="s">
        <v>634</v>
      </c>
      <c r="D168" t="s">
        <v>550</v>
      </c>
      <c r="E168" t="s">
        <v>678</v>
      </c>
      <c r="F168" t="s">
        <v>568</v>
      </c>
    </row>
    <row r="169" spans="1:6" x14ac:dyDescent="0.2">
      <c r="A169" t="s">
        <v>267</v>
      </c>
      <c r="B169" t="s">
        <v>45</v>
      </c>
      <c r="C169" t="s">
        <v>371</v>
      </c>
      <c r="D169" t="s">
        <v>550</v>
      </c>
      <c r="E169" t="s">
        <v>679</v>
      </c>
      <c r="F169" t="s">
        <v>550</v>
      </c>
    </row>
    <row r="170" spans="1:6" x14ac:dyDescent="0.2">
      <c r="A170" t="s">
        <v>270</v>
      </c>
      <c r="B170" t="s">
        <v>50</v>
      </c>
      <c r="C170" t="s">
        <v>372</v>
      </c>
      <c r="D170" t="s">
        <v>39</v>
      </c>
      <c r="E170" t="s">
        <v>680</v>
      </c>
      <c r="F170" t="s">
        <v>48</v>
      </c>
    </row>
    <row r="171" spans="1:6" x14ac:dyDescent="0.2">
      <c r="A171" t="s">
        <v>271</v>
      </c>
      <c r="B171" t="s">
        <v>19</v>
      </c>
      <c r="C171" t="s">
        <v>373</v>
      </c>
      <c r="E171" t="s">
        <v>681</v>
      </c>
    </row>
    <row r="172" spans="1:6" x14ac:dyDescent="0.2">
      <c r="A172" t="s">
        <v>272</v>
      </c>
      <c r="B172" t="s">
        <v>19</v>
      </c>
      <c r="C172" t="s">
        <v>374</v>
      </c>
      <c r="D172" t="s">
        <v>22</v>
      </c>
      <c r="E172" t="s">
        <v>743</v>
      </c>
      <c r="F172" t="s">
        <v>22</v>
      </c>
    </row>
    <row r="173" spans="1:6" x14ac:dyDescent="0.2">
      <c r="A173" t="s">
        <v>273</v>
      </c>
      <c r="B173" t="s">
        <v>19</v>
      </c>
      <c r="C173" t="s">
        <v>376</v>
      </c>
      <c r="D173" t="s">
        <v>550</v>
      </c>
      <c r="E173" t="s">
        <v>744</v>
      </c>
      <c r="F173" t="s">
        <v>48</v>
      </c>
    </row>
    <row r="174" spans="1:6" x14ac:dyDescent="0.2">
      <c r="A174" t="s">
        <v>274</v>
      </c>
      <c r="B174" t="s">
        <v>19</v>
      </c>
      <c r="C174" t="s">
        <v>637</v>
      </c>
      <c r="D174" t="s">
        <v>568</v>
      </c>
      <c r="E174" t="s">
        <v>745</v>
      </c>
      <c r="F174" t="s">
        <v>39</v>
      </c>
    </row>
    <row r="175" spans="1:6" x14ac:dyDescent="0.2">
      <c r="A175" t="s">
        <v>275</v>
      </c>
      <c r="B175" t="s">
        <v>19</v>
      </c>
      <c r="C175" t="s">
        <v>382</v>
      </c>
      <c r="D175" t="s">
        <v>39</v>
      </c>
      <c r="E175" t="s">
        <v>683</v>
      </c>
      <c r="F175" t="s">
        <v>29</v>
      </c>
    </row>
    <row r="176" spans="1:6" x14ac:dyDescent="0.2">
      <c r="A176" t="s">
        <v>276</v>
      </c>
      <c r="B176" t="s">
        <v>19</v>
      </c>
      <c r="C176" t="s">
        <v>383</v>
      </c>
      <c r="D176" t="s">
        <v>568</v>
      </c>
      <c r="E176" t="s">
        <v>684</v>
      </c>
      <c r="F176" t="s">
        <v>22</v>
      </c>
    </row>
    <row r="177" spans="1:6" x14ac:dyDescent="0.2">
      <c r="A177" t="s">
        <v>277</v>
      </c>
      <c r="B177" t="s">
        <v>19</v>
      </c>
      <c r="C177" t="s">
        <v>386</v>
      </c>
      <c r="D177" t="s">
        <v>39</v>
      </c>
      <c r="E177" t="s">
        <v>685</v>
      </c>
    </row>
    <row r="178" spans="1:6" x14ac:dyDescent="0.2">
      <c r="A178" t="s">
        <v>278</v>
      </c>
      <c r="B178" t="s">
        <v>19</v>
      </c>
      <c r="C178" t="s">
        <v>387</v>
      </c>
      <c r="D178" t="s">
        <v>568</v>
      </c>
      <c r="E178" t="s">
        <v>686</v>
      </c>
      <c r="F178" t="s">
        <v>550</v>
      </c>
    </row>
    <row r="179" spans="1:6" x14ac:dyDescent="0.2">
      <c r="A179" t="s">
        <v>279</v>
      </c>
      <c r="B179" t="s">
        <v>31</v>
      </c>
      <c r="C179" t="s">
        <v>388</v>
      </c>
      <c r="D179" t="s">
        <v>22</v>
      </c>
      <c r="E179" t="s">
        <v>746</v>
      </c>
    </row>
    <row r="180" spans="1:6" x14ac:dyDescent="0.2">
      <c r="A180" t="s">
        <v>281</v>
      </c>
      <c r="B180" t="s">
        <v>19</v>
      </c>
      <c r="C180" t="s">
        <v>389</v>
      </c>
      <c r="D180" t="s">
        <v>550</v>
      </c>
      <c r="E180" t="s">
        <v>687</v>
      </c>
      <c r="F180" t="s">
        <v>22</v>
      </c>
    </row>
    <row r="181" spans="1:6" x14ac:dyDescent="0.2">
      <c r="A181" t="s">
        <v>282</v>
      </c>
      <c r="B181" t="s">
        <v>50</v>
      </c>
      <c r="C181" t="s">
        <v>390</v>
      </c>
      <c r="D181" t="s">
        <v>25</v>
      </c>
      <c r="E181" t="s">
        <v>747</v>
      </c>
      <c r="F181" t="s">
        <v>39</v>
      </c>
    </row>
    <row r="182" spans="1:6" x14ac:dyDescent="0.2">
      <c r="A182" t="s">
        <v>283</v>
      </c>
      <c r="B182" t="s">
        <v>19</v>
      </c>
      <c r="C182" t="s">
        <v>392</v>
      </c>
      <c r="D182" t="s">
        <v>48</v>
      </c>
      <c r="E182" t="s">
        <v>696</v>
      </c>
    </row>
    <row r="183" spans="1:6" x14ac:dyDescent="0.2">
      <c r="A183" t="s">
        <v>285</v>
      </c>
      <c r="B183" t="s">
        <v>27</v>
      </c>
      <c r="C183" t="s">
        <v>393</v>
      </c>
      <c r="D183" t="s">
        <v>25</v>
      </c>
      <c r="E183" t="s">
        <v>688</v>
      </c>
      <c r="F183" t="s">
        <v>22</v>
      </c>
    </row>
    <row r="184" spans="1:6" x14ac:dyDescent="0.2">
      <c r="A184" t="s">
        <v>287</v>
      </c>
      <c r="B184" t="s">
        <v>27</v>
      </c>
      <c r="C184" t="s">
        <v>396</v>
      </c>
      <c r="D184" t="s">
        <v>25</v>
      </c>
      <c r="E184" t="s">
        <v>689</v>
      </c>
      <c r="F184" t="s">
        <v>39</v>
      </c>
    </row>
    <row r="185" spans="1:6" x14ac:dyDescent="0.2">
      <c r="A185" t="s">
        <v>288</v>
      </c>
      <c r="B185" t="s">
        <v>27</v>
      </c>
      <c r="C185" t="s">
        <v>397</v>
      </c>
      <c r="D185" t="s">
        <v>48</v>
      </c>
      <c r="E185" t="s">
        <v>690</v>
      </c>
      <c r="F185" t="s">
        <v>550</v>
      </c>
    </row>
    <row r="186" spans="1:6" x14ac:dyDescent="0.2">
      <c r="A186" t="s">
        <v>289</v>
      </c>
      <c r="B186" t="s">
        <v>24</v>
      </c>
      <c r="C186" t="s">
        <v>398</v>
      </c>
      <c r="D186" t="s">
        <v>48</v>
      </c>
      <c r="E186" t="s">
        <v>692</v>
      </c>
      <c r="F186" t="s">
        <v>48</v>
      </c>
    </row>
    <row r="187" spans="1:6" x14ac:dyDescent="0.2">
      <c r="A187" t="s">
        <v>292</v>
      </c>
      <c r="B187" t="s">
        <v>24</v>
      </c>
      <c r="C187" t="s">
        <v>400</v>
      </c>
      <c r="D187" t="s">
        <v>39</v>
      </c>
      <c r="E187" t="s">
        <v>693</v>
      </c>
    </row>
    <row r="188" spans="1:6" x14ac:dyDescent="0.2">
      <c r="A188" t="s">
        <v>293</v>
      </c>
      <c r="B188" t="s">
        <v>31</v>
      </c>
      <c r="C188" t="s">
        <v>401</v>
      </c>
      <c r="E188" t="s">
        <v>694</v>
      </c>
      <c r="F188" t="s">
        <v>550</v>
      </c>
    </row>
    <row r="189" spans="1:6" x14ac:dyDescent="0.2">
      <c r="A189" t="s">
        <v>294</v>
      </c>
      <c r="B189" t="s">
        <v>45</v>
      </c>
      <c r="C189" t="s">
        <v>402</v>
      </c>
      <c r="D189" t="s">
        <v>48</v>
      </c>
      <c r="E189" t="s">
        <v>748</v>
      </c>
    </row>
    <row r="190" spans="1:6" x14ac:dyDescent="0.2">
      <c r="A190" t="s">
        <v>295</v>
      </c>
      <c r="B190" t="s">
        <v>24</v>
      </c>
      <c r="C190" t="s">
        <v>404</v>
      </c>
      <c r="E190" t="s">
        <v>697</v>
      </c>
      <c r="F190" t="s">
        <v>550</v>
      </c>
    </row>
    <row r="191" spans="1:6" x14ac:dyDescent="0.2">
      <c r="A191" t="s">
        <v>297</v>
      </c>
      <c r="B191" t="s">
        <v>50</v>
      </c>
      <c r="C191" t="s">
        <v>405</v>
      </c>
      <c r="D191" t="s">
        <v>48</v>
      </c>
      <c r="E191" t="s">
        <v>749</v>
      </c>
      <c r="F191" t="s">
        <v>550</v>
      </c>
    </row>
    <row r="192" spans="1:6" x14ac:dyDescent="0.2">
      <c r="A192" t="s">
        <v>298</v>
      </c>
      <c r="B192" t="s">
        <v>19</v>
      </c>
      <c r="C192" t="s">
        <v>406</v>
      </c>
      <c r="D192" t="s">
        <v>39</v>
      </c>
      <c r="E192" t="s">
        <v>303</v>
      </c>
    </row>
    <row r="193" spans="1:6" x14ac:dyDescent="0.2">
      <c r="A193" t="s">
        <v>299</v>
      </c>
      <c r="B193" t="s">
        <v>27</v>
      </c>
      <c r="C193" t="s">
        <v>407</v>
      </c>
      <c r="D193" t="s">
        <v>39</v>
      </c>
      <c r="E193" t="s">
        <v>348</v>
      </c>
    </row>
    <row r="194" spans="1:6" x14ac:dyDescent="0.2">
      <c r="A194" t="s">
        <v>300</v>
      </c>
      <c r="B194" t="s">
        <v>19</v>
      </c>
      <c r="C194" t="s">
        <v>682</v>
      </c>
      <c r="D194" t="s">
        <v>22</v>
      </c>
      <c r="E194" t="s">
        <v>636</v>
      </c>
      <c r="F194" t="s">
        <v>22</v>
      </c>
    </row>
    <row r="195" spans="1:6" x14ac:dyDescent="0.2">
      <c r="A195" t="s">
        <v>301</v>
      </c>
      <c r="B195" t="s">
        <v>24</v>
      </c>
      <c r="C195" t="s">
        <v>410</v>
      </c>
      <c r="D195" t="s">
        <v>29</v>
      </c>
      <c r="E195" t="s">
        <v>750</v>
      </c>
    </row>
    <row r="196" spans="1:6" x14ac:dyDescent="0.2">
      <c r="A196" t="s">
        <v>302</v>
      </c>
      <c r="B196" t="s">
        <v>19</v>
      </c>
      <c r="C196" t="s">
        <v>411</v>
      </c>
      <c r="D196" t="s">
        <v>550</v>
      </c>
    </row>
    <row r="197" spans="1:6" x14ac:dyDescent="0.2">
      <c r="A197" t="s">
        <v>303</v>
      </c>
      <c r="B197" t="s">
        <v>50</v>
      </c>
      <c r="C197" t="s">
        <v>412</v>
      </c>
      <c r="D197" t="s">
        <v>29</v>
      </c>
    </row>
    <row r="198" spans="1:6" x14ac:dyDescent="0.2">
      <c r="A198" t="s">
        <v>306</v>
      </c>
      <c r="B198" t="s">
        <v>27</v>
      </c>
      <c r="C198" t="s">
        <v>413</v>
      </c>
      <c r="D198" t="s">
        <v>48</v>
      </c>
    </row>
    <row r="199" spans="1:6" x14ac:dyDescent="0.2">
      <c r="A199" t="s">
        <v>308</v>
      </c>
      <c r="B199" t="s">
        <v>19</v>
      </c>
      <c r="C199" t="s">
        <v>415</v>
      </c>
      <c r="D199" t="s">
        <v>568</v>
      </c>
    </row>
    <row r="200" spans="1:6" x14ac:dyDescent="0.2">
      <c r="A200" t="s">
        <v>309</v>
      </c>
      <c r="B200" t="s">
        <v>19</v>
      </c>
      <c r="C200" t="s">
        <v>416</v>
      </c>
      <c r="D200" t="s">
        <v>29</v>
      </c>
    </row>
    <row r="201" spans="1:6" x14ac:dyDescent="0.2">
      <c r="A201" t="s">
        <v>310</v>
      </c>
      <c r="B201" t="s">
        <v>19</v>
      </c>
      <c r="C201" t="s">
        <v>418</v>
      </c>
      <c r="D201" t="s">
        <v>550</v>
      </c>
    </row>
    <row r="202" spans="1:6" x14ac:dyDescent="0.2">
      <c r="A202" t="s">
        <v>312</v>
      </c>
      <c r="B202" t="s">
        <v>19</v>
      </c>
      <c r="C202" t="s">
        <v>419</v>
      </c>
      <c r="D202" t="s">
        <v>550</v>
      </c>
    </row>
    <row r="203" spans="1:6" x14ac:dyDescent="0.2">
      <c r="A203" t="s">
        <v>313</v>
      </c>
      <c r="B203" t="s">
        <v>31</v>
      </c>
      <c r="C203" t="s">
        <v>421</v>
      </c>
      <c r="D203" t="s">
        <v>550</v>
      </c>
    </row>
    <row r="204" spans="1:6" x14ac:dyDescent="0.2">
      <c r="A204" t="s">
        <v>315</v>
      </c>
      <c r="B204" t="s">
        <v>24</v>
      </c>
      <c r="C204" t="s">
        <v>422</v>
      </c>
      <c r="D204" t="s">
        <v>39</v>
      </c>
    </row>
    <row r="205" spans="1:6" x14ac:dyDescent="0.2">
      <c r="A205" t="s">
        <v>316</v>
      </c>
      <c r="B205" t="s">
        <v>27</v>
      </c>
      <c r="C205" t="s">
        <v>423</v>
      </c>
      <c r="D205" t="s">
        <v>25</v>
      </c>
    </row>
    <row r="206" spans="1:6" x14ac:dyDescent="0.2">
      <c r="A206" t="s">
        <v>317</v>
      </c>
      <c r="B206" t="s">
        <v>19</v>
      </c>
      <c r="C206" t="s">
        <v>424</v>
      </c>
      <c r="D206" t="s">
        <v>39</v>
      </c>
    </row>
    <row r="207" spans="1:6" x14ac:dyDescent="0.2">
      <c r="A207" t="s">
        <v>318</v>
      </c>
      <c r="B207" t="s">
        <v>31</v>
      </c>
      <c r="C207" t="s">
        <v>425</v>
      </c>
      <c r="D207" t="s">
        <v>550</v>
      </c>
    </row>
    <row r="208" spans="1:6" x14ac:dyDescent="0.2">
      <c r="A208" t="s">
        <v>319</v>
      </c>
      <c r="B208" t="s">
        <v>27</v>
      </c>
      <c r="C208" t="s">
        <v>427</v>
      </c>
      <c r="D208" t="s">
        <v>550</v>
      </c>
    </row>
    <row r="209" spans="1:4" x14ac:dyDescent="0.2">
      <c r="A209" t="s">
        <v>321</v>
      </c>
      <c r="B209" t="s">
        <v>35</v>
      </c>
      <c r="C209" t="s">
        <v>428</v>
      </c>
      <c r="D209" t="s">
        <v>550</v>
      </c>
    </row>
    <row r="210" spans="1:4" x14ac:dyDescent="0.2">
      <c r="A210" t="s">
        <v>322</v>
      </c>
      <c r="B210" t="s">
        <v>24</v>
      </c>
      <c r="C210" t="s">
        <v>432</v>
      </c>
      <c r="D210" t="s">
        <v>29</v>
      </c>
    </row>
    <row r="211" spans="1:4" x14ac:dyDescent="0.2">
      <c r="A211" t="s">
        <v>325</v>
      </c>
      <c r="B211" t="s">
        <v>31</v>
      </c>
      <c r="C211" t="s">
        <v>433</v>
      </c>
    </row>
    <row r="212" spans="1:4" x14ac:dyDescent="0.2">
      <c r="A212" t="s">
        <v>326</v>
      </c>
      <c r="B212" t="s">
        <v>50</v>
      </c>
      <c r="C212" t="s">
        <v>434</v>
      </c>
    </row>
    <row r="213" spans="1:4" x14ac:dyDescent="0.2">
      <c r="A213" t="s">
        <v>328</v>
      </c>
      <c r="B213" t="s">
        <v>19</v>
      </c>
      <c r="C213" t="s">
        <v>437</v>
      </c>
      <c r="D213" t="s">
        <v>550</v>
      </c>
    </row>
    <row r="214" spans="1:4" x14ac:dyDescent="0.2">
      <c r="A214" t="s">
        <v>329</v>
      </c>
      <c r="B214" t="s">
        <v>19</v>
      </c>
      <c r="C214" t="s">
        <v>439</v>
      </c>
      <c r="D214" t="s">
        <v>550</v>
      </c>
    </row>
    <row r="215" spans="1:4" x14ac:dyDescent="0.2">
      <c r="A215" t="s">
        <v>330</v>
      </c>
      <c r="B215" t="s">
        <v>19</v>
      </c>
      <c r="C215" t="s">
        <v>440</v>
      </c>
      <c r="D215" t="s">
        <v>25</v>
      </c>
    </row>
    <row r="216" spans="1:4" x14ac:dyDescent="0.2">
      <c r="A216" t="s">
        <v>331</v>
      </c>
      <c r="B216" t="s">
        <v>27</v>
      </c>
      <c r="C216" t="s">
        <v>441</v>
      </c>
    </row>
    <row r="217" spans="1:4" x14ac:dyDescent="0.2">
      <c r="A217" t="s">
        <v>333</v>
      </c>
      <c r="B217" t="s">
        <v>35</v>
      </c>
      <c r="C217" t="s">
        <v>442</v>
      </c>
      <c r="D217" t="s">
        <v>48</v>
      </c>
    </row>
    <row r="218" spans="1:4" x14ac:dyDescent="0.2">
      <c r="A218" t="s">
        <v>334</v>
      </c>
      <c r="B218" t="s">
        <v>19</v>
      </c>
      <c r="C218" t="s">
        <v>443</v>
      </c>
      <c r="D218" t="s">
        <v>39</v>
      </c>
    </row>
    <row r="219" spans="1:4" x14ac:dyDescent="0.2">
      <c r="A219" t="s">
        <v>335</v>
      </c>
      <c r="B219" t="s">
        <v>31</v>
      </c>
      <c r="C219" t="s">
        <v>446</v>
      </c>
      <c r="D219" t="s">
        <v>48</v>
      </c>
    </row>
    <row r="220" spans="1:4" x14ac:dyDescent="0.2">
      <c r="A220" t="s">
        <v>336</v>
      </c>
      <c r="B220" t="s">
        <v>45</v>
      </c>
      <c r="C220" t="s">
        <v>448</v>
      </c>
    </row>
    <row r="221" spans="1:4" x14ac:dyDescent="0.2">
      <c r="A221" t="s">
        <v>337</v>
      </c>
      <c r="B221" t="s">
        <v>19</v>
      </c>
      <c r="C221" t="s">
        <v>450</v>
      </c>
      <c r="D221" t="s">
        <v>550</v>
      </c>
    </row>
    <row r="222" spans="1:4" x14ac:dyDescent="0.2">
      <c r="A222" t="s">
        <v>338</v>
      </c>
      <c r="B222" t="s">
        <v>19</v>
      </c>
      <c r="C222" t="s">
        <v>451</v>
      </c>
      <c r="D222" t="s">
        <v>25</v>
      </c>
    </row>
    <row r="223" spans="1:4" x14ac:dyDescent="0.2">
      <c r="A223" t="s">
        <v>339</v>
      </c>
      <c r="B223" t="s">
        <v>19</v>
      </c>
      <c r="C223" t="s">
        <v>452</v>
      </c>
      <c r="D223" t="s">
        <v>568</v>
      </c>
    </row>
    <row r="224" spans="1:4" x14ac:dyDescent="0.2">
      <c r="A224" t="s">
        <v>341</v>
      </c>
      <c r="B224" t="s">
        <v>19</v>
      </c>
      <c r="C224" t="s">
        <v>453</v>
      </c>
      <c r="D224" t="s">
        <v>25</v>
      </c>
    </row>
    <row r="225" spans="1:4" x14ac:dyDescent="0.2">
      <c r="A225" t="s">
        <v>342</v>
      </c>
      <c r="B225" t="s">
        <v>27</v>
      </c>
      <c r="C225" t="s">
        <v>455</v>
      </c>
      <c r="D225" t="s">
        <v>48</v>
      </c>
    </row>
    <row r="226" spans="1:4" x14ac:dyDescent="0.2">
      <c r="A226" t="s">
        <v>345</v>
      </c>
      <c r="B226" t="s">
        <v>19</v>
      </c>
      <c r="C226" t="s">
        <v>456</v>
      </c>
      <c r="D226" t="s">
        <v>568</v>
      </c>
    </row>
    <row r="227" spans="1:4" x14ac:dyDescent="0.2">
      <c r="A227" t="s">
        <v>346</v>
      </c>
      <c r="B227" t="s">
        <v>35</v>
      </c>
      <c r="C227" t="s">
        <v>458</v>
      </c>
      <c r="D227" t="s">
        <v>550</v>
      </c>
    </row>
    <row r="228" spans="1:4" x14ac:dyDescent="0.2">
      <c r="A228" t="s">
        <v>347</v>
      </c>
      <c r="B228" t="s">
        <v>19</v>
      </c>
      <c r="C228" t="s">
        <v>461</v>
      </c>
    </row>
    <row r="229" spans="1:4" x14ac:dyDescent="0.2">
      <c r="A229" t="s">
        <v>349</v>
      </c>
      <c r="B229" t="s">
        <v>31</v>
      </c>
      <c r="C229" t="s">
        <v>462</v>
      </c>
    </row>
    <row r="230" spans="1:4" x14ac:dyDescent="0.2">
      <c r="A230" t="s">
        <v>350</v>
      </c>
      <c r="B230" t="s">
        <v>35</v>
      </c>
      <c r="C230" t="s">
        <v>463</v>
      </c>
      <c r="D230" t="s">
        <v>550</v>
      </c>
    </row>
    <row r="231" spans="1:4" x14ac:dyDescent="0.2">
      <c r="A231" t="s">
        <v>351</v>
      </c>
      <c r="B231" t="s">
        <v>27</v>
      </c>
      <c r="C231" t="s">
        <v>465</v>
      </c>
      <c r="D231" t="s">
        <v>48</v>
      </c>
    </row>
    <row r="232" spans="1:4" x14ac:dyDescent="0.2">
      <c r="A232" t="s">
        <v>352</v>
      </c>
      <c r="B232" t="s">
        <v>27</v>
      </c>
      <c r="C232" t="s">
        <v>466</v>
      </c>
    </row>
    <row r="233" spans="1:4" x14ac:dyDescent="0.2">
      <c r="A233" t="s">
        <v>354</v>
      </c>
      <c r="B233" t="s">
        <v>19</v>
      </c>
      <c r="C233" t="s">
        <v>467</v>
      </c>
    </row>
    <row r="234" spans="1:4" x14ac:dyDescent="0.2">
      <c r="A234" t="s">
        <v>358</v>
      </c>
      <c r="B234" t="s">
        <v>32</v>
      </c>
      <c r="C234" t="s">
        <v>470</v>
      </c>
      <c r="D234" t="s">
        <v>39</v>
      </c>
    </row>
    <row r="235" spans="1:4" x14ac:dyDescent="0.2">
      <c r="A235" t="s">
        <v>359</v>
      </c>
      <c r="B235" t="s">
        <v>19</v>
      </c>
      <c r="C235" t="s">
        <v>474</v>
      </c>
      <c r="D235" t="s">
        <v>29</v>
      </c>
    </row>
    <row r="236" spans="1:4" x14ac:dyDescent="0.2">
      <c r="A236" t="s">
        <v>360</v>
      </c>
      <c r="B236" t="s">
        <v>32</v>
      </c>
      <c r="C236" t="s">
        <v>475</v>
      </c>
      <c r="D236" t="s">
        <v>22</v>
      </c>
    </row>
    <row r="237" spans="1:4" x14ac:dyDescent="0.2">
      <c r="A237" t="s">
        <v>363</v>
      </c>
      <c r="B237" t="s">
        <v>19</v>
      </c>
      <c r="C237" t="s">
        <v>476</v>
      </c>
    </row>
    <row r="238" spans="1:4" x14ac:dyDescent="0.2">
      <c r="A238" t="s">
        <v>364</v>
      </c>
      <c r="B238" t="s">
        <v>31</v>
      </c>
      <c r="C238" t="s">
        <v>481</v>
      </c>
      <c r="D238" t="s">
        <v>29</v>
      </c>
    </row>
    <row r="239" spans="1:4" x14ac:dyDescent="0.2">
      <c r="A239" t="s">
        <v>365</v>
      </c>
      <c r="B239" t="s">
        <v>31</v>
      </c>
      <c r="C239" t="s">
        <v>483</v>
      </c>
    </row>
    <row r="240" spans="1:4" x14ac:dyDescent="0.2">
      <c r="A240" t="s">
        <v>366</v>
      </c>
      <c r="B240" t="s">
        <v>19</v>
      </c>
      <c r="C240" t="s">
        <v>484</v>
      </c>
    </row>
    <row r="241" spans="1:4" x14ac:dyDescent="0.2">
      <c r="A241" t="s">
        <v>367</v>
      </c>
      <c r="B241" t="s">
        <v>27</v>
      </c>
      <c r="C241" t="s">
        <v>485</v>
      </c>
      <c r="D241" t="s">
        <v>121</v>
      </c>
    </row>
    <row r="242" spans="1:4" x14ac:dyDescent="0.2">
      <c r="A242" t="s">
        <v>368</v>
      </c>
      <c r="B242" t="s">
        <v>19</v>
      </c>
      <c r="C242" t="s">
        <v>486</v>
      </c>
    </row>
    <row r="243" spans="1:4" x14ac:dyDescent="0.2">
      <c r="A243" t="s">
        <v>369</v>
      </c>
      <c r="B243" t="s">
        <v>19</v>
      </c>
      <c r="C243" t="s">
        <v>489</v>
      </c>
      <c r="D243" t="s">
        <v>550</v>
      </c>
    </row>
    <row r="244" spans="1:4" x14ac:dyDescent="0.2">
      <c r="A244" t="s">
        <v>372</v>
      </c>
      <c r="B244" t="s">
        <v>31</v>
      </c>
      <c r="C244" t="s">
        <v>491</v>
      </c>
      <c r="D244" t="s">
        <v>550</v>
      </c>
    </row>
    <row r="245" spans="1:4" x14ac:dyDescent="0.2">
      <c r="A245" t="s">
        <v>375</v>
      </c>
      <c r="B245" t="s">
        <v>19</v>
      </c>
      <c r="C245" t="s">
        <v>494</v>
      </c>
      <c r="D245" t="s">
        <v>22</v>
      </c>
    </row>
    <row r="246" spans="1:4" x14ac:dyDescent="0.2">
      <c r="A246" t="s">
        <v>377</v>
      </c>
      <c r="B246" t="s">
        <v>27</v>
      </c>
      <c r="C246" t="s">
        <v>495</v>
      </c>
      <c r="D246" t="s">
        <v>29</v>
      </c>
    </row>
    <row r="247" spans="1:4" x14ac:dyDescent="0.2">
      <c r="A247" t="s">
        <v>378</v>
      </c>
      <c r="B247" t="s">
        <v>19</v>
      </c>
      <c r="C247" t="s">
        <v>496</v>
      </c>
      <c r="D247" t="s">
        <v>22</v>
      </c>
    </row>
    <row r="248" spans="1:4" x14ac:dyDescent="0.2">
      <c r="A248" t="s">
        <v>380</v>
      </c>
      <c r="B248" t="s">
        <v>27</v>
      </c>
      <c r="C248" t="s">
        <v>499</v>
      </c>
      <c r="D248" t="s">
        <v>39</v>
      </c>
    </row>
    <row r="249" spans="1:4" x14ac:dyDescent="0.2">
      <c r="A249" t="s">
        <v>381</v>
      </c>
      <c r="B249" t="s">
        <v>19</v>
      </c>
      <c r="C249" t="s">
        <v>500</v>
      </c>
      <c r="D249" t="s">
        <v>22</v>
      </c>
    </row>
    <row r="250" spans="1:4" x14ac:dyDescent="0.2">
      <c r="A250" t="s">
        <v>382</v>
      </c>
      <c r="B250" t="s">
        <v>31</v>
      </c>
      <c r="C250" t="s">
        <v>501</v>
      </c>
    </row>
    <row r="251" spans="1:4" x14ac:dyDescent="0.2">
      <c r="A251" t="s">
        <v>383</v>
      </c>
      <c r="B251" t="s">
        <v>27</v>
      </c>
      <c r="C251" t="s">
        <v>502</v>
      </c>
      <c r="D251" t="s">
        <v>39</v>
      </c>
    </row>
    <row r="252" spans="1:4" x14ac:dyDescent="0.2">
      <c r="A252" t="s">
        <v>384</v>
      </c>
      <c r="B252" t="s">
        <v>32</v>
      </c>
      <c r="C252" t="s">
        <v>503</v>
      </c>
      <c r="D252" t="s">
        <v>550</v>
      </c>
    </row>
    <row r="253" spans="1:4" x14ac:dyDescent="0.2">
      <c r="A253" t="s">
        <v>387</v>
      </c>
      <c r="B253" t="s">
        <v>45</v>
      </c>
      <c r="C253" t="s">
        <v>509</v>
      </c>
      <c r="D253" t="s">
        <v>48</v>
      </c>
    </row>
    <row r="254" spans="1:4" x14ac:dyDescent="0.2">
      <c r="A254" t="s">
        <v>388</v>
      </c>
      <c r="B254" t="s">
        <v>19</v>
      </c>
      <c r="C254" t="s">
        <v>511</v>
      </c>
    </row>
    <row r="255" spans="1:4" x14ac:dyDescent="0.2">
      <c r="A255" t="s">
        <v>389</v>
      </c>
      <c r="B255" t="s">
        <v>24</v>
      </c>
      <c r="C255" t="s">
        <v>512</v>
      </c>
      <c r="D255" t="s">
        <v>550</v>
      </c>
    </row>
    <row r="256" spans="1:4" x14ac:dyDescent="0.2">
      <c r="A256" t="s">
        <v>391</v>
      </c>
      <c r="B256" t="s">
        <v>27</v>
      </c>
      <c r="C256" t="s">
        <v>513</v>
      </c>
    </row>
    <row r="257" spans="1:4" x14ac:dyDescent="0.2">
      <c r="A257" t="s">
        <v>392</v>
      </c>
      <c r="B257" t="s">
        <v>50</v>
      </c>
      <c r="C257" t="s">
        <v>695</v>
      </c>
      <c r="D257" t="s">
        <v>29</v>
      </c>
    </row>
    <row r="258" spans="1:4" x14ac:dyDescent="0.2">
      <c r="A258" t="s">
        <v>395</v>
      </c>
      <c r="B258" t="s">
        <v>45</v>
      </c>
      <c r="C258" t="s">
        <v>517</v>
      </c>
      <c r="D258" t="s">
        <v>568</v>
      </c>
    </row>
    <row r="259" spans="1:4" x14ac:dyDescent="0.2">
      <c r="A259" t="s">
        <v>397</v>
      </c>
      <c r="B259" t="s">
        <v>50</v>
      </c>
      <c r="C259" t="s">
        <v>520</v>
      </c>
      <c r="D259" t="s">
        <v>550</v>
      </c>
    </row>
    <row r="260" spans="1:4" x14ac:dyDescent="0.2">
      <c r="A260" t="s">
        <v>398</v>
      </c>
      <c r="B260" t="s">
        <v>27</v>
      </c>
      <c r="C260" t="s">
        <v>521</v>
      </c>
    </row>
    <row r="261" spans="1:4" x14ac:dyDescent="0.2">
      <c r="A261" t="s">
        <v>399</v>
      </c>
      <c r="B261" t="s">
        <v>19</v>
      </c>
      <c r="C261" t="s">
        <v>523</v>
      </c>
      <c r="D261" t="s">
        <v>22</v>
      </c>
    </row>
    <row r="262" spans="1:4" x14ac:dyDescent="0.2">
      <c r="A262" t="s">
        <v>403</v>
      </c>
      <c r="B262" t="s">
        <v>19</v>
      </c>
    </row>
    <row r="263" spans="1:4" x14ac:dyDescent="0.2">
      <c r="A263" t="s">
        <v>408</v>
      </c>
      <c r="B263" t="s">
        <v>19</v>
      </c>
    </row>
    <row r="264" spans="1:4" x14ac:dyDescent="0.2">
      <c r="A264" t="s">
        <v>410</v>
      </c>
      <c r="B264" t="s">
        <v>27</v>
      </c>
    </row>
    <row r="265" spans="1:4" x14ac:dyDescent="0.2">
      <c r="A265" t="s">
        <v>412</v>
      </c>
      <c r="B265" t="s">
        <v>27</v>
      </c>
    </row>
    <row r="266" spans="1:4" x14ac:dyDescent="0.2">
      <c r="A266" t="s">
        <v>413</v>
      </c>
      <c r="B266" t="s">
        <v>27</v>
      </c>
    </row>
    <row r="267" spans="1:4" x14ac:dyDescent="0.2">
      <c r="A267" t="s">
        <v>414</v>
      </c>
      <c r="B267" t="s">
        <v>19</v>
      </c>
    </row>
    <row r="268" spans="1:4" x14ac:dyDescent="0.2">
      <c r="A268" t="s">
        <v>415</v>
      </c>
      <c r="B268" t="s">
        <v>45</v>
      </c>
    </row>
    <row r="269" spans="1:4" x14ac:dyDescent="0.2">
      <c r="A269" t="s">
        <v>416</v>
      </c>
      <c r="B269" t="s">
        <v>27</v>
      </c>
    </row>
    <row r="270" spans="1:4" x14ac:dyDescent="0.2">
      <c r="A270" t="s">
        <v>417</v>
      </c>
      <c r="B270" t="s">
        <v>19</v>
      </c>
    </row>
    <row r="271" spans="1:4" x14ac:dyDescent="0.2">
      <c r="A271" t="s">
        <v>418</v>
      </c>
      <c r="B271" t="s">
        <v>24</v>
      </c>
    </row>
    <row r="272" spans="1:4" x14ac:dyDescent="0.2">
      <c r="A272" t="s">
        <v>420</v>
      </c>
      <c r="B272" t="s">
        <v>19</v>
      </c>
    </row>
    <row r="273" spans="1:2" x14ac:dyDescent="0.2">
      <c r="A273" t="s">
        <v>421</v>
      </c>
      <c r="B273" t="s">
        <v>35</v>
      </c>
    </row>
    <row r="274" spans="1:2" x14ac:dyDescent="0.2">
      <c r="A274" t="s">
        <v>425</v>
      </c>
      <c r="B274" t="s">
        <v>24</v>
      </c>
    </row>
    <row r="275" spans="1:2" x14ac:dyDescent="0.2">
      <c r="A275" t="s">
        <v>427</v>
      </c>
      <c r="B275" t="s">
        <v>24</v>
      </c>
    </row>
    <row r="276" spans="1:2" x14ac:dyDescent="0.2">
      <c r="A276" t="s">
        <v>428</v>
      </c>
      <c r="B276" t="s">
        <v>24</v>
      </c>
    </row>
    <row r="277" spans="1:2" x14ac:dyDescent="0.2">
      <c r="A277" t="s">
        <v>429</v>
      </c>
      <c r="B277" t="s">
        <v>24</v>
      </c>
    </row>
    <row r="278" spans="1:2" x14ac:dyDescent="0.2">
      <c r="A278" t="s">
        <v>430</v>
      </c>
      <c r="B278" t="s">
        <v>45</v>
      </c>
    </row>
    <row r="279" spans="1:2" x14ac:dyDescent="0.2">
      <c r="A279" t="s">
        <v>431</v>
      </c>
      <c r="B279" t="s">
        <v>19</v>
      </c>
    </row>
    <row r="280" spans="1:2" x14ac:dyDescent="0.2">
      <c r="A280" t="s">
        <v>432</v>
      </c>
      <c r="B280" t="s">
        <v>27</v>
      </c>
    </row>
    <row r="281" spans="1:2" x14ac:dyDescent="0.2">
      <c r="A281" t="s">
        <v>435</v>
      </c>
      <c r="B281" t="s">
        <v>27</v>
      </c>
    </row>
    <row r="282" spans="1:2" x14ac:dyDescent="0.2">
      <c r="A282" t="s">
        <v>436</v>
      </c>
      <c r="B282" t="s">
        <v>19</v>
      </c>
    </row>
    <row r="283" spans="1:2" x14ac:dyDescent="0.2">
      <c r="A283" t="s">
        <v>438</v>
      </c>
      <c r="B283" t="s">
        <v>31</v>
      </c>
    </row>
    <row r="284" spans="1:2" x14ac:dyDescent="0.2">
      <c r="A284" t="s">
        <v>445</v>
      </c>
      <c r="B284" t="s">
        <v>27</v>
      </c>
    </row>
    <row r="285" spans="1:2" x14ac:dyDescent="0.2">
      <c r="A285" t="s">
        <v>446</v>
      </c>
      <c r="B285" t="s">
        <v>50</v>
      </c>
    </row>
    <row r="286" spans="1:2" x14ac:dyDescent="0.2">
      <c r="A286" t="s">
        <v>447</v>
      </c>
      <c r="B286" t="s">
        <v>31</v>
      </c>
    </row>
    <row r="287" spans="1:2" x14ac:dyDescent="0.2">
      <c r="A287" t="s">
        <v>449</v>
      </c>
      <c r="B287" t="s">
        <v>32</v>
      </c>
    </row>
    <row r="288" spans="1:2" x14ac:dyDescent="0.2">
      <c r="A288" t="s">
        <v>452</v>
      </c>
      <c r="B288" t="s">
        <v>45</v>
      </c>
    </row>
    <row r="289" spans="1:2" x14ac:dyDescent="0.2">
      <c r="A289" t="s">
        <v>454</v>
      </c>
      <c r="B289" t="s">
        <v>19</v>
      </c>
    </row>
    <row r="290" spans="1:2" x14ac:dyDescent="0.2">
      <c r="A290" t="s">
        <v>455</v>
      </c>
      <c r="B290" t="s">
        <v>50</v>
      </c>
    </row>
    <row r="291" spans="1:2" x14ac:dyDescent="0.2">
      <c r="A291" t="s">
        <v>457</v>
      </c>
      <c r="B291" t="s">
        <v>50</v>
      </c>
    </row>
    <row r="292" spans="1:2" x14ac:dyDescent="0.2">
      <c r="A292" t="s">
        <v>459</v>
      </c>
      <c r="B292" t="s">
        <v>19</v>
      </c>
    </row>
    <row r="293" spans="1:2" x14ac:dyDescent="0.2">
      <c r="A293" t="s">
        <v>460</v>
      </c>
      <c r="B293" t="s">
        <v>19</v>
      </c>
    </row>
    <row r="294" spans="1:2" x14ac:dyDescent="0.2">
      <c r="A294" t="s">
        <v>461</v>
      </c>
      <c r="B294" t="s">
        <v>19</v>
      </c>
    </row>
    <row r="295" spans="1:2" x14ac:dyDescent="0.2">
      <c r="A295" t="s">
        <v>463</v>
      </c>
      <c r="B295" t="s">
        <v>24</v>
      </c>
    </row>
    <row r="296" spans="1:2" x14ac:dyDescent="0.2">
      <c r="A296" t="s">
        <v>466</v>
      </c>
      <c r="B296" t="s">
        <v>27</v>
      </c>
    </row>
    <row r="297" spans="1:2" x14ac:dyDescent="0.2">
      <c r="A297" t="s">
        <v>467</v>
      </c>
      <c r="B297" t="s">
        <v>24</v>
      </c>
    </row>
    <row r="298" spans="1:2" x14ac:dyDescent="0.2">
      <c r="A298" t="s">
        <v>468</v>
      </c>
      <c r="B298" t="s">
        <v>24</v>
      </c>
    </row>
    <row r="299" spans="1:2" x14ac:dyDescent="0.2">
      <c r="A299" t="s">
        <v>469</v>
      </c>
      <c r="B299" t="s">
        <v>19</v>
      </c>
    </row>
    <row r="300" spans="1:2" x14ac:dyDescent="0.2">
      <c r="A300" t="s">
        <v>470</v>
      </c>
      <c r="B300" t="s">
        <v>31</v>
      </c>
    </row>
    <row r="301" spans="1:2" x14ac:dyDescent="0.2">
      <c r="A301" t="s">
        <v>471</v>
      </c>
      <c r="B301" t="s">
        <v>19</v>
      </c>
    </row>
    <row r="302" spans="1:2" x14ac:dyDescent="0.2">
      <c r="A302" t="s">
        <v>472</v>
      </c>
      <c r="B302" t="s">
        <v>19</v>
      </c>
    </row>
    <row r="303" spans="1:2" x14ac:dyDescent="0.2">
      <c r="A303" t="s">
        <v>474</v>
      </c>
      <c r="B303" t="s">
        <v>27</v>
      </c>
    </row>
    <row r="304" spans="1:2" x14ac:dyDescent="0.2">
      <c r="A304" t="s">
        <v>475</v>
      </c>
      <c r="B304" t="s">
        <v>19</v>
      </c>
    </row>
    <row r="305" spans="1:2" x14ac:dyDescent="0.2">
      <c r="A305" t="s">
        <v>477</v>
      </c>
      <c r="B305" t="s">
        <v>19</v>
      </c>
    </row>
    <row r="306" spans="1:2" x14ac:dyDescent="0.2">
      <c r="A306" t="s">
        <v>479</v>
      </c>
      <c r="B306" t="s">
        <v>31</v>
      </c>
    </row>
    <row r="307" spans="1:2" x14ac:dyDescent="0.2">
      <c r="A307" t="s">
        <v>480</v>
      </c>
      <c r="B307" t="s">
        <v>31</v>
      </c>
    </row>
    <row r="308" spans="1:2" x14ac:dyDescent="0.2">
      <c r="A308" t="s">
        <v>482</v>
      </c>
      <c r="B308" t="s">
        <v>19</v>
      </c>
    </row>
    <row r="309" spans="1:2" x14ac:dyDescent="0.2">
      <c r="A309" t="s">
        <v>485</v>
      </c>
      <c r="B309" t="s">
        <v>35</v>
      </c>
    </row>
    <row r="310" spans="1:2" x14ac:dyDescent="0.2">
      <c r="A310" t="s">
        <v>487</v>
      </c>
      <c r="B310" t="s">
        <v>19</v>
      </c>
    </row>
    <row r="311" spans="1:2" x14ac:dyDescent="0.2">
      <c r="A311" t="s">
        <v>489</v>
      </c>
      <c r="B311" t="s">
        <v>24</v>
      </c>
    </row>
    <row r="312" spans="1:2" x14ac:dyDescent="0.2">
      <c r="A312" t="s">
        <v>490</v>
      </c>
      <c r="B312" t="s">
        <v>19</v>
      </c>
    </row>
    <row r="313" spans="1:2" x14ac:dyDescent="0.2">
      <c r="A313" t="s">
        <v>493</v>
      </c>
      <c r="B313" t="s">
        <v>31</v>
      </c>
    </row>
    <row r="314" spans="1:2" x14ac:dyDescent="0.2">
      <c r="A314" t="s">
        <v>494</v>
      </c>
      <c r="B314" t="s">
        <v>19</v>
      </c>
    </row>
    <row r="315" spans="1:2" x14ac:dyDescent="0.2">
      <c r="A315" t="s">
        <v>495</v>
      </c>
      <c r="B315" t="s">
        <v>27</v>
      </c>
    </row>
    <row r="316" spans="1:2" x14ac:dyDescent="0.2">
      <c r="A316" t="s">
        <v>496</v>
      </c>
      <c r="B316" t="s">
        <v>19</v>
      </c>
    </row>
    <row r="317" spans="1:2" x14ac:dyDescent="0.2">
      <c r="A317" t="s">
        <v>497</v>
      </c>
      <c r="B317" t="s">
        <v>19</v>
      </c>
    </row>
    <row r="318" spans="1:2" x14ac:dyDescent="0.2">
      <c r="A318" t="s">
        <v>498</v>
      </c>
      <c r="B318" t="s">
        <v>19</v>
      </c>
    </row>
    <row r="319" spans="1:2" x14ac:dyDescent="0.2">
      <c r="A319" t="s">
        <v>499</v>
      </c>
      <c r="B319" t="s">
        <v>31</v>
      </c>
    </row>
    <row r="320" spans="1:2" x14ac:dyDescent="0.2">
      <c r="A320" t="s">
        <v>500</v>
      </c>
      <c r="B320" t="s">
        <v>19</v>
      </c>
    </row>
    <row r="321" spans="1:2" x14ac:dyDescent="0.2">
      <c r="A321" t="s">
        <v>691</v>
      </c>
      <c r="B321" t="s">
        <v>50</v>
      </c>
    </row>
    <row r="322" spans="1:2" x14ac:dyDescent="0.2">
      <c r="A322" t="s">
        <v>502</v>
      </c>
      <c r="B322" t="s">
        <v>24</v>
      </c>
    </row>
    <row r="323" spans="1:2" x14ac:dyDescent="0.2">
      <c r="A323" t="s">
        <v>503</v>
      </c>
      <c r="B323" t="s">
        <v>24</v>
      </c>
    </row>
    <row r="324" spans="1:2" x14ac:dyDescent="0.2">
      <c r="A324" t="s">
        <v>504</v>
      </c>
      <c r="B324" t="s">
        <v>27</v>
      </c>
    </row>
    <row r="325" spans="1:2" x14ac:dyDescent="0.2">
      <c r="A325" t="s">
        <v>505</v>
      </c>
      <c r="B325" t="s">
        <v>19</v>
      </c>
    </row>
    <row r="326" spans="1:2" x14ac:dyDescent="0.2">
      <c r="A326" t="s">
        <v>506</v>
      </c>
      <c r="B326" t="s">
        <v>19</v>
      </c>
    </row>
    <row r="327" spans="1:2" x14ac:dyDescent="0.2">
      <c r="A327" t="s">
        <v>507</v>
      </c>
      <c r="B327" t="s">
        <v>19</v>
      </c>
    </row>
    <row r="328" spans="1:2" x14ac:dyDescent="0.2">
      <c r="A328" t="s">
        <v>508</v>
      </c>
      <c r="B328" t="s">
        <v>27</v>
      </c>
    </row>
    <row r="329" spans="1:2" x14ac:dyDescent="0.2">
      <c r="A329" t="s">
        <v>509</v>
      </c>
      <c r="B329" t="s">
        <v>27</v>
      </c>
    </row>
    <row r="330" spans="1:2" x14ac:dyDescent="0.2">
      <c r="A330" t="s">
        <v>512</v>
      </c>
      <c r="B330" t="s">
        <v>24</v>
      </c>
    </row>
    <row r="331" spans="1:2" x14ac:dyDescent="0.2">
      <c r="A331" t="s">
        <v>514</v>
      </c>
      <c r="B331" t="s">
        <v>27</v>
      </c>
    </row>
    <row r="332" spans="1:2" x14ac:dyDescent="0.2">
      <c r="A332" t="s">
        <v>516</v>
      </c>
      <c r="B332" t="s">
        <v>19</v>
      </c>
    </row>
    <row r="333" spans="1:2" x14ac:dyDescent="0.2">
      <c r="A333" t="s">
        <v>518</v>
      </c>
      <c r="B333" t="s">
        <v>19</v>
      </c>
    </row>
    <row r="334" spans="1:2" x14ac:dyDescent="0.2">
      <c r="A334" t="s">
        <v>520</v>
      </c>
      <c r="B334" t="s">
        <v>24</v>
      </c>
    </row>
    <row r="335" spans="1:2" x14ac:dyDescent="0.2">
      <c r="A335" t="s">
        <v>523</v>
      </c>
      <c r="B335" t="s">
        <v>19</v>
      </c>
    </row>
    <row r="336" spans="1:2" x14ac:dyDescent="0.2">
      <c r="A336" t="s">
        <v>491</v>
      </c>
      <c r="B336" t="s">
        <v>24</v>
      </c>
    </row>
    <row r="337" spans="1:2" x14ac:dyDescent="0.2">
      <c r="A337" t="s">
        <v>385</v>
      </c>
      <c r="B337" t="s">
        <v>50</v>
      </c>
    </row>
    <row r="338" spans="1:2" x14ac:dyDescent="0.2">
      <c r="A338" t="s">
        <v>362</v>
      </c>
      <c r="B338" t="s">
        <v>24</v>
      </c>
    </row>
    <row r="339" spans="1:2" x14ac:dyDescent="0.2">
      <c r="A339" t="s">
        <v>110</v>
      </c>
      <c r="B339" t="s">
        <v>45</v>
      </c>
    </row>
    <row r="340" spans="1:2" x14ac:dyDescent="0.2">
      <c r="A340" t="s">
        <v>149</v>
      </c>
      <c r="B340" t="s">
        <v>27</v>
      </c>
    </row>
    <row r="341" spans="1:2" x14ac:dyDescent="0.2">
      <c r="A341" t="s">
        <v>246</v>
      </c>
      <c r="B341" t="s">
        <v>27</v>
      </c>
    </row>
    <row r="342" spans="1:2" x14ac:dyDescent="0.2">
      <c r="A342" t="s">
        <v>355</v>
      </c>
      <c r="B342" t="s">
        <v>24</v>
      </c>
    </row>
    <row r="343" spans="1:2" x14ac:dyDescent="0.2">
      <c r="A343" t="s">
        <v>268</v>
      </c>
      <c r="B343" t="s">
        <v>24</v>
      </c>
    </row>
    <row r="344" spans="1:2" x14ac:dyDescent="0.2">
      <c r="A344" t="s">
        <v>185</v>
      </c>
      <c r="B344" t="s">
        <v>27</v>
      </c>
    </row>
    <row r="345" spans="1:2" x14ac:dyDescent="0.2">
      <c r="A345" t="s">
        <v>327</v>
      </c>
      <c r="B345" t="s">
        <v>27</v>
      </c>
    </row>
    <row r="346" spans="1:2" x14ac:dyDescent="0.2">
      <c r="A346" t="s">
        <v>357</v>
      </c>
      <c r="B346" t="s">
        <v>19</v>
      </c>
    </row>
    <row r="347" spans="1:2" x14ac:dyDescent="0.2">
      <c r="A347" t="s">
        <v>443</v>
      </c>
      <c r="B347" t="s">
        <v>37</v>
      </c>
    </row>
    <row r="348" spans="1:2" x14ac:dyDescent="0.2">
      <c r="A348" t="s">
        <v>473</v>
      </c>
      <c r="B348" t="s">
        <v>27</v>
      </c>
    </row>
    <row r="349" spans="1:2" x14ac:dyDescent="0.2">
      <c r="A349" t="s">
        <v>492</v>
      </c>
      <c r="B349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93"/>
  <sheetViews>
    <sheetView zoomScale="147" zoomScaleNormal="147" workbookViewId="0">
      <selection activeCell="A8" sqref="A8"/>
    </sheetView>
  </sheetViews>
  <sheetFormatPr baseColWidth="10" defaultColWidth="8.83203125" defaultRowHeight="16" x14ac:dyDescent="0.2"/>
  <cols>
    <col min="1" max="1" width="20.6640625" customWidth="1"/>
    <col min="2" max="2" width="22.6640625" bestFit="1" customWidth="1"/>
    <col min="4" max="4" width="16.5" customWidth="1"/>
  </cols>
  <sheetData>
    <row r="1" spans="1:8" x14ac:dyDescent="0.2">
      <c r="A1" s="22" t="s">
        <v>698</v>
      </c>
      <c r="B1" s="22" t="s">
        <v>751</v>
      </c>
    </row>
    <row r="2" spans="1:8" x14ac:dyDescent="0.2">
      <c r="A2" s="21" t="s">
        <v>18</v>
      </c>
      <c r="B2" s="21" t="s">
        <v>19</v>
      </c>
      <c r="C2" s="18"/>
      <c r="E2" s="18"/>
      <c r="F2" s="18"/>
      <c r="G2" s="18"/>
      <c r="H2" s="18"/>
    </row>
    <row r="3" spans="1:8" x14ac:dyDescent="0.2">
      <c r="A3" s="21" t="s">
        <v>20</v>
      </c>
      <c r="B3" s="21" t="s">
        <v>19</v>
      </c>
      <c r="C3" s="18"/>
      <c r="E3" s="18"/>
      <c r="F3" s="18"/>
      <c r="G3" s="18"/>
      <c r="H3" s="18"/>
    </row>
    <row r="4" spans="1:8" x14ac:dyDescent="0.2">
      <c r="A4" s="21" t="s">
        <v>21</v>
      </c>
      <c r="B4" s="21" t="s">
        <v>19</v>
      </c>
      <c r="C4" s="18"/>
      <c r="E4" s="18"/>
      <c r="F4" s="18"/>
      <c r="G4" s="18"/>
      <c r="H4" s="18"/>
    </row>
    <row r="5" spans="1:8" x14ac:dyDescent="0.2">
      <c r="A5" s="21" t="s">
        <v>23</v>
      </c>
      <c r="B5" s="21" t="s">
        <v>24</v>
      </c>
      <c r="C5" s="18"/>
      <c r="E5" s="18"/>
      <c r="F5" s="18"/>
      <c r="G5" s="18"/>
      <c r="H5" s="18"/>
    </row>
    <row r="6" spans="1:8" x14ac:dyDescent="0.2">
      <c r="A6" s="21" t="s">
        <v>26</v>
      </c>
      <c r="B6" s="21" t="s">
        <v>19</v>
      </c>
      <c r="C6" s="18"/>
      <c r="E6" s="18"/>
      <c r="F6" s="18"/>
      <c r="G6" s="18"/>
      <c r="H6" s="18"/>
    </row>
    <row r="7" spans="1:8" x14ac:dyDescent="0.2">
      <c r="A7" s="21" t="s">
        <v>28</v>
      </c>
      <c r="B7" s="21" t="s">
        <v>19</v>
      </c>
      <c r="C7" s="18"/>
      <c r="E7" s="18"/>
      <c r="F7" s="18"/>
      <c r="G7" s="18"/>
      <c r="H7" s="18"/>
    </row>
    <row r="8" spans="1:8" x14ac:dyDescent="0.2">
      <c r="A8" s="21" t="s">
        <v>34</v>
      </c>
      <c r="B8" s="21" t="s">
        <v>35</v>
      </c>
      <c r="C8" s="18"/>
      <c r="E8" s="18"/>
      <c r="F8" s="18"/>
      <c r="G8" s="18"/>
      <c r="H8" s="18"/>
    </row>
    <row r="9" spans="1:8" x14ac:dyDescent="0.2">
      <c r="A9" s="21" t="s">
        <v>36</v>
      </c>
      <c r="B9" s="21" t="s">
        <v>19</v>
      </c>
      <c r="C9" s="18"/>
      <c r="E9" s="18"/>
      <c r="F9" s="18"/>
      <c r="G9" s="18"/>
      <c r="H9" s="18"/>
    </row>
    <row r="10" spans="1:8" x14ac:dyDescent="0.2">
      <c r="A10" s="21" t="s">
        <v>38</v>
      </c>
      <c r="B10" s="21" t="s">
        <v>19</v>
      </c>
      <c r="C10" s="18"/>
      <c r="E10" s="18"/>
      <c r="F10" s="18"/>
      <c r="G10" s="18"/>
      <c r="H10" s="18"/>
    </row>
    <row r="11" spans="1:8" x14ac:dyDescent="0.2">
      <c r="A11" s="21" t="s">
        <v>40</v>
      </c>
      <c r="B11" s="21" t="s">
        <v>35</v>
      </c>
      <c r="C11" s="18"/>
      <c r="E11" s="18"/>
      <c r="F11" s="18"/>
      <c r="G11" s="18"/>
      <c r="H11" s="18"/>
    </row>
    <row r="12" spans="1:8" x14ac:dyDescent="0.2">
      <c r="A12" s="21" t="s">
        <v>41</v>
      </c>
      <c r="B12" s="21" t="s">
        <v>24</v>
      </c>
      <c r="C12" s="18"/>
      <c r="E12" s="18"/>
      <c r="F12" s="18"/>
      <c r="G12" s="18"/>
      <c r="H12" s="18"/>
    </row>
    <row r="13" spans="1:8" x14ac:dyDescent="0.2">
      <c r="A13" s="21" t="s">
        <v>42</v>
      </c>
      <c r="B13" s="21" t="s">
        <v>19</v>
      </c>
      <c r="C13" s="18"/>
      <c r="E13" s="18"/>
      <c r="F13" s="18"/>
      <c r="G13" s="18"/>
      <c r="H13" s="18"/>
    </row>
    <row r="14" spans="1:8" x14ac:dyDescent="0.2">
      <c r="A14" s="21" t="s">
        <v>44</v>
      </c>
      <c r="B14" s="21" t="s">
        <v>19</v>
      </c>
      <c r="C14" s="18"/>
      <c r="E14" s="18"/>
      <c r="F14" s="18"/>
      <c r="G14" s="18"/>
      <c r="H14" s="18"/>
    </row>
    <row r="15" spans="1:8" x14ac:dyDescent="0.2">
      <c r="A15" s="21" t="s">
        <v>46</v>
      </c>
      <c r="B15" s="21" t="s">
        <v>19</v>
      </c>
      <c r="C15" s="18"/>
      <c r="E15" s="18"/>
      <c r="F15" s="18"/>
      <c r="G15" s="18"/>
      <c r="H15" s="18"/>
    </row>
    <row r="16" spans="1:8" x14ac:dyDescent="0.2">
      <c r="A16" s="21" t="s">
        <v>51</v>
      </c>
      <c r="B16" s="21" t="s">
        <v>19</v>
      </c>
      <c r="C16" s="18"/>
      <c r="E16" s="18"/>
      <c r="F16" s="18"/>
      <c r="G16" s="18"/>
      <c r="H16" s="18"/>
    </row>
    <row r="17" spans="1:8" x14ac:dyDescent="0.2">
      <c r="A17" s="21" t="s">
        <v>54</v>
      </c>
      <c r="B17" s="21" t="s">
        <v>31</v>
      </c>
      <c r="C17" s="18"/>
      <c r="E17" s="18"/>
      <c r="F17" s="18"/>
      <c r="G17" s="18"/>
      <c r="H17" s="18"/>
    </row>
    <row r="18" spans="1:8" x14ac:dyDescent="0.2">
      <c r="A18" s="21" t="s">
        <v>55</v>
      </c>
      <c r="B18" s="21" t="s">
        <v>19</v>
      </c>
      <c r="C18" s="18"/>
      <c r="E18" s="18"/>
      <c r="F18" s="18"/>
      <c r="G18" s="18"/>
      <c r="H18" s="18"/>
    </row>
    <row r="19" spans="1:8" x14ac:dyDescent="0.2">
      <c r="A19" s="21" t="s">
        <v>56</v>
      </c>
      <c r="B19" s="21" t="s">
        <v>31</v>
      </c>
      <c r="C19" s="18"/>
      <c r="E19" s="18"/>
      <c r="F19" s="18"/>
      <c r="G19" s="18"/>
      <c r="H19" s="18"/>
    </row>
    <row r="20" spans="1:8" x14ac:dyDescent="0.2">
      <c r="A20" s="21" t="s">
        <v>57</v>
      </c>
      <c r="B20" s="21" t="s">
        <v>19</v>
      </c>
      <c r="C20" s="18"/>
      <c r="E20" s="18"/>
      <c r="F20" s="18"/>
      <c r="G20" s="18"/>
      <c r="H20" s="18"/>
    </row>
    <row r="21" spans="1:8" x14ac:dyDescent="0.2">
      <c r="A21" s="21" t="s">
        <v>58</v>
      </c>
      <c r="B21" s="21" t="s">
        <v>19</v>
      </c>
      <c r="C21" s="18"/>
      <c r="E21" s="18"/>
      <c r="F21" s="18"/>
      <c r="G21" s="18"/>
      <c r="H21" s="18"/>
    </row>
    <row r="22" spans="1:8" x14ac:dyDescent="0.2">
      <c r="A22" s="21" t="s">
        <v>59</v>
      </c>
      <c r="B22" s="21" t="s">
        <v>19</v>
      </c>
      <c r="C22" s="18"/>
      <c r="E22" s="18"/>
      <c r="F22" s="18"/>
      <c r="G22" s="18"/>
      <c r="H22" s="18"/>
    </row>
    <row r="23" spans="1:8" x14ac:dyDescent="0.2">
      <c r="A23" s="21" t="s">
        <v>61</v>
      </c>
      <c r="B23" s="21" t="s">
        <v>27</v>
      </c>
      <c r="C23" s="18"/>
      <c r="E23" s="18"/>
      <c r="F23" s="18"/>
      <c r="G23" s="18"/>
      <c r="H23" s="18"/>
    </row>
    <row r="24" spans="1:8" x14ac:dyDescent="0.2">
      <c r="A24" s="21" t="s">
        <v>65</v>
      </c>
      <c r="B24" s="21" t="s">
        <v>19</v>
      </c>
      <c r="C24" s="18"/>
      <c r="E24" s="18"/>
      <c r="F24" s="18"/>
      <c r="G24" s="18"/>
      <c r="H24" s="18"/>
    </row>
    <row r="25" spans="1:8" x14ac:dyDescent="0.2">
      <c r="A25" s="21" t="s">
        <v>66</v>
      </c>
      <c r="B25" s="21" t="s">
        <v>19</v>
      </c>
      <c r="C25" s="18"/>
      <c r="E25" s="18"/>
      <c r="F25" s="18"/>
      <c r="G25" s="18"/>
      <c r="H25" s="18"/>
    </row>
    <row r="26" spans="1:8" x14ac:dyDescent="0.2">
      <c r="A26" s="21" t="s">
        <v>67</v>
      </c>
      <c r="B26" s="21" t="s">
        <v>19</v>
      </c>
      <c r="C26" s="18"/>
      <c r="E26" s="18"/>
      <c r="F26" s="18"/>
      <c r="G26" s="18"/>
      <c r="H26" s="18"/>
    </row>
    <row r="27" spans="1:8" x14ac:dyDescent="0.2">
      <c r="A27" s="21" t="s">
        <v>68</v>
      </c>
      <c r="B27" s="21" t="s">
        <v>19</v>
      </c>
      <c r="C27" s="18"/>
      <c r="E27" s="18"/>
      <c r="F27" s="18"/>
      <c r="G27" s="18"/>
      <c r="H27" s="18"/>
    </row>
    <row r="28" spans="1:8" x14ac:dyDescent="0.2">
      <c r="A28" s="21" t="s">
        <v>71</v>
      </c>
      <c r="B28" s="21" t="s">
        <v>24</v>
      </c>
      <c r="C28" s="18"/>
      <c r="E28" s="18"/>
      <c r="F28" s="18"/>
      <c r="G28" s="18"/>
      <c r="H28" s="18"/>
    </row>
    <row r="29" spans="1:8" x14ac:dyDescent="0.2">
      <c r="A29" s="21" t="s">
        <v>74</v>
      </c>
      <c r="B29" s="21" t="s">
        <v>50</v>
      </c>
      <c r="C29" s="18"/>
      <c r="E29" s="18"/>
      <c r="F29" s="18"/>
      <c r="G29" s="18"/>
      <c r="H29" s="18"/>
    </row>
    <row r="30" spans="1:8" x14ac:dyDescent="0.2">
      <c r="A30" s="21" t="s">
        <v>75</v>
      </c>
      <c r="B30" s="21" t="s">
        <v>19</v>
      </c>
      <c r="C30" s="18"/>
      <c r="E30" s="18"/>
      <c r="F30" s="18"/>
      <c r="G30" s="18"/>
      <c r="H30" s="18"/>
    </row>
    <row r="31" spans="1:8" x14ac:dyDescent="0.2">
      <c r="A31" s="21" t="s">
        <v>76</v>
      </c>
      <c r="B31" s="21" t="s">
        <v>27</v>
      </c>
      <c r="C31" s="18"/>
      <c r="E31" s="18"/>
      <c r="F31" s="18"/>
      <c r="G31" s="18"/>
      <c r="H31" s="18"/>
    </row>
    <row r="32" spans="1:8" x14ac:dyDescent="0.2">
      <c r="A32" s="21" t="s">
        <v>77</v>
      </c>
      <c r="B32" s="21" t="s">
        <v>27</v>
      </c>
      <c r="C32" s="18"/>
      <c r="E32" s="18"/>
      <c r="F32" s="18"/>
      <c r="G32" s="18"/>
      <c r="H32" s="18"/>
    </row>
    <row r="33" spans="1:8" x14ac:dyDescent="0.2">
      <c r="A33" s="21" t="s">
        <v>78</v>
      </c>
      <c r="B33" s="21" t="s">
        <v>24</v>
      </c>
      <c r="C33" s="18"/>
      <c r="E33" s="18"/>
      <c r="F33" s="18"/>
      <c r="G33" s="18"/>
      <c r="H33" s="18"/>
    </row>
    <row r="34" spans="1:8" x14ac:dyDescent="0.2">
      <c r="A34" s="21" t="s">
        <v>80</v>
      </c>
      <c r="B34" s="21" t="s">
        <v>27</v>
      </c>
      <c r="C34" s="18"/>
      <c r="E34" s="18"/>
      <c r="F34" s="18"/>
      <c r="G34" s="18"/>
      <c r="H34" s="18"/>
    </row>
    <row r="35" spans="1:8" x14ac:dyDescent="0.2">
      <c r="A35" s="21" t="s">
        <v>81</v>
      </c>
      <c r="B35" s="21" t="s">
        <v>27</v>
      </c>
      <c r="C35" s="18"/>
      <c r="E35" s="18"/>
      <c r="F35" s="18"/>
      <c r="G35" s="18"/>
      <c r="H35" s="18"/>
    </row>
    <row r="36" spans="1:8" x14ac:dyDescent="0.2">
      <c r="A36" s="21" t="s">
        <v>82</v>
      </c>
      <c r="B36" s="21" t="s">
        <v>27</v>
      </c>
      <c r="C36" s="18"/>
      <c r="E36" s="18"/>
      <c r="F36" s="18"/>
      <c r="G36" s="18"/>
      <c r="H36" s="18"/>
    </row>
    <row r="37" spans="1:8" x14ac:dyDescent="0.2">
      <c r="A37" s="21" t="s">
        <v>83</v>
      </c>
      <c r="B37" s="21" t="s">
        <v>19</v>
      </c>
      <c r="C37" s="18"/>
      <c r="E37" s="18"/>
      <c r="F37" s="18"/>
      <c r="G37" s="18"/>
      <c r="H37" s="18"/>
    </row>
    <row r="38" spans="1:8" x14ac:dyDescent="0.2">
      <c r="A38" s="21" t="s">
        <v>84</v>
      </c>
      <c r="B38" s="21" t="s">
        <v>24</v>
      </c>
      <c r="C38" s="18"/>
      <c r="E38" s="18"/>
      <c r="F38" s="18"/>
      <c r="G38" s="18"/>
      <c r="H38" s="18"/>
    </row>
    <row r="39" spans="1:8" x14ac:dyDescent="0.2">
      <c r="A39" s="21" t="s">
        <v>85</v>
      </c>
      <c r="B39" s="21" t="s">
        <v>24</v>
      </c>
      <c r="C39" s="18"/>
      <c r="E39" s="18"/>
      <c r="F39" s="18"/>
      <c r="G39" s="18"/>
      <c r="H39" s="18"/>
    </row>
    <row r="40" spans="1:8" x14ac:dyDescent="0.2">
      <c r="A40" s="21" t="s">
        <v>87</v>
      </c>
      <c r="B40" s="21" t="s">
        <v>50</v>
      </c>
      <c r="C40" s="18"/>
      <c r="E40" s="18"/>
      <c r="F40" s="18"/>
      <c r="G40" s="18"/>
      <c r="H40" s="18"/>
    </row>
    <row r="41" spans="1:8" x14ac:dyDescent="0.2">
      <c r="A41" s="21" t="s">
        <v>88</v>
      </c>
      <c r="B41" s="21" t="s">
        <v>24</v>
      </c>
      <c r="C41" s="18"/>
      <c r="E41" s="18"/>
      <c r="F41" s="18"/>
      <c r="G41" s="18"/>
      <c r="H41" s="18"/>
    </row>
    <row r="42" spans="1:8" x14ac:dyDescent="0.2">
      <c r="A42" s="21" t="s">
        <v>89</v>
      </c>
      <c r="B42" s="21" t="s">
        <v>24</v>
      </c>
      <c r="C42" s="18"/>
      <c r="E42" s="18"/>
      <c r="F42" s="18"/>
      <c r="G42" s="18"/>
      <c r="H42" s="18"/>
    </row>
    <row r="43" spans="1:8" x14ac:dyDescent="0.2">
      <c r="A43" s="21" t="s">
        <v>90</v>
      </c>
      <c r="B43" s="21" t="s">
        <v>24</v>
      </c>
      <c r="C43" s="18"/>
      <c r="E43" s="18"/>
      <c r="F43" s="18"/>
      <c r="G43" s="18"/>
      <c r="H43" s="18"/>
    </row>
    <row r="44" spans="1:8" x14ac:dyDescent="0.2">
      <c r="A44" s="21" t="s">
        <v>91</v>
      </c>
      <c r="B44" s="21" t="s">
        <v>24</v>
      </c>
      <c r="C44" s="18"/>
      <c r="E44" s="18"/>
      <c r="F44" s="18"/>
      <c r="G44" s="18"/>
      <c r="H44" s="18"/>
    </row>
    <row r="45" spans="1:8" x14ac:dyDescent="0.2">
      <c r="A45" s="21" t="s">
        <v>92</v>
      </c>
      <c r="B45" s="21" t="s">
        <v>45</v>
      </c>
      <c r="C45" s="18"/>
      <c r="E45" s="18"/>
      <c r="F45" s="18"/>
      <c r="G45" s="18"/>
      <c r="H45" s="18"/>
    </row>
    <row r="46" spans="1:8" x14ac:dyDescent="0.2">
      <c r="A46" s="21" t="s">
        <v>93</v>
      </c>
      <c r="B46" s="21" t="s">
        <v>50</v>
      </c>
      <c r="C46" s="18"/>
      <c r="E46" s="18"/>
      <c r="F46" s="18"/>
      <c r="G46" s="18"/>
      <c r="H46" s="18"/>
    </row>
    <row r="47" spans="1:8" x14ac:dyDescent="0.2">
      <c r="A47" s="21" t="s">
        <v>96</v>
      </c>
      <c r="B47" s="21" t="s">
        <v>27</v>
      </c>
      <c r="C47" s="18"/>
      <c r="E47" s="18"/>
      <c r="F47" s="18"/>
      <c r="G47" s="18"/>
      <c r="H47" s="18"/>
    </row>
    <row r="48" spans="1:8" x14ac:dyDescent="0.2">
      <c r="A48" s="21" t="s">
        <v>97</v>
      </c>
      <c r="B48" s="21" t="s">
        <v>19</v>
      </c>
      <c r="C48" s="18"/>
      <c r="E48" s="18"/>
      <c r="F48" s="18"/>
      <c r="G48" s="18"/>
      <c r="H48" s="18"/>
    </row>
    <row r="49" spans="1:8" x14ac:dyDescent="0.2">
      <c r="A49" s="21" t="s">
        <v>98</v>
      </c>
      <c r="B49" s="21" t="s">
        <v>19</v>
      </c>
      <c r="C49" s="18"/>
      <c r="E49" s="18"/>
      <c r="F49" s="18"/>
      <c r="G49" s="18"/>
      <c r="H49" s="18"/>
    </row>
    <row r="50" spans="1:8" x14ac:dyDescent="0.2">
      <c r="A50" s="21" t="s">
        <v>99</v>
      </c>
      <c r="B50" s="21" t="s">
        <v>19</v>
      </c>
      <c r="C50" s="18"/>
      <c r="E50" s="18"/>
      <c r="F50" s="18"/>
      <c r="G50" s="18"/>
      <c r="H50" s="18"/>
    </row>
    <row r="51" spans="1:8" x14ac:dyDescent="0.2">
      <c r="A51" s="21" t="s">
        <v>100</v>
      </c>
      <c r="B51" s="21" t="s">
        <v>19</v>
      </c>
      <c r="C51" s="18"/>
      <c r="E51" s="18"/>
      <c r="F51" s="18"/>
      <c r="G51" s="18"/>
      <c r="H51" s="18"/>
    </row>
    <row r="52" spans="1:8" x14ac:dyDescent="0.2">
      <c r="A52" s="21" t="s">
        <v>101</v>
      </c>
      <c r="B52" s="21" t="s">
        <v>24</v>
      </c>
      <c r="C52" s="18"/>
      <c r="E52" s="18"/>
      <c r="F52" s="18"/>
      <c r="G52" s="18"/>
      <c r="H52" s="18"/>
    </row>
    <row r="53" spans="1:8" x14ac:dyDescent="0.2">
      <c r="A53" s="21" t="s">
        <v>102</v>
      </c>
      <c r="B53" s="21" t="s">
        <v>35</v>
      </c>
      <c r="C53" s="18"/>
      <c r="E53" s="18"/>
      <c r="F53" s="18"/>
      <c r="G53" s="18"/>
      <c r="H53" s="18"/>
    </row>
    <row r="54" spans="1:8" x14ac:dyDescent="0.2">
      <c r="A54" s="21" t="s">
        <v>103</v>
      </c>
      <c r="B54" s="21" t="s">
        <v>31</v>
      </c>
      <c r="C54" s="18"/>
      <c r="E54" s="18"/>
      <c r="F54" s="18"/>
      <c r="G54" s="18"/>
      <c r="H54" s="18"/>
    </row>
    <row r="55" spans="1:8" x14ac:dyDescent="0.2">
      <c r="A55" s="21" t="s">
        <v>105</v>
      </c>
      <c r="B55" s="21" t="s">
        <v>19</v>
      </c>
      <c r="C55" s="18"/>
      <c r="E55" s="18"/>
      <c r="F55" s="18"/>
      <c r="G55" s="18"/>
      <c r="H55" s="18"/>
    </row>
    <row r="56" spans="1:8" x14ac:dyDescent="0.2">
      <c r="A56" s="21" t="s">
        <v>107</v>
      </c>
      <c r="B56" s="21" t="s">
        <v>19</v>
      </c>
      <c r="C56" s="18"/>
      <c r="E56" s="18"/>
      <c r="F56" s="18"/>
      <c r="G56" s="18"/>
      <c r="H56" s="18"/>
    </row>
    <row r="57" spans="1:8" x14ac:dyDescent="0.2">
      <c r="A57" s="21" t="s">
        <v>109</v>
      </c>
      <c r="B57" s="21" t="s">
        <v>19</v>
      </c>
      <c r="C57" s="18"/>
      <c r="E57" s="18"/>
      <c r="F57" s="18"/>
      <c r="G57" s="18"/>
      <c r="H57" s="18"/>
    </row>
    <row r="58" spans="1:8" x14ac:dyDescent="0.2">
      <c r="A58" s="21" t="s">
        <v>112</v>
      </c>
      <c r="B58" s="21" t="s">
        <v>19</v>
      </c>
      <c r="C58" s="18"/>
      <c r="E58" s="18"/>
      <c r="F58" s="18"/>
      <c r="G58" s="18"/>
      <c r="H58" s="18"/>
    </row>
    <row r="59" spans="1:8" x14ac:dyDescent="0.2">
      <c r="A59" s="21" t="s">
        <v>113</v>
      </c>
      <c r="B59" s="21" t="s">
        <v>19</v>
      </c>
      <c r="C59" s="18"/>
      <c r="E59" s="18"/>
      <c r="F59" s="18"/>
      <c r="G59" s="18"/>
      <c r="H59" s="18"/>
    </row>
    <row r="60" spans="1:8" x14ac:dyDescent="0.2">
      <c r="A60" s="21" t="s">
        <v>115</v>
      </c>
      <c r="B60" s="21" t="s">
        <v>35</v>
      </c>
      <c r="C60" s="18"/>
      <c r="E60" s="18"/>
      <c r="F60" s="18"/>
      <c r="G60" s="18"/>
      <c r="H60" s="18"/>
    </row>
    <row r="61" spans="1:8" x14ac:dyDescent="0.2">
      <c r="A61" s="21" t="s">
        <v>116</v>
      </c>
      <c r="B61" s="21" t="s">
        <v>19</v>
      </c>
      <c r="C61" s="18"/>
      <c r="E61" s="18"/>
      <c r="F61" s="18"/>
      <c r="G61" s="18"/>
      <c r="H61" s="18"/>
    </row>
    <row r="62" spans="1:8" x14ac:dyDescent="0.2">
      <c r="A62" s="21" t="s">
        <v>117</v>
      </c>
      <c r="B62" s="21" t="s">
        <v>31</v>
      </c>
      <c r="C62" s="18"/>
      <c r="E62" s="18"/>
      <c r="F62" s="18"/>
      <c r="G62" s="18"/>
      <c r="H62" s="18"/>
    </row>
    <row r="63" spans="1:8" x14ac:dyDescent="0.2">
      <c r="A63" s="21" t="s">
        <v>118</v>
      </c>
      <c r="B63" s="21" t="s">
        <v>31</v>
      </c>
      <c r="C63" s="18"/>
      <c r="E63" s="18"/>
      <c r="F63" s="18"/>
      <c r="G63" s="18"/>
      <c r="H63" s="18"/>
    </row>
    <row r="64" spans="1:8" x14ac:dyDescent="0.2">
      <c r="A64" s="21" t="s">
        <v>119</v>
      </c>
      <c r="B64" s="21" t="s">
        <v>19</v>
      </c>
      <c r="C64" s="18"/>
      <c r="E64" s="18"/>
      <c r="F64" s="18"/>
      <c r="G64" s="18"/>
      <c r="H64" s="18"/>
    </row>
    <row r="65" spans="1:8" x14ac:dyDescent="0.2">
      <c r="A65" s="21" t="s">
        <v>122</v>
      </c>
      <c r="B65" s="21" t="s">
        <v>19</v>
      </c>
      <c r="C65" s="18"/>
      <c r="E65" s="18"/>
      <c r="F65" s="18"/>
      <c r="G65" s="18"/>
      <c r="H65" s="18"/>
    </row>
    <row r="66" spans="1:8" x14ac:dyDescent="0.2">
      <c r="A66" s="21" t="s">
        <v>123</v>
      </c>
      <c r="B66" s="21" t="s">
        <v>31</v>
      </c>
      <c r="C66" s="18"/>
      <c r="E66" s="18"/>
      <c r="F66" s="18"/>
      <c r="G66" s="18"/>
      <c r="H66" s="18"/>
    </row>
    <row r="67" spans="1:8" x14ac:dyDescent="0.2">
      <c r="A67" s="21" t="s">
        <v>124</v>
      </c>
      <c r="B67" s="21" t="s">
        <v>27</v>
      </c>
      <c r="C67" s="18"/>
      <c r="E67" s="18"/>
      <c r="F67" s="18"/>
      <c r="G67" s="18"/>
      <c r="H67" s="18"/>
    </row>
    <row r="68" spans="1:8" x14ac:dyDescent="0.2">
      <c r="A68" s="21" t="s">
        <v>125</v>
      </c>
      <c r="B68" s="21" t="s">
        <v>50</v>
      </c>
      <c r="C68" s="18"/>
      <c r="E68" s="18"/>
      <c r="F68" s="18"/>
      <c r="G68" s="18"/>
      <c r="H68" s="18"/>
    </row>
    <row r="69" spans="1:8" x14ac:dyDescent="0.2">
      <c r="A69" s="21" t="s">
        <v>126</v>
      </c>
      <c r="B69" s="21" t="s">
        <v>19</v>
      </c>
      <c r="C69" s="18"/>
      <c r="E69" s="18"/>
      <c r="F69" s="18"/>
      <c r="G69" s="18"/>
      <c r="H69" s="18"/>
    </row>
    <row r="70" spans="1:8" x14ac:dyDescent="0.2">
      <c r="A70" s="21" t="s">
        <v>127</v>
      </c>
      <c r="B70" s="21" t="s">
        <v>19</v>
      </c>
      <c r="C70" s="18"/>
      <c r="E70" s="18"/>
      <c r="F70" s="18"/>
      <c r="G70" s="18"/>
      <c r="H70" s="18"/>
    </row>
    <row r="71" spans="1:8" x14ac:dyDescent="0.2">
      <c r="A71" s="21" t="s">
        <v>128</v>
      </c>
      <c r="B71" s="21" t="s">
        <v>45</v>
      </c>
      <c r="C71" s="18"/>
      <c r="E71" s="18"/>
      <c r="F71" s="18"/>
      <c r="G71" s="18"/>
      <c r="H71" s="18"/>
    </row>
    <row r="72" spans="1:8" x14ac:dyDescent="0.2">
      <c r="A72" s="21" t="s">
        <v>130</v>
      </c>
      <c r="B72" s="21" t="s">
        <v>31</v>
      </c>
      <c r="C72" s="18"/>
      <c r="E72" s="18"/>
      <c r="F72" s="18"/>
      <c r="G72" s="18"/>
      <c r="H72" s="18"/>
    </row>
    <row r="73" spans="1:8" x14ac:dyDescent="0.2">
      <c r="A73" s="21" t="s">
        <v>131</v>
      </c>
      <c r="B73" s="21" t="s">
        <v>27</v>
      </c>
      <c r="C73" s="18"/>
      <c r="E73" s="18"/>
      <c r="F73" s="18"/>
      <c r="G73" s="18"/>
      <c r="H73" s="18"/>
    </row>
    <row r="74" spans="1:8" x14ac:dyDescent="0.2">
      <c r="A74" s="21" t="s">
        <v>132</v>
      </c>
      <c r="B74" s="21" t="s">
        <v>24</v>
      </c>
      <c r="C74" s="18"/>
      <c r="E74" s="18"/>
      <c r="F74" s="18"/>
      <c r="G74" s="18"/>
      <c r="H74" s="18"/>
    </row>
    <row r="75" spans="1:8" x14ac:dyDescent="0.2">
      <c r="A75" s="21" t="s">
        <v>133</v>
      </c>
      <c r="B75" s="21" t="s">
        <v>35</v>
      </c>
      <c r="C75" s="18"/>
      <c r="E75" s="18"/>
      <c r="F75" s="18"/>
      <c r="G75" s="18"/>
      <c r="H75" s="18"/>
    </row>
    <row r="76" spans="1:8" x14ac:dyDescent="0.2">
      <c r="A76" s="21" t="s">
        <v>134</v>
      </c>
      <c r="B76" s="21" t="s">
        <v>50</v>
      </c>
      <c r="C76" s="18"/>
      <c r="E76" s="18"/>
      <c r="F76" s="18"/>
      <c r="G76" s="18"/>
      <c r="H76" s="18"/>
    </row>
    <row r="77" spans="1:8" x14ac:dyDescent="0.2">
      <c r="A77" s="21" t="s">
        <v>135</v>
      </c>
      <c r="B77" s="21" t="s">
        <v>27</v>
      </c>
      <c r="C77" s="18"/>
      <c r="E77" s="18"/>
      <c r="F77" s="18"/>
      <c r="G77" s="18"/>
      <c r="H77" s="18"/>
    </row>
    <row r="78" spans="1:8" x14ac:dyDescent="0.2">
      <c r="A78" s="21" t="s">
        <v>136</v>
      </c>
      <c r="B78" s="21" t="s">
        <v>19</v>
      </c>
      <c r="C78" s="18"/>
      <c r="E78" s="18"/>
      <c r="F78" s="18"/>
      <c r="G78" s="18"/>
      <c r="H78" s="18"/>
    </row>
    <row r="79" spans="1:8" x14ac:dyDescent="0.2">
      <c r="A79" s="21" t="s">
        <v>137</v>
      </c>
      <c r="B79" s="21" t="s">
        <v>27</v>
      </c>
      <c r="C79" s="18"/>
      <c r="E79" s="18"/>
      <c r="F79" s="18"/>
      <c r="G79" s="18"/>
      <c r="H79" s="18"/>
    </row>
    <row r="80" spans="1:8" x14ac:dyDescent="0.2">
      <c r="A80" s="21" t="s">
        <v>139</v>
      </c>
      <c r="B80" s="21" t="s">
        <v>24</v>
      </c>
      <c r="C80" s="18"/>
      <c r="E80" s="18"/>
      <c r="F80" s="18"/>
      <c r="G80" s="18"/>
      <c r="H80" s="18"/>
    </row>
    <row r="81" spans="1:8" x14ac:dyDescent="0.2">
      <c r="A81" s="21" t="s">
        <v>140</v>
      </c>
      <c r="B81" s="21" t="s">
        <v>31</v>
      </c>
      <c r="C81" s="18"/>
      <c r="E81" s="18"/>
      <c r="F81" s="18"/>
      <c r="G81" s="18"/>
      <c r="H81" s="18"/>
    </row>
    <row r="82" spans="1:8" x14ac:dyDescent="0.2">
      <c r="A82" s="21" t="s">
        <v>142</v>
      </c>
      <c r="B82" s="21" t="s">
        <v>24</v>
      </c>
      <c r="C82" s="18"/>
      <c r="E82" s="18"/>
      <c r="F82" s="18"/>
      <c r="G82" s="18"/>
      <c r="H82" s="18"/>
    </row>
    <row r="83" spans="1:8" x14ac:dyDescent="0.2">
      <c r="A83" s="21" t="s">
        <v>144</v>
      </c>
      <c r="B83" s="21" t="s">
        <v>24</v>
      </c>
      <c r="C83" s="18"/>
      <c r="E83" s="18"/>
      <c r="F83" s="18"/>
      <c r="G83" s="18"/>
      <c r="H83" s="18"/>
    </row>
    <row r="84" spans="1:8" x14ac:dyDescent="0.2">
      <c r="A84" s="21" t="s">
        <v>145</v>
      </c>
      <c r="B84" s="21" t="s">
        <v>35</v>
      </c>
      <c r="C84" s="18"/>
      <c r="E84" s="18"/>
      <c r="F84" s="18"/>
      <c r="G84" s="18"/>
      <c r="H84" s="18"/>
    </row>
    <row r="85" spans="1:8" x14ac:dyDescent="0.2">
      <c r="A85" s="21" t="s">
        <v>146</v>
      </c>
      <c r="B85" s="21" t="s">
        <v>19</v>
      </c>
      <c r="C85" s="18"/>
      <c r="E85" s="18"/>
      <c r="F85" s="18"/>
      <c r="G85" s="18"/>
      <c r="H85" s="18"/>
    </row>
    <row r="86" spans="1:8" x14ac:dyDescent="0.2">
      <c r="A86" s="21" t="s">
        <v>147</v>
      </c>
      <c r="B86" s="21" t="s">
        <v>19</v>
      </c>
      <c r="C86" s="18"/>
      <c r="E86" s="18"/>
      <c r="F86" s="18"/>
      <c r="G86" s="18"/>
      <c r="H86" s="18"/>
    </row>
    <row r="87" spans="1:8" x14ac:dyDescent="0.2">
      <c r="A87" s="21" t="s">
        <v>148</v>
      </c>
      <c r="B87" s="21" t="s">
        <v>50</v>
      </c>
      <c r="C87" s="18"/>
      <c r="E87" s="18"/>
      <c r="F87" s="18"/>
      <c r="G87" s="18"/>
      <c r="H87" s="18"/>
    </row>
    <row r="88" spans="1:8" x14ac:dyDescent="0.2">
      <c r="A88" s="21" t="s">
        <v>150</v>
      </c>
      <c r="B88" s="21" t="s">
        <v>19</v>
      </c>
      <c r="C88" s="18"/>
      <c r="E88" s="18"/>
      <c r="F88" s="18"/>
      <c r="G88" s="18"/>
      <c r="H88" s="18"/>
    </row>
    <row r="89" spans="1:8" x14ac:dyDescent="0.2">
      <c r="A89" s="21" t="s">
        <v>152</v>
      </c>
      <c r="B89" s="21" t="s">
        <v>19</v>
      </c>
      <c r="C89" s="18"/>
      <c r="E89" s="18"/>
      <c r="F89" s="18"/>
      <c r="G89" s="18"/>
      <c r="H89" s="18"/>
    </row>
    <row r="90" spans="1:8" x14ac:dyDescent="0.2">
      <c r="A90" s="21" t="s">
        <v>153</v>
      </c>
      <c r="B90" s="21" t="s">
        <v>27</v>
      </c>
      <c r="C90" s="18"/>
      <c r="E90" s="18"/>
      <c r="F90" s="18"/>
      <c r="G90" s="18"/>
      <c r="H90" s="18"/>
    </row>
    <row r="91" spans="1:8" x14ac:dyDescent="0.2">
      <c r="A91" s="21" t="s">
        <v>154</v>
      </c>
      <c r="B91" s="21" t="s">
        <v>19</v>
      </c>
      <c r="C91" s="18"/>
      <c r="E91" s="18"/>
      <c r="F91" s="18"/>
      <c r="G91" s="18"/>
      <c r="H91" s="18"/>
    </row>
    <row r="92" spans="1:8" x14ac:dyDescent="0.2">
      <c r="A92" s="21" t="s">
        <v>155</v>
      </c>
      <c r="B92" s="21" t="s">
        <v>19</v>
      </c>
      <c r="C92" s="18"/>
      <c r="E92" s="18"/>
      <c r="F92" s="18"/>
      <c r="G92" s="18"/>
      <c r="H92" s="18"/>
    </row>
    <row r="93" spans="1:8" x14ac:dyDescent="0.2">
      <c r="A93" s="21" t="s">
        <v>157</v>
      </c>
      <c r="B93" s="21" t="s">
        <v>19</v>
      </c>
      <c r="C93" s="18"/>
      <c r="E93" s="18"/>
      <c r="F93" s="18"/>
      <c r="G93" s="18"/>
      <c r="H93" s="18"/>
    </row>
    <row r="94" spans="1:8" x14ac:dyDescent="0.2">
      <c r="A94" s="21" t="s">
        <v>160</v>
      </c>
      <c r="B94" s="21" t="s">
        <v>19</v>
      </c>
      <c r="C94" s="18"/>
      <c r="E94" s="18"/>
      <c r="F94" s="18"/>
      <c r="G94" s="18"/>
      <c r="H94" s="18"/>
    </row>
    <row r="95" spans="1:8" x14ac:dyDescent="0.2">
      <c r="A95" s="21" t="s">
        <v>161</v>
      </c>
      <c r="B95" s="21" t="s">
        <v>19</v>
      </c>
      <c r="C95" s="18"/>
      <c r="E95" s="18"/>
      <c r="F95" s="18"/>
      <c r="G95" s="18"/>
      <c r="H95" s="18"/>
    </row>
    <row r="96" spans="1:8" x14ac:dyDescent="0.2">
      <c r="A96" s="21" t="s">
        <v>163</v>
      </c>
      <c r="B96" s="21" t="s">
        <v>19</v>
      </c>
      <c r="C96" s="18"/>
      <c r="E96" s="18"/>
      <c r="F96" s="18"/>
      <c r="G96" s="18"/>
      <c r="H96" s="18"/>
    </row>
    <row r="97" spans="1:8" x14ac:dyDescent="0.2">
      <c r="A97" s="21" t="s">
        <v>164</v>
      </c>
      <c r="B97" s="21" t="s">
        <v>19</v>
      </c>
      <c r="C97" s="18"/>
      <c r="E97" s="18"/>
      <c r="F97" s="18"/>
      <c r="G97" s="18"/>
      <c r="H97" s="18"/>
    </row>
    <row r="98" spans="1:8" x14ac:dyDescent="0.2">
      <c r="A98" s="21" t="s">
        <v>166</v>
      </c>
      <c r="B98" s="21" t="s">
        <v>24</v>
      </c>
      <c r="C98" s="18"/>
      <c r="E98" s="18"/>
      <c r="F98" s="18"/>
      <c r="G98" s="18"/>
      <c r="H98" s="18"/>
    </row>
    <row r="99" spans="1:8" x14ac:dyDescent="0.2">
      <c r="A99" s="21" t="s">
        <v>167</v>
      </c>
      <c r="B99" s="21" t="s">
        <v>19</v>
      </c>
      <c r="C99" s="18"/>
      <c r="E99" s="18"/>
      <c r="F99" s="18"/>
      <c r="G99" s="18"/>
      <c r="H99" s="18"/>
    </row>
    <row r="100" spans="1:8" x14ac:dyDescent="0.2">
      <c r="A100" s="21" t="s">
        <v>168</v>
      </c>
      <c r="B100" s="21" t="s">
        <v>45</v>
      </c>
      <c r="C100" s="18"/>
      <c r="E100" s="20"/>
      <c r="F100" s="18"/>
      <c r="G100" s="18"/>
      <c r="H100" s="18"/>
    </row>
    <row r="101" spans="1:8" x14ac:dyDescent="0.2">
      <c r="A101" s="21" t="s">
        <v>169</v>
      </c>
      <c r="B101" s="21" t="s">
        <v>35</v>
      </c>
      <c r="C101" s="18"/>
      <c r="E101" s="18"/>
      <c r="F101" s="18"/>
      <c r="G101" s="18"/>
      <c r="H101" s="18"/>
    </row>
    <row r="102" spans="1:8" x14ac:dyDescent="0.2">
      <c r="A102" s="21" t="s">
        <v>170</v>
      </c>
      <c r="B102" s="21" t="s">
        <v>19</v>
      </c>
      <c r="C102" s="18"/>
      <c r="E102" s="18"/>
      <c r="F102" s="18"/>
      <c r="G102" s="18"/>
      <c r="H102" s="18"/>
    </row>
    <row r="103" spans="1:8" x14ac:dyDescent="0.2">
      <c r="A103" s="21" t="s">
        <v>172</v>
      </c>
      <c r="B103" s="21" t="s">
        <v>45</v>
      </c>
      <c r="C103" s="18"/>
      <c r="E103" s="18"/>
      <c r="F103" s="18"/>
      <c r="G103" s="18"/>
      <c r="H103" s="18"/>
    </row>
    <row r="104" spans="1:8" x14ac:dyDescent="0.2">
      <c r="A104" s="21" t="s">
        <v>174</v>
      </c>
      <c r="B104" s="21" t="s">
        <v>50</v>
      </c>
      <c r="C104" s="18"/>
      <c r="E104" s="18"/>
      <c r="F104" s="18"/>
      <c r="G104" s="18"/>
      <c r="H104" s="18"/>
    </row>
    <row r="105" spans="1:8" x14ac:dyDescent="0.2">
      <c r="A105" s="21" t="s">
        <v>175</v>
      </c>
      <c r="B105" s="21" t="s">
        <v>35</v>
      </c>
      <c r="C105" s="18"/>
      <c r="E105" s="18"/>
      <c r="F105" s="18"/>
      <c r="G105" s="18"/>
      <c r="H105" s="18"/>
    </row>
    <row r="106" spans="1:8" x14ac:dyDescent="0.2">
      <c r="A106" s="21" t="s">
        <v>177</v>
      </c>
      <c r="B106" s="21" t="s">
        <v>19</v>
      </c>
      <c r="C106" s="18"/>
      <c r="E106" s="18"/>
      <c r="F106" s="18"/>
      <c r="G106" s="18"/>
      <c r="H106" s="18"/>
    </row>
    <row r="107" spans="1:8" x14ac:dyDescent="0.2">
      <c r="A107" s="21" t="s">
        <v>179</v>
      </c>
      <c r="B107" s="21" t="s">
        <v>27</v>
      </c>
      <c r="C107" s="18"/>
      <c r="E107" s="18"/>
      <c r="F107" s="18"/>
      <c r="G107" s="18"/>
      <c r="H107" s="18"/>
    </row>
    <row r="108" spans="1:8" x14ac:dyDescent="0.2">
      <c r="A108" s="21" t="s">
        <v>180</v>
      </c>
      <c r="B108" s="21" t="s">
        <v>27</v>
      </c>
      <c r="C108" s="18"/>
      <c r="E108" s="20"/>
      <c r="F108" s="18"/>
      <c r="G108" s="18"/>
      <c r="H108" s="18"/>
    </row>
    <row r="109" spans="1:8" x14ac:dyDescent="0.2">
      <c r="A109" s="21" t="s">
        <v>181</v>
      </c>
      <c r="B109" s="21" t="s">
        <v>19</v>
      </c>
      <c r="C109" s="18"/>
      <c r="E109" s="18"/>
      <c r="F109" s="18"/>
      <c r="G109" s="18"/>
      <c r="H109" s="18"/>
    </row>
    <row r="110" spans="1:8" x14ac:dyDescent="0.2">
      <c r="A110" s="21" t="s">
        <v>184</v>
      </c>
      <c r="B110" s="21" t="s">
        <v>24</v>
      </c>
      <c r="C110" s="18"/>
      <c r="E110" s="18"/>
      <c r="F110" s="18"/>
      <c r="G110" s="18"/>
      <c r="H110" s="18"/>
    </row>
    <row r="111" spans="1:8" x14ac:dyDescent="0.2">
      <c r="A111" s="21" t="s">
        <v>186</v>
      </c>
      <c r="B111" s="21" t="s">
        <v>19</v>
      </c>
      <c r="C111" s="18"/>
      <c r="E111" s="18"/>
      <c r="F111" s="18"/>
      <c r="G111" s="18"/>
      <c r="H111" s="18"/>
    </row>
    <row r="112" spans="1:8" x14ac:dyDescent="0.2">
      <c r="A112" s="21" t="s">
        <v>187</v>
      </c>
      <c r="B112" s="21" t="s">
        <v>19</v>
      </c>
      <c r="C112" s="18"/>
      <c r="E112" s="18"/>
      <c r="F112" s="18"/>
      <c r="G112" s="18"/>
      <c r="H112" s="18"/>
    </row>
    <row r="113" spans="1:8" x14ac:dyDescent="0.2">
      <c r="A113" s="21" t="s">
        <v>188</v>
      </c>
      <c r="B113" s="21" t="s">
        <v>19</v>
      </c>
      <c r="C113" s="18"/>
      <c r="E113" s="18"/>
      <c r="F113" s="18"/>
      <c r="G113" s="18"/>
      <c r="H113" s="18"/>
    </row>
    <row r="114" spans="1:8" x14ac:dyDescent="0.2">
      <c r="A114" s="21" t="s">
        <v>190</v>
      </c>
      <c r="B114" s="21" t="s">
        <v>19</v>
      </c>
      <c r="C114" s="18"/>
      <c r="E114" s="18"/>
      <c r="F114" s="18"/>
      <c r="G114" s="18"/>
      <c r="H114" s="18"/>
    </row>
    <row r="115" spans="1:8" x14ac:dyDescent="0.2">
      <c r="A115" s="21" t="s">
        <v>191</v>
      </c>
      <c r="B115" s="21" t="s">
        <v>19</v>
      </c>
      <c r="C115" s="18"/>
      <c r="E115" s="18"/>
      <c r="F115" s="18"/>
      <c r="G115" s="18"/>
      <c r="H115" s="18"/>
    </row>
    <row r="116" spans="1:8" x14ac:dyDescent="0.2">
      <c r="A116" s="21" t="s">
        <v>193</v>
      </c>
      <c r="B116" s="21" t="s">
        <v>19</v>
      </c>
      <c r="C116" s="18"/>
      <c r="E116" s="18"/>
      <c r="F116" s="18"/>
      <c r="G116" s="18"/>
      <c r="H116" s="18"/>
    </row>
    <row r="117" spans="1:8" x14ac:dyDescent="0.2">
      <c r="A117" s="21" t="s">
        <v>194</v>
      </c>
      <c r="B117" s="21" t="s">
        <v>19</v>
      </c>
      <c r="C117" s="18"/>
      <c r="E117" s="18"/>
      <c r="F117" s="18"/>
      <c r="G117" s="18"/>
      <c r="H117" s="18"/>
    </row>
    <row r="118" spans="1:8" x14ac:dyDescent="0.2">
      <c r="A118" s="21" t="s">
        <v>195</v>
      </c>
      <c r="B118" s="21" t="s">
        <v>27</v>
      </c>
      <c r="C118" s="18"/>
      <c r="E118" s="18"/>
      <c r="F118" s="18"/>
      <c r="G118" s="18"/>
      <c r="H118" s="18"/>
    </row>
    <row r="119" spans="1:8" x14ac:dyDescent="0.2">
      <c r="A119" s="21" t="s">
        <v>196</v>
      </c>
      <c r="B119" s="21" t="s">
        <v>19</v>
      </c>
      <c r="C119" s="18"/>
      <c r="E119" s="18"/>
      <c r="F119" s="18"/>
      <c r="G119" s="18"/>
      <c r="H119" s="18"/>
    </row>
    <row r="120" spans="1:8" x14ac:dyDescent="0.2">
      <c r="A120" s="21" t="s">
        <v>197</v>
      </c>
      <c r="B120" s="21" t="s">
        <v>19</v>
      </c>
      <c r="C120" s="18"/>
      <c r="E120" s="18"/>
      <c r="F120" s="18"/>
      <c r="G120" s="18"/>
      <c r="H120" s="18"/>
    </row>
    <row r="121" spans="1:8" x14ac:dyDescent="0.2">
      <c r="A121" s="21" t="s">
        <v>198</v>
      </c>
      <c r="B121" s="21" t="s">
        <v>19</v>
      </c>
      <c r="C121" s="18"/>
      <c r="E121" s="18"/>
      <c r="F121" s="18"/>
      <c r="G121" s="18"/>
      <c r="H121" s="18"/>
    </row>
    <row r="122" spans="1:8" x14ac:dyDescent="0.2">
      <c r="A122" s="21" t="s">
        <v>199</v>
      </c>
      <c r="B122" s="21" t="s">
        <v>19</v>
      </c>
      <c r="C122" s="18"/>
      <c r="E122" s="18"/>
      <c r="F122" s="18"/>
      <c r="G122" s="18"/>
      <c r="H122" s="18"/>
    </row>
    <row r="123" spans="1:8" x14ac:dyDescent="0.2">
      <c r="A123" s="21" t="s">
        <v>200</v>
      </c>
      <c r="B123" s="21" t="s">
        <v>19</v>
      </c>
      <c r="C123" s="18"/>
      <c r="E123" s="18"/>
      <c r="F123" s="18"/>
      <c r="G123" s="18"/>
      <c r="H123" s="18"/>
    </row>
    <row r="124" spans="1:8" x14ac:dyDescent="0.2">
      <c r="A124" s="21" t="s">
        <v>201</v>
      </c>
      <c r="B124" s="21" t="s">
        <v>19</v>
      </c>
      <c r="C124" s="18"/>
      <c r="E124" s="18"/>
      <c r="F124" s="18"/>
      <c r="G124" s="18"/>
      <c r="H124" s="18"/>
    </row>
    <row r="125" spans="1:8" x14ac:dyDescent="0.2">
      <c r="A125" s="21" t="s">
        <v>202</v>
      </c>
      <c r="B125" s="21" t="s">
        <v>45</v>
      </c>
      <c r="C125" s="18"/>
      <c r="E125" s="18"/>
      <c r="F125" s="18"/>
      <c r="G125" s="18"/>
      <c r="H125" s="18"/>
    </row>
    <row r="126" spans="1:8" x14ac:dyDescent="0.2">
      <c r="A126" s="21" t="s">
        <v>204</v>
      </c>
      <c r="B126" s="21" t="s">
        <v>50</v>
      </c>
      <c r="C126" s="18"/>
      <c r="E126" s="18"/>
      <c r="F126" s="18"/>
      <c r="G126" s="18"/>
      <c r="H126" s="18"/>
    </row>
    <row r="127" spans="1:8" x14ac:dyDescent="0.2">
      <c r="A127" s="21" t="s">
        <v>205</v>
      </c>
      <c r="B127" s="21" t="s">
        <v>31</v>
      </c>
      <c r="C127" s="18"/>
      <c r="E127" s="18"/>
      <c r="F127" s="18"/>
      <c r="G127" s="18"/>
      <c r="H127" s="18"/>
    </row>
    <row r="128" spans="1:8" x14ac:dyDescent="0.2">
      <c r="A128" s="21" t="s">
        <v>207</v>
      </c>
      <c r="B128" s="21" t="s">
        <v>19</v>
      </c>
      <c r="C128" s="18"/>
      <c r="E128" s="18"/>
      <c r="F128" s="18"/>
      <c r="G128" s="18"/>
      <c r="H128" s="18"/>
    </row>
    <row r="129" spans="1:8" x14ac:dyDescent="0.2">
      <c r="A129" s="21" t="s">
        <v>210</v>
      </c>
      <c r="B129" s="21" t="s">
        <v>19</v>
      </c>
      <c r="C129" s="18"/>
      <c r="E129" s="18"/>
      <c r="F129" s="18"/>
      <c r="G129" s="18"/>
      <c r="H129" s="18"/>
    </row>
    <row r="130" spans="1:8" x14ac:dyDescent="0.2">
      <c r="A130" s="21" t="s">
        <v>211</v>
      </c>
      <c r="B130" s="21" t="s">
        <v>19</v>
      </c>
      <c r="C130" s="18"/>
      <c r="E130" s="18"/>
      <c r="F130" s="18"/>
      <c r="G130" s="18"/>
      <c r="H130" s="18"/>
    </row>
    <row r="131" spans="1:8" x14ac:dyDescent="0.2">
      <c r="A131" s="21" t="s">
        <v>212</v>
      </c>
      <c r="B131" s="21" t="s">
        <v>19</v>
      </c>
      <c r="C131" s="18"/>
      <c r="E131" s="18"/>
      <c r="F131" s="18"/>
      <c r="G131" s="18"/>
      <c r="H131" s="18"/>
    </row>
    <row r="132" spans="1:8" x14ac:dyDescent="0.2">
      <c r="A132" s="21" t="s">
        <v>213</v>
      </c>
      <c r="B132" s="21" t="s">
        <v>19</v>
      </c>
      <c r="C132" s="18"/>
      <c r="E132" s="18"/>
      <c r="F132" s="18"/>
      <c r="G132" s="18"/>
      <c r="H132" s="18"/>
    </row>
    <row r="133" spans="1:8" x14ac:dyDescent="0.2">
      <c r="A133" s="21" t="s">
        <v>214</v>
      </c>
      <c r="B133" s="21" t="s">
        <v>19</v>
      </c>
      <c r="C133" s="18"/>
      <c r="E133" s="18"/>
      <c r="F133" s="18"/>
      <c r="G133" s="18"/>
      <c r="H133" s="18"/>
    </row>
    <row r="134" spans="1:8" x14ac:dyDescent="0.2">
      <c r="A134" s="21" t="s">
        <v>215</v>
      </c>
      <c r="B134" s="21" t="s">
        <v>24</v>
      </c>
      <c r="C134" s="18"/>
      <c r="E134" s="18"/>
      <c r="F134" s="18"/>
      <c r="G134" s="18"/>
      <c r="H134" s="18"/>
    </row>
    <row r="135" spans="1:8" x14ac:dyDescent="0.2">
      <c r="A135" s="21" t="s">
        <v>216</v>
      </c>
      <c r="B135" s="21" t="s">
        <v>19</v>
      </c>
      <c r="C135" s="18"/>
      <c r="E135" s="18"/>
      <c r="F135" s="18"/>
      <c r="G135" s="18"/>
      <c r="H135" s="18"/>
    </row>
    <row r="136" spans="1:8" x14ac:dyDescent="0.2">
      <c r="A136" s="21" t="s">
        <v>218</v>
      </c>
      <c r="B136" s="21" t="s">
        <v>19</v>
      </c>
      <c r="C136" s="18"/>
      <c r="E136" s="18"/>
      <c r="F136" s="18"/>
      <c r="G136" s="18"/>
      <c r="H136" s="18"/>
    </row>
    <row r="137" spans="1:8" x14ac:dyDescent="0.2">
      <c r="A137" s="21" t="s">
        <v>219</v>
      </c>
      <c r="B137" s="21" t="s">
        <v>24</v>
      </c>
      <c r="C137" s="18"/>
      <c r="E137" s="18"/>
      <c r="F137" s="18"/>
      <c r="G137" s="18"/>
      <c r="H137" s="18"/>
    </row>
    <row r="138" spans="1:8" x14ac:dyDescent="0.2">
      <c r="A138" s="21" t="s">
        <v>220</v>
      </c>
      <c r="B138" s="21" t="s">
        <v>32</v>
      </c>
      <c r="C138" s="18"/>
      <c r="E138" s="18"/>
      <c r="F138" s="18"/>
      <c r="G138" s="18"/>
      <c r="H138" s="18"/>
    </row>
    <row r="139" spans="1:8" x14ac:dyDescent="0.2">
      <c r="A139" s="21" t="s">
        <v>223</v>
      </c>
      <c r="B139" s="21" t="s">
        <v>19</v>
      </c>
      <c r="C139" s="18"/>
      <c r="E139" s="18"/>
      <c r="F139" s="18"/>
      <c r="G139" s="18"/>
      <c r="H139" s="18"/>
    </row>
    <row r="140" spans="1:8" x14ac:dyDescent="0.2">
      <c r="A140" s="21" t="s">
        <v>224</v>
      </c>
      <c r="B140" s="21" t="s">
        <v>24</v>
      </c>
      <c r="C140" s="18"/>
      <c r="E140" s="18"/>
      <c r="F140" s="18"/>
      <c r="G140" s="18"/>
      <c r="H140" s="18"/>
    </row>
    <row r="141" spans="1:8" x14ac:dyDescent="0.2">
      <c r="A141" s="21" t="s">
        <v>226</v>
      </c>
      <c r="B141" s="21" t="s">
        <v>19</v>
      </c>
      <c r="C141" s="18"/>
      <c r="E141" s="18"/>
      <c r="F141" s="18"/>
      <c r="G141" s="18"/>
      <c r="H141" s="18"/>
    </row>
    <row r="142" spans="1:8" x14ac:dyDescent="0.2">
      <c r="A142" s="21" t="s">
        <v>227</v>
      </c>
      <c r="B142" s="21" t="s">
        <v>50</v>
      </c>
      <c r="C142" s="18"/>
      <c r="E142" s="18"/>
      <c r="F142" s="18"/>
      <c r="G142" s="18"/>
      <c r="H142" s="18"/>
    </row>
    <row r="143" spans="1:8" x14ac:dyDescent="0.2">
      <c r="A143" s="21" t="s">
        <v>228</v>
      </c>
      <c r="B143" s="21" t="s">
        <v>19</v>
      </c>
      <c r="C143" s="18"/>
      <c r="E143" s="18"/>
      <c r="F143" s="18"/>
      <c r="G143" s="18"/>
      <c r="H143" s="18"/>
    </row>
    <row r="144" spans="1:8" x14ac:dyDescent="0.2">
      <c r="A144" s="21" t="s">
        <v>229</v>
      </c>
      <c r="B144" s="21" t="s">
        <v>24</v>
      </c>
      <c r="C144" s="18"/>
      <c r="E144" s="18"/>
      <c r="F144" s="18"/>
      <c r="G144" s="18"/>
      <c r="H144" s="18"/>
    </row>
    <row r="145" spans="1:8" x14ac:dyDescent="0.2">
      <c r="A145" s="21" t="s">
        <v>230</v>
      </c>
      <c r="B145" s="21" t="s">
        <v>19</v>
      </c>
      <c r="C145" s="18"/>
      <c r="E145" s="18"/>
      <c r="F145" s="18"/>
      <c r="G145" s="18"/>
      <c r="H145" s="18"/>
    </row>
    <row r="146" spans="1:8" x14ac:dyDescent="0.2">
      <c r="A146" s="21" t="s">
        <v>232</v>
      </c>
      <c r="B146" s="21" t="s">
        <v>19</v>
      </c>
      <c r="C146" s="18"/>
      <c r="E146" s="18"/>
      <c r="F146" s="18"/>
      <c r="G146" s="18"/>
      <c r="H146" s="18"/>
    </row>
    <row r="147" spans="1:8" x14ac:dyDescent="0.2">
      <c r="A147" s="21" t="s">
        <v>233</v>
      </c>
      <c r="B147" s="21" t="s">
        <v>19</v>
      </c>
      <c r="C147" s="18"/>
      <c r="E147" s="18"/>
      <c r="F147" s="18"/>
      <c r="G147" s="18"/>
      <c r="H147" s="18"/>
    </row>
    <row r="148" spans="1:8" x14ac:dyDescent="0.2">
      <c r="A148" s="21" t="s">
        <v>235</v>
      </c>
      <c r="B148" s="21" t="s">
        <v>19</v>
      </c>
      <c r="C148" s="18"/>
      <c r="E148" s="18"/>
      <c r="F148" s="18"/>
      <c r="G148" s="18"/>
      <c r="H148" s="18"/>
    </row>
    <row r="149" spans="1:8" x14ac:dyDescent="0.2">
      <c r="A149" s="21" t="s">
        <v>236</v>
      </c>
      <c r="B149" s="21" t="s">
        <v>24</v>
      </c>
      <c r="C149" s="18"/>
      <c r="E149" s="18"/>
      <c r="F149" s="18"/>
      <c r="G149" s="18"/>
      <c r="H149" s="18"/>
    </row>
    <row r="150" spans="1:8" x14ac:dyDescent="0.2">
      <c r="A150" s="21" t="s">
        <v>238</v>
      </c>
      <c r="B150" s="21" t="s">
        <v>19</v>
      </c>
      <c r="C150" s="18"/>
      <c r="E150" s="18"/>
      <c r="F150" s="18"/>
      <c r="G150" s="18"/>
      <c r="H150" s="18"/>
    </row>
    <row r="151" spans="1:8" x14ac:dyDescent="0.2">
      <c r="A151" s="21" t="s">
        <v>240</v>
      </c>
      <c r="B151" s="21" t="s">
        <v>50</v>
      </c>
      <c r="C151" s="18"/>
      <c r="E151" s="18"/>
      <c r="F151" s="18"/>
      <c r="G151" s="18"/>
      <c r="H151" s="18"/>
    </row>
    <row r="152" spans="1:8" x14ac:dyDescent="0.2">
      <c r="A152" s="21" t="s">
        <v>241</v>
      </c>
      <c r="B152" s="21" t="s">
        <v>19</v>
      </c>
      <c r="C152" s="18"/>
      <c r="E152" s="18"/>
      <c r="F152" s="18"/>
      <c r="G152" s="18"/>
      <c r="H152" s="18"/>
    </row>
    <row r="153" spans="1:8" x14ac:dyDescent="0.2">
      <c r="A153" s="21" t="s">
        <v>242</v>
      </c>
      <c r="B153" s="21" t="s">
        <v>27</v>
      </c>
      <c r="C153" s="18"/>
      <c r="E153" s="18"/>
      <c r="F153" s="18"/>
      <c r="G153" s="18"/>
      <c r="H153" s="18"/>
    </row>
    <row r="154" spans="1:8" x14ac:dyDescent="0.2">
      <c r="A154" s="21" t="s">
        <v>247</v>
      </c>
      <c r="B154" s="21" t="s">
        <v>19</v>
      </c>
      <c r="C154" s="18"/>
      <c r="E154" s="18"/>
      <c r="F154" s="18"/>
      <c r="G154" s="18"/>
      <c r="H154" s="18"/>
    </row>
    <row r="155" spans="1:8" x14ac:dyDescent="0.2">
      <c r="A155" s="21" t="s">
        <v>249</v>
      </c>
      <c r="B155" s="21" t="s">
        <v>19</v>
      </c>
      <c r="C155" s="18"/>
      <c r="E155" s="18"/>
      <c r="F155" s="18"/>
      <c r="G155" s="18"/>
      <c r="H155" s="18"/>
    </row>
    <row r="156" spans="1:8" x14ac:dyDescent="0.2">
      <c r="A156" s="21" t="s">
        <v>250</v>
      </c>
      <c r="B156" s="21" t="s">
        <v>32</v>
      </c>
      <c r="C156" s="18"/>
      <c r="E156" s="20"/>
      <c r="F156" s="18"/>
      <c r="G156" s="18"/>
      <c r="H156" s="18"/>
    </row>
    <row r="157" spans="1:8" x14ac:dyDescent="0.2">
      <c r="A157" s="21" t="s">
        <v>251</v>
      </c>
      <c r="B157" s="21" t="s">
        <v>19</v>
      </c>
      <c r="C157" s="18"/>
      <c r="E157" s="18"/>
      <c r="F157" s="18"/>
      <c r="G157" s="18"/>
      <c r="H157" s="18"/>
    </row>
    <row r="158" spans="1:8" x14ac:dyDescent="0.2">
      <c r="A158" s="21" t="s">
        <v>252</v>
      </c>
      <c r="B158" s="21" t="s">
        <v>45</v>
      </c>
      <c r="C158" s="18"/>
      <c r="E158" s="18"/>
      <c r="F158" s="18"/>
      <c r="G158" s="18"/>
      <c r="H158" s="18"/>
    </row>
    <row r="159" spans="1:8" x14ac:dyDescent="0.2">
      <c r="A159" s="21" t="s">
        <v>255</v>
      </c>
      <c r="B159" s="21" t="s">
        <v>24</v>
      </c>
      <c r="C159" s="18"/>
      <c r="E159" s="18"/>
      <c r="F159" s="18"/>
      <c r="G159" s="18"/>
      <c r="H159" s="18"/>
    </row>
    <row r="160" spans="1:8" x14ac:dyDescent="0.2">
      <c r="A160" s="21" t="s">
        <v>257</v>
      </c>
      <c r="B160" s="21" t="s">
        <v>19</v>
      </c>
      <c r="C160" s="18"/>
      <c r="E160" s="18"/>
      <c r="F160" s="18"/>
      <c r="G160" s="18"/>
      <c r="H160" s="18"/>
    </row>
    <row r="161" spans="1:8" x14ac:dyDescent="0.2">
      <c r="A161" s="21" t="s">
        <v>258</v>
      </c>
      <c r="B161" s="21" t="s">
        <v>19</v>
      </c>
      <c r="C161" s="18"/>
      <c r="E161" s="18"/>
      <c r="F161" s="18"/>
      <c r="G161" s="18"/>
      <c r="H161" s="18"/>
    </row>
    <row r="162" spans="1:8" x14ac:dyDescent="0.2">
      <c r="A162" s="21" t="s">
        <v>260</v>
      </c>
      <c r="B162" s="21" t="s">
        <v>24</v>
      </c>
      <c r="C162" s="18"/>
      <c r="E162" s="18"/>
      <c r="F162" s="18"/>
      <c r="G162" s="18"/>
      <c r="H162" s="18"/>
    </row>
    <row r="163" spans="1:8" x14ac:dyDescent="0.2">
      <c r="A163" s="21" t="s">
        <v>261</v>
      </c>
      <c r="B163" s="21" t="s">
        <v>24</v>
      </c>
      <c r="C163" s="18"/>
      <c r="E163" s="18"/>
      <c r="F163" s="18"/>
      <c r="G163" s="18"/>
      <c r="H163" s="18"/>
    </row>
    <row r="164" spans="1:8" x14ac:dyDescent="0.2">
      <c r="A164" s="21" t="s">
        <v>262</v>
      </c>
      <c r="B164" s="21" t="s">
        <v>19</v>
      </c>
      <c r="C164" s="18"/>
      <c r="E164" s="18"/>
      <c r="F164" s="18"/>
      <c r="G164" s="18"/>
      <c r="H164" s="18"/>
    </row>
    <row r="165" spans="1:8" x14ac:dyDescent="0.2">
      <c r="A165" s="21" t="s">
        <v>263</v>
      </c>
      <c r="B165" s="21" t="s">
        <v>24</v>
      </c>
      <c r="C165" s="18"/>
      <c r="E165" s="18"/>
      <c r="F165" s="18"/>
      <c r="G165" s="18"/>
      <c r="H165" s="18"/>
    </row>
    <row r="166" spans="1:8" x14ac:dyDescent="0.2">
      <c r="A166" s="21" t="s">
        <v>264</v>
      </c>
      <c r="B166" s="21" t="s">
        <v>24</v>
      </c>
      <c r="C166" s="18"/>
      <c r="E166" s="18"/>
      <c r="F166" s="18"/>
      <c r="G166" s="18"/>
      <c r="H166" s="18"/>
    </row>
    <row r="167" spans="1:8" x14ac:dyDescent="0.2">
      <c r="A167" s="21" t="s">
        <v>265</v>
      </c>
      <c r="B167" s="21" t="s">
        <v>31</v>
      </c>
      <c r="C167" s="18"/>
      <c r="E167" s="18"/>
      <c r="F167" s="18"/>
      <c r="G167" s="18"/>
      <c r="H167" s="18"/>
    </row>
    <row r="168" spans="1:8" x14ac:dyDescent="0.2">
      <c r="A168" s="21" t="s">
        <v>266</v>
      </c>
      <c r="B168" s="21" t="s">
        <v>19</v>
      </c>
      <c r="C168" s="18"/>
      <c r="E168" s="18"/>
      <c r="F168" s="18"/>
      <c r="G168" s="18"/>
      <c r="H168" s="18"/>
    </row>
    <row r="169" spans="1:8" x14ac:dyDescent="0.2">
      <c r="A169" s="21" t="s">
        <v>267</v>
      </c>
      <c r="B169" s="21" t="s">
        <v>45</v>
      </c>
      <c r="C169" s="18"/>
      <c r="E169" s="18"/>
      <c r="F169" s="18"/>
      <c r="G169" s="18"/>
      <c r="H169" s="18"/>
    </row>
    <row r="170" spans="1:8" x14ac:dyDescent="0.2">
      <c r="A170" s="21" t="s">
        <v>270</v>
      </c>
      <c r="B170" s="21" t="s">
        <v>50</v>
      </c>
      <c r="C170" s="18"/>
      <c r="E170" s="18"/>
      <c r="F170" s="18"/>
      <c r="G170" s="18"/>
      <c r="H170" s="18"/>
    </row>
    <row r="171" spans="1:8" x14ac:dyDescent="0.2">
      <c r="A171" s="21" t="s">
        <v>271</v>
      </c>
      <c r="B171" s="21" t="s">
        <v>19</v>
      </c>
      <c r="C171" s="18"/>
      <c r="E171" s="18"/>
      <c r="F171" s="18"/>
      <c r="G171" s="18"/>
      <c r="H171" s="18"/>
    </row>
    <row r="172" spans="1:8" x14ac:dyDescent="0.2">
      <c r="A172" s="21" t="s">
        <v>272</v>
      </c>
      <c r="B172" s="21" t="s">
        <v>19</v>
      </c>
      <c r="C172" s="18"/>
      <c r="E172" s="18"/>
      <c r="F172" s="18"/>
      <c r="G172" s="18"/>
      <c r="H172" s="18"/>
    </row>
    <row r="173" spans="1:8" x14ac:dyDescent="0.2">
      <c r="A173" s="21" t="s">
        <v>273</v>
      </c>
      <c r="B173" s="21" t="s">
        <v>19</v>
      </c>
      <c r="C173" s="18"/>
      <c r="E173" s="18"/>
      <c r="F173" s="18"/>
      <c r="G173" s="18"/>
      <c r="H173" s="18"/>
    </row>
    <row r="174" spans="1:8" x14ac:dyDescent="0.2">
      <c r="A174" s="21" t="s">
        <v>274</v>
      </c>
      <c r="B174" s="21" t="s">
        <v>19</v>
      </c>
      <c r="C174" s="18"/>
      <c r="E174" s="18"/>
      <c r="F174" s="18"/>
      <c r="G174" s="18"/>
      <c r="H174" s="18"/>
    </row>
    <row r="175" spans="1:8" x14ac:dyDescent="0.2">
      <c r="A175" s="21" t="s">
        <v>275</v>
      </c>
      <c r="B175" s="21" t="s">
        <v>19</v>
      </c>
      <c r="C175" s="18"/>
      <c r="E175" s="18"/>
      <c r="F175" s="18"/>
      <c r="G175" s="18"/>
      <c r="H175" s="18"/>
    </row>
    <row r="176" spans="1:8" x14ac:dyDescent="0.2">
      <c r="A176" s="21" t="s">
        <v>276</v>
      </c>
      <c r="B176" s="21" t="s">
        <v>19</v>
      </c>
      <c r="C176" s="18"/>
      <c r="E176" s="18"/>
      <c r="F176" s="18"/>
      <c r="G176" s="18"/>
      <c r="H176" s="18"/>
    </row>
    <row r="177" spans="1:8" x14ac:dyDescent="0.2">
      <c r="A177" s="21" t="s">
        <v>277</v>
      </c>
      <c r="B177" s="21" t="s">
        <v>19</v>
      </c>
      <c r="C177" s="18"/>
      <c r="E177" s="18"/>
      <c r="F177" s="18"/>
      <c r="G177" s="18"/>
      <c r="H177" s="18"/>
    </row>
    <row r="178" spans="1:8" x14ac:dyDescent="0.2">
      <c r="A178" s="21" t="s">
        <v>278</v>
      </c>
      <c r="B178" s="21" t="s">
        <v>19</v>
      </c>
      <c r="C178" s="18"/>
      <c r="E178" s="18"/>
      <c r="F178" s="18"/>
      <c r="G178" s="18"/>
      <c r="H178" s="18"/>
    </row>
    <row r="179" spans="1:8" x14ac:dyDescent="0.2">
      <c r="A179" s="21" t="s">
        <v>279</v>
      </c>
      <c r="B179" s="21" t="s">
        <v>31</v>
      </c>
      <c r="C179" s="18"/>
      <c r="E179" s="18"/>
      <c r="F179" s="18"/>
      <c r="G179" s="18"/>
      <c r="H179" s="18"/>
    </row>
    <row r="180" spans="1:8" x14ac:dyDescent="0.2">
      <c r="A180" s="21" t="s">
        <v>281</v>
      </c>
      <c r="B180" s="21" t="s">
        <v>19</v>
      </c>
      <c r="C180" s="18"/>
      <c r="E180" s="18"/>
      <c r="F180" s="18"/>
      <c r="G180" s="18"/>
      <c r="H180" s="18"/>
    </row>
    <row r="181" spans="1:8" x14ac:dyDescent="0.2">
      <c r="A181" s="21" t="s">
        <v>282</v>
      </c>
      <c r="B181" s="21" t="s">
        <v>50</v>
      </c>
      <c r="C181" s="18"/>
      <c r="E181" s="18"/>
      <c r="F181" s="18"/>
      <c r="G181" s="18"/>
      <c r="H181" s="18"/>
    </row>
    <row r="182" spans="1:8" x14ac:dyDescent="0.2">
      <c r="A182" s="21" t="s">
        <v>283</v>
      </c>
      <c r="B182" s="21" t="s">
        <v>19</v>
      </c>
      <c r="C182" s="18"/>
      <c r="E182" s="18"/>
      <c r="F182" s="18"/>
      <c r="G182" s="18"/>
      <c r="H182" s="18"/>
    </row>
    <row r="183" spans="1:8" x14ac:dyDescent="0.2">
      <c r="A183" s="21" t="s">
        <v>285</v>
      </c>
      <c r="B183" s="21" t="s">
        <v>27</v>
      </c>
      <c r="C183" s="18"/>
      <c r="E183" s="18"/>
      <c r="F183" s="18"/>
      <c r="G183" s="18"/>
      <c r="H183" s="18"/>
    </row>
    <row r="184" spans="1:8" x14ac:dyDescent="0.2">
      <c r="A184" s="21" t="s">
        <v>287</v>
      </c>
      <c r="B184" s="21" t="s">
        <v>27</v>
      </c>
      <c r="C184" s="18"/>
      <c r="E184" s="18"/>
      <c r="F184" s="18"/>
      <c r="G184" s="18"/>
      <c r="H184" s="18"/>
    </row>
    <row r="185" spans="1:8" x14ac:dyDescent="0.2">
      <c r="A185" s="21" t="s">
        <v>288</v>
      </c>
      <c r="B185" s="21" t="s">
        <v>27</v>
      </c>
      <c r="C185" s="18"/>
      <c r="E185" s="18"/>
      <c r="F185" s="18"/>
      <c r="G185" s="18"/>
      <c r="H185" s="18"/>
    </row>
    <row r="186" spans="1:8" x14ac:dyDescent="0.2">
      <c r="A186" s="21" t="s">
        <v>289</v>
      </c>
      <c r="B186" s="21" t="s">
        <v>24</v>
      </c>
      <c r="C186" s="18"/>
      <c r="E186" s="18"/>
      <c r="F186" s="18"/>
      <c r="G186" s="18"/>
      <c r="H186" s="18"/>
    </row>
    <row r="187" spans="1:8" x14ac:dyDescent="0.2">
      <c r="A187" s="21" t="s">
        <v>292</v>
      </c>
      <c r="B187" s="21" t="s">
        <v>24</v>
      </c>
      <c r="C187" s="18"/>
      <c r="E187" s="18"/>
      <c r="F187" s="18"/>
      <c r="G187" s="18"/>
      <c r="H187" s="18"/>
    </row>
    <row r="188" spans="1:8" x14ac:dyDescent="0.2">
      <c r="A188" s="21" t="s">
        <v>293</v>
      </c>
      <c r="B188" s="21" t="s">
        <v>31</v>
      </c>
      <c r="C188" s="18"/>
      <c r="E188" s="18"/>
      <c r="F188" s="18"/>
      <c r="G188" s="18"/>
      <c r="H188" s="18"/>
    </row>
    <row r="189" spans="1:8" x14ac:dyDescent="0.2">
      <c r="A189" s="21" t="s">
        <v>294</v>
      </c>
      <c r="B189" s="21" t="s">
        <v>45</v>
      </c>
      <c r="C189" s="18"/>
      <c r="E189" s="18"/>
      <c r="F189" s="18"/>
      <c r="G189" s="18"/>
      <c r="H189" s="18"/>
    </row>
    <row r="190" spans="1:8" x14ac:dyDescent="0.2">
      <c r="A190" s="21" t="s">
        <v>295</v>
      </c>
      <c r="B190" s="21" t="s">
        <v>24</v>
      </c>
      <c r="C190" s="18"/>
      <c r="E190" s="18"/>
      <c r="F190" s="18"/>
      <c r="G190" s="18"/>
      <c r="H190" s="18"/>
    </row>
    <row r="191" spans="1:8" x14ac:dyDescent="0.2">
      <c r="A191" s="21" t="s">
        <v>297</v>
      </c>
      <c r="B191" s="21" t="s">
        <v>50</v>
      </c>
      <c r="C191" s="18"/>
      <c r="E191" s="18"/>
      <c r="F191" s="18"/>
      <c r="G191" s="18"/>
      <c r="H191" s="18"/>
    </row>
    <row r="192" spans="1:8" x14ac:dyDescent="0.2">
      <c r="A192" s="21" t="s">
        <v>298</v>
      </c>
      <c r="B192" s="21" t="s">
        <v>19</v>
      </c>
      <c r="C192" s="18"/>
      <c r="E192" s="18"/>
      <c r="F192" s="18"/>
      <c r="G192" s="18"/>
      <c r="H192" s="18"/>
    </row>
    <row r="193" spans="1:8" x14ac:dyDescent="0.2">
      <c r="A193" s="21" t="s">
        <v>299</v>
      </c>
      <c r="B193" s="21" t="s">
        <v>27</v>
      </c>
      <c r="C193" s="18"/>
      <c r="E193" s="18"/>
      <c r="F193" s="18"/>
      <c r="G193" s="18"/>
      <c r="H193" s="18"/>
    </row>
    <row r="194" spans="1:8" x14ac:dyDescent="0.2">
      <c r="A194" s="21" t="s">
        <v>300</v>
      </c>
      <c r="B194" s="21" t="s">
        <v>19</v>
      </c>
      <c r="C194" s="18"/>
      <c r="E194" s="18"/>
      <c r="F194" s="18"/>
      <c r="G194" s="18"/>
      <c r="H194" s="18"/>
    </row>
    <row r="195" spans="1:8" x14ac:dyDescent="0.2">
      <c r="A195" s="21" t="s">
        <v>301</v>
      </c>
      <c r="B195" s="21" t="s">
        <v>24</v>
      </c>
      <c r="C195" s="18"/>
      <c r="E195" s="18"/>
      <c r="F195" s="18"/>
      <c r="G195" s="18"/>
      <c r="H195" s="18"/>
    </row>
    <row r="196" spans="1:8" x14ac:dyDescent="0.2">
      <c r="A196" s="21" t="s">
        <v>302</v>
      </c>
      <c r="B196" s="21" t="s">
        <v>19</v>
      </c>
      <c r="C196" s="18"/>
      <c r="E196" s="18"/>
      <c r="F196" s="18"/>
      <c r="G196" s="18"/>
      <c r="H196" s="18"/>
    </row>
    <row r="197" spans="1:8" x14ac:dyDescent="0.2">
      <c r="A197" s="21" t="s">
        <v>303</v>
      </c>
      <c r="B197" s="21" t="s">
        <v>50</v>
      </c>
      <c r="C197" s="18"/>
      <c r="E197" s="18"/>
      <c r="F197" s="18"/>
      <c r="G197" s="18"/>
      <c r="H197" s="18"/>
    </row>
    <row r="198" spans="1:8" x14ac:dyDescent="0.2">
      <c r="A198" s="21" t="s">
        <v>306</v>
      </c>
      <c r="B198" s="21" t="s">
        <v>27</v>
      </c>
      <c r="C198" s="18"/>
      <c r="E198" s="18"/>
      <c r="F198" s="18"/>
      <c r="G198" s="18"/>
      <c r="H198" s="18"/>
    </row>
    <row r="199" spans="1:8" x14ac:dyDescent="0.2">
      <c r="A199" s="21" t="s">
        <v>308</v>
      </c>
      <c r="B199" s="21" t="s">
        <v>19</v>
      </c>
      <c r="C199" s="18"/>
      <c r="E199" s="18"/>
      <c r="F199" s="18"/>
      <c r="G199" s="18"/>
      <c r="H199" s="18"/>
    </row>
    <row r="200" spans="1:8" x14ac:dyDescent="0.2">
      <c r="A200" s="21" t="s">
        <v>309</v>
      </c>
      <c r="B200" s="21" t="s">
        <v>19</v>
      </c>
      <c r="C200" s="18"/>
      <c r="E200" s="18"/>
      <c r="F200" s="18"/>
      <c r="G200" s="18"/>
      <c r="H200" s="18"/>
    </row>
    <row r="201" spans="1:8" x14ac:dyDescent="0.2">
      <c r="A201" s="21" t="s">
        <v>310</v>
      </c>
      <c r="B201" s="21" t="s">
        <v>19</v>
      </c>
      <c r="C201" s="18"/>
      <c r="E201" s="18"/>
      <c r="F201" s="18"/>
      <c r="G201" s="18"/>
      <c r="H201" s="18"/>
    </row>
    <row r="202" spans="1:8" x14ac:dyDescent="0.2">
      <c r="A202" s="21" t="s">
        <v>312</v>
      </c>
      <c r="B202" s="21" t="s">
        <v>19</v>
      </c>
      <c r="C202" s="18"/>
      <c r="E202" s="18"/>
      <c r="F202" s="18"/>
      <c r="G202" s="18"/>
      <c r="H202" s="18"/>
    </row>
    <row r="203" spans="1:8" x14ac:dyDescent="0.2">
      <c r="A203" s="21" t="s">
        <v>313</v>
      </c>
      <c r="B203" s="21" t="s">
        <v>31</v>
      </c>
      <c r="C203" s="18"/>
      <c r="E203" s="18"/>
      <c r="F203" s="18"/>
      <c r="G203" s="18"/>
      <c r="H203" s="18"/>
    </row>
    <row r="204" spans="1:8" x14ac:dyDescent="0.2">
      <c r="A204" s="21" t="s">
        <v>315</v>
      </c>
      <c r="B204" s="21" t="s">
        <v>24</v>
      </c>
      <c r="C204" s="18"/>
      <c r="E204" s="18"/>
      <c r="F204" s="18"/>
      <c r="G204" s="18"/>
      <c r="H204" s="18"/>
    </row>
    <row r="205" spans="1:8" x14ac:dyDescent="0.2">
      <c r="A205" s="21" t="s">
        <v>316</v>
      </c>
      <c r="B205" s="21" t="s">
        <v>27</v>
      </c>
      <c r="C205" s="18"/>
      <c r="E205" s="18"/>
      <c r="F205" s="18"/>
      <c r="G205" s="18"/>
      <c r="H205" s="18"/>
    </row>
    <row r="206" spans="1:8" x14ac:dyDescent="0.2">
      <c r="A206" s="21" t="s">
        <v>317</v>
      </c>
      <c r="B206" s="21" t="s">
        <v>19</v>
      </c>
      <c r="C206" s="18"/>
      <c r="E206" s="18"/>
      <c r="F206" s="18"/>
      <c r="G206" s="18"/>
      <c r="H206" s="18"/>
    </row>
    <row r="207" spans="1:8" x14ac:dyDescent="0.2">
      <c r="A207" s="21" t="s">
        <v>318</v>
      </c>
      <c r="B207" s="21" t="s">
        <v>31</v>
      </c>
      <c r="C207" s="18"/>
      <c r="E207" s="18"/>
      <c r="F207" s="18"/>
      <c r="G207" s="18"/>
      <c r="H207" s="18"/>
    </row>
    <row r="208" spans="1:8" x14ac:dyDescent="0.2">
      <c r="A208" s="21" t="s">
        <v>319</v>
      </c>
      <c r="B208" s="21" t="s">
        <v>27</v>
      </c>
      <c r="C208" s="18"/>
      <c r="E208" s="18"/>
      <c r="F208" s="18"/>
      <c r="G208" s="18"/>
      <c r="H208" s="18"/>
    </row>
    <row r="209" spans="1:8" x14ac:dyDescent="0.2">
      <c r="A209" s="21" t="s">
        <v>321</v>
      </c>
      <c r="B209" s="21" t="s">
        <v>35</v>
      </c>
      <c r="C209" s="18"/>
      <c r="E209" s="18"/>
      <c r="F209" s="18"/>
      <c r="G209" s="18"/>
      <c r="H209" s="18"/>
    </row>
    <row r="210" spans="1:8" x14ac:dyDescent="0.2">
      <c r="A210" s="21" t="s">
        <v>322</v>
      </c>
      <c r="B210" s="21" t="s">
        <v>24</v>
      </c>
      <c r="C210" s="18"/>
      <c r="E210" s="18"/>
      <c r="F210" s="18"/>
      <c r="G210" s="18"/>
      <c r="H210" s="18"/>
    </row>
    <row r="211" spans="1:8" x14ac:dyDescent="0.2">
      <c r="A211" s="21" t="s">
        <v>325</v>
      </c>
      <c r="B211" s="21" t="s">
        <v>31</v>
      </c>
      <c r="C211" s="18"/>
      <c r="E211" s="18"/>
      <c r="F211" s="18"/>
      <c r="G211" s="18"/>
      <c r="H211" s="18"/>
    </row>
    <row r="212" spans="1:8" x14ac:dyDescent="0.2">
      <c r="A212" s="21" t="s">
        <v>326</v>
      </c>
      <c r="B212" s="21" t="s">
        <v>50</v>
      </c>
      <c r="C212" s="18"/>
      <c r="E212" s="18"/>
      <c r="F212" s="18"/>
      <c r="G212" s="18"/>
      <c r="H212" s="18"/>
    </row>
    <row r="213" spans="1:8" x14ac:dyDescent="0.2">
      <c r="A213" s="21" t="s">
        <v>328</v>
      </c>
      <c r="B213" s="21" t="s">
        <v>19</v>
      </c>
      <c r="C213" s="18"/>
      <c r="E213" s="18"/>
      <c r="F213" s="18"/>
      <c r="G213" s="18"/>
      <c r="H213" s="18"/>
    </row>
    <row r="214" spans="1:8" x14ac:dyDescent="0.2">
      <c r="A214" s="21" t="s">
        <v>329</v>
      </c>
      <c r="B214" s="21" t="s">
        <v>19</v>
      </c>
      <c r="C214" s="18"/>
      <c r="E214" s="18"/>
      <c r="F214" s="18"/>
      <c r="G214" s="18"/>
      <c r="H214" s="18"/>
    </row>
    <row r="215" spans="1:8" x14ac:dyDescent="0.2">
      <c r="A215" s="21" t="s">
        <v>330</v>
      </c>
      <c r="B215" s="21" t="s">
        <v>19</v>
      </c>
      <c r="C215" s="18"/>
      <c r="E215" s="18"/>
      <c r="F215" s="18"/>
      <c r="G215" s="18"/>
      <c r="H215" s="18"/>
    </row>
    <row r="216" spans="1:8" x14ac:dyDescent="0.2">
      <c r="A216" s="21" t="s">
        <v>331</v>
      </c>
      <c r="B216" s="21" t="s">
        <v>27</v>
      </c>
      <c r="C216" s="18"/>
      <c r="E216" s="18"/>
      <c r="F216" s="18"/>
      <c r="G216" s="18"/>
      <c r="H216" s="18"/>
    </row>
    <row r="217" spans="1:8" x14ac:dyDescent="0.2">
      <c r="A217" s="21" t="s">
        <v>333</v>
      </c>
      <c r="B217" s="21" t="s">
        <v>35</v>
      </c>
      <c r="C217" s="18"/>
      <c r="E217" s="20"/>
      <c r="F217" s="18"/>
      <c r="G217" s="18"/>
      <c r="H217" s="18"/>
    </row>
    <row r="218" spans="1:8" x14ac:dyDescent="0.2">
      <c r="A218" s="21" t="s">
        <v>334</v>
      </c>
      <c r="B218" s="21" t="s">
        <v>19</v>
      </c>
      <c r="C218" s="18"/>
      <c r="E218" s="18"/>
      <c r="F218" s="18"/>
      <c r="G218" s="18"/>
      <c r="H218" s="18"/>
    </row>
    <row r="219" spans="1:8" x14ac:dyDescent="0.2">
      <c r="A219" s="21" t="s">
        <v>335</v>
      </c>
      <c r="B219" s="21" t="s">
        <v>31</v>
      </c>
      <c r="C219" s="18"/>
      <c r="E219" s="18"/>
      <c r="F219" s="18"/>
      <c r="G219" s="18"/>
      <c r="H219" s="18"/>
    </row>
    <row r="220" spans="1:8" x14ac:dyDescent="0.2">
      <c r="A220" s="21" t="s">
        <v>336</v>
      </c>
      <c r="B220" s="21" t="s">
        <v>45</v>
      </c>
      <c r="C220" s="18"/>
      <c r="E220" s="18"/>
      <c r="F220" s="18"/>
      <c r="G220" s="18"/>
      <c r="H220" s="18"/>
    </row>
    <row r="221" spans="1:8" x14ac:dyDescent="0.2">
      <c r="A221" s="21" t="s">
        <v>337</v>
      </c>
      <c r="B221" s="21" t="s">
        <v>19</v>
      </c>
      <c r="C221" s="18"/>
      <c r="E221" s="18"/>
      <c r="F221" s="18"/>
      <c r="G221" s="18"/>
      <c r="H221" s="18"/>
    </row>
    <row r="222" spans="1:8" x14ac:dyDescent="0.2">
      <c r="A222" s="21" t="s">
        <v>338</v>
      </c>
      <c r="B222" s="21" t="s">
        <v>19</v>
      </c>
      <c r="C222" s="18"/>
      <c r="E222" s="18"/>
      <c r="F222" s="18"/>
      <c r="G222" s="18"/>
      <c r="H222" s="18"/>
    </row>
    <row r="223" spans="1:8" x14ac:dyDescent="0.2">
      <c r="A223" s="21" t="s">
        <v>339</v>
      </c>
      <c r="B223" s="21" t="s">
        <v>19</v>
      </c>
      <c r="C223" s="18"/>
      <c r="E223" s="18"/>
      <c r="F223" s="18"/>
      <c r="G223" s="18"/>
      <c r="H223" s="18"/>
    </row>
    <row r="224" spans="1:8" x14ac:dyDescent="0.2">
      <c r="A224" s="21" t="s">
        <v>341</v>
      </c>
      <c r="B224" s="21" t="s">
        <v>19</v>
      </c>
      <c r="C224" s="18"/>
      <c r="E224" s="18"/>
      <c r="F224" s="18"/>
      <c r="G224" s="18"/>
      <c r="H224" s="18"/>
    </row>
    <row r="225" spans="1:8" x14ac:dyDescent="0.2">
      <c r="A225" s="21" t="s">
        <v>342</v>
      </c>
      <c r="B225" s="21" t="s">
        <v>27</v>
      </c>
      <c r="C225" s="18"/>
      <c r="E225" s="18"/>
      <c r="F225" s="18"/>
      <c r="G225" s="18"/>
      <c r="H225" s="18"/>
    </row>
    <row r="226" spans="1:8" x14ac:dyDescent="0.2">
      <c r="A226" s="21" t="s">
        <v>345</v>
      </c>
      <c r="B226" s="21" t="s">
        <v>19</v>
      </c>
      <c r="C226" s="18"/>
      <c r="E226" s="18"/>
      <c r="F226" s="18"/>
      <c r="G226" s="18"/>
      <c r="H226" s="18"/>
    </row>
    <row r="227" spans="1:8" x14ac:dyDescent="0.2">
      <c r="A227" s="21" t="s">
        <v>346</v>
      </c>
      <c r="B227" s="21" t="s">
        <v>35</v>
      </c>
      <c r="C227" s="18"/>
      <c r="E227" s="18"/>
      <c r="F227" s="18"/>
      <c r="G227" s="18"/>
      <c r="H227" s="18"/>
    </row>
    <row r="228" spans="1:8" x14ac:dyDescent="0.2">
      <c r="A228" s="21" t="s">
        <v>347</v>
      </c>
      <c r="B228" s="21" t="s">
        <v>19</v>
      </c>
      <c r="C228" s="18"/>
      <c r="E228" s="18"/>
      <c r="F228" s="18"/>
      <c r="G228" s="18"/>
      <c r="H228" s="18"/>
    </row>
    <row r="229" spans="1:8" x14ac:dyDescent="0.2">
      <c r="A229" s="21" t="s">
        <v>349</v>
      </c>
      <c r="B229" s="21" t="s">
        <v>31</v>
      </c>
      <c r="C229" s="18"/>
      <c r="E229" s="18"/>
      <c r="F229" s="18"/>
      <c r="G229" s="18"/>
      <c r="H229" s="18"/>
    </row>
    <row r="230" spans="1:8" x14ac:dyDescent="0.2">
      <c r="A230" s="21" t="s">
        <v>350</v>
      </c>
      <c r="B230" s="21" t="s">
        <v>35</v>
      </c>
      <c r="C230" s="18"/>
      <c r="E230" s="18"/>
      <c r="F230" s="18"/>
      <c r="G230" s="18"/>
      <c r="H230" s="18"/>
    </row>
    <row r="231" spans="1:8" x14ac:dyDescent="0.2">
      <c r="A231" s="21" t="s">
        <v>351</v>
      </c>
      <c r="B231" s="21" t="s">
        <v>27</v>
      </c>
      <c r="C231" s="18"/>
      <c r="E231" s="18"/>
      <c r="F231" s="18"/>
      <c r="G231" s="18"/>
      <c r="H231" s="18"/>
    </row>
    <row r="232" spans="1:8" x14ac:dyDescent="0.2">
      <c r="A232" s="21" t="s">
        <v>352</v>
      </c>
      <c r="B232" s="21" t="s">
        <v>27</v>
      </c>
      <c r="C232" s="18"/>
      <c r="E232" s="18"/>
      <c r="F232" s="18"/>
      <c r="G232" s="18"/>
      <c r="H232" s="18"/>
    </row>
    <row r="233" spans="1:8" x14ac:dyDescent="0.2">
      <c r="A233" s="21" t="s">
        <v>354</v>
      </c>
      <c r="B233" s="21" t="s">
        <v>19</v>
      </c>
      <c r="C233" s="18"/>
      <c r="E233" s="18"/>
      <c r="F233" s="18"/>
      <c r="G233" s="18"/>
      <c r="H233" s="18"/>
    </row>
    <row r="234" spans="1:8" x14ac:dyDescent="0.2">
      <c r="A234" s="21" t="s">
        <v>358</v>
      </c>
      <c r="B234" s="21" t="s">
        <v>32</v>
      </c>
      <c r="C234" s="18"/>
      <c r="E234" s="18"/>
      <c r="F234" s="18"/>
      <c r="G234" s="18"/>
      <c r="H234" s="18"/>
    </row>
    <row r="235" spans="1:8" x14ac:dyDescent="0.2">
      <c r="A235" s="21" t="s">
        <v>359</v>
      </c>
      <c r="B235" s="21" t="s">
        <v>19</v>
      </c>
      <c r="C235" s="18"/>
      <c r="E235" s="18"/>
      <c r="F235" s="18"/>
      <c r="G235" s="18"/>
      <c r="H235" s="18"/>
    </row>
    <row r="236" spans="1:8" x14ac:dyDescent="0.2">
      <c r="A236" s="21" t="s">
        <v>360</v>
      </c>
      <c r="B236" s="21" t="s">
        <v>32</v>
      </c>
      <c r="C236" s="18"/>
      <c r="E236" s="18"/>
      <c r="F236" s="18"/>
      <c r="G236" s="18"/>
      <c r="H236" s="18"/>
    </row>
    <row r="237" spans="1:8" x14ac:dyDescent="0.2">
      <c r="A237" s="21" t="s">
        <v>363</v>
      </c>
      <c r="B237" s="21" t="s">
        <v>19</v>
      </c>
      <c r="C237" s="18"/>
      <c r="E237" s="18"/>
      <c r="F237" s="18"/>
      <c r="G237" s="18"/>
      <c r="H237" s="18"/>
    </row>
    <row r="238" spans="1:8" x14ac:dyDescent="0.2">
      <c r="A238" s="21" t="s">
        <v>364</v>
      </c>
      <c r="B238" s="21" t="s">
        <v>31</v>
      </c>
      <c r="C238" s="18"/>
      <c r="E238" s="18"/>
      <c r="F238" s="18"/>
      <c r="G238" s="18"/>
      <c r="H238" s="18"/>
    </row>
    <row r="239" spans="1:8" x14ac:dyDescent="0.2">
      <c r="A239" s="21" t="s">
        <v>365</v>
      </c>
      <c r="B239" s="21" t="s">
        <v>31</v>
      </c>
      <c r="C239" s="18"/>
      <c r="E239" s="18"/>
      <c r="F239" s="18"/>
      <c r="G239" s="18"/>
      <c r="H239" s="18"/>
    </row>
    <row r="240" spans="1:8" x14ac:dyDescent="0.2">
      <c r="A240" s="21" t="s">
        <v>366</v>
      </c>
      <c r="B240" s="21" t="s">
        <v>19</v>
      </c>
      <c r="C240" s="18"/>
      <c r="E240" s="18"/>
      <c r="F240" s="18"/>
      <c r="G240" s="18"/>
      <c r="H240" s="18"/>
    </row>
    <row r="241" spans="1:8" x14ac:dyDescent="0.2">
      <c r="A241" s="21" t="s">
        <v>367</v>
      </c>
      <c r="B241" s="21" t="s">
        <v>27</v>
      </c>
      <c r="C241" s="18"/>
      <c r="E241" s="18"/>
      <c r="F241" s="18"/>
      <c r="G241" s="18"/>
      <c r="H241" s="18"/>
    </row>
    <row r="242" spans="1:8" x14ac:dyDescent="0.2">
      <c r="A242" s="21" t="s">
        <v>368</v>
      </c>
      <c r="B242" s="21" t="s">
        <v>19</v>
      </c>
      <c r="C242" s="18"/>
      <c r="E242" s="18"/>
      <c r="F242" s="18"/>
      <c r="G242" s="18"/>
      <c r="H242" s="18"/>
    </row>
    <row r="243" spans="1:8" x14ac:dyDescent="0.2">
      <c r="A243" s="21" t="s">
        <v>369</v>
      </c>
      <c r="B243" s="21" t="s">
        <v>19</v>
      </c>
      <c r="C243" s="18"/>
      <c r="E243" s="18"/>
      <c r="F243" s="18"/>
      <c r="G243" s="18"/>
      <c r="H243" s="18"/>
    </row>
    <row r="244" spans="1:8" x14ac:dyDescent="0.2">
      <c r="A244" s="21" t="s">
        <v>372</v>
      </c>
      <c r="B244" s="21" t="s">
        <v>31</v>
      </c>
      <c r="C244" s="18"/>
      <c r="E244" s="18"/>
      <c r="F244" s="18"/>
      <c r="G244" s="18"/>
      <c r="H244" s="18"/>
    </row>
    <row r="245" spans="1:8" x14ac:dyDescent="0.2">
      <c r="A245" s="21" t="s">
        <v>375</v>
      </c>
      <c r="B245" s="21" t="s">
        <v>19</v>
      </c>
      <c r="C245" s="18"/>
      <c r="E245" s="20"/>
      <c r="F245" s="18"/>
      <c r="G245" s="18"/>
      <c r="H245" s="18"/>
    </row>
    <row r="246" spans="1:8" x14ac:dyDescent="0.2">
      <c r="A246" s="21" t="s">
        <v>377</v>
      </c>
      <c r="B246" s="21" t="s">
        <v>27</v>
      </c>
      <c r="C246" s="18"/>
      <c r="E246" s="18"/>
      <c r="F246" s="18"/>
      <c r="G246" s="18"/>
      <c r="H246" s="18"/>
    </row>
    <row r="247" spans="1:8" x14ac:dyDescent="0.2">
      <c r="A247" s="21" t="s">
        <v>378</v>
      </c>
      <c r="B247" s="21" t="s">
        <v>19</v>
      </c>
      <c r="C247" s="18"/>
      <c r="E247" s="18"/>
      <c r="F247" s="18"/>
      <c r="G247" s="18"/>
      <c r="H247" s="18"/>
    </row>
    <row r="248" spans="1:8" x14ac:dyDescent="0.2">
      <c r="A248" s="21" t="s">
        <v>380</v>
      </c>
      <c r="B248" s="21" t="s">
        <v>27</v>
      </c>
      <c r="C248" s="18"/>
      <c r="E248" s="18"/>
      <c r="F248" s="18"/>
      <c r="G248" s="18"/>
      <c r="H248" s="18"/>
    </row>
    <row r="249" spans="1:8" x14ac:dyDescent="0.2">
      <c r="A249" s="21" t="s">
        <v>381</v>
      </c>
      <c r="B249" s="21" t="s">
        <v>19</v>
      </c>
      <c r="C249" s="18"/>
      <c r="E249" s="18"/>
      <c r="F249" s="18"/>
      <c r="G249" s="18"/>
      <c r="H249" s="18"/>
    </row>
    <row r="250" spans="1:8" x14ac:dyDescent="0.2">
      <c r="A250" s="21" t="s">
        <v>382</v>
      </c>
      <c r="B250" s="21" t="s">
        <v>31</v>
      </c>
      <c r="C250" s="18"/>
      <c r="E250" s="18"/>
      <c r="F250" s="18"/>
      <c r="G250" s="18"/>
      <c r="H250" s="18"/>
    </row>
    <row r="251" spans="1:8" x14ac:dyDescent="0.2">
      <c r="A251" s="21" t="s">
        <v>383</v>
      </c>
      <c r="B251" s="21" t="s">
        <v>27</v>
      </c>
      <c r="C251" s="18"/>
      <c r="E251" s="18"/>
      <c r="F251" s="18"/>
      <c r="G251" s="18"/>
      <c r="H251" s="18"/>
    </row>
    <row r="252" spans="1:8" x14ac:dyDescent="0.2">
      <c r="A252" s="21" t="s">
        <v>384</v>
      </c>
      <c r="B252" s="21" t="s">
        <v>32</v>
      </c>
      <c r="C252" s="18"/>
      <c r="E252" s="18"/>
      <c r="F252" s="18"/>
      <c r="G252" s="18"/>
      <c r="H252" s="18"/>
    </row>
    <row r="253" spans="1:8" x14ac:dyDescent="0.2">
      <c r="A253" s="21" t="s">
        <v>387</v>
      </c>
      <c r="B253" s="21" t="s">
        <v>45</v>
      </c>
      <c r="C253" s="18"/>
      <c r="E253" s="18"/>
      <c r="F253" s="18"/>
      <c r="G253" s="18"/>
      <c r="H253" s="18"/>
    </row>
    <row r="254" spans="1:8" x14ac:dyDescent="0.2">
      <c r="A254" s="21" t="s">
        <v>388</v>
      </c>
      <c r="B254" s="21" t="s">
        <v>19</v>
      </c>
      <c r="C254" s="18"/>
      <c r="E254" s="18"/>
      <c r="F254" s="18"/>
      <c r="G254" s="18"/>
      <c r="H254" s="18"/>
    </row>
    <row r="255" spans="1:8" x14ac:dyDescent="0.2">
      <c r="A255" s="21" t="s">
        <v>389</v>
      </c>
      <c r="B255" s="21" t="s">
        <v>24</v>
      </c>
      <c r="C255" s="18"/>
      <c r="E255" s="18"/>
      <c r="F255" s="18"/>
      <c r="G255" s="18"/>
      <c r="H255" s="18"/>
    </row>
    <row r="256" spans="1:8" x14ac:dyDescent="0.2">
      <c r="A256" s="21" t="s">
        <v>391</v>
      </c>
      <c r="B256" s="21" t="s">
        <v>27</v>
      </c>
      <c r="C256" s="18"/>
      <c r="E256" s="18"/>
      <c r="F256" s="18"/>
      <c r="G256" s="18"/>
      <c r="H256" s="18"/>
    </row>
    <row r="257" spans="1:8" x14ac:dyDescent="0.2">
      <c r="A257" s="21" t="s">
        <v>392</v>
      </c>
      <c r="B257" s="21" t="s">
        <v>50</v>
      </c>
      <c r="C257" s="18"/>
      <c r="E257" s="18"/>
      <c r="F257" s="18"/>
      <c r="G257" s="18"/>
      <c r="H257" s="18"/>
    </row>
    <row r="258" spans="1:8" x14ac:dyDescent="0.2">
      <c r="A258" s="21" t="s">
        <v>395</v>
      </c>
      <c r="B258" s="21" t="s">
        <v>45</v>
      </c>
      <c r="C258" s="18"/>
      <c r="E258" s="18"/>
      <c r="F258" s="18"/>
      <c r="G258" s="18"/>
      <c r="H258" s="18"/>
    </row>
    <row r="259" spans="1:8" x14ac:dyDescent="0.2">
      <c r="A259" s="21" t="s">
        <v>397</v>
      </c>
      <c r="B259" s="21" t="s">
        <v>50</v>
      </c>
      <c r="C259" s="18"/>
      <c r="E259" s="18"/>
      <c r="F259" s="18"/>
      <c r="G259" s="18"/>
      <c r="H259" s="18"/>
    </row>
    <row r="260" spans="1:8" x14ac:dyDescent="0.2">
      <c r="A260" s="21" t="s">
        <v>398</v>
      </c>
      <c r="B260" s="21" t="s">
        <v>27</v>
      </c>
      <c r="C260" s="18"/>
      <c r="E260" s="18"/>
      <c r="F260" s="18"/>
      <c r="G260" s="18"/>
      <c r="H260" s="18"/>
    </row>
    <row r="261" spans="1:8" x14ac:dyDescent="0.2">
      <c r="A261" s="21" t="s">
        <v>399</v>
      </c>
      <c r="B261" s="21" t="s">
        <v>19</v>
      </c>
      <c r="C261" s="18"/>
      <c r="E261" s="18"/>
      <c r="F261" s="18"/>
      <c r="G261" s="18"/>
      <c r="H261" s="18"/>
    </row>
    <row r="262" spans="1:8" x14ac:dyDescent="0.2">
      <c r="A262" s="21" t="s">
        <v>403</v>
      </c>
      <c r="B262" s="21" t="s">
        <v>19</v>
      </c>
      <c r="C262" s="18"/>
      <c r="E262" s="18"/>
      <c r="F262" s="18"/>
      <c r="G262" s="18"/>
      <c r="H262" s="18"/>
    </row>
    <row r="263" spans="1:8" x14ac:dyDescent="0.2">
      <c r="A263" s="21" t="s">
        <v>408</v>
      </c>
      <c r="B263" s="21" t="s">
        <v>19</v>
      </c>
      <c r="C263" s="18"/>
      <c r="E263" s="18"/>
      <c r="F263" s="18"/>
      <c r="G263" s="18"/>
      <c r="H263" s="18"/>
    </row>
    <row r="264" spans="1:8" x14ac:dyDescent="0.2">
      <c r="A264" s="21" t="s">
        <v>410</v>
      </c>
      <c r="B264" s="21" t="s">
        <v>27</v>
      </c>
      <c r="C264" s="18"/>
      <c r="E264" s="18"/>
      <c r="F264" s="18"/>
      <c r="G264" s="18"/>
      <c r="H264" s="18"/>
    </row>
    <row r="265" spans="1:8" x14ac:dyDescent="0.2">
      <c r="A265" s="21" t="s">
        <v>412</v>
      </c>
      <c r="B265" s="21" t="s">
        <v>27</v>
      </c>
      <c r="C265" s="18"/>
      <c r="E265" s="18"/>
      <c r="F265" s="18"/>
      <c r="G265" s="18"/>
      <c r="H265" s="18"/>
    </row>
    <row r="266" spans="1:8" x14ac:dyDescent="0.2">
      <c r="A266" s="21" t="s">
        <v>413</v>
      </c>
      <c r="B266" s="21" t="s">
        <v>27</v>
      </c>
      <c r="C266" s="18"/>
      <c r="E266" s="18"/>
      <c r="F266" s="18"/>
      <c r="G266" s="18"/>
      <c r="H266" s="18"/>
    </row>
    <row r="267" spans="1:8" x14ac:dyDescent="0.2">
      <c r="A267" s="21" t="s">
        <v>414</v>
      </c>
      <c r="B267" s="21" t="s">
        <v>19</v>
      </c>
      <c r="C267" s="18"/>
      <c r="E267" s="18"/>
      <c r="F267" s="18"/>
      <c r="G267" s="18"/>
      <c r="H267" s="18"/>
    </row>
    <row r="268" spans="1:8" x14ac:dyDescent="0.2">
      <c r="A268" s="21" t="s">
        <v>415</v>
      </c>
      <c r="B268" s="21" t="s">
        <v>45</v>
      </c>
      <c r="C268" s="18"/>
      <c r="E268" s="18"/>
      <c r="F268" s="18"/>
      <c r="G268" s="18"/>
      <c r="H268" s="18"/>
    </row>
    <row r="269" spans="1:8" x14ac:dyDescent="0.2">
      <c r="A269" s="21" t="s">
        <v>416</v>
      </c>
      <c r="B269" s="21" t="s">
        <v>27</v>
      </c>
      <c r="C269" s="18"/>
      <c r="E269" s="18"/>
      <c r="F269" s="18"/>
      <c r="G269" s="18"/>
      <c r="H269" s="18"/>
    </row>
    <row r="270" spans="1:8" x14ac:dyDescent="0.2">
      <c r="A270" s="21" t="s">
        <v>417</v>
      </c>
      <c r="B270" s="21" t="s">
        <v>19</v>
      </c>
      <c r="C270" s="18"/>
      <c r="E270" s="18"/>
      <c r="F270" s="18"/>
      <c r="G270" s="18"/>
      <c r="H270" s="18"/>
    </row>
    <row r="271" spans="1:8" x14ac:dyDescent="0.2">
      <c r="A271" s="21" t="s">
        <v>418</v>
      </c>
      <c r="B271" s="21" t="s">
        <v>24</v>
      </c>
      <c r="C271" s="18"/>
      <c r="E271" s="18"/>
      <c r="F271" s="18"/>
      <c r="G271" s="18"/>
      <c r="H271" s="18"/>
    </row>
    <row r="272" spans="1:8" x14ac:dyDescent="0.2">
      <c r="A272" s="21" t="s">
        <v>420</v>
      </c>
      <c r="B272" s="21" t="s">
        <v>19</v>
      </c>
      <c r="C272" s="18"/>
      <c r="E272" s="18"/>
      <c r="F272" s="18"/>
      <c r="G272" s="18"/>
      <c r="H272" s="18"/>
    </row>
    <row r="273" spans="1:8" x14ac:dyDescent="0.2">
      <c r="A273" s="21" t="s">
        <v>421</v>
      </c>
      <c r="B273" s="21" t="s">
        <v>35</v>
      </c>
      <c r="C273" s="18"/>
      <c r="E273" s="18"/>
      <c r="F273" s="18"/>
      <c r="G273" s="18"/>
      <c r="H273" s="18"/>
    </row>
    <row r="274" spans="1:8" x14ac:dyDescent="0.2">
      <c r="A274" s="21" t="s">
        <v>425</v>
      </c>
      <c r="B274" s="21" t="s">
        <v>24</v>
      </c>
      <c r="C274" s="18"/>
      <c r="E274" s="18"/>
      <c r="F274" s="18"/>
      <c r="G274" s="18"/>
      <c r="H274" s="18"/>
    </row>
    <row r="275" spans="1:8" x14ac:dyDescent="0.2">
      <c r="A275" s="21" t="s">
        <v>427</v>
      </c>
      <c r="B275" s="21" t="s">
        <v>24</v>
      </c>
      <c r="C275" s="18"/>
      <c r="E275" s="18"/>
      <c r="F275" s="18"/>
      <c r="G275" s="18"/>
      <c r="H275" s="18"/>
    </row>
    <row r="276" spans="1:8" x14ac:dyDescent="0.2">
      <c r="A276" s="21" t="s">
        <v>428</v>
      </c>
      <c r="B276" s="21" t="s">
        <v>24</v>
      </c>
      <c r="C276" s="18"/>
      <c r="E276" s="18"/>
      <c r="F276" s="18"/>
      <c r="G276" s="18"/>
      <c r="H276" s="18"/>
    </row>
    <row r="277" spans="1:8" x14ac:dyDescent="0.2">
      <c r="A277" s="21" t="s">
        <v>429</v>
      </c>
      <c r="B277" s="21" t="s">
        <v>24</v>
      </c>
      <c r="C277" s="18"/>
      <c r="E277" s="18"/>
      <c r="F277" s="18"/>
      <c r="G277" s="18"/>
      <c r="H277" s="18"/>
    </row>
    <row r="278" spans="1:8" x14ac:dyDescent="0.2">
      <c r="A278" s="21" t="s">
        <v>430</v>
      </c>
      <c r="B278" s="21" t="s">
        <v>45</v>
      </c>
      <c r="C278" s="18"/>
      <c r="E278" s="20"/>
      <c r="F278" s="18"/>
      <c r="G278" s="18"/>
      <c r="H278" s="18"/>
    </row>
    <row r="279" spans="1:8" x14ac:dyDescent="0.2">
      <c r="A279" s="21" t="s">
        <v>431</v>
      </c>
      <c r="B279" s="21" t="s">
        <v>19</v>
      </c>
      <c r="C279" s="18"/>
      <c r="E279" s="18"/>
      <c r="F279" s="18"/>
      <c r="G279" s="18"/>
      <c r="H279" s="18"/>
    </row>
    <row r="280" spans="1:8" x14ac:dyDescent="0.2">
      <c r="A280" s="21" t="s">
        <v>432</v>
      </c>
      <c r="B280" s="21" t="s">
        <v>27</v>
      </c>
      <c r="C280" s="18"/>
      <c r="E280" s="18"/>
      <c r="F280" s="18"/>
      <c r="G280" s="18"/>
      <c r="H280" s="18"/>
    </row>
    <row r="281" spans="1:8" x14ac:dyDescent="0.2">
      <c r="A281" s="21" t="s">
        <v>435</v>
      </c>
      <c r="B281" s="21" t="s">
        <v>27</v>
      </c>
      <c r="C281" s="18"/>
      <c r="E281" s="18"/>
      <c r="F281" s="18"/>
      <c r="G281" s="18"/>
      <c r="H281" s="18"/>
    </row>
    <row r="282" spans="1:8" x14ac:dyDescent="0.2">
      <c r="A282" s="21" t="s">
        <v>436</v>
      </c>
      <c r="B282" s="21" t="s">
        <v>19</v>
      </c>
      <c r="C282" s="18"/>
      <c r="E282" s="18"/>
      <c r="F282" s="18"/>
      <c r="G282" s="18"/>
      <c r="H282" s="18"/>
    </row>
    <row r="283" spans="1:8" x14ac:dyDescent="0.2">
      <c r="A283" s="21" t="s">
        <v>438</v>
      </c>
      <c r="B283" s="21" t="s">
        <v>31</v>
      </c>
      <c r="C283" s="18"/>
      <c r="E283" s="18"/>
      <c r="F283" s="18"/>
      <c r="G283" s="18"/>
      <c r="H283" s="18"/>
    </row>
    <row r="284" spans="1:8" x14ac:dyDescent="0.2">
      <c r="A284" s="21" t="s">
        <v>445</v>
      </c>
      <c r="B284" s="21" t="s">
        <v>27</v>
      </c>
      <c r="C284" s="18"/>
      <c r="E284" s="18"/>
      <c r="F284" s="18"/>
      <c r="G284" s="18"/>
      <c r="H284" s="18"/>
    </row>
    <row r="285" spans="1:8" x14ac:dyDescent="0.2">
      <c r="A285" s="21" t="s">
        <v>446</v>
      </c>
      <c r="B285" s="21" t="s">
        <v>50</v>
      </c>
      <c r="C285" s="18"/>
      <c r="E285" s="18"/>
      <c r="F285" s="18"/>
      <c r="G285" s="18"/>
      <c r="H285" s="18"/>
    </row>
    <row r="286" spans="1:8" x14ac:dyDescent="0.2">
      <c r="A286" s="21" t="s">
        <v>447</v>
      </c>
      <c r="B286" s="21" t="s">
        <v>31</v>
      </c>
      <c r="C286" s="18"/>
      <c r="E286" s="18"/>
      <c r="F286" s="18"/>
      <c r="G286" s="18"/>
      <c r="H286" s="18"/>
    </row>
    <row r="287" spans="1:8" x14ac:dyDescent="0.2">
      <c r="A287" s="21" t="s">
        <v>449</v>
      </c>
      <c r="B287" s="21" t="s">
        <v>32</v>
      </c>
      <c r="C287" s="18"/>
      <c r="E287" s="18"/>
      <c r="F287" s="18"/>
      <c r="G287" s="18"/>
      <c r="H287" s="18"/>
    </row>
    <row r="288" spans="1:8" x14ac:dyDescent="0.2">
      <c r="A288" s="21" t="s">
        <v>452</v>
      </c>
      <c r="B288" s="21" t="s">
        <v>45</v>
      </c>
      <c r="C288" s="18"/>
      <c r="E288" s="18"/>
      <c r="F288" s="18"/>
      <c r="G288" s="18"/>
      <c r="H288" s="18"/>
    </row>
    <row r="289" spans="1:8" x14ac:dyDescent="0.2">
      <c r="A289" s="21" t="s">
        <v>454</v>
      </c>
      <c r="B289" s="21" t="s">
        <v>19</v>
      </c>
      <c r="C289" s="18"/>
      <c r="E289" s="18"/>
      <c r="F289" s="18"/>
      <c r="G289" s="18"/>
      <c r="H289" s="18"/>
    </row>
    <row r="290" spans="1:8" x14ac:dyDescent="0.2">
      <c r="A290" s="21" t="s">
        <v>455</v>
      </c>
      <c r="B290" s="21" t="s">
        <v>50</v>
      </c>
      <c r="C290" s="18"/>
      <c r="E290" s="18"/>
      <c r="F290" s="18"/>
      <c r="G290" s="18"/>
      <c r="H290" s="18"/>
    </row>
    <row r="291" spans="1:8" x14ac:dyDescent="0.2">
      <c r="A291" s="21" t="s">
        <v>457</v>
      </c>
      <c r="B291" s="21" t="s">
        <v>50</v>
      </c>
      <c r="C291" s="18"/>
      <c r="E291" s="18"/>
      <c r="F291" s="18"/>
      <c r="G291" s="18"/>
      <c r="H291" s="18"/>
    </row>
    <row r="292" spans="1:8" x14ac:dyDescent="0.2">
      <c r="A292" s="21" t="s">
        <v>459</v>
      </c>
      <c r="B292" s="21" t="s">
        <v>19</v>
      </c>
      <c r="C292" s="18"/>
      <c r="E292" s="18"/>
      <c r="F292" s="18"/>
      <c r="G292" s="18"/>
      <c r="H292" s="18"/>
    </row>
    <row r="293" spans="1:8" x14ac:dyDescent="0.2">
      <c r="A293" s="21" t="s">
        <v>460</v>
      </c>
      <c r="B293" s="21" t="s">
        <v>19</v>
      </c>
      <c r="C293" s="18"/>
      <c r="E293" s="18"/>
      <c r="F293" s="18"/>
      <c r="G293" s="18"/>
      <c r="H293" s="18"/>
    </row>
    <row r="294" spans="1:8" x14ac:dyDescent="0.2">
      <c r="A294" s="21" t="s">
        <v>461</v>
      </c>
      <c r="B294" s="21" t="s">
        <v>19</v>
      </c>
      <c r="C294" s="18"/>
      <c r="E294" s="18"/>
      <c r="F294" s="18"/>
      <c r="G294" s="18"/>
      <c r="H294" s="18"/>
    </row>
    <row r="295" spans="1:8" x14ac:dyDescent="0.2">
      <c r="A295" s="21" t="s">
        <v>463</v>
      </c>
      <c r="B295" s="21" t="s">
        <v>24</v>
      </c>
      <c r="C295" s="18"/>
      <c r="E295" s="18"/>
      <c r="F295" s="18"/>
      <c r="G295" s="18"/>
      <c r="H295" s="18"/>
    </row>
    <row r="296" spans="1:8" x14ac:dyDescent="0.2">
      <c r="A296" s="21" t="s">
        <v>466</v>
      </c>
      <c r="B296" s="21" t="s">
        <v>27</v>
      </c>
      <c r="C296" s="18"/>
      <c r="E296" s="20"/>
      <c r="F296" s="18"/>
      <c r="G296" s="18"/>
      <c r="H296" s="18"/>
    </row>
    <row r="297" spans="1:8" x14ac:dyDescent="0.2">
      <c r="A297" s="21" t="s">
        <v>467</v>
      </c>
      <c r="B297" s="21" t="s">
        <v>24</v>
      </c>
      <c r="C297" s="18"/>
      <c r="E297" s="18"/>
      <c r="F297" s="18"/>
      <c r="G297" s="18"/>
      <c r="H297" s="18"/>
    </row>
    <row r="298" spans="1:8" x14ac:dyDescent="0.2">
      <c r="A298" s="21" t="s">
        <v>468</v>
      </c>
      <c r="B298" s="21" t="s">
        <v>24</v>
      </c>
      <c r="C298" s="18"/>
      <c r="E298" s="18"/>
      <c r="F298" s="18"/>
      <c r="G298" s="18"/>
      <c r="H298" s="18"/>
    </row>
    <row r="299" spans="1:8" x14ac:dyDescent="0.2">
      <c r="A299" s="21" t="s">
        <v>469</v>
      </c>
      <c r="B299" s="21" t="s">
        <v>19</v>
      </c>
      <c r="C299" s="18"/>
      <c r="E299" s="18"/>
      <c r="F299" s="18"/>
      <c r="G299" s="18"/>
      <c r="H299" s="18"/>
    </row>
    <row r="300" spans="1:8" x14ac:dyDescent="0.2">
      <c r="A300" s="21" t="s">
        <v>470</v>
      </c>
      <c r="B300" s="21" t="s">
        <v>31</v>
      </c>
      <c r="C300" s="18"/>
      <c r="E300" s="18"/>
      <c r="F300" s="18"/>
      <c r="G300" s="18"/>
      <c r="H300" s="18"/>
    </row>
    <row r="301" spans="1:8" x14ac:dyDescent="0.2">
      <c r="A301" s="21" t="s">
        <v>471</v>
      </c>
      <c r="B301" s="21" t="s">
        <v>19</v>
      </c>
      <c r="C301" s="18"/>
      <c r="E301" s="18"/>
      <c r="F301" s="18"/>
      <c r="G301" s="18"/>
      <c r="H301" s="18"/>
    </row>
    <row r="302" spans="1:8" x14ac:dyDescent="0.2">
      <c r="A302" s="21" t="s">
        <v>472</v>
      </c>
      <c r="B302" s="21" t="s">
        <v>19</v>
      </c>
      <c r="C302" s="18"/>
      <c r="E302" s="18"/>
      <c r="F302" s="18"/>
      <c r="G302" s="18"/>
      <c r="H302" s="18"/>
    </row>
    <row r="303" spans="1:8" x14ac:dyDescent="0.2">
      <c r="A303" s="21" t="s">
        <v>474</v>
      </c>
      <c r="B303" s="21" t="s">
        <v>27</v>
      </c>
      <c r="C303" s="18"/>
      <c r="E303" s="18"/>
      <c r="F303" s="18"/>
      <c r="G303" s="18"/>
      <c r="H303" s="18"/>
    </row>
    <row r="304" spans="1:8" x14ac:dyDescent="0.2">
      <c r="A304" s="21" t="s">
        <v>475</v>
      </c>
      <c r="B304" s="21" t="s">
        <v>19</v>
      </c>
      <c r="C304" s="18"/>
      <c r="E304" s="18"/>
      <c r="F304" s="18"/>
      <c r="G304" s="18"/>
      <c r="H304" s="18"/>
    </row>
    <row r="305" spans="1:8" x14ac:dyDescent="0.2">
      <c r="A305" s="21" t="s">
        <v>477</v>
      </c>
      <c r="B305" s="21" t="s">
        <v>19</v>
      </c>
      <c r="C305" s="18"/>
      <c r="E305" s="18"/>
      <c r="F305" s="18"/>
      <c r="G305" s="18"/>
      <c r="H305" s="18"/>
    </row>
    <row r="306" spans="1:8" x14ac:dyDescent="0.2">
      <c r="A306" s="21" t="s">
        <v>479</v>
      </c>
      <c r="B306" s="21" t="s">
        <v>31</v>
      </c>
      <c r="C306" s="18"/>
      <c r="E306" s="18"/>
      <c r="F306" s="18"/>
      <c r="G306" s="18"/>
      <c r="H306" s="18"/>
    </row>
    <row r="307" spans="1:8" x14ac:dyDescent="0.2">
      <c r="A307" s="21" t="s">
        <v>480</v>
      </c>
      <c r="B307" s="21" t="s">
        <v>31</v>
      </c>
      <c r="C307" s="18"/>
      <c r="E307" s="18"/>
      <c r="F307" s="18"/>
      <c r="G307" s="18"/>
      <c r="H307" s="18"/>
    </row>
    <row r="308" spans="1:8" x14ac:dyDescent="0.2">
      <c r="A308" s="21" t="s">
        <v>482</v>
      </c>
      <c r="B308" s="21" t="s">
        <v>19</v>
      </c>
      <c r="C308" s="18"/>
      <c r="E308" s="18"/>
      <c r="F308" s="18"/>
      <c r="G308" s="18"/>
      <c r="H308" s="18"/>
    </row>
    <row r="309" spans="1:8" x14ac:dyDescent="0.2">
      <c r="A309" s="21" t="s">
        <v>485</v>
      </c>
      <c r="B309" s="21" t="s">
        <v>35</v>
      </c>
      <c r="C309" s="18"/>
      <c r="E309" s="18"/>
      <c r="F309" s="18"/>
      <c r="G309" s="18"/>
      <c r="H309" s="18"/>
    </row>
    <row r="310" spans="1:8" x14ac:dyDescent="0.2">
      <c r="A310" s="21" t="s">
        <v>487</v>
      </c>
      <c r="B310" s="21" t="s">
        <v>19</v>
      </c>
      <c r="C310" s="18"/>
      <c r="E310" s="18"/>
      <c r="F310" s="18"/>
      <c r="G310" s="18"/>
      <c r="H310" s="18"/>
    </row>
    <row r="311" spans="1:8" x14ac:dyDescent="0.2">
      <c r="A311" s="21" t="s">
        <v>489</v>
      </c>
      <c r="B311" s="21" t="s">
        <v>24</v>
      </c>
      <c r="C311" s="18"/>
      <c r="E311" s="18"/>
      <c r="F311" s="18"/>
      <c r="G311" s="18"/>
      <c r="H311" s="18"/>
    </row>
    <row r="312" spans="1:8" x14ac:dyDescent="0.2">
      <c r="A312" s="21" t="s">
        <v>490</v>
      </c>
      <c r="B312" s="21" t="s">
        <v>19</v>
      </c>
      <c r="C312" s="18"/>
      <c r="E312" s="18"/>
      <c r="F312" s="18"/>
      <c r="G312" s="18"/>
      <c r="H312" s="18"/>
    </row>
    <row r="313" spans="1:8" x14ac:dyDescent="0.2">
      <c r="A313" s="21" t="s">
        <v>493</v>
      </c>
      <c r="B313" s="21" t="s">
        <v>31</v>
      </c>
      <c r="C313" s="18"/>
      <c r="E313" s="18"/>
      <c r="F313" s="18"/>
      <c r="G313" s="18"/>
      <c r="H313" s="18"/>
    </row>
    <row r="314" spans="1:8" x14ac:dyDescent="0.2">
      <c r="A314" s="21" t="s">
        <v>494</v>
      </c>
      <c r="B314" s="21" t="s">
        <v>19</v>
      </c>
      <c r="C314" s="18"/>
      <c r="E314" s="18"/>
      <c r="F314" s="18"/>
      <c r="G314" s="18"/>
      <c r="H314" s="18"/>
    </row>
    <row r="315" spans="1:8" x14ac:dyDescent="0.2">
      <c r="A315" s="21" t="s">
        <v>495</v>
      </c>
      <c r="B315" s="21" t="s">
        <v>27</v>
      </c>
      <c r="C315" s="18"/>
      <c r="E315" s="18"/>
      <c r="F315" s="18"/>
      <c r="G315" s="18"/>
      <c r="H315" s="18"/>
    </row>
    <row r="316" spans="1:8" x14ac:dyDescent="0.2">
      <c r="A316" s="21" t="s">
        <v>496</v>
      </c>
      <c r="B316" s="21" t="s">
        <v>19</v>
      </c>
      <c r="C316" s="18"/>
      <c r="E316" s="18"/>
      <c r="F316" s="18"/>
      <c r="G316" s="18"/>
      <c r="H316" s="18"/>
    </row>
    <row r="317" spans="1:8" x14ac:dyDescent="0.2">
      <c r="A317" s="21" t="s">
        <v>497</v>
      </c>
      <c r="B317" s="21" t="s">
        <v>19</v>
      </c>
      <c r="C317" s="18"/>
      <c r="E317" s="18"/>
      <c r="F317" s="18"/>
      <c r="G317" s="18"/>
      <c r="H317" s="18"/>
    </row>
    <row r="318" spans="1:8" x14ac:dyDescent="0.2">
      <c r="A318" s="21" t="s">
        <v>498</v>
      </c>
      <c r="B318" s="21" t="s">
        <v>19</v>
      </c>
      <c r="C318" s="18"/>
      <c r="E318" s="18"/>
      <c r="F318" s="18"/>
      <c r="G318" s="18"/>
      <c r="H318" s="18"/>
    </row>
    <row r="319" spans="1:8" x14ac:dyDescent="0.2">
      <c r="A319" s="21" t="s">
        <v>499</v>
      </c>
      <c r="B319" s="21" t="s">
        <v>31</v>
      </c>
      <c r="C319" s="18"/>
      <c r="E319" s="18"/>
      <c r="F319" s="18"/>
      <c r="G319" s="18"/>
      <c r="H319" s="18"/>
    </row>
    <row r="320" spans="1:8" x14ac:dyDescent="0.2">
      <c r="A320" s="21" t="s">
        <v>500</v>
      </c>
      <c r="B320" s="21" t="s">
        <v>19</v>
      </c>
      <c r="C320" s="18"/>
      <c r="E320" s="18"/>
      <c r="F320" s="18"/>
      <c r="G320" s="18"/>
      <c r="H320" s="18"/>
    </row>
    <row r="321" spans="1:8" x14ac:dyDescent="0.2">
      <c r="A321" s="21" t="s">
        <v>691</v>
      </c>
      <c r="B321" s="21" t="s">
        <v>50</v>
      </c>
      <c r="C321" s="18"/>
      <c r="E321" s="18"/>
      <c r="F321" s="18"/>
      <c r="G321" s="18"/>
      <c r="H321" s="18"/>
    </row>
    <row r="322" spans="1:8" x14ac:dyDescent="0.2">
      <c r="A322" s="21" t="s">
        <v>502</v>
      </c>
      <c r="B322" s="21" t="s">
        <v>24</v>
      </c>
      <c r="C322" s="18"/>
      <c r="E322" s="18"/>
      <c r="F322" s="18"/>
      <c r="G322" s="18"/>
      <c r="H322" s="18"/>
    </row>
    <row r="323" spans="1:8" x14ac:dyDescent="0.2">
      <c r="A323" s="21" t="s">
        <v>503</v>
      </c>
      <c r="B323" s="21" t="s">
        <v>24</v>
      </c>
      <c r="C323" s="18"/>
      <c r="E323" s="18"/>
      <c r="F323" s="18"/>
      <c r="G323" s="18"/>
      <c r="H323" s="18"/>
    </row>
    <row r="324" spans="1:8" x14ac:dyDescent="0.2">
      <c r="A324" s="21" t="s">
        <v>504</v>
      </c>
      <c r="B324" s="21" t="s">
        <v>27</v>
      </c>
      <c r="C324" s="18"/>
      <c r="E324" s="18"/>
      <c r="F324" s="18"/>
      <c r="G324" s="18"/>
      <c r="H324" s="18"/>
    </row>
    <row r="325" spans="1:8" x14ac:dyDescent="0.2">
      <c r="A325" s="21" t="s">
        <v>505</v>
      </c>
      <c r="B325" s="21" t="s">
        <v>19</v>
      </c>
      <c r="C325" s="18"/>
      <c r="E325" s="18"/>
      <c r="F325" s="18"/>
      <c r="G325" s="18"/>
      <c r="H325" s="18"/>
    </row>
    <row r="326" spans="1:8" x14ac:dyDescent="0.2">
      <c r="A326" s="21" t="s">
        <v>506</v>
      </c>
      <c r="B326" s="21" t="s">
        <v>19</v>
      </c>
      <c r="C326" s="18"/>
      <c r="E326" s="18"/>
      <c r="F326" s="18"/>
      <c r="G326" s="18"/>
      <c r="H326" s="18"/>
    </row>
    <row r="327" spans="1:8" x14ac:dyDescent="0.2">
      <c r="A327" s="21" t="s">
        <v>507</v>
      </c>
      <c r="B327" s="21" t="s">
        <v>19</v>
      </c>
      <c r="C327" s="18"/>
      <c r="E327" s="18"/>
      <c r="F327" s="18"/>
      <c r="G327" s="18"/>
      <c r="H327" s="18"/>
    </row>
    <row r="328" spans="1:8" x14ac:dyDescent="0.2">
      <c r="A328" s="21" t="s">
        <v>508</v>
      </c>
      <c r="B328" s="21" t="s">
        <v>27</v>
      </c>
      <c r="C328" s="18"/>
      <c r="E328" s="18"/>
      <c r="F328" s="18"/>
      <c r="G328" s="18"/>
      <c r="H328" s="18"/>
    </row>
    <row r="329" spans="1:8" x14ac:dyDescent="0.2">
      <c r="A329" s="21" t="s">
        <v>509</v>
      </c>
      <c r="B329" s="21" t="s">
        <v>27</v>
      </c>
      <c r="C329" s="18"/>
      <c r="E329" s="18"/>
      <c r="F329" s="18"/>
      <c r="G329" s="18"/>
      <c r="H329" s="18"/>
    </row>
    <row r="330" spans="1:8" x14ac:dyDescent="0.2">
      <c r="A330" s="21" t="s">
        <v>512</v>
      </c>
      <c r="B330" s="21" t="s">
        <v>24</v>
      </c>
      <c r="C330" s="18"/>
      <c r="E330" s="18"/>
      <c r="F330" s="18"/>
      <c r="G330" s="18"/>
      <c r="H330" s="18"/>
    </row>
    <row r="331" spans="1:8" x14ac:dyDescent="0.2">
      <c r="A331" s="21" t="s">
        <v>514</v>
      </c>
      <c r="B331" s="21" t="s">
        <v>27</v>
      </c>
      <c r="C331" s="18"/>
      <c r="E331" s="18"/>
      <c r="F331" s="18"/>
      <c r="G331" s="18"/>
      <c r="H331" s="18"/>
    </row>
    <row r="332" spans="1:8" x14ac:dyDescent="0.2">
      <c r="A332" s="21" t="s">
        <v>516</v>
      </c>
      <c r="B332" s="21" t="s">
        <v>19</v>
      </c>
      <c r="C332" s="18"/>
      <c r="E332" s="18"/>
      <c r="F332" s="18"/>
      <c r="G332" s="18"/>
      <c r="H332" s="18"/>
    </row>
    <row r="333" spans="1:8" x14ac:dyDescent="0.2">
      <c r="A333" s="21" t="s">
        <v>518</v>
      </c>
      <c r="B333" s="21" t="s">
        <v>19</v>
      </c>
      <c r="C333" s="18"/>
      <c r="E333" s="18"/>
      <c r="F333" s="18"/>
      <c r="G333" s="18"/>
      <c r="H333" s="18"/>
    </row>
    <row r="334" spans="1:8" x14ac:dyDescent="0.2">
      <c r="A334" s="21" t="s">
        <v>520</v>
      </c>
      <c r="B334" s="21" t="s">
        <v>24</v>
      </c>
      <c r="C334" s="18"/>
      <c r="E334" s="18"/>
      <c r="F334" s="18"/>
      <c r="G334" s="18"/>
      <c r="H334" s="18"/>
    </row>
    <row r="335" spans="1:8" x14ac:dyDescent="0.2">
      <c r="A335" s="21" t="s">
        <v>523</v>
      </c>
      <c r="B335" s="21" t="s">
        <v>19</v>
      </c>
      <c r="C335" s="18"/>
      <c r="E335" s="18"/>
      <c r="F335" s="18"/>
      <c r="G335" s="18"/>
      <c r="H335" s="18"/>
    </row>
    <row r="336" spans="1:8" x14ac:dyDescent="0.2">
      <c r="A336" s="21" t="s">
        <v>491</v>
      </c>
      <c r="B336" s="21" t="s">
        <v>24</v>
      </c>
      <c r="C336" s="18"/>
      <c r="E336" s="18"/>
      <c r="F336" s="18"/>
      <c r="G336" s="18"/>
      <c r="H336" s="18"/>
    </row>
    <row r="337" spans="1:8" x14ac:dyDescent="0.2">
      <c r="A337" s="21" t="s">
        <v>385</v>
      </c>
      <c r="B337" s="21" t="s">
        <v>50</v>
      </c>
      <c r="C337" s="18"/>
      <c r="E337" s="18"/>
      <c r="F337" s="18"/>
      <c r="G337" s="18"/>
      <c r="H337" s="18"/>
    </row>
    <row r="338" spans="1:8" x14ac:dyDescent="0.2">
      <c r="A338" s="21" t="s">
        <v>362</v>
      </c>
      <c r="B338" s="21" t="s">
        <v>24</v>
      </c>
      <c r="C338" s="18"/>
      <c r="E338" s="18"/>
      <c r="F338" s="18"/>
      <c r="G338" s="18"/>
      <c r="H338" s="18"/>
    </row>
    <row r="339" spans="1:8" x14ac:dyDescent="0.2">
      <c r="A339" s="21" t="s">
        <v>110</v>
      </c>
      <c r="B339" s="21" t="s">
        <v>45</v>
      </c>
      <c r="C339" s="18"/>
      <c r="E339" s="18"/>
      <c r="F339" s="18"/>
      <c r="G339" s="18"/>
      <c r="H339" s="18"/>
    </row>
    <row r="340" spans="1:8" x14ac:dyDescent="0.2">
      <c r="A340" s="21" t="s">
        <v>149</v>
      </c>
      <c r="B340" s="21" t="s">
        <v>27</v>
      </c>
      <c r="C340" s="18"/>
      <c r="E340" s="18"/>
      <c r="F340" s="18"/>
      <c r="G340" s="18"/>
      <c r="H340" s="18"/>
    </row>
    <row r="341" spans="1:8" x14ac:dyDescent="0.2">
      <c r="A341" s="21" t="s">
        <v>246</v>
      </c>
      <c r="B341" s="21" t="s">
        <v>27</v>
      </c>
      <c r="C341" s="18"/>
      <c r="E341" s="18"/>
      <c r="F341" s="18"/>
      <c r="G341" s="18"/>
      <c r="H341" s="18"/>
    </row>
    <row r="342" spans="1:8" x14ac:dyDescent="0.2">
      <c r="A342" s="21" t="s">
        <v>355</v>
      </c>
      <c r="B342" s="21" t="s">
        <v>24</v>
      </c>
      <c r="C342" s="18"/>
      <c r="E342" s="18"/>
      <c r="F342" s="18"/>
      <c r="G342" s="18"/>
      <c r="H342" s="18"/>
    </row>
    <row r="343" spans="1:8" x14ac:dyDescent="0.2">
      <c r="A343" s="21" t="s">
        <v>268</v>
      </c>
      <c r="B343" s="21" t="s">
        <v>24</v>
      </c>
      <c r="C343" s="18"/>
      <c r="E343" s="18"/>
      <c r="F343" s="18"/>
      <c r="G343" s="18"/>
      <c r="H343" s="18"/>
    </row>
    <row r="344" spans="1:8" x14ac:dyDescent="0.2">
      <c r="A344" s="21" t="s">
        <v>185</v>
      </c>
      <c r="B344" s="21" t="s">
        <v>27</v>
      </c>
      <c r="C344" s="18"/>
      <c r="E344" s="18"/>
      <c r="F344" s="18"/>
      <c r="G344" s="18"/>
      <c r="H344" s="18"/>
    </row>
    <row r="345" spans="1:8" x14ac:dyDescent="0.2">
      <c r="A345" s="21" t="s">
        <v>327</v>
      </c>
      <c r="B345" s="21" t="s">
        <v>27</v>
      </c>
      <c r="C345" s="18"/>
      <c r="E345" s="18"/>
      <c r="F345" s="18"/>
      <c r="G345" s="18"/>
      <c r="H345" s="18"/>
    </row>
    <row r="346" spans="1:8" x14ac:dyDescent="0.2">
      <c r="A346" s="21" t="s">
        <v>357</v>
      </c>
      <c r="B346" s="21" t="s">
        <v>19</v>
      </c>
      <c r="C346" s="18"/>
      <c r="E346" s="18"/>
      <c r="F346" s="18"/>
      <c r="G346" s="18"/>
      <c r="H346" s="18"/>
    </row>
    <row r="347" spans="1:8" x14ac:dyDescent="0.2">
      <c r="A347" s="21" t="s">
        <v>443</v>
      </c>
      <c r="B347" s="21" t="s">
        <v>37</v>
      </c>
      <c r="C347" s="18"/>
      <c r="E347" s="18"/>
      <c r="F347" s="18"/>
      <c r="G347" s="18"/>
      <c r="H347" s="18"/>
    </row>
    <row r="348" spans="1:8" x14ac:dyDescent="0.2">
      <c r="A348" s="21" t="s">
        <v>473</v>
      </c>
      <c r="B348" s="21" t="s">
        <v>27</v>
      </c>
      <c r="C348" s="18"/>
      <c r="E348" s="18"/>
      <c r="F348" s="18"/>
      <c r="G348" s="18"/>
      <c r="H348" s="18"/>
    </row>
    <row r="349" spans="1:8" x14ac:dyDescent="0.2">
      <c r="A349" s="21" t="s">
        <v>492</v>
      </c>
      <c r="B349" s="21" t="s">
        <v>19</v>
      </c>
      <c r="C349" s="18"/>
      <c r="E349" s="18"/>
      <c r="F349" s="18"/>
      <c r="G349" s="18"/>
      <c r="H349" s="18"/>
    </row>
    <row r="350" spans="1:8" x14ac:dyDescent="0.2">
      <c r="A350" s="21" t="s">
        <v>752</v>
      </c>
      <c r="B350" s="21" t="s">
        <v>31</v>
      </c>
      <c r="C350" s="18"/>
      <c r="E350" s="18"/>
      <c r="F350" s="18"/>
      <c r="G350" s="18"/>
      <c r="H350" s="18"/>
    </row>
    <row r="351" spans="1:8" x14ac:dyDescent="0.2">
      <c r="A351" s="21" t="s">
        <v>753</v>
      </c>
      <c r="B351" s="21" t="s">
        <v>31</v>
      </c>
      <c r="C351" s="18"/>
      <c r="E351" s="18"/>
      <c r="F351" s="18"/>
      <c r="G351" s="18"/>
      <c r="H351" s="18"/>
    </row>
    <row r="352" spans="1:8" x14ac:dyDescent="0.2">
      <c r="A352" s="21" t="s">
        <v>754</v>
      </c>
      <c r="B352" s="21" t="s">
        <v>31</v>
      </c>
      <c r="C352" s="18"/>
      <c r="E352" s="18"/>
      <c r="F352" s="18"/>
      <c r="G352" s="18"/>
      <c r="H352" s="18"/>
    </row>
    <row r="353" spans="1:8" x14ac:dyDescent="0.2">
      <c r="A353" s="21" t="s">
        <v>755</v>
      </c>
      <c r="B353" s="21" t="s">
        <v>24</v>
      </c>
      <c r="C353" s="18"/>
      <c r="E353" s="18"/>
      <c r="F353" s="18"/>
      <c r="G353" s="18"/>
      <c r="H353" s="18"/>
    </row>
    <row r="354" spans="1:8" x14ac:dyDescent="0.2">
      <c r="A354" s="21" t="s">
        <v>406</v>
      </c>
      <c r="B354" s="21" t="s">
        <v>24</v>
      </c>
      <c r="C354" s="18"/>
      <c r="E354" s="18"/>
      <c r="F354" s="18"/>
      <c r="G354" s="18"/>
      <c r="H354" s="18"/>
    </row>
    <row r="355" spans="1:8" x14ac:dyDescent="0.2">
      <c r="A355" s="21" t="s">
        <v>239</v>
      </c>
      <c r="B355" s="21" t="s">
        <v>24</v>
      </c>
      <c r="C355" s="18"/>
      <c r="E355" s="18"/>
      <c r="F355" s="18"/>
      <c r="G355" s="18"/>
      <c r="H355" s="18"/>
    </row>
    <row r="356" spans="1:8" x14ac:dyDescent="0.2">
      <c r="A356" s="21" t="s">
        <v>439</v>
      </c>
      <c r="B356" s="21" t="s">
        <v>24</v>
      </c>
      <c r="C356" s="18"/>
      <c r="E356" s="18"/>
      <c r="F356" s="18"/>
      <c r="G356" s="18"/>
      <c r="H356" s="18"/>
    </row>
    <row r="357" spans="1:8" x14ac:dyDescent="0.2">
      <c r="A357" s="21" t="s">
        <v>259</v>
      </c>
      <c r="B357" s="21" t="s">
        <v>24</v>
      </c>
      <c r="C357" s="18"/>
      <c r="E357" s="18"/>
      <c r="F357" s="18"/>
      <c r="G357" s="18"/>
      <c r="H357" s="18"/>
    </row>
    <row r="358" spans="1:8" x14ac:dyDescent="0.2">
      <c r="A358" s="21" t="s">
        <v>376</v>
      </c>
      <c r="B358" s="21" t="s">
        <v>24</v>
      </c>
      <c r="C358" s="18"/>
      <c r="E358" s="18"/>
      <c r="F358" s="18"/>
      <c r="G358" s="18"/>
      <c r="H358" s="18"/>
    </row>
    <row r="359" spans="1:8" x14ac:dyDescent="0.2">
      <c r="A359" s="21" t="s">
        <v>404</v>
      </c>
      <c r="B359" s="21" t="s">
        <v>35</v>
      </c>
      <c r="C359" s="18"/>
      <c r="E359" s="18"/>
      <c r="F359" s="18"/>
      <c r="G359" s="18"/>
      <c r="H359" s="18"/>
    </row>
    <row r="360" spans="1:8" x14ac:dyDescent="0.2">
      <c r="A360" s="21" t="s">
        <v>756</v>
      </c>
      <c r="B360" s="21" t="s">
        <v>35</v>
      </c>
      <c r="C360" s="18"/>
      <c r="E360" s="18"/>
      <c r="F360" s="18"/>
      <c r="G360" s="18"/>
      <c r="H360" s="18"/>
    </row>
    <row r="361" spans="1:8" x14ac:dyDescent="0.2">
      <c r="A361" s="21" t="s">
        <v>348</v>
      </c>
      <c r="B361" s="21" t="s">
        <v>35</v>
      </c>
      <c r="C361" s="18"/>
      <c r="E361" s="18"/>
      <c r="F361" s="18"/>
      <c r="G361" s="18"/>
      <c r="H361" s="18"/>
    </row>
    <row r="362" spans="1:8" x14ac:dyDescent="0.2">
      <c r="A362" s="21" t="s">
        <v>634</v>
      </c>
      <c r="B362" s="21" t="s">
        <v>35</v>
      </c>
      <c r="C362" s="18"/>
      <c r="E362" s="18"/>
      <c r="F362" s="18"/>
      <c r="G362" s="18"/>
      <c r="H362" s="18"/>
    </row>
    <row r="363" spans="1:8" x14ac:dyDescent="0.2">
      <c r="A363" s="21" t="s">
        <v>151</v>
      </c>
      <c r="B363" s="21" t="s">
        <v>45</v>
      </c>
      <c r="C363" s="18"/>
      <c r="E363" s="18"/>
      <c r="F363" s="18"/>
      <c r="G363" s="18"/>
      <c r="H363" s="18"/>
    </row>
    <row r="364" spans="1:8" x14ac:dyDescent="0.2">
      <c r="A364" s="21" t="s">
        <v>588</v>
      </c>
      <c r="B364" s="21" t="s">
        <v>45</v>
      </c>
      <c r="C364" s="18"/>
      <c r="E364" s="18"/>
      <c r="F364" s="18"/>
      <c r="G364" s="18"/>
      <c r="H364" s="18"/>
    </row>
    <row r="365" spans="1:8" x14ac:dyDescent="0.2">
      <c r="A365" s="21" t="s">
        <v>231</v>
      </c>
      <c r="B365" s="21" t="s">
        <v>45</v>
      </c>
      <c r="C365" s="18"/>
      <c r="E365" s="18"/>
      <c r="F365" s="18"/>
      <c r="G365" s="18"/>
      <c r="H365" s="18"/>
    </row>
    <row r="366" spans="1:8" x14ac:dyDescent="0.2">
      <c r="A366" s="21" t="s">
        <v>158</v>
      </c>
      <c r="B366" s="21" t="s">
        <v>45</v>
      </c>
      <c r="C366" s="18"/>
      <c r="E366" s="18"/>
      <c r="F366" s="18"/>
      <c r="G366" s="18"/>
      <c r="H366" s="18"/>
    </row>
    <row r="367" spans="1:8" x14ac:dyDescent="0.2">
      <c r="A367" s="21" t="s">
        <v>305</v>
      </c>
      <c r="B367" s="21" t="s">
        <v>45</v>
      </c>
      <c r="C367" s="18"/>
      <c r="E367" s="18"/>
      <c r="F367" s="18"/>
      <c r="G367" s="18"/>
      <c r="H367" s="18"/>
    </row>
    <row r="368" spans="1:8" x14ac:dyDescent="0.2">
      <c r="A368" s="21" t="s">
        <v>402</v>
      </c>
      <c r="B368" s="21" t="s">
        <v>50</v>
      </c>
      <c r="C368" s="18"/>
      <c r="E368" s="18"/>
      <c r="F368" s="18"/>
      <c r="G368" s="18"/>
      <c r="H368" s="18"/>
    </row>
    <row r="369" spans="1:8" x14ac:dyDescent="0.2">
      <c r="A369" s="21" t="s">
        <v>405</v>
      </c>
      <c r="B369" s="21" t="s">
        <v>50</v>
      </c>
      <c r="C369" s="18"/>
      <c r="E369" s="18"/>
      <c r="F369" s="18"/>
      <c r="G369" s="18"/>
      <c r="H369" s="18"/>
    </row>
    <row r="370" spans="1:8" x14ac:dyDescent="0.2">
      <c r="A370" s="21" t="s">
        <v>623</v>
      </c>
      <c r="B370" s="21" t="s">
        <v>50</v>
      </c>
      <c r="C370" s="18"/>
      <c r="E370" s="18"/>
      <c r="F370" s="18"/>
      <c r="G370" s="18"/>
      <c r="H370" s="18"/>
    </row>
    <row r="371" spans="1:8" x14ac:dyDescent="0.2">
      <c r="A371" s="21" t="s">
        <v>757</v>
      </c>
      <c r="B371" s="21" t="s">
        <v>50</v>
      </c>
      <c r="C371" s="18"/>
      <c r="E371" s="18"/>
      <c r="F371" s="18"/>
      <c r="G371" s="18"/>
      <c r="H371" s="18"/>
    </row>
    <row r="372" spans="1:8" x14ac:dyDescent="0.2">
      <c r="A372" s="21" t="s">
        <v>176</v>
      </c>
      <c r="B372" s="21" t="s">
        <v>50</v>
      </c>
      <c r="C372" s="18"/>
      <c r="E372" s="18"/>
      <c r="F372" s="18"/>
      <c r="G372" s="18"/>
      <c r="H372" s="18"/>
    </row>
    <row r="373" spans="1:8" x14ac:dyDescent="0.2">
      <c r="A373" s="21" t="s">
        <v>47</v>
      </c>
      <c r="B373" s="21" t="s">
        <v>19</v>
      </c>
      <c r="C373" s="18"/>
      <c r="E373" s="18"/>
      <c r="F373" s="18"/>
      <c r="G373" s="18"/>
      <c r="H373" s="18"/>
    </row>
    <row r="374" spans="1:8" x14ac:dyDescent="0.2">
      <c r="A374" s="21" t="s">
        <v>758</v>
      </c>
      <c r="B374" s="21" t="s">
        <v>19</v>
      </c>
      <c r="C374" s="18"/>
      <c r="E374" s="18"/>
      <c r="F374" s="18"/>
      <c r="G374" s="18"/>
      <c r="H374" s="18"/>
    </row>
    <row r="375" spans="1:8" x14ac:dyDescent="0.2">
      <c r="A375" s="21" t="s">
        <v>759</v>
      </c>
      <c r="B375" s="21" t="s">
        <v>19</v>
      </c>
      <c r="C375" s="18"/>
      <c r="E375" s="18"/>
      <c r="F375" s="18"/>
      <c r="G375" s="18"/>
      <c r="H375" s="18"/>
    </row>
    <row r="376" spans="1:8" x14ac:dyDescent="0.2">
      <c r="A376" s="21" t="s">
        <v>760</v>
      </c>
      <c r="B376" s="21" t="s">
        <v>19</v>
      </c>
      <c r="C376" s="18"/>
      <c r="E376" s="18"/>
      <c r="F376" s="18"/>
      <c r="G376" s="18"/>
      <c r="H376" s="18"/>
    </row>
    <row r="377" spans="1:8" x14ac:dyDescent="0.2">
      <c r="A377" s="21" t="s">
        <v>761</v>
      </c>
      <c r="B377" s="21" t="s">
        <v>19</v>
      </c>
      <c r="C377" s="18"/>
      <c r="E377" s="18"/>
      <c r="F377" s="18"/>
      <c r="G377" s="18"/>
      <c r="H377" s="18"/>
    </row>
    <row r="378" spans="1:8" x14ac:dyDescent="0.2">
      <c r="A378" s="21" t="s">
        <v>344</v>
      </c>
      <c r="B378" s="21" t="s">
        <v>19</v>
      </c>
      <c r="C378" s="18"/>
      <c r="E378" s="18"/>
      <c r="F378" s="18"/>
      <c r="G378" s="18"/>
      <c r="H378" s="18"/>
    </row>
    <row r="379" spans="1:8" x14ac:dyDescent="0.2">
      <c r="A379" s="21" t="s">
        <v>374</v>
      </c>
      <c r="B379" s="21" t="s">
        <v>19</v>
      </c>
      <c r="C379" s="18"/>
      <c r="E379" s="18"/>
      <c r="F379" s="18"/>
      <c r="G379" s="18"/>
      <c r="H379" s="18"/>
    </row>
    <row r="380" spans="1:8" x14ac:dyDescent="0.2">
      <c r="A380" s="21" t="s">
        <v>464</v>
      </c>
      <c r="B380" s="21" t="s">
        <v>19</v>
      </c>
      <c r="C380" s="18"/>
      <c r="E380" s="18"/>
      <c r="F380" s="18"/>
      <c r="G380" s="18"/>
      <c r="H380" s="18"/>
    </row>
    <row r="381" spans="1:8" x14ac:dyDescent="0.2">
      <c r="A381" s="21" t="s">
        <v>510</v>
      </c>
      <c r="B381" s="21" t="s">
        <v>19</v>
      </c>
      <c r="C381" s="18"/>
      <c r="E381" s="18"/>
      <c r="F381" s="18"/>
      <c r="G381" s="18"/>
      <c r="H381" s="18"/>
    </row>
    <row r="382" spans="1:8" x14ac:dyDescent="0.2">
      <c r="A382" s="21" t="s">
        <v>562</v>
      </c>
      <c r="B382" s="21" t="s">
        <v>50</v>
      </c>
      <c r="C382" s="18"/>
      <c r="E382" s="18"/>
      <c r="F382" s="18"/>
      <c r="G382" s="18"/>
      <c r="H382" s="18"/>
    </row>
    <row r="383" spans="1:8" x14ac:dyDescent="0.2">
      <c r="A383" s="21" t="s">
        <v>762</v>
      </c>
      <c r="B383" s="21" t="s">
        <v>50</v>
      </c>
      <c r="C383" s="18"/>
      <c r="E383" s="18"/>
      <c r="F383" s="18"/>
      <c r="G383" s="18"/>
      <c r="H383" s="18"/>
    </row>
    <row r="384" spans="1:8" x14ac:dyDescent="0.2">
      <c r="A384" s="21" t="s">
        <v>763</v>
      </c>
      <c r="B384" s="21" t="s">
        <v>764</v>
      </c>
      <c r="C384" s="18"/>
      <c r="E384" s="18"/>
      <c r="F384" s="18"/>
      <c r="G384" s="18"/>
      <c r="H384" s="18"/>
    </row>
    <row r="385" spans="1:8" x14ac:dyDescent="0.2">
      <c r="A385" s="21" t="s">
        <v>314</v>
      </c>
      <c r="B385" s="21" t="s">
        <v>764</v>
      </c>
      <c r="C385" s="18"/>
      <c r="E385" s="18"/>
      <c r="F385" s="18"/>
      <c r="G385" s="18"/>
      <c r="H385" s="18"/>
    </row>
    <row r="386" spans="1:8" x14ac:dyDescent="0.2">
      <c r="A386" s="21" t="s">
        <v>625</v>
      </c>
      <c r="B386" s="21" t="s">
        <v>50</v>
      </c>
      <c r="C386" s="18"/>
      <c r="E386" s="18"/>
      <c r="F386" s="18"/>
      <c r="G386" s="18"/>
      <c r="H386" s="18"/>
    </row>
    <row r="387" spans="1:8" x14ac:dyDescent="0.2">
      <c r="A387" s="21" t="s">
        <v>631</v>
      </c>
      <c r="B387" s="21" t="s">
        <v>45</v>
      </c>
      <c r="C387" s="18"/>
      <c r="E387" s="18"/>
      <c r="F387" s="18"/>
      <c r="G387" s="18"/>
      <c r="H387" s="18"/>
    </row>
    <row r="388" spans="1:8" x14ac:dyDescent="0.2">
      <c r="A388" s="21" t="s">
        <v>765</v>
      </c>
      <c r="B388" s="21" t="s">
        <v>764</v>
      </c>
      <c r="C388" s="18"/>
      <c r="E388" s="18"/>
      <c r="F388" s="18"/>
      <c r="G388" s="18"/>
      <c r="H388" s="18"/>
    </row>
    <row r="389" spans="1:8" x14ac:dyDescent="0.2">
      <c r="A389" s="21" t="s">
        <v>637</v>
      </c>
      <c r="B389" s="21" t="s">
        <v>50</v>
      </c>
      <c r="C389" s="18"/>
      <c r="E389" s="18"/>
      <c r="F389" s="18"/>
      <c r="G389" s="18"/>
      <c r="H389" s="18"/>
    </row>
    <row r="390" spans="1:8" x14ac:dyDescent="0.2">
      <c r="A390" s="21" t="s">
        <v>343</v>
      </c>
      <c r="B390" s="21" t="s">
        <v>764</v>
      </c>
      <c r="C390" s="18"/>
      <c r="E390" s="18"/>
      <c r="F390" s="18"/>
      <c r="G390" s="18"/>
      <c r="H390" s="18"/>
    </row>
    <row r="391" spans="1:8" x14ac:dyDescent="0.2">
      <c r="A391" s="21" t="s">
        <v>501</v>
      </c>
      <c r="B391" s="21" t="s">
        <v>764</v>
      </c>
      <c r="C391" s="18"/>
      <c r="E391" s="18"/>
      <c r="F391" s="18"/>
      <c r="G391" s="18"/>
      <c r="H391" s="18"/>
    </row>
    <row r="392" spans="1:8" x14ac:dyDescent="0.2">
      <c r="A392" s="21" t="s">
        <v>766</v>
      </c>
      <c r="B392" s="21" t="s">
        <v>764</v>
      </c>
      <c r="C392" s="18"/>
      <c r="E392" s="18"/>
      <c r="F392" s="18"/>
      <c r="G392" s="18"/>
      <c r="H392" s="18"/>
    </row>
    <row r="393" spans="1:8" x14ac:dyDescent="0.2">
      <c r="A393" s="21" t="s">
        <v>695</v>
      </c>
      <c r="B393" s="21" t="s">
        <v>764</v>
      </c>
      <c r="C393" s="18"/>
      <c r="E393" s="18"/>
      <c r="F393" s="18"/>
      <c r="G393" s="18"/>
      <c r="H393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49"/>
  <sheetViews>
    <sheetView tabSelected="1" zoomScale="130" zoomScaleNormal="130" workbookViewId="0">
      <selection activeCell="E15" sqref="E15"/>
    </sheetView>
  </sheetViews>
  <sheetFormatPr baseColWidth="10" defaultColWidth="11" defaultRowHeight="16" x14ac:dyDescent="0.2"/>
  <cols>
    <col min="1" max="1" width="20.5" customWidth="1"/>
    <col min="2" max="2" width="34.83203125" customWidth="1"/>
  </cols>
  <sheetData>
    <row r="1" spans="1:2" x14ac:dyDescent="0.2">
      <c r="A1" s="1" t="s">
        <v>698</v>
      </c>
      <c r="B1" s="1" t="s">
        <v>546</v>
      </c>
    </row>
    <row r="2" spans="1:2" x14ac:dyDescent="0.2">
      <c r="A2" t="s">
        <v>18</v>
      </c>
      <c r="B2" t="s">
        <v>19</v>
      </c>
    </row>
    <row r="3" spans="1:2" x14ac:dyDescent="0.2">
      <c r="A3" t="s">
        <v>20</v>
      </c>
      <c r="B3" t="s">
        <v>19</v>
      </c>
    </row>
    <row r="4" spans="1:2" x14ac:dyDescent="0.2">
      <c r="A4" t="s">
        <v>21</v>
      </c>
      <c r="B4" t="s">
        <v>19</v>
      </c>
    </row>
    <row r="5" spans="1:2" x14ac:dyDescent="0.2">
      <c r="A5" t="s">
        <v>23</v>
      </c>
      <c r="B5" t="s">
        <v>24</v>
      </c>
    </row>
    <row r="6" spans="1:2" x14ac:dyDescent="0.2">
      <c r="A6" t="s">
        <v>26</v>
      </c>
      <c r="B6" t="s">
        <v>19</v>
      </c>
    </row>
    <row r="7" spans="1:2" x14ac:dyDescent="0.2">
      <c r="A7" t="s">
        <v>28</v>
      </c>
      <c r="B7" t="s">
        <v>19</v>
      </c>
    </row>
    <row r="8" spans="1:2" x14ac:dyDescent="0.2">
      <c r="A8" t="s">
        <v>34</v>
      </c>
      <c r="B8" t="s">
        <v>35</v>
      </c>
    </row>
    <row r="9" spans="1:2" x14ac:dyDescent="0.2">
      <c r="A9" t="s">
        <v>36</v>
      </c>
      <c r="B9" t="s">
        <v>19</v>
      </c>
    </row>
    <row r="10" spans="1:2" x14ac:dyDescent="0.2">
      <c r="A10" t="s">
        <v>38</v>
      </c>
      <c r="B10" t="s">
        <v>19</v>
      </c>
    </row>
    <row r="11" spans="1:2" x14ac:dyDescent="0.2">
      <c r="A11" t="s">
        <v>40</v>
      </c>
      <c r="B11" t="s">
        <v>35</v>
      </c>
    </row>
    <row r="12" spans="1:2" x14ac:dyDescent="0.2">
      <c r="A12" t="s">
        <v>41</v>
      </c>
      <c r="B12" t="s">
        <v>24</v>
      </c>
    </row>
    <row r="13" spans="1:2" x14ac:dyDescent="0.2">
      <c r="A13" t="s">
        <v>42</v>
      </c>
      <c r="B13" t="s">
        <v>19</v>
      </c>
    </row>
    <row r="14" spans="1:2" x14ac:dyDescent="0.2">
      <c r="A14" t="s">
        <v>44</v>
      </c>
      <c r="B14" t="s">
        <v>19</v>
      </c>
    </row>
    <row r="15" spans="1:2" x14ac:dyDescent="0.2">
      <c r="A15" t="s">
        <v>46</v>
      </c>
      <c r="B15" t="s">
        <v>19</v>
      </c>
    </row>
    <row r="16" spans="1:2" x14ac:dyDescent="0.2">
      <c r="A16" t="s">
        <v>51</v>
      </c>
      <c r="B16" t="s">
        <v>19</v>
      </c>
    </row>
    <row r="17" spans="1:2" x14ac:dyDescent="0.2">
      <c r="A17" t="s">
        <v>54</v>
      </c>
      <c r="B17" t="s">
        <v>31</v>
      </c>
    </row>
    <row r="18" spans="1:2" x14ac:dyDescent="0.2">
      <c r="A18" t="s">
        <v>55</v>
      </c>
      <c r="B18" t="s">
        <v>19</v>
      </c>
    </row>
    <row r="19" spans="1:2" x14ac:dyDescent="0.2">
      <c r="A19" t="s">
        <v>56</v>
      </c>
      <c r="B19" t="s">
        <v>31</v>
      </c>
    </row>
    <row r="20" spans="1:2" x14ac:dyDescent="0.2">
      <c r="A20" t="s">
        <v>57</v>
      </c>
      <c r="B20" t="s">
        <v>19</v>
      </c>
    </row>
    <row r="21" spans="1:2" x14ac:dyDescent="0.2">
      <c r="A21" t="s">
        <v>58</v>
      </c>
      <c r="B21" t="s">
        <v>19</v>
      </c>
    </row>
    <row r="22" spans="1:2" x14ac:dyDescent="0.2">
      <c r="A22" t="s">
        <v>59</v>
      </c>
      <c r="B22" t="s">
        <v>19</v>
      </c>
    </row>
    <row r="23" spans="1:2" x14ac:dyDescent="0.2">
      <c r="A23" t="s">
        <v>61</v>
      </c>
      <c r="B23" t="s">
        <v>27</v>
      </c>
    </row>
    <row r="24" spans="1:2" x14ac:dyDescent="0.2">
      <c r="A24" t="s">
        <v>65</v>
      </c>
      <c r="B24" t="s">
        <v>19</v>
      </c>
    </row>
    <row r="25" spans="1:2" x14ac:dyDescent="0.2">
      <c r="A25" t="s">
        <v>66</v>
      </c>
      <c r="B25" t="s">
        <v>19</v>
      </c>
    </row>
    <row r="26" spans="1:2" x14ac:dyDescent="0.2">
      <c r="A26" t="s">
        <v>67</v>
      </c>
      <c r="B26" t="s">
        <v>19</v>
      </c>
    </row>
    <row r="27" spans="1:2" x14ac:dyDescent="0.2">
      <c r="A27" t="s">
        <v>68</v>
      </c>
      <c r="B27" t="s">
        <v>19</v>
      </c>
    </row>
    <row r="28" spans="1:2" x14ac:dyDescent="0.2">
      <c r="A28" t="s">
        <v>71</v>
      </c>
      <c r="B28" t="s">
        <v>24</v>
      </c>
    </row>
    <row r="29" spans="1:2" x14ac:dyDescent="0.2">
      <c r="A29" t="s">
        <v>74</v>
      </c>
      <c r="B29" t="s">
        <v>50</v>
      </c>
    </row>
    <row r="30" spans="1:2" x14ac:dyDescent="0.2">
      <c r="A30" t="s">
        <v>75</v>
      </c>
      <c r="B30" t="s">
        <v>19</v>
      </c>
    </row>
    <row r="31" spans="1:2" x14ac:dyDescent="0.2">
      <c r="A31" t="s">
        <v>76</v>
      </c>
      <c r="B31" t="s">
        <v>27</v>
      </c>
    </row>
    <row r="32" spans="1:2" x14ac:dyDescent="0.2">
      <c r="A32" t="s">
        <v>77</v>
      </c>
      <c r="B32" t="s">
        <v>27</v>
      </c>
    </row>
    <row r="33" spans="1:2" x14ac:dyDescent="0.2">
      <c r="A33" t="s">
        <v>78</v>
      </c>
      <c r="B33" t="s">
        <v>24</v>
      </c>
    </row>
    <row r="34" spans="1:2" x14ac:dyDescent="0.2">
      <c r="A34" t="s">
        <v>80</v>
      </c>
      <c r="B34" t="s">
        <v>27</v>
      </c>
    </row>
    <row r="35" spans="1:2" x14ac:dyDescent="0.2">
      <c r="A35" t="s">
        <v>81</v>
      </c>
      <c r="B35" t="s">
        <v>27</v>
      </c>
    </row>
    <row r="36" spans="1:2" x14ac:dyDescent="0.2">
      <c r="A36" t="s">
        <v>82</v>
      </c>
      <c r="B36" t="s">
        <v>27</v>
      </c>
    </row>
    <row r="37" spans="1:2" x14ac:dyDescent="0.2">
      <c r="A37" t="s">
        <v>83</v>
      </c>
      <c r="B37" t="s">
        <v>19</v>
      </c>
    </row>
    <row r="38" spans="1:2" x14ac:dyDescent="0.2">
      <c r="A38" t="s">
        <v>84</v>
      </c>
      <c r="B38" t="s">
        <v>24</v>
      </c>
    </row>
    <row r="39" spans="1:2" x14ac:dyDescent="0.2">
      <c r="A39" t="s">
        <v>85</v>
      </c>
      <c r="B39" t="s">
        <v>24</v>
      </c>
    </row>
    <row r="40" spans="1:2" x14ac:dyDescent="0.2">
      <c r="A40" t="s">
        <v>87</v>
      </c>
      <c r="B40" t="s">
        <v>50</v>
      </c>
    </row>
    <row r="41" spans="1:2" x14ac:dyDescent="0.2">
      <c r="A41" t="s">
        <v>88</v>
      </c>
      <c r="B41" t="s">
        <v>24</v>
      </c>
    </row>
    <row r="42" spans="1:2" x14ac:dyDescent="0.2">
      <c r="A42" t="s">
        <v>89</v>
      </c>
      <c r="B42" t="s">
        <v>24</v>
      </c>
    </row>
    <row r="43" spans="1:2" x14ac:dyDescent="0.2">
      <c r="A43" t="s">
        <v>90</v>
      </c>
      <c r="B43" t="s">
        <v>24</v>
      </c>
    </row>
    <row r="44" spans="1:2" x14ac:dyDescent="0.2">
      <c r="A44" t="s">
        <v>91</v>
      </c>
      <c r="B44" t="s">
        <v>24</v>
      </c>
    </row>
    <row r="45" spans="1:2" x14ac:dyDescent="0.2">
      <c r="A45" t="s">
        <v>92</v>
      </c>
      <c r="B45" t="s">
        <v>45</v>
      </c>
    </row>
    <row r="46" spans="1:2" x14ac:dyDescent="0.2">
      <c r="A46" t="s">
        <v>93</v>
      </c>
      <c r="B46" t="s">
        <v>50</v>
      </c>
    </row>
    <row r="47" spans="1:2" x14ac:dyDescent="0.2">
      <c r="A47" t="s">
        <v>96</v>
      </c>
      <c r="B47" t="s">
        <v>27</v>
      </c>
    </row>
    <row r="48" spans="1:2" x14ac:dyDescent="0.2">
      <c r="A48" t="s">
        <v>97</v>
      </c>
      <c r="B48" t="s">
        <v>19</v>
      </c>
    </row>
    <row r="49" spans="1:2" x14ac:dyDescent="0.2">
      <c r="A49" t="s">
        <v>98</v>
      </c>
      <c r="B49" t="s">
        <v>19</v>
      </c>
    </row>
    <row r="50" spans="1:2" x14ac:dyDescent="0.2">
      <c r="A50" t="s">
        <v>99</v>
      </c>
      <c r="B50" t="s">
        <v>19</v>
      </c>
    </row>
    <row r="51" spans="1:2" x14ac:dyDescent="0.2">
      <c r="A51" t="s">
        <v>100</v>
      </c>
      <c r="B51" t="s">
        <v>19</v>
      </c>
    </row>
    <row r="52" spans="1:2" x14ac:dyDescent="0.2">
      <c r="A52" t="s">
        <v>101</v>
      </c>
      <c r="B52" t="s">
        <v>24</v>
      </c>
    </row>
    <row r="53" spans="1:2" x14ac:dyDescent="0.2">
      <c r="A53" t="s">
        <v>102</v>
      </c>
      <c r="B53" t="s">
        <v>35</v>
      </c>
    </row>
    <row r="54" spans="1:2" x14ac:dyDescent="0.2">
      <c r="A54" t="s">
        <v>103</v>
      </c>
      <c r="B54" t="s">
        <v>31</v>
      </c>
    </row>
    <row r="55" spans="1:2" x14ac:dyDescent="0.2">
      <c r="A55" t="s">
        <v>105</v>
      </c>
      <c r="B55" t="s">
        <v>19</v>
      </c>
    </row>
    <row r="56" spans="1:2" x14ac:dyDescent="0.2">
      <c r="A56" t="s">
        <v>107</v>
      </c>
      <c r="B56" t="s">
        <v>19</v>
      </c>
    </row>
    <row r="57" spans="1:2" x14ac:dyDescent="0.2">
      <c r="A57" t="s">
        <v>109</v>
      </c>
      <c r="B57" t="s">
        <v>19</v>
      </c>
    </row>
    <row r="58" spans="1:2" x14ac:dyDescent="0.2">
      <c r="A58" t="s">
        <v>112</v>
      </c>
      <c r="B58" t="s">
        <v>19</v>
      </c>
    </row>
    <row r="59" spans="1:2" x14ac:dyDescent="0.2">
      <c r="A59" t="s">
        <v>113</v>
      </c>
      <c r="B59" t="s">
        <v>19</v>
      </c>
    </row>
    <row r="60" spans="1:2" x14ac:dyDescent="0.2">
      <c r="A60" t="s">
        <v>115</v>
      </c>
      <c r="B60" t="s">
        <v>35</v>
      </c>
    </row>
    <row r="61" spans="1:2" x14ac:dyDescent="0.2">
      <c r="A61" t="s">
        <v>116</v>
      </c>
      <c r="B61" t="s">
        <v>19</v>
      </c>
    </row>
    <row r="62" spans="1:2" x14ac:dyDescent="0.2">
      <c r="A62" t="s">
        <v>117</v>
      </c>
      <c r="B62" t="s">
        <v>31</v>
      </c>
    </row>
    <row r="63" spans="1:2" x14ac:dyDescent="0.2">
      <c r="A63" t="s">
        <v>118</v>
      </c>
      <c r="B63" t="s">
        <v>31</v>
      </c>
    </row>
    <row r="64" spans="1:2" x14ac:dyDescent="0.2">
      <c r="A64" t="s">
        <v>119</v>
      </c>
      <c r="B64" t="s">
        <v>19</v>
      </c>
    </row>
    <row r="65" spans="1:2" x14ac:dyDescent="0.2">
      <c r="A65" t="s">
        <v>122</v>
      </c>
      <c r="B65" t="s">
        <v>19</v>
      </c>
    </row>
    <row r="66" spans="1:2" x14ac:dyDescent="0.2">
      <c r="A66" t="s">
        <v>123</v>
      </c>
      <c r="B66" t="s">
        <v>31</v>
      </c>
    </row>
    <row r="67" spans="1:2" x14ac:dyDescent="0.2">
      <c r="A67" t="s">
        <v>124</v>
      </c>
      <c r="B67" t="s">
        <v>27</v>
      </c>
    </row>
    <row r="68" spans="1:2" x14ac:dyDescent="0.2">
      <c r="A68" t="s">
        <v>125</v>
      </c>
      <c r="B68" t="s">
        <v>50</v>
      </c>
    </row>
    <row r="69" spans="1:2" x14ac:dyDescent="0.2">
      <c r="A69" t="s">
        <v>126</v>
      </c>
      <c r="B69" t="s">
        <v>19</v>
      </c>
    </row>
    <row r="70" spans="1:2" x14ac:dyDescent="0.2">
      <c r="A70" t="s">
        <v>127</v>
      </c>
      <c r="B70" t="s">
        <v>19</v>
      </c>
    </row>
    <row r="71" spans="1:2" x14ac:dyDescent="0.2">
      <c r="A71" t="s">
        <v>128</v>
      </c>
      <c r="B71" t="s">
        <v>45</v>
      </c>
    </row>
    <row r="72" spans="1:2" x14ac:dyDescent="0.2">
      <c r="A72" t="s">
        <v>130</v>
      </c>
      <c r="B72" t="s">
        <v>31</v>
      </c>
    </row>
    <row r="73" spans="1:2" x14ac:dyDescent="0.2">
      <c r="A73" t="s">
        <v>131</v>
      </c>
      <c r="B73" t="s">
        <v>27</v>
      </c>
    </row>
    <row r="74" spans="1:2" x14ac:dyDescent="0.2">
      <c r="A74" t="s">
        <v>132</v>
      </c>
      <c r="B74" t="s">
        <v>24</v>
      </c>
    </row>
    <row r="75" spans="1:2" x14ac:dyDescent="0.2">
      <c r="A75" t="s">
        <v>133</v>
      </c>
      <c r="B75" t="s">
        <v>35</v>
      </c>
    </row>
    <row r="76" spans="1:2" x14ac:dyDescent="0.2">
      <c r="A76" t="s">
        <v>134</v>
      </c>
      <c r="B76" t="s">
        <v>50</v>
      </c>
    </row>
    <row r="77" spans="1:2" x14ac:dyDescent="0.2">
      <c r="A77" t="s">
        <v>135</v>
      </c>
      <c r="B77" t="s">
        <v>27</v>
      </c>
    </row>
    <row r="78" spans="1:2" x14ac:dyDescent="0.2">
      <c r="A78" t="s">
        <v>136</v>
      </c>
      <c r="B78" t="s">
        <v>19</v>
      </c>
    </row>
    <row r="79" spans="1:2" x14ac:dyDescent="0.2">
      <c r="A79" t="s">
        <v>137</v>
      </c>
      <c r="B79" t="s">
        <v>27</v>
      </c>
    </row>
    <row r="80" spans="1:2" x14ac:dyDescent="0.2">
      <c r="A80" t="s">
        <v>139</v>
      </c>
      <c r="B80" t="s">
        <v>24</v>
      </c>
    </row>
    <row r="81" spans="1:2" x14ac:dyDescent="0.2">
      <c r="A81" t="s">
        <v>140</v>
      </c>
      <c r="B81" t="s">
        <v>31</v>
      </c>
    </row>
    <row r="82" spans="1:2" x14ac:dyDescent="0.2">
      <c r="A82" t="s">
        <v>142</v>
      </c>
      <c r="B82" t="s">
        <v>24</v>
      </c>
    </row>
    <row r="83" spans="1:2" x14ac:dyDescent="0.2">
      <c r="A83" t="s">
        <v>144</v>
      </c>
      <c r="B83" t="s">
        <v>24</v>
      </c>
    </row>
    <row r="84" spans="1:2" x14ac:dyDescent="0.2">
      <c r="A84" t="s">
        <v>145</v>
      </c>
      <c r="B84" t="s">
        <v>35</v>
      </c>
    </row>
    <row r="85" spans="1:2" x14ac:dyDescent="0.2">
      <c r="A85" t="s">
        <v>146</v>
      </c>
      <c r="B85" t="s">
        <v>19</v>
      </c>
    </row>
    <row r="86" spans="1:2" x14ac:dyDescent="0.2">
      <c r="A86" t="s">
        <v>147</v>
      </c>
      <c r="B86" t="s">
        <v>19</v>
      </c>
    </row>
    <row r="87" spans="1:2" x14ac:dyDescent="0.2">
      <c r="A87" t="s">
        <v>148</v>
      </c>
      <c r="B87" t="s">
        <v>50</v>
      </c>
    </row>
    <row r="88" spans="1:2" x14ac:dyDescent="0.2">
      <c r="A88" t="s">
        <v>150</v>
      </c>
      <c r="B88" t="s">
        <v>19</v>
      </c>
    </row>
    <row r="89" spans="1:2" x14ac:dyDescent="0.2">
      <c r="A89" t="s">
        <v>152</v>
      </c>
      <c r="B89" t="s">
        <v>19</v>
      </c>
    </row>
    <row r="90" spans="1:2" x14ac:dyDescent="0.2">
      <c r="A90" t="s">
        <v>153</v>
      </c>
      <c r="B90" t="s">
        <v>27</v>
      </c>
    </row>
    <row r="91" spans="1:2" x14ac:dyDescent="0.2">
      <c r="A91" t="s">
        <v>154</v>
      </c>
      <c r="B91" t="s">
        <v>19</v>
      </c>
    </row>
    <row r="92" spans="1:2" x14ac:dyDescent="0.2">
      <c r="A92" t="s">
        <v>155</v>
      </c>
      <c r="B92" t="s">
        <v>19</v>
      </c>
    </row>
    <row r="93" spans="1:2" x14ac:dyDescent="0.2">
      <c r="A93" t="s">
        <v>157</v>
      </c>
      <c r="B93" t="s">
        <v>19</v>
      </c>
    </row>
    <row r="94" spans="1:2" x14ac:dyDescent="0.2">
      <c r="A94" t="s">
        <v>160</v>
      </c>
      <c r="B94" t="s">
        <v>19</v>
      </c>
    </row>
    <row r="95" spans="1:2" x14ac:dyDescent="0.2">
      <c r="A95" t="s">
        <v>161</v>
      </c>
      <c r="B95" t="s">
        <v>19</v>
      </c>
    </row>
    <row r="96" spans="1:2" x14ac:dyDescent="0.2">
      <c r="A96" t="s">
        <v>163</v>
      </c>
      <c r="B96" t="s">
        <v>19</v>
      </c>
    </row>
    <row r="97" spans="1:2" x14ac:dyDescent="0.2">
      <c r="A97" t="s">
        <v>164</v>
      </c>
      <c r="B97" t="s">
        <v>19</v>
      </c>
    </row>
    <row r="98" spans="1:2" x14ac:dyDescent="0.2">
      <c r="A98" t="s">
        <v>166</v>
      </c>
      <c r="B98" t="s">
        <v>24</v>
      </c>
    </row>
    <row r="99" spans="1:2" x14ac:dyDescent="0.2">
      <c r="A99" t="s">
        <v>167</v>
      </c>
      <c r="B99" t="s">
        <v>19</v>
      </c>
    </row>
    <row r="100" spans="1:2" x14ac:dyDescent="0.2">
      <c r="A100" t="s">
        <v>168</v>
      </c>
      <c r="B100" t="s">
        <v>45</v>
      </c>
    </row>
    <row r="101" spans="1:2" x14ac:dyDescent="0.2">
      <c r="A101" t="s">
        <v>169</v>
      </c>
      <c r="B101" t="s">
        <v>35</v>
      </c>
    </row>
    <row r="102" spans="1:2" x14ac:dyDescent="0.2">
      <c r="A102" t="s">
        <v>170</v>
      </c>
      <c r="B102" t="s">
        <v>19</v>
      </c>
    </row>
    <row r="103" spans="1:2" x14ac:dyDescent="0.2">
      <c r="A103" t="s">
        <v>172</v>
      </c>
      <c r="B103" t="s">
        <v>45</v>
      </c>
    </row>
    <row r="104" spans="1:2" x14ac:dyDescent="0.2">
      <c r="A104" t="s">
        <v>174</v>
      </c>
      <c r="B104" t="s">
        <v>50</v>
      </c>
    </row>
    <row r="105" spans="1:2" x14ac:dyDescent="0.2">
      <c r="A105" t="s">
        <v>175</v>
      </c>
      <c r="B105" t="s">
        <v>35</v>
      </c>
    </row>
    <row r="106" spans="1:2" x14ac:dyDescent="0.2">
      <c r="A106" t="s">
        <v>177</v>
      </c>
      <c r="B106" t="s">
        <v>19</v>
      </c>
    </row>
    <row r="107" spans="1:2" x14ac:dyDescent="0.2">
      <c r="A107" t="s">
        <v>179</v>
      </c>
      <c r="B107" t="s">
        <v>27</v>
      </c>
    </row>
    <row r="108" spans="1:2" x14ac:dyDescent="0.2">
      <c r="A108" t="s">
        <v>180</v>
      </c>
      <c r="B108" t="s">
        <v>27</v>
      </c>
    </row>
    <row r="109" spans="1:2" x14ac:dyDescent="0.2">
      <c r="A109" t="s">
        <v>181</v>
      </c>
      <c r="B109" t="s">
        <v>19</v>
      </c>
    </row>
    <row r="110" spans="1:2" x14ac:dyDescent="0.2">
      <c r="A110" t="s">
        <v>184</v>
      </c>
      <c r="B110" t="s">
        <v>24</v>
      </c>
    </row>
    <row r="111" spans="1:2" x14ac:dyDescent="0.2">
      <c r="A111" t="s">
        <v>186</v>
      </c>
      <c r="B111" t="s">
        <v>19</v>
      </c>
    </row>
    <row r="112" spans="1:2" x14ac:dyDescent="0.2">
      <c r="A112" t="s">
        <v>187</v>
      </c>
      <c r="B112" t="s">
        <v>19</v>
      </c>
    </row>
    <row r="113" spans="1:2" x14ac:dyDescent="0.2">
      <c r="A113" t="s">
        <v>188</v>
      </c>
      <c r="B113" t="s">
        <v>19</v>
      </c>
    </row>
    <row r="114" spans="1:2" x14ac:dyDescent="0.2">
      <c r="A114" t="s">
        <v>190</v>
      </c>
      <c r="B114" t="s">
        <v>19</v>
      </c>
    </row>
    <row r="115" spans="1:2" x14ac:dyDescent="0.2">
      <c r="A115" t="s">
        <v>191</v>
      </c>
      <c r="B115" t="s">
        <v>19</v>
      </c>
    </row>
    <row r="116" spans="1:2" x14ac:dyDescent="0.2">
      <c r="A116" t="s">
        <v>193</v>
      </c>
      <c r="B116" t="s">
        <v>19</v>
      </c>
    </row>
    <row r="117" spans="1:2" x14ac:dyDescent="0.2">
      <c r="A117" t="s">
        <v>194</v>
      </c>
      <c r="B117" t="s">
        <v>19</v>
      </c>
    </row>
    <row r="118" spans="1:2" x14ac:dyDescent="0.2">
      <c r="A118" t="s">
        <v>195</v>
      </c>
      <c r="B118" t="s">
        <v>27</v>
      </c>
    </row>
    <row r="119" spans="1:2" x14ac:dyDescent="0.2">
      <c r="A119" t="s">
        <v>196</v>
      </c>
      <c r="B119" t="s">
        <v>19</v>
      </c>
    </row>
    <row r="120" spans="1:2" x14ac:dyDescent="0.2">
      <c r="A120" t="s">
        <v>197</v>
      </c>
      <c r="B120" t="s">
        <v>19</v>
      </c>
    </row>
    <row r="121" spans="1:2" x14ac:dyDescent="0.2">
      <c r="A121" t="s">
        <v>198</v>
      </c>
      <c r="B121" t="s">
        <v>19</v>
      </c>
    </row>
    <row r="122" spans="1:2" x14ac:dyDescent="0.2">
      <c r="A122" t="s">
        <v>199</v>
      </c>
      <c r="B122" t="s">
        <v>19</v>
      </c>
    </row>
    <row r="123" spans="1:2" x14ac:dyDescent="0.2">
      <c r="A123" t="s">
        <v>200</v>
      </c>
      <c r="B123" t="s">
        <v>19</v>
      </c>
    </row>
    <row r="124" spans="1:2" x14ac:dyDescent="0.2">
      <c r="A124" t="s">
        <v>201</v>
      </c>
      <c r="B124" t="s">
        <v>19</v>
      </c>
    </row>
    <row r="125" spans="1:2" x14ac:dyDescent="0.2">
      <c r="A125" t="s">
        <v>202</v>
      </c>
      <c r="B125" t="s">
        <v>45</v>
      </c>
    </row>
    <row r="126" spans="1:2" x14ac:dyDescent="0.2">
      <c r="A126" t="s">
        <v>204</v>
      </c>
      <c r="B126" t="s">
        <v>50</v>
      </c>
    </row>
    <row r="127" spans="1:2" x14ac:dyDescent="0.2">
      <c r="A127" t="s">
        <v>205</v>
      </c>
      <c r="B127" t="s">
        <v>31</v>
      </c>
    </row>
    <row r="128" spans="1:2" x14ac:dyDescent="0.2">
      <c r="A128" t="s">
        <v>207</v>
      </c>
      <c r="B128" t="s">
        <v>19</v>
      </c>
    </row>
    <row r="129" spans="1:2" x14ac:dyDescent="0.2">
      <c r="A129" t="s">
        <v>210</v>
      </c>
      <c r="B129" t="s">
        <v>19</v>
      </c>
    </row>
    <row r="130" spans="1:2" x14ac:dyDescent="0.2">
      <c r="A130" t="s">
        <v>211</v>
      </c>
      <c r="B130" t="s">
        <v>19</v>
      </c>
    </row>
    <row r="131" spans="1:2" x14ac:dyDescent="0.2">
      <c r="A131" t="s">
        <v>212</v>
      </c>
      <c r="B131" t="s">
        <v>19</v>
      </c>
    </row>
    <row r="132" spans="1:2" x14ac:dyDescent="0.2">
      <c r="A132" t="s">
        <v>213</v>
      </c>
      <c r="B132" t="s">
        <v>19</v>
      </c>
    </row>
    <row r="133" spans="1:2" x14ac:dyDescent="0.2">
      <c r="A133" t="s">
        <v>214</v>
      </c>
      <c r="B133" t="s">
        <v>19</v>
      </c>
    </row>
    <row r="134" spans="1:2" x14ac:dyDescent="0.2">
      <c r="A134" t="s">
        <v>215</v>
      </c>
      <c r="B134" t="s">
        <v>24</v>
      </c>
    </row>
    <row r="135" spans="1:2" x14ac:dyDescent="0.2">
      <c r="A135" t="s">
        <v>216</v>
      </c>
      <c r="B135" t="s">
        <v>19</v>
      </c>
    </row>
    <row r="136" spans="1:2" x14ac:dyDescent="0.2">
      <c r="A136" t="s">
        <v>218</v>
      </c>
      <c r="B136" t="s">
        <v>19</v>
      </c>
    </row>
    <row r="137" spans="1:2" x14ac:dyDescent="0.2">
      <c r="A137" t="s">
        <v>219</v>
      </c>
      <c r="B137" t="s">
        <v>24</v>
      </c>
    </row>
    <row r="138" spans="1:2" x14ac:dyDescent="0.2">
      <c r="A138" t="s">
        <v>220</v>
      </c>
      <c r="B138" t="s">
        <v>32</v>
      </c>
    </row>
    <row r="139" spans="1:2" x14ac:dyDescent="0.2">
      <c r="A139" t="s">
        <v>223</v>
      </c>
      <c r="B139" t="s">
        <v>19</v>
      </c>
    </row>
    <row r="140" spans="1:2" x14ac:dyDescent="0.2">
      <c r="A140" t="s">
        <v>224</v>
      </c>
      <c r="B140" t="s">
        <v>24</v>
      </c>
    </row>
    <row r="141" spans="1:2" x14ac:dyDescent="0.2">
      <c r="A141" t="s">
        <v>226</v>
      </c>
      <c r="B141" t="s">
        <v>19</v>
      </c>
    </row>
    <row r="142" spans="1:2" x14ac:dyDescent="0.2">
      <c r="A142" t="s">
        <v>227</v>
      </c>
      <c r="B142" t="s">
        <v>50</v>
      </c>
    </row>
    <row r="143" spans="1:2" x14ac:dyDescent="0.2">
      <c r="A143" t="s">
        <v>228</v>
      </c>
      <c r="B143" t="s">
        <v>19</v>
      </c>
    </row>
    <row r="144" spans="1:2" x14ac:dyDescent="0.2">
      <c r="A144" t="s">
        <v>229</v>
      </c>
      <c r="B144" t="s">
        <v>24</v>
      </c>
    </row>
    <row r="145" spans="1:2" x14ac:dyDescent="0.2">
      <c r="A145" t="s">
        <v>230</v>
      </c>
      <c r="B145" t="s">
        <v>19</v>
      </c>
    </row>
    <row r="146" spans="1:2" x14ac:dyDescent="0.2">
      <c r="A146" t="s">
        <v>232</v>
      </c>
      <c r="B146" t="s">
        <v>19</v>
      </c>
    </row>
    <row r="147" spans="1:2" x14ac:dyDescent="0.2">
      <c r="A147" t="s">
        <v>233</v>
      </c>
      <c r="B147" t="s">
        <v>19</v>
      </c>
    </row>
    <row r="148" spans="1:2" x14ac:dyDescent="0.2">
      <c r="A148" t="s">
        <v>235</v>
      </c>
      <c r="B148" t="s">
        <v>19</v>
      </c>
    </row>
    <row r="149" spans="1:2" x14ac:dyDescent="0.2">
      <c r="A149" t="s">
        <v>236</v>
      </c>
      <c r="B149" t="s">
        <v>24</v>
      </c>
    </row>
    <row r="150" spans="1:2" x14ac:dyDescent="0.2">
      <c r="A150" t="s">
        <v>238</v>
      </c>
      <c r="B150" t="s">
        <v>19</v>
      </c>
    </row>
    <row r="151" spans="1:2" x14ac:dyDescent="0.2">
      <c r="A151" t="s">
        <v>240</v>
      </c>
      <c r="B151" t="s">
        <v>50</v>
      </c>
    </row>
    <row r="152" spans="1:2" x14ac:dyDescent="0.2">
      <c r="A152" t="s">
        <v>241</v>
      </c>
      <c r="B152" t="s">
        <v>19</v>
      </c>
    </row>
    <row r="153" spans="1:2" x14ac:dyDescent="0.2">
      <c r="A153" t="s">
        <v>242</v>
      </c>
      <c r="B153" t="s">
        <v>27</v>
      </c>
    </row>
    <row r="154" spans="1:2" x14ac:dyDescent="0.2">
      <c r="A154" t="s">
        <v>247</v>
      </c>
      <c r="B154" t="s">
        <v>19</v>
      </c>
    </row>
    <row r="155" spans="1:2" x14ac:dyDescent="0.2">
      <c r="A155" t="s">
        <v>249</v>
      </c>
      <c r="B155" t="s">
        <v>19</v>
      </c>
    </row>
    <row r="156" spans="1:2" x14ac:dyDescent="0.2">
      <c r="A156" t="s">
        <v>250</v>
      </c>
      <c r="B156" t="s">
        <v>32</v>
      </c>
    </row>
    <row r="157" spans="1:2" x14ac:dyDescent="0.2">
      <c r="A157" t="s">
        <v>251</v>
      </c>
      <c r="B157" t="s">
        <v>19</v>
      </c>
    </row>
    <row r="158" spans="1:2" x14ac:dyDescent="0.2">
      <c r="A158" t="s">
        <v>252</v>
      </c>
      <c r="B158" t="s">
        <v>45</v>
      </c>
    </row>
    <row r="159" spans="1:2" x14ac:dyDescent="0.2">
      <c r="A159" t="s">
        <v>255</v>
      </c>
      <c r="B159" t="s">
        <v>24</v>
      </c>
    </row>
    <row r="160" spans="1:2" x14ac:dyDescent="0.2">
      <c r="A160" t="s">
        <v>257</v>
      </c>
      <c r="B160" t="s">
        <v>19</v>
      </c>
    </row>
    <row r="161" spans="1:2" x14ac:dyDescent="0.2">
      <c r="A161" t="s">
        <v>258</v>
      </c>
      <c r="B161" t="s">
        <v>19</v>
      </c>
    </row>
    <row r="162" spans="1:2" x14ac:dyDescent="0.2">
      <c r="A162" t="s">
        <v>260</v>
      </c>
      <c r="B162" t="s">
        <v>24</v>
      </c>
    </row>
    <row r="163" spans="1:2" x14ac:dyDescent="0.2">
      <c r="A163" t="s">
        <v>261</v>
      </c>
      <c r="B163" t="s">
        <v>24</v>
      </c>
    </row>
    <row r="164" spans="1:2" x14ac:dyDescent="0.2">
      <c r="A164" t="s">
        <v>262</v>
      </c>
      <c r="B164" t="s">
        <v>19</v>
      </c>
    </row>
    <row r="165" spans="1:2" x14ac:dyDescent="0.2">
      <c r="A165" t="s">
        <v>263</v>
      </c>
      <c r="B165" t="s">
        <v>24</v>
      </c>
    </row>
    <row r="166" spans="1:2" x14ac:dyDescent="0.2">
      <c r="A166" t="s">
        <v>264</v>
      </c>
      <c r="B166" t="s">
        <v>24</v>
      </c>
    </row>
    <row r="167" spans="1:2" x14ac:dyDescent="0.2">
      <c r="A167" t="s">
        <v>265</v>
      </c>
      <c r="B167" t="s">
        <v>31</v>
      </c>
    </row>
    <row r="168" spans="1:2" x14ac:dyDescent="0.2">
      <c r="A168" t="s">
        <v>266</v>
      </c>
      <c r="B168" t="s">
        <v>19</v>
      </c>
    </row>
    <row r="169" spans="1:2" x14ac:dyDescent="0.2">
      <c r="A169" t="s">
        <v>267</v>
      </c>
      <c r="B169" t="s">
        <v>45</v>
      </c>
    </row>
    <row r="170" spans="1:2" x14ac:dyDescent="0.2">
      <c r="A170" t="s">
        <v>270</v>
      </c>
      <c r="B170" t="s">
        <v>50</v>
      </c>
    </row>
    <row r="171" spans="1:2" x14ac:dyDescent="0.2">
      <c r="A171" t="s">
        <v>271</v>
      </c>
      <c r="B171" t="s">
        <v>19</v>
      </c>
    </row>
    <row r="172" spans="1:2" x14ac:dyDescent="0.2">
      <c r="A172" t="s">
        <v>272</v>
      </c>
      <c r="B172" t="s">
        <v>19</v>
      </c>
    </row>
    <row r="173" spans="1:2" x14ac:dyDescent="0.2">
      <c r="A173" t="s">
        <v>273</v>
      </c>
      <c r="B173" t="s">
        <v>19</v>
      </c>
    </row>
    <row r="174" spans="1:2" x14ac:dyDescent="0.2">
      <c r="A174" t="s">
        <v>274</v>
      </c>
      <c r="B174" t="s">
        <v>19</v>
      </c>
    </row>
    <row r="175" spans="1:2" x14ac:dyDescent="0.2">
      <c r="A175" t="s">
        <v>275</v>
      </c>
      <c r="B175" t="s">
        <v>19</v>
      </c>
    </row>
    <row r="176" spans="1:2" x14ac:dyDescent="0.2">
      <c r="A176" t="s">
        <v>276</v>
      </c>
      <c r="B176" t="s">
        <v>19</v>
      </c>
    </row>
    <row r="177" spans="1:2" x14ac:dyDescent="0.2">
      <c r="A177" t="s">
        <v>277</v>
      </c>
      <c r="B177" t="s">
        <v>19</v>
      </c>
    </row>
    <row r="178" spans="1:2" x14ac:dyDescent="0.2">
      <c r="A178" t="s">
        <v>278</v>
      </c>
      <c r="B178" t="s">
        <v>19</v>
      </c>
    </row>
    <row r="179" spans="1:2" x14ac:dyDescent="0.2">
      <c r="A179" t="s">
        <v>279</v>
      </c>
      <c r="B179" t="s">
        <v>31</v>
      </c>
    </row>
    <row r="180" spans="1:2" x14ac:dyDescent="0.2">
      <c r="A180" t="s">
        <v>281</v>
      </c>
      <c r="B180" t="s">
        <v>19</v>
      </c>
    </row>
    <row r="181" spans="1:2" x14ac:dyDescent="0.2">
      <c r="A181" t="s">
        <v>282</v>
      </c>
      <c r="B181" t="s">
        <v>50</v>
      </c>
    </row>
    <row r="182" spans="1:2" x14ac:dyDescent="0.2">
      <c r="A182" t="s">
        <v>283</v>
      </c>
      <c r="B182" t="s">
        <v>19</v>
      </c>
    </row>
    <row r="183" spans="1:2" x14ac:dyDescent="0.2">
      <c r="A183" t="s">
        <v>285</v>
      </c>
      <c r="B183" t="s">
        <v>27</v>
      </c>
    </row>
    <row r="184" spans="1:2" x14ac:dyDescent="0.2">
      <c r="A184" t="s">
        <v>287</v>
      </c>
      <c r="B184" t="s">
        <v>27</v>
      </c>
    </row>
    <row r="185" spans="1:2" x14ac:dyDescent="0.2">
      <c r="A185" t="s">
        <v>288</v>
      </c>
      <c r="B185" t="s">
        <v>27</v>
      </c>
    </row>
    <row r="186" spans="1:2" x14ac:dyDescent="0.2">
      <c r="A186" t="s">
        <v>289</v>
      </c>
      <c r="B186" t="s">
        <v>24</v>
      </c>
    </row>
    <row r="187" spans="1:2" x14ac:dyDescent="0.2">
      <c r="A187" t="s">
        <v>292</v>
      </c>
      <c r="B187" t="s">
        <v>24</v>
      </c>
    </row>
    <row r="188" spans="1:2" x14ac:dyDescent="0.2">
      <c r="A188" t="s">
        <v>293</v>
      </c>
      <c r="B188" t="s">
        <v>31</v>
      </c>
    </row>
    <row r="189" spans="1:2" x14ac:dyDescent="0.2">
      <c r="A189" t="s">
        <v>294</v>
      </c>
      <c r="B189" t="s">
        <v>45</v>
      </c>
    </row>
    <row r="190" spans="1:2" x14ac:dyDescent="0.2">
      <c r="A190" t="s">
        <v>295</v>
      </c>
      <c r="B190" t="s">
        <v>24</v>
      </c>
    </row>
    <row r="191" spans="1:2" x14ac:dyDescent="0.2">
      <c r="A191" t="s">
        <v>297</v>
      </c>
      <c r="B191" t="s">
        <v>50</v>
      </c>
    </row>
    <row r="192" spans="1:2" x14ac:dyDescent="0.2">
      <c r="A192" t="s">
        <v>298</v>
      </c>
      <c r="B192" t="s">
        <v>19</v>
      </c>
    </row>
    <row r="193" spans="1:2" x14ac:dyDescent="0.2">
      <c r="A193" t="s">
        <v>299</v>
      </c>
      <c r="B193" t="s">
        <v>27</v>
      </c>
    </row>
    <row r="194" spans="1:2" x14ac:dyDescent="0.2">
      <c r="A194" t="s">
        <v>300</v>
      </c>
      <c r="B194" t="s">
        <v>19</v>
      </c>
    </row>
    <row r="195" spans="1:2" x14ac:dyDescent="0.2">
      <c r="A195" t="s">
        <v>301</v>
      </c>
      <c r="B195" t="s">
        <v>24</v>
      </c>
    </row>
    <row r="196" spans="1:2" x14ac:dyDescent="0.2">
      <c r="A196" t="s">
        <v>302</v>
      </c>
      <c r="B196" t="s">
        <v>19</v>
      </c>
    </row>
    <row r="197" spans="1:2" x14ac:dyDescent="0.2">
      <c r="A197" t="s">
        <v>303</v>
      </c>
      <c r="B197" t="s">
        <v>50</v>
      </c>
    </row>
    <row r="198" spans="1:2" x14ac:dyDescent="0.2">
      <c r="A198" t="s">
        <v>306</v>
      </c>
      <c r="B198" t="s">
        <v>27</v>
      </c>
    </row>
    <row r="199" spans="1:2" x14ac:dyDescent="0.2">
      <c r="A199" t="s">
        <v>308</v>
      </c>
      <c r="B199" t="s">
        <v>19</v>
      </c>
    </row>
    <row r="200" spans="1:2" x14ac:dyDescent="0.2">
      <c r="A200" t="s">
        <v>309</v>
      </c>
      <c r="B200" t="s">
        <v>19</v>
      </c>
    </row>
    <row r="201" spans="1:2" x14ac:dyDescent="0.2">
      <c r="A201" t="s">
        <v>310</v>
      </c>
      <c r="B201" t="s">
        <v>19</v>
      </c>
    </row>
    <row r="202" spans="1:2" x14ac:dyDescent="0.2">
      <c r="A202" t="s">
        <v>312</v>
      </c>
      <c r="B202" t="s">
        <v>19</v>
      </c>
    </row>
    <row r="203" spans="1:2" x14ac:dyDescent="0.2">
      <c r="A203" t="s">
        <v>313</v>
      </c>
      <c r="B203" t="s">
        <v>31</v>
      </c>
    </row>
    <row r="204" spans="1:2" x14ac:dyDescent="0.2">
      <c r="A204" t="s">
        <v>315</v>
      </c>
      <c r="B204" t="s">
        <v>24</v>
      </c>
    </row>
    <row r="205" spans="1:2" x14ac:dyDescent="0.2">
      <c r="A205" t="s">
        <v>316</v>
      </c>
      <c r="B205" t="s">
        <v>27</v>
      </c>
    </row>
    <row r="206" spans="1:2" x14ac:dyDescent="0.2">
      <c r="A206" t="s">
        <v>317</v>
      </c>
      <c r="B206" t="s">
        <v>19</v>
      </c>
    </row>
    <row r="207" spans="1:2" x14ac:dyDescent="0.2">
      <c r="A207" t="s">
        <v>318</v>
      </c>
      <c r="B207" t="s">
        <v>31</v>
      </c>
    </row>
    <row r="208" spans="1:2" x14ac:dyDescent="0.2">
      <c r="A208" t="s">
        <v>319</v>
      </c>
      <c r="B208" t="s">
        <v>27</v>
      </c>
    </row>
    <row r="209" spans="1:2" x14ac:dyDescent="0.2">
      <c r="A209" t="s">
        <v>321</v>
      </c>
      <c r="B209" t="s">
        <v>35</v>
      </c>
    </row>
    <row r="210" spans="1:2" x14ac:dyDescent="0.2">
      <c r="A210" t="s">
        <v>322</v>
      </c>
      <c r="B210" t="s">
        <v>24</v>
      </c>
    </row>
    <row r="211" spans="1:2" x14ac:dyDescent="0.2">
      <c r="A211" t="s">
        <v>325</v>
      </c>
      <c r="B211" t="s">
        <v>31</v>
      </c>
    </row>
    <row r="212" spans="1:2" x14ac:dyDescent="0.2">
      <c r="A212" t="s">
        <v>326</v>
      </c>
      <c r="B212" t="s">
        <v>50</v>
      </c>
    </row>
    <row r="213" spans="1:2" x14ac:dyDescent="0.2">
      <c r="A213" t="s">
        <v>328</v>
      </c>
      <c r="B213" t="s">
        <v>19</v>
      </c>
    </row>
    <row r="214" spans="1:2" x14ac:dyDescent="0.2">
      <c r="A214" t="s">
        <v>329</v>
      </c>
      <c r="B214" t="s">
        <v>19</v>
      </c>
    </row>
    <row r="215" spans="1:2" x14ac:dyDescent="0.2">
      <c r="A215" t="s">
        <v>330</v>
      </c>
      <c r="B215" t="s">
        <v>19</v>
      </c>
    </row>
    <row r="216" spans="1:2" x14ac:dyDescent="0.2">
      <c r="A216" t="s">
        <v>331</v>
      </c>
      <c r="B216" t="s">
        <v>27</v>
      </c>
    </row>
    <row r="217" spans="1:2" x14ac:dyDescent="0.2">
      <c r="A217" t="s">
        <v>333</v>
      </c>
      <c r="B217" t="s">
        <v>35</v>
      </c>
    </row>
    <row r="218" spans="1:2" x14ac:dyDescent="0.2">
      <c r="A218" t="s">
        <v>334</v>
      </c>
      <c r="B218" t="s">
        <v>19</v>
      </c>
    </row>
    <row r="219" spans="1:2" x14ac:dyDescent="0.2">
      <c r="A219" t="s">
        <v>335</v>
      </c>
      <c r="B219" t="s">
        <v>31</v>
      </c>
    </row>
    <row r="220" spans="1:2" x14ac:dyDescent="0.2">
      <c r="A220" t="s">
        <v>336</v>
      </c>
      <c r="B220" t="s">
        <v>45</v>
      </c>
    </row>
    <row r="221" spans="1:2" x14ac:dyDescent="0.2">
      <c r="A221" t="s">
        <v>337</v>
      </c>
      <c r="B221" t="s">
        <v>19</v>
      </c>
    </row>
    <row r="222" spans="1:2" x14ac:dyDescent="0.2">
      <c r="A222" t="s">
        <v>338</v>
      </c>
      <c r="B222" t="s">
        <v>19</v>
      </c>
    </row>
    <row r="223" spans="1:2" x14ac:dyDescent="0.2">
      <c r="A223" t="s">
        <v>339</v>
      </c>
      <c r="B223" t="s">
        <v>19</v>
      </c>
    </row>
    <row r="224" spans="1:2" x14ac:dyDescent="0.2">
      <c r="A224" t="s">
        <v>341</v>
      </c>
      <c r="B224" t="s">
        <v>19</v>
      </c>
    </row>
    <row r="225" spans="1:2" x14ac:dyDescent="0.2">
      <c r="A225" t="s">
        <v>342</v>
      </c>
      <c r="B225" t="s">
        <v>27</v>
      </c>
    </row>
    <row r="226" spans="1:2" x14ac:dyDescent="0.2">
      <c r="A226" t="s">
        <v>345</v>
      </c>
      <c r="B226" t="s">
        <v>19</v>
      </c>
    </row>
    <row r="227" spans="1:2" x14ac:dyDescent="0.2">
      <c r="A227" t="s">
        <v>346</v>
      </c>
      <c r="B227" t="s">
        <v>35</v>
      </c>
    </row>
    <row r="228" spans="1:2" x14ac:dyDescent="0.2">
      <c r="A228" t="s">
        <v>347</v>
      </c>
      <c r="B228" t="s">
        <v>19</v>
      </c>
    </row>
    <row r="229" spans="1:2" x14ac:dyDescent="0.2">
      <c r="A229" t="s">
        <v>349</v>
      </c>
      <c r="B229" t="s">
        <v>31</v>
      </c>
    </row>
    <row r="230" spans="1:2" x14ac:dyDescent="0.2">
      <c r="A230" t="s">
        <v>350</v>
      </c>
      <c r="B230" t="s">
        <v>35</v>
      </c>
    </row>
    <row r="231" spans="1:2" x14ac:dyDescent="0.2">
      <c r="A231" t="s">
        <v>351</v>
      </c>
      <c r="B231" t="s">
        <v>27</v>
      </c>
    </row>
    <row r="232" spans="1:2" x14ac:dyDescent="0.2">
      <c r="A232" t="s">
        <v>352</v>
      </c>
      <c r="B232" t="s">
        <v>27</v>
      </c>
    </row>
    <row r="233" spans="1:2" x14ac:dyDescent="0.2">
      <c r="A233" t="s">
        <v>354</v>
      </c>
      <c r="B233" t="s">
        <v>19</v>
      </c>
    </row>
    <row r="234" spans="1:2" x14ac:dyDescent="0.2">
      <c r="A234" t="s">
        <v>358</v>
      </c>
      <c r="B234" t="s">
        <v>32</v>
      </c>
    </row>
    <row r="235" spans="1:2" x14ac:dyDescent="0.2">
      <c r="A235" t="s">
        <v>359</v>
      </c>
      <c r="B235" t="s">
        <v>19</v>
      </c>
    </row>
    <row r="236" spans="1:2" x14ac:dyDescent="0.2">
      <c r="A236" t="s">
        <v>360</v>
      </c>
      <c r="B236" t="s">
        <v>32</v>
      </c>
    </row>
    <row r="237" spans="1:2" x14ac:dyDescent="0.2">
      <c r="A237" t="s">
        <v>363</v>
      </c>
      <c r="B237" t="s">
        <v>19</v>
      </c>
    </row>
    <row r="238" spans="1:2" x14ac:dyDescent="0.2">
      <c r="A238" t="s">
        <v>364</v>
      </c>
      <c r="B238" t="s">
        <v>31</v>
      </c>
    </row>
    <row r="239" spans="1:2" x14ac:dyDescent="0.2">
      <c r="A239" t="s">
        <v>365</v>
      </c>
      <c r="B239" t="s">
        <v>31</v>
      </c>
    </row>
    <row r="240" spans="1:2" x14ac:dyDescent="0.2">
      <c r="A240" t="s">
        <v>366</v>
      </c>
      <c r="B240" t="s">
        <v>19</v>
      </c>
    </row>
    <row r="241" spans="1:2" x14ac:dyDescent="0.2">
      <c r="A241" t="s">
        <v>367</v>
      </c>
      <c r="B241" t="s">
        <v>27</v>
      </c>
    </row>
    <row r="242" spans="1:2" x14ac:dyDescent="0.2">
      <c r="A242" t="s">
        <v>368</v>
      </c>
      <c r="B242" t="s">
        <v>19</v>
      </c>
    </row>
    <row r="243" spans="1:2" x14ac:dyDescent="0.2">
      <c r="A243" t="s">
        <v>369</v>
      </c>
      <c r="B243" t="s">
        <v>19</v>
      </c>
    </row>
    <row r="244" spans="1:2" x14ac:dyDescent="0.2">
      <c r="A244" t="s">
        <v>372</v>
      </c>
      <c r="B244" t="s">
        <v>31</v>
      </c>
    </row>
    <row r="245" spans="1:2" x14ac:dyDescent="0.2">
      <c r="A245" t="s">
        <v>375</v>
      </c>
      <c r="B245" t="s">
        <v>19</v>
      </c>
    </row>
    <row r="246" spans="1:2" x14ac:dyDescent="0.2">
      <c r="A246" t="s">
        <v>377</v>
      </c>
      <c r="B246" t="s">
        <v>27</v>
      </c>
    </row>
    <row r="247" spans="1:2" x14ac:dyDescent="0.2">
      <c r="A247" t="s">
        <v>378</v>
      </c>
      <c r="B247" t="s">
        <v>19</v>
      </c>
    </row>
    <row r="248" spans="1:2" x14ac:dyDescent="0.2">
      <c r="A248" t="s">
        <v>380</v>
      </c>
      <c r="B248" t="s">
        <v>27</v>
      </c>
    </row>
    <row r="249" spans="1:2" x14ac:dyDescent="0.2">
      <c r="A249" t="s">
        <v>381</v>
      </c>
      <c r="B249" t="s">
        <v>19</v>
      </c>
    </row>
    <row r="250" spans="1:2" x14ac:dyDescent="0.2">
      <c r="A250" t="s">
        <v>382</v>
      </c>
      <c r="B250" t="s">
        <v>31</v>
      </c>
    </row>
    <row r="251" spans="1:2" x14ac:dyDescent="0.2">
      <c r="A251" t="s">
        <v>383</v>
      </c>
      <c r="B251" t="s">
        <v>27</v>
      </c>
    </row>
    <row r="252" spans="1:2" x14ac:dyDescent="0.2">
      <c r="A252" t="s">
        <v>384</v>
      </c>
      <c r="B252" t="s">
        <v>32</v>
      </c>
    </row>
    <row r="253" spans="1:2" x14ac:dyDescent="0.2">
      <c r="A253" t="s">
        <v>387</v>
      </c>
      <c r="B253" t="s">
        <v>45</v>
      </c>
    </row>
    <row r="254" spans="1:2" x14ac:dyDescent="0.2">
      <c r="A254" t="s">
        <v>388</v>
      </c>
      <c r="B254" t="s">
        <v>19</v>
      </c>
    </row>
    <row r="255" spans="1:2" x14ac:dyDescent="0.2">
      <c r="A255" t="s">
        <v>389</v>
      </c>
      <c r="B255" t="s">
        <v>24</v>
      </c>
    </row>
    <row r="256" spans="1:2" x14ac:dyDescent="0.2">
      <c r="A256" t="s">
        <v>391</v>
      </c>
      <c r="B256" t="s">
        <v>27</v>
      </c>
    </row>
    <row r="257" spans="1:2" x14ac:dyDescent="0.2">
      <c r="A257" t="s">
        <v>392</v>
      </c>
      <c r="B257" t="s">
        <v>50</v>
      </c>
    </row>
    <row r="258" spans="1:2" x14ac:dyDescent="0.2">
      <c r="A258" t="s">
        <v>395</v>
      </c>
      <c r="B258" t="s">
        <v>45</v>
      </c>
    </row>
    <row r="259" spans="1:2" x14ac:dyDescent="0.2">
      <c r="A259" t="s">
        <v>397</v>
      </c>
      <c r="B259" t="s">
        <v>50</v>
      </c>
    </row>
    <row r="260" spans="1:2" x14ac:dyDescent="0.2">
      <c r="A260" t="s">
        <v>398</v>
      </c>
      <c r="B260" t="s">
        <v>27</v>
      </c>
    </row>
    <row r="261" spans="1:2" x14ac:dyDescent="0.2">
      <c r="A261" t="s">
        <v>399</v>
      </c>
      <c r="B261" t="s">
        <v>19</v>
      </c>
    </row>
    <row r="262" spans="1:2" x14ac:dyDescent="0.2">
      <c r="A262" t="s">
        <v>403</v>
      </c>
      <c r="B262" t="s">
        <v>19</v>
      </c>
    </row>
    <row r="263" spans="1:2" x14ac:dyDescent="0.2">
      <c r="A263" t="s">
        <v>408</v>
      </c>
      <c r="B263" t="s">
        <v>19</v>
      </c>
    </row>
    <row r="264" spans="1:2" x14ac:dyDescent="0.2">
      <c r="A264" t="s">
        <v>410</v>
      </c>
      <c r="B264" t="s">
        <v>27</v>
      </c>
    </row>
    <row r="265" spans="1:2" x14ac:dyDescent="0.2">
      <c r="A265" t="s">
        <v>412</v>
      </c>
      <c r="B265" t="s">
        <v>27</v>
      </c>
    </row>
    <row r="266" spans="1:2" x14ac:dyDescent="0.2">
      <c r="A266" t="s">
        <v>413</v>
      </c>
      <c r="B266" t="s">
        <v>27</v>
      </c>
    </row>
    <row r="267" spans="1:2" x14ac:dyDescent="0.2">
      <c r="A267" t="s">
        <v>414</v>
      </c>
      <c r="B267" t="s">
        <v>19</v>
      </c>
    </row>
    <row r="268" spans="1:2" x14ac:dyDescent="0.2">
      <c r="A268" t="s">
        <v>415</v>
      </c>
      <c r="B268" t="s">
        <v>45</v>
      </c>
    </row>
    <row r="269" spans="1:2" x14ac:dyDescent="0.2">
      <c r="A269" t="s">
        <v>416</v>
      </c>
      <c r="B269" t="s">
        <v>27</v>
      </c>
    </row>
    <row r="270" spans="1:2" x14ac:dyDescent="0.2">
      <c r="A270" t="s">
        <v>417</v>
      </c>
      <c r="B270" t="s">
        <v>19</v>
      </c>
    </row>
    <row r="271" spans="1:2" x14ac:dyDescent="0.2">
      <c r="A271" t="s">
        <v>418</v>
      </c>
      <c r="B271" t="s">
        <v>24</v>
      </c>
    </row>
    <row r="272" spans="1:2" x14ac:dyDescent="0.2">
      <c r="A272" t="s">
        <v>420</v>
      </c>
      <c r="B272" t="s">
        <v>19</v>
      </c>
    </row>
    <row r="273" spans="1:2" x14ac:dyDescent="0.2">
      <c r="A273" t="s">
        <v>421</v>
      </c>
      <c r="B273" t="s">
        <v>35</v>
      </c>
    </row>
    <row r="274" spans="1:2" x14ac:dyDescent="0.2">
      <c r="A274" t="s">
        <v>425</v>
      </c>
      <c r="B274" t="s">
        <v>24</v>
      </c>
    </row>
    <row r="275" spans="1:2" x14ac:dyDescent="0.2">
      <c r="A275" t="s">
        <v>427</v>
      </c>
      <c r="B275" t="s">
        <v>24</v>
      </c>
    </row>
    <row r="276" spans="1:2" x14ac:dyDescent="0.2">
      <c r="A276" t="s">
        <v>428</v>
      </c>
      <c r="B276" t="s">
        <v>24</v>
      </c>
    </row>
    <row r="277" spans="1:2" x14ac:dyDescent="0.2">
      <c r="A277" t="s">
        <v>429</v>
      </c>
      <c r="B277" t="s">
        <v>24</v>
      </c>
    </row>
    <row r="278" spans="1:2" x14ac:dyDescent="0.2">
      <c r="A278" t="s">
        <v>430</v>
      </c>
      <c r="B278" t="s">
        <v>45</v>
      </c>
    </row>
    <row r="279" spans="1:2" x14ac:dyDescent="0.2">
      <c r="A279" t="s">
        <v>431</v>
      </c>
      <c r="B279" t="s">
        <v>19</v>
      </c>
    </row>
    <row r="280" spans="1:2" x14ac:dyDescent="0.2">
      <c r="A280" t="s">
        <v>432</v>
      </c>
      <c r="B280" t="s">
        <v>27</v>
      </c>
    </row>
    <row r="281" spans="1:2" x14ac:dyDescent="0.2">
      <c r="A281" t="s">
        <v>435</v>
      </c>
      <c r="B281" t="s">
        <v>27</v>
      </c>
    </row>
    <row r="282" spans="1:2" x14ac:dyDescent="0.2">
      <c r="A282" t="s">
        <v>436</v>
      </c>
      <c r="B282" t="s">
        <v>19</v>
      </c>
    </row>
    <row r="283" spans="1:2" x14ac:dyDescent="0.2">
      <c r="A283" t="s">
        <v>438</v>
      </c>
      <c r="B283" t="s">
        <v>31</v>
      </c>
    </row>
    <row r="284" spans="1:2" x14ac:dyDescent="0.2">
      <c r="A284" t="s">
        <v>445</v>
      </c>
      <c r="B284" t="s">
        <v>27</v>
      </c>
    </row>
    <row r="285" spans="1:2" x14ac:dyDescent="0.2">
      <c r="A285" t="s">
        <v>446</v>
      </c>
      <c r="B285" t="s">
        <v>50</v>
      </c>
    </row>
    <row r="286" spans="1:2" x14ac:dyDescent="0.2">
      <c r="A286" t="s">
        <v>447</v>
      </c>
      <c r="B286" t="s">
        <v>31</v>
      </c>
    </row>
    <row r="287" spans="1:2" x14ac:dyDescent="0.2">
      <c r="A287" t="s">
        <v>449</v>
      </c>
      <c r="B287" t="s">
        <v>32</v>
      </c>
    </row>
    <row r="288" spans="1:2" x14ac:dyDescent="0.2">
      <c r="A288" t="s">
        <v>452</v>
      </c>
      <c r="B288" t="s">
        <v>45</v>
      </c>
    </row>
    <row r="289" spans="1:2" x14ac:dyDescent="0.2">
      <c r="A289" t="s">
        <v>454</v>
      </c>
      <c r="B289" t="s">
        <v>19</v>
      </c>
    </row>
    <row r="290" spans="1:2" x14ac:dyDescent="0.2">
      <c r="A290" t="s">
        <v>455</v>
      </c>
      <c r="B290" t="s">
        <v>50</v>
      </c>
    </row>
    <row r="291" spans="1:2" x14ac:dyDescent="0.2">
      <c r="A291" t="s">
        <v>457</v>
      </c>
      <c r="B291" t="s">
        <v>50</v>
      </c>
    </row>
    <row r="292" spans="1:2" x14ac:dyDescent="0.2">
      <c r="A292" t="s">
        <v>459</v>
      </c>
      <c r="B292" t="s">
        <v>19</v>
      </c>
    </row>
    <row r="293" spans="1:2" x14ac:dyDescent="0.2">
      <c r="A293" t="s">
        <v>460</v>
      </c>
      <c r="B293" t="s">
        <v>19</v>
      </c>
    </row>
    <row r="294" spans="1:2" x14ac:dyDescent="0.2">
      <c r="A294" t="s">
        <v>461</v>
      </c>
      <c r="B294" t="s">
        <v>19</v>
      </c>
    </row>
    <row r="295" spans="1:2" x14ac:dyDescent="0.2">
      <c r="A295" t="s">
        <v>463</v>
      </c>
      <c r="B295" t="s">
        <v>24</v>
      </c>
    </row>
    <row r="296" spans="1:2" x14ac:dyDescent="0.2">
      <c r="A296" t="s">
        <v>466</v>
      </c>
      <c r="B296" t="s">
        <v>27</v>
      </c>
    </row>
    <row r="297" spans="1:2" x14ac:dyDescent="0.2">
      <c r="A297" t="s">
        <v>467</v>
      </c>
      <c r="B297" t="s">
        <v>24</v>
      </c>
    </row>
    <row r="298" spans="1:2" x14ac:dyDescent="0.2">
      <c r="A298" t="s">
        <v>468</v>
      </c>
      <c r="B298" t="s">
        <v>24</v>
      </c>
    </row>
    <row r="299" spans="1:2" x14ac:dyDescent="0.2">
      <c r="A299" t="s">
        <v>469</v>
      </c>
      <c r="B299" t="s">
        <v>19</v>
      </c>
    </row>
    <row r="300" spans="1:2" x14ac:dyDescent="0.2">
      <c r="A300" t="s">
        <v>470</v>
      </c>
      <c r="B300" t="s">
        <v>31</v>
      </c>
    </row>
    <row r="301" spans="1:2" x14ac:dyDescent="0.2">
      <c r="A301" t="s">
        <v>471</v>
      </c>
      <c r="B301" t="s">
        <v>19</v>
      </c>
    </row>
    <row r="302" spans="1:2" x14ac:dyDescent="0.2">
      <c r="A302" t="s">
        <v>472</v>
      </c>
      <c r="B302" t="s">
        <v>19</v>
      </c>
    </row>
    <row r="303" spans="1:2" x14ac:dyDescent="0.2">
      <c r="A303" t="s">
        <v>474</v>
      </c>
      <c r="B303" t="s">
        <v>27</v>
      </c>
    </row>
    <row r="304" spans="1:2" x14ac:dyDescent="0.2">
      <c r="A304" t="s">
        <v>475</v>
      </c>
      <c r="B304" t="s">
        <v>19</v>
      </c>
    </row>
    <row r="305" spans="1:2" x14ac:dyDescent="0.2">
      <c r="A305" t="s">
        <v>477</v>
      </c>
      <c r="B305" t="s">
        <v>19</v>
      </c>
    </row>
    <row r="306" spans="1:2" x14ac:dyDescent="0.2">
      <c r="A306" t="s">
        <v>479</v>
      </c>
      <c r="B306" t="s">
        <v>31</v>
      </c>
    </row>
    <row r="307" spans="1:2" x14ac:dyDescent="0.2">
      <c r="A307" t="s">
        <v>480</v>
      </c>
      <c r="B307" t="s">
        <v>31</v>
      </c>
    </row>
    <row r="308" spans="1:2" x14ac:dyDescent="0.2">
      <c r="A308" t="s">
        <v>482</v>
      </c>
      <c r="B308" t="s">
        <v>19</v>
      </c>
    </row>
    <row r="309" spans="1:2" x14ac:dyDescent="0.2">
      <c r="A309" t="s">
        <v>485</v>
      </c>
      <c r="B309" t="s">
        <v>35</v>
      </c>
    </row>
    <row r="310" spans="1:2" x14ac:dyDescent="0.2">
      <c r="A310" t="s">
        <v>487</v>
      </c>
      <c r="B310" t="s">
        <v>19</v>
      </c>
    </row>
    <row r="311" spans="1:2" x14ac:dyDescent="0.2">
      <c r="A311" t="s">
        <v>489</v>
      </c>
      <c r="B311" t="s">
        <v>24</v>
      </c>
    </row>
    <row r="312" spans="1:2" x14ac:dyDescent="0.2">
      <c r="A312" t="s">
        <v>490</v>
      </c>
      <c r="B312" t="s">
        <v>19</v>
      </c>
    </row>
    <row r="313" spans="1:2" x14ac:dyDescent="0.2">
      <c r="A313" t="s">
        <v>493</v>
      </c>
      <c r="B313" t="s">
        <v>31</v>
      </c>
    </row>
    <row r="314" spans="1:2" x14ac:dyDescent="0.2">
      <c r="A314" t="s">
        <v>494</v>
      </c>
      <c r="B314" t="s">
        <v>19</v>
      </c>
    </row>
    <row r="315" spans="1:2" x14ac:dyDescent="0.2">
      <c r="A315" t="s">
        <v>495</v>
      </c>
      <c r="B315" t="s">
        <v>27</v>
      </c>
    </row>
    <row r="316" spans="1:2" x14ac:dyDescent="0.2">
      <c r="A316" t="s">
        <v>496</v>
      </c>
      <c r="B316" t="s">
        <v>19</v>
      </c>
    </row>
    <row r="317" spans="1:2" x14ac:dyDescent="0.2">
      <c r="A317" t="s">
        <v>497</v>
      </c>
      <c r="B317" t="s">
        <v>19</v>
      </c>
    </row>
    <row r="318" spans="1:2" x14ac:dyDescent="0.2">
      <c r="A318" t="s">
        <v>498</v>
      </c>
      <c r="B318" t="s">
        <v>19</v>
      </c>
    </row>
    <row r="319" spans="1:2" x14ac:dyDescent="0.2">
      <c r="A319" t="s">
        <v>499</v>
      </c>
      <c r="B319" t="s">
        <v>31</v>
      </c>
    </row>
    <row r="320" spans="1:2" x14ac:dyDescent="0.2">
      <c r="A320" t="s">
        <v>500</v>
      </c>
      <c r="B320" t="s">
        <v>19</v>
      </c>
    </row>
    <row r="321" spans="1:2" x14ac:dyDescent="0.2">
      <c r="A321" t="s">
        <v>691</v>
      </c>
      <c r="B321" t="s">
        <v>50</v>
      </c>
    </row>
    <row r="322" spans="1:2" x14ac:dyDescent="0.2">
      <c r="A322" t="s">
        <v>502</v>
      </c>
      <c r="B322" t="s">
        <v>24</v>
      </c>
    </row>
    <row r="323" spans="1:2" x14ac:dyDescent="0.2">
      <c r="A323" t="s">
        <v>503</v>
      </c>
      <c r="B323" t="s">
        <v>24</v>
      </c>
    </row>
    <row r="324" spans="1:2" x14ac:dyDescent="0.2">
      <c r="A324" t="s">
        <v>504</v>
      </c>
      <c r="B324" t="s">
        <v>27</v>
      </c>
    </row>
    <row r="325" spans="1:2" x14ac:dyDescent="0.2">
      <c r="A325" t="s">
        <v>505</v>
      </c>
      <c r="B325" t="s">
        <v>19</v>
      </c>
    </row>
    <row r="326" spans="1:2" x14ac:dyDescent="0.2">
      <c r="A326" t="s">
        <v>506</v>
      </c>
      <c r="B326" t="s">
        <v>19</v>
      </c>
    </row>
    <row r="327" spans="1:2" x14ac:dyDescent="0.2">
      <c r="A327" t="s">
        <v>507</v>
      </c>
      <c r="B327" t="s">
        <v>19</v>
      </c>
    </row>
    <row r="328" spans="1:2" x14ac:dyDescent="0.2">
      <c r="A328" t="s">
        <v>508</v>
      </c>
      <c r="B328" t="s">
        <v>27</v>
      </c>
    </row>
    <row r="329" spans="1:2" x14ac:dyDescent="0.2">
      <c r="A329" t="s">
        <v>509</v>
      </c>
      <c r="B329" t="s">
        <v>27</v>
      </c>
    </row>
    <row r="330" spans="1:2" x14ac:dyDescent="0.2">
      <c r="A330" t="s">
        <v>512</v>
      </c>
      <c r="B330" t="s">
        <v>24</v>
      </c>
    </row>
    <row r="331" spans="1:2" x14ac:dyDescent="0.2">
      <c r="A331" t="s">
        <v>514</v>
      </c>
      <c r="B331" t="s">
        <v>27</v>
      </c>
    </row>
    <row r="332" spans="1:2" x14ac:dyDescent="0.2">
      <c r="A332" t="s">
        <v>516</v>
      </c>
      <c r="B332" t="s">
        <v>19</v>
      </c>
    </row>
    <row r="333" spans="1:2" x14ac:dyDescent="0.2">
      <c r="A333" t="s">
        <v>518</v>
      </c>
      <c r="B333" t="s">
        <v>19</v>
      </c>
    </row>
    <row r="334" spans="1:2" x14ac:dyDescent="0.2">
      <c r="A334" t="s">
        <v>520</v>
      </c>
      <c r="B334" t="s">
        <v>24</v>
      </c>
    </row>
    <row r="335" spans="1:2" x14ac:dyDescent="0.2">
      <c r="A335" t="s">
        <v>523</v>
      </c>
      <c r="B335" t="s">
        <v>19</v>
      </c>
    </row>
    <row r="336" spans="1:2" x14ac:dyDescent="0.2">
      <c r="A336" t="s">
        <v>491</v>
      </c>
      <c r="B336" t="s">
        <v>24</v>
      </c>
    </row>
    <row r="337" spans="1:2" x14ac:dyDescent="0.2">
      <c r="A337" t="s">
        <v>385</v>
      </c>
      <c r="B337" t="s">
        <v>50</v>
      </c>
    </row>
    <row r="338" spans="1:2" x14ac:dyDescent="0.2">
      <c r="A338" t="s">
        <v>362</v>
      </c>
      <c r="B338" t="s">
        <v>24</v>
      </c>
    </row>
    <row r="339" spans="1:2" x14ac:dyDescent="0.2">
      <c r="A339" t="s">
        <v>110</v>
      </c>
      <c r="B339" t="s">
        <v>45</v>
      </c>
    </row>
    <row r="340" spans="1:2" x14ac:dyDescent="0.2">
      <c r="A340" t="s">
        <v>149</v>
      </c>
      <c r="B340" t="s">
        <v>27</v>
      </c>
    </row>
    <row r="341" spans="1:2" x14ac:dyDescent="0.2">
      <c r="A341" t="s">
        <v>246</v>
      </c>
      <c r="B341" t="s">
        <v>27</v>
      </c>
    </row>
    <row r="342" spans="1:2" x14ac:dyDescent="0.2">
      <c r="A342" t="s">
        <v>355</v>
      </c>
      <c r="B342" t="s">
        <v>24</v>
      </c>
    </row>
    <row r="343" spans="1:2" x14ac:dyDescent="0.2">
      <c r="A343" t="s">
        <v>268</v>
      </c>
      <c r="B343" t="s">
        <v>24</v>
      </c>
    </row>
    <row r="344" spans="1:2" x14ac:dyDescent="0.2">
      <c r="A344" t="s">
        <v>185</v>
      </c>
      <c r="B344" t="s">
        <v>27</v>
      </c>
    </row>
    <row r="345" spans="1:2" x14ac:dyDescent="0.2">
      <c r="A345" t="s">
        <v>327</v>
      </c>
      <c r="B345" t="s">
        <v>27</v>
      </c>
    </row>
    <row r="346" spans="1:2" x14ac:dyDescent="0.2">
      <c r="A346" t="s">
        <v>357</v>
      </c>
      <c r="B346" t="s">
        <v>19</v>
      </c>
    </row>
    <row r="347" spans="1:2" x14ac:dyDescent="0.2">
      <c r="A347" t="s">
        <v>443</v>
      </c>
      <c r="B347" t="s">
        <v>37</v>
      </c>
    </row>
    <row r="348" spans="1:2" x14ac:dyDescent="0.2">
      <c r="A348" t="s">
        <v>473</v>
      </c>
      <c r="B348" t="s">
        <v>27</v>
      </c>
    </row>
    <row r="349" spans="1:2" x14ac:dyDescent="0.2">
      <c r="A349" t="s">
        <v>492</v>
      </c>
      <c r="B349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37"/>
  <sheetViews>
    <sheetView topLeftCell="A324" zoomScale="130" zoomScaleNormal="130" workbookViewId="0">
      <selection activeCell="G11" sqref="G11"/>
    </sheetView>
  </sheetViews>
  <sheetFormatPr baseColWidth="10" defaultColWidth="11" defaultRowHeight="16" x14ac:dyDescent="0.2"/>
  <cols>
    <col min="1" max="1" width="29.33203125" customWidth="1"/>
  </cols>
  <sheetData>
    <row r="1" spans="1:2" x14ac:dyDescent="0.2">
      <c r="A1" t="s">
        <v>698</v>
      </c>
      <c r="B1" t="s">
        <v>767</v>
      </c>
    </row>
    <row r="2" spans="1:2" x14ac:dyDescent="0.2">
      <c r="A2" t="s">
        <v>34</v>
      </c>
      <c r="B2" t="s">
        <v>768</v>
      </c>
    </row>
    <row r="3" spans="1:2" x14ac:dyDescent="0.2">
      <c r="A3" t="s">
        <v>40</v>
      </c>
      <c r="B3" t="s">
        <v>768</v>
      </c>
    </row>
    <row r="4" spans="1:2" x14ac:dyDescent="0.2">
      <c r="A4" t="s">
        <v>70</v>
      </c>
      <c r="B4" t="s">
        <v>768</v>
      </c>
    </row>
    <row r="5" spans="1:2" x14ac:dyDescent="0.2">
      <c r="A5" t="s">
        <v>102</v>
      </c>
      <c r="B5" t="s">
        <v>768</v>
      </c>
    </row>
    <row r="6" spans="1:2" x14ac:dyDescent="0.2">
      <c r="A6" t="s">
        <v>756</v>
      </c>
      <c r="B6" t="s">
        <v>768</v>
      </c>
    </row>
    <row r="7" spans="1:2" x14ac:dyDescent="0.2">
      <c r="A7" t="s">
        <v>407</v>
      </c>
      <c r="B7" t="s">
        <v>768</v>
      </c>
    </row>
    <row r="8" spans="1:2" x14ac:dyDescent="0.2">
      <c r="A8" t="s">
        <v>145</v>
      </c>
      <c r="B8" t="s">
        <v>768</v>
      </c>
    </row>
    <row r="9" spans="1:2" x14ac:dyDescent="0.2">
      <c r="A9" t="s">
        <v>169</v>
      </c>
      <c r="B9" t="s">
        <v>768</v>
      </c>
    </row>
    <row r="10" spans="1:2" x14ac:dyDescent="0.2">
      <c r="A10" t="s">
        <v>175</v>
      </c>
      <c r="B10" t="s">
        <v>768</v>
      </c>
    </row>
    <row r="11" spans="1:2" x14ac:dyDescent="0.2">
      <c r="A11" t="s">
        <v>321</v>
      </c>
      <c r="B11" t="s">
        <v>768</v>
      </c>
    </row>
    <row r="12" spans="1:2" x14ac:dyDescent="0.2">
      <c r="A12" t="s">
        <v>346</v>
      </c>
      <c r="B12" t="s">
        <v>768</v>
      </c>
    </row>
    <row r="13" spans="1:2" x14ac:dyDescent="0.2">
      <c r="A13" t="s">
        <v>350</v>
      </c>
      <c r="B13" t="s">
        <v>768</v>
      </c>
    </row>
    <row r="14" spans="1:2" x14ac:dyDescent="0.2">
      <c r="A14" t="s">
        <v>371</v>
      </c>
      <c r="B14" t="s">
        <v>768</v>
      </c>
    </row>
    <row r="15" spans="1:2" x14ac:dyDescent="0.2">
      <c r="A15" t="s">
        <v>485</v>
      </c>
      <c r="B15" t="s">
        <v>768</v>
      </c>
    </row>
    <row r="16" spans="1:2" x14ac:dyDescent="0.2">
      <c r="A16" t="s">
        <v>18</v>
      </c>
      <c r="B16" t="s">
        <v>769</v>
      </c>
    </row>
    <row r="17" spans="1:2" x14ac:dyDescent="0.2">
      <c r="A17" t="s">
        <v>20</v>
      </c>
      <c r="B17" t="s">
        <v>769</v>
      </c>
    </row>
    <row r="18" spans="1:2" x14ac:dyDescent="0.2">
      <c r="A18" t="s">
        <v>21</v>
      </c>
      <c r="B18" t="s">
        <v>770</v>
      </c>
    </row>
    <row r="19" spans="1:2" x14ac:dyDescent="0.2">
      <c r="A19" t="s">
        <v>26</v>
      </c>
      <c r="B19" t="s">
        <v>769</v>
      </c>
    </row>
    <row r="20" spans="1:2" x14ac:dyDescent="0.2">
      <c r="A20" t="s">
        <v>28</v>
      </c>
      <c r="B20" t="s">
        <v>770</v>
      </c>
    </row>
    <row r="21" spans="1:2" x14ac:dyDescent="0.2">
      <c r="A21" t="s">
        <v>36</v>
      </c>
      <c r="B21" t="s">
        <v>770</v>
      </c>
    </row>
    <row r="22" spans="1:2" x14ac:dyDescent="0.2">
      <c r="A22" t="s">
        <v>38</v>
      </c>
      <c r="B22" t="s">
        <v>770</v>
      </c>
    </row>
    <row r="23" spans="1:2" x14ac:dyDescent="0.2">
      <c r="A23" t="s">
        <v>42</v>
      </c>
      <c r="B23" t="s">
        <v>769</v>
      </c>
    </row>
    <row r="24" spans="1:2" x14ac:dyDescent="0.2">
      <c r="A24" t="s">
        <v>47</v>
      </c>
      <c r="B24" t="s">
        <v>769</v>
      </c>
    </row>
    <row r="25" spans="1:2" x14ac:dyDescent="0.2">
      <c r="A25" t="s">
        <v>51</v>
      </c>
      <c r="B25" t="s">
        <v>770</v>
      </c>
    </row>
    <row r="26" spans="1:2" x14ac:dyDescent="0.2">
      <c r="A26" t="s">
        <v>55</v>
      </c>
      <c r="B26" t="s">
        <v>770</v>
      </c>
    </row>
    <row r="27" spans="1:2" x14ac:dyDescent="0.2">
      <c r="A27" t="s">
        <v>57</v>
      </c>
      <c r="B27" t="s">
        <v>769</v>
      </c>
    </row>
    <row r="28" spans="1:2" x14ac:dyDescent="0.2">
      <c r="A28" t="s">
        <v>58</v>
      </c>
      <c r="B28" t="s">
        <v>769</v>
      </c>
    </row>
    <row r="29" spans="1:2" x14ac:dyDescent="0.2">
      <c r="A29" t="s">
        <v>59</v>
      </c>
      <c r="B29" t="s">
        <v>769</v>
      </c>
    </row>
    <row r="30" spans="1:2" x14ac:dyDescent="0.2">
      <c r="A30" t="s">
        <v>65</v>
      </c>
      <c r="B30" t="s">
        <v>769</v>
      </c>
    </row>
    <row r="31" spans="1:2" x14ac:dyDescent="0.2">
      <c r="A31" t="s">
        <v>66</v>
      </c>
      <c r="B31" t="s">
        <v>770</v>
      </c>
    </row>
    <row r="32" spans="1:2" x14ac:dyDescent="0.2">
      <c r="A32" t="s">
        <v>67</v>
      </c>
      <c r="B32" t="s">
        <v>770</v>
      </c>
    </row>
    <row r="33" spans="1:2" x14ac:dyDescent="0.2">
      <c r="A33" t="s">
        <v>68</v>
      </c>
      <c r="B33" t="s">
        <v>770</v>
      </c>
    </row>
    <row r="34" spans="1:2" x14ac:dyDescent="0.2">
      <c r="A34" t="s">
        <v>75</v>
      </c>
      <c r="B34" t="s">
        <v>769</v>
      </c>
    </row>
    <row r="35" spans="1:2" x14ac:dyDescent="0.2">
      <c r="A35" t="s">
        <v>83</v>
      </c>
      <c r="B35" t="s">
        <v>769</v>
      </c>
    </row>
    <row r="36" spans="1:2" x14ac:dyDescent="0.2">
      <c r="A36" t="s">
        <v>97</v>
      </c>
      <c r="B36" t="s">
        <v>770</v>
      </c>
    </row>
    <row r="37" spans="1:2" x14ac:dyDescent="0.2">
      <c r="A37" t="s">
        <v>98</v>
      </c>
      <c r="B37" t="s">
        <v>769</v>
      </c>
    </row>
    <row r="38" spans="1:2" x14ac:dyDescent="0.2">
      <c r="A38" t="s">
        <v>99</v>
      </c>
      <c r="B38" t="s">
        <v>769</v>
      </c>
    </row>
    <row r="39" spans="1:2" x14ac:dyDescent="0.2">
      <c r="A39" t="s">
        <v>100</v>
      </c>
      <c r="B39" t="s">
        <v>770</v>
      </c>
    </row>
    <row r="40" spans="1:2" x14ac:dyDescent="0.2">
      <c r="A40" t="s">
        <v>105</v>
      </c>
      <c r="B40" t="s">
        <v>770</v>
      </c>
    </row>
    <row r="41" spans="1:2" x14ac:dyDescent="0.2">
      <c r="A41" t="s">
        <v>107</v>
      </c>
      <c r="B41" t="s">
        <v>770</v>
      </c>
    </row>
    <row r="42" spans="1:2" x14ac:dyDescent="0.2">
      <c r="A42" t="s">
        <v>109</v>
      </c>
      <c r="B42" t="s">
        <v>769</v>
      </c>
    </row>
    <row r="43" spans="1:2" x14ac:dyDescent="0.2">
      <c r="A43" t="s">
        <v>112</v>
      </c>
      <c r="B43" t="s">
        <v>770</v>
      </c>
    </row>
    <row r="44" spans="1:2" x14ac:dyDescent="0.2">
      <c r="A44" t="s">
        <v>113</v>
      </c>
      <c r="B44" t="s">
        <v>770</v>
      </c>
    </row>
    <row r="45" spans="1:2" x14ac:dyDescent="0.2">
      <c r="A45" t="s">
        <v>116</v>
      </c>
      <c r="B45" t="s">
        <v>769</v>
      </c>
    </row>
    <row r="46" spans="1:2" x14ac:dyDescent="0.2">
      <c r="A46" t="s">
        <v>119</v>
      </c>
      <c r="B46" t="s">
        <v>770</v>
      </c>
    </row>
    <row r="47" spans="1:2" x14ac:dyDescent="0.2">
      <c r="A47" t="s">
        <v>122</v>
      </c>
      <c r="B47" t="s">
        <v>770</v>
      </c>
    </row>
    <row r="48" spans="1:2" x14ac:dyDescent="0.2">
      <c r="A48" t="s">
        <v>126</v>
      </c>
      <c r="B48" t="s">
        <v>769</v>
      </c>
    </row>
    <row r="49" spans="1:2" x14ac:dyDescent="0.2">
      <c r="A49" t="s">
        <v>127</v>
      </c>
      <c r="B49" t="s">
        <v>770</v>
      </c>
    </row>
    <row r="50" spans="1:2" x14ac:dyDescent="0.2">
      <c r="A50" t="s">
        <v>136</v>
      </c>
      <c r="B50" t="s">
        <v>770</v>
      </c>
    </row>
    <row r="51" spans="1:2" x14ac:dyDescent="0.2">
      <c r="A51" t="s">
        <v>146</v>
      </c>
      <c r="B51" t="s">
        <v>770</v>
      </c>
    </row>
    <row r="52" spans="1:2" x14ac:dyDescent="0.2">
      <c r="A52" t="s">
        <v>147</v>
      </c>
      <c r="B52" t="s">
        <v>769</v>
      </c>
    </row>
    <row r="53" spans="1:2" x14ac:dyDescent="0.2">
      <c r="A53" t="s">
        <v>150</v>
      </c>
      <c r="B53" t="s">
        <v>769</v>
      </c>
    </row>
    <row r="54" spans="1:2" x14ac:dyDescent="0.2">
      <c r="A54" t="s">
        <v>152</v>
      </c>
      <c r="B54" t="s">
        <v>769</v>
      </c>
    </row>
    <row r="55" spans="1:2" x14ac:dyDescent="0.2">
      <c r="A55" t="s">
        <v>154</v>
      </c>
      <c r="B55" t="s">
        <v>770</v>
      </c>
    </row>
    <row r="56" spans="1:2" x14ac:dyDescent="0.2">
      <c r="A56" t="s">
        <v>155</v>
      </c>
      <c r="B56" t="s">
        <v>769</v>
      </c>
    </row>
    <row r="57" spans="1:2" x14ac:dyDescent="0.2">
      <c r="A57" t="s">
        <v>157</v>
      </c>
      <c r="B57" t="s">
        <v>770</v>
      </c>
    </row>
    <row r="58" spans="1:2" x14ac:dyDescent="0.2">
      <c r="A58" t="s">
        <v>160</v>
      </c>
      <c r="B58" t="s">
        <v>770</v>
      </c>
    </row>
    <row r="59" spans="1:2" x14ac:dyDescent="0.2">
      <c r="A59" t="s">
        <v>161</v>
      </c>
      <c r="B59" t="s">
        <v>769</v>
      </c>
    </row>
    <row r="60" spans="1:2" x14ac:dyDescent="0.2">
      <c r="A60" t="s">
        <v>163</v>
      </c>
      <c r="B60" t="s">
        <v>770</v>
      </c>
    </row>
    <row r="61" spans="1:2" x14ac:dyDescent="0.2">
      <c r="A61" t="s">
        <v>164</v>
      </c>
      <c r="B61" t="s">
        <v>770</v>
      </c>
    </row>
    <row r="62" spans="1:2" x14ac:dyDescent="0.2">
      <c r="A62" t="s">
        <v>167</v>
      </c>
      <c r="B62" t="s">
        <v>769</v>
      </c>
    </row>
    <row r="63" spans="1:2" x14ac:dyDescent="0.2">
      <c r="A63" t="s">
        <v>170</v>
      </c>
      <c r="B63" t="s">
        <v>770</v>
      </c>
    </row>
    <row r="64" spans="1:2" x14ac:dyDescent="0.2">
      <c r="A64" t="s">
        <v>181</v>
      </c>
      <c r="B64" t="s">
        <v>770</v>
      </c>
    </row>
    <row r="65" spans="1:2" x14ac:dyDescent="0.2">
      <c r="A65" t="s">
        <v>177</v>
      </c>
      <c r="B65" t="s">
        <v>769</v>
      </c>
    </row>
    <row r="66" spans="1:2" x14ac:dyDescent="0.2">
      <c r="A66" t="s">
        <v>186</v>
      </c>
      <c r="B66" t="s">
        <v>770</v>
      </c>
    </row>
    <row r="67" spans="1:2" x14ac:dyDescent="0.2">
      <c r="A67" t="s">
        <v>187</v>
      </c>
      <c r="B67" t="s">
        <v>770</v>
      </c>
    </row>
    <row r="68" spans="1:2" x14ac:dyDescent="0.2">
      <c r="A68" t="s">
        <v>188</v>
      </c>
      <c r="B68" t="s">
        <v>770</v>
      </c>
    </row>
    <row r="69" spans="1:2" x14ac:dyDescent="0.2">
      <c r="A69" t="s">
        <v>190</v>
      </c>
      <c r="B69" t="s">
        <v>770</v>
      </c>
    </row>
    <row r="70" spans="1:2" x14ac:dyDescent="0.2">
      <c r="A70" t="s">
        <v>191</v>
      </c>
      <c r="B70" t="s">
        <v>769</v>
      </c>
    </row>
    <row r="71" spans="1:2" x14ac:dyDescent="0.2">
      <c r="A71" t="s">
        <v>193</v>
      </c>
      <c r="B71" t="s">
        <v>770</v>
      </c>
    </row>
    <row r="72" spans="1:2" x14ac:dyDescent="0.2">
      <c r="A72" t="s">
        <v>194</v>
      </c>
      <c r="B72" t="s">
        <v>770</v>
      </c>
    </row>
    <row r="73" spans="1:2" x14ac:dyDescent="0.2">
      <c r="A73" t="s">
        <v>196</v>
      </c>
      <c r="B73" t="s">
        <v>770</v>
      </c>
    </row>
    <row r="74" spans="1:2" x14ac:dyDescent="0.2">
      <c r="A74" t="s">
        <v>197</v>
      </c>
      <c r="B74" t="s">
        <v>770</v>
      </c>
    </row>
    <row r="75" spans="1:2" x14ac:dyDescent="0.2">
      <c r="A75" t="s">
        <v>198</v>
      </c>
      <c r="B75" t="s">
        <v>770</v>
      </c>
    </row>
    <row r="76" spans="1:2" x14ac:dyDescent="0.2">
      <c r="A76" t="s">
        <v>199</v>
      </c>
      <c r="B76" t="s">
        <v>770</v>
      </c>
    </row>
    <row r="77" spans="1:2" x14ac:dyDescent="0.2">
      <c r="A77" t="s">
        <v>200</v>
      </c>
      <c r="B77" t="s">
        <v>770</v>
      </c>
    </row>
    <row r="78" spans="1:2" x14ac:dyDescent="0.2">
      <c r="A78" t="s">
        <v>201</v>
      </c>
      <c r="B78" t="s">
        <v>770</v>
      </c>
    </row>
    <row r="79" spans="1:2" x14ac:dyDescent="0.2">
      <c r="A79" t="s">
        <v>207</v>
      </c>
      <c r="B79" t="s">
        <v>770</v>
      </c>
    </row>
    <row r="80" spans="1:2" x14ac:dyDescent="0.2">
      <c r="A80" t="s">
        <v>210</v>
      </c>
      <c r="B80" t="s">
        <v>770</v>
      </c>
    </row>
    <row r="81" spans="1:2" x14ac:dyDescent="0.2">
      <c r="A81" t="s">
        <v>211</v>
      </c>
      <c r="B81" t="s">
        <v>770</v>
      </c>
    </row>
    <row r="82" spans="1:2" x14ac:dyDescent="0.2">
      <c r="A82" t="s">
        <v>212</v>
      </c>
      <c r="B82" t="s">
        <v>769</v>
      </c>
    </row>
    <row r="83" spans="1:2" x14ac:dyDescent="0.2">
      <c r="A83" t="s">
        <v>213</v>
      </c>
      <c r="B83" t="s">
        <v>770</v>
      </c>
    </row>
    <row r="84" spans="1:2" x14ac:dyDescent="0.2">
      <c r="A84" t="s">
        <v>214</v>
      </c>
      <c r="B84" t="s">
        <v>769</v>
      </c>
    </row>
    <row r="85" spans="1:2" x14ac:dyDescent="0.2">
      <c r="A85" t="s">
        <v>216</v>
      </c>
      <c r="B85" t="s">
        <v>770</v>
      </c>
    </row>
    <row r="86" spans="1:2" x14ac:dyDescent="0.2">
      <c r="A86" t="s">
        <v>218</v>
      </c>
      <c r="B86" t="s">
        <v>770</v>
      </c>
    </row>
    <row r="87" spans="1:2" x14ac:dyDescent="0.2">
      <c r="A87" t="s">
        <v>223</v>
      </c>
      <c r="B87" t="s">
        <v>770</v>
      </c>
    </row>
    <row r="88" spans="1:2" x14ac:dyDescent="0.2">
      <c r="A88" t="s">
        <v>226</v>
      </c>
      <c r="B88" t="s">
        <v>769</v>
      </c>
    </row>
    <row r="89" spans="1:2" x14ac:dyDescent="0.2">
      <c r="A89" t="s">
        <v>228</v>
      </c>
      <c r="B89" t="s">
        <v>770</v>
      </c>
    </row>
    <row r="90" spans="1:2" x14ac:dyDescent="0.2">
      <c r="A90" t="s">
        <v>230</v>
      </c>
      <c r="B90" t="s">
        <v>769</v>
      </c>
    </row>
    <row r="91" spans="1:2" x14ac:dyDescent="0.2">
      <c r="A91" t="s">
        <v>232</v>
      </c>
      <c r="B91" t="s">
        <v>770</v>
      </c>
    </row>
    <row r="92" spans="1:2" x14ac:dyDescent="0.2">
      <c r="A92" t="s">
        <v>233</v>
      </c>
      <c r="B92" t="s">
        <v>770</v>
      </c>
    </row>
    <row r="93" spans="1:2" x14ac:dyDescent="0.2">
      <c r="A93" t="s">
        <v>235</v>
      </c>
      <c r="B93" t="s">
        <v>770</v>
      </c>
    </row>
    <row r="94" spans="1:2" x14ac:dyDescent="0.2">
      <c r="A94" t="s">
        <v>238</v>
      </c>
      <c r="B94" t="s">
        <v>770</v>
      </c>
    </row>
    <row r="95" spans="1:2" x14ac:dyDescent="0.2">
      <c r="A95" t="s">
        <v>241</v>
      </c>
      <c r="B95" t="s">
        <v>770</v>
      </c>
    </row>
    <row r="96" spans="1:2" x14ac:dyDescent="0.2">
      <c r="A96" t="s">
        <v>247</v>
      </c>
      <c r="B96" t="s">
        <v>770</v>
      </c>
    </row>
    <row r="97" spans="1:2" x14ac:dyDescent="0.2">
      <c r="A97" t="s">
        <v>249</v>
      </c>
      <c r="B97" t="s">
        <v>769</v>
      </c>
    </row>
    <row r="98" spans="1:2" x14ac:dyDescent="0.2">
      <c r="A98" t="s">
        <v>251</v>
      </c>
      <c r="B98" t="s">
        <v>769</v>
      </c>
    </row>
    <row r="99" spans="1:2" x14ac:dyDescent="0.2">
      <c r="A99" t="s">
        <v>257</v>
      </c>
      <c r="B99" t="s">
        <v>769</v>
      </c>
    </row>
    <row r="100" spans="1:2" x14ac:dyDescent="0.2">
      <c r="A100" t="s">
        <v>258</v>
      </c>
      <c r="B100" t="s">
        <v>770</v>
      </c>
    </row>
    <row r="101" spans="1:2" x14ac:dyDescent="0.2">
      <c r="A101" t="s">
        <v>262</v>
      </c>
      <c r="B101" t="s">
        <v>769</v>
      </c>
    </row>
    <row r="102" spans="1:2" x14ac:dyDescent="0.2">
      <c r="A102" t="s">
        <v>266</v>
      </c>
      <c r="B102" t="s">
        <v>770</v>
      </c>
    </row>
    <row r="103" spans="1:2" x14ac:dyDescent="0.2">
      <c r="A103" t="s">
        <v>271</v>
      </c>
      <c r="B103" t="s">
        <v>769</v>
      </c>
    </row>
    <row r="104" spans="1:2" x14ac:dyDescent="0.2">
      <c r="A104" t="s">
        <v>272</v>
      </c>
      <c r="B104" t="s">
        <v>769</v>
      </c>
    </row>
    <row r="105" spans="1:2" x14ac:dyDescent="0.2">
      <c r="A105" t="s">
        <v>273</v>
      </c>
      <c r="B105" t="s">
        <v>769</v>
      </c>
    </row>
    <row r="106" spans="1:2" x14ac:dyDescent="0.2">
      <c r="A106" t="s">
        <v>275</v>
      </c>
      <c r="B106" t="s">
        <v>770</v>
      </c>
    </row>
    <row r="107" spans="1:2" x14ac:dyDescent="0.2">
      <c r="A107" t="s">
        <v>276</v>
      </c>
      <c r="B107" t="s">
        <v>769</v>
      </c>
    </row>
    <row r="108" spans="1:2" x14ac:dyDescent="0.2">
      <c r="A108" t="s">
        <v>274</v>
      </c>
      <c r="B108" t="s">
        <v>769</v>
      </c>
    </row>
    <row r="109" spans="1:2" x14ac:dyDescent="0.2">
      <c r="A109" t="s">
        <v>277</v>
      </c>
      <c r="B109" t="s">
        <v>770</v>
      </c>
    </row>
    <row r="110" spans="1:2" x14ac:dyDescent="0.2">
      <c r="A110" t="s">
        <v>278</v>
      </c>
      <c r="B110" t="s">
        <v>769</v>
      </c>
    </row>
    <row r="111" spans="1:2" x14ac:dyDescent="0.2">
      <c r="A111" t="s">
        <v>283</v>
      </c>
      <c r="B111" t="s">
        <v>770</v>
      </c>
    </row>
    <row r="112" spans="1:2" x14ac:dyDescent="0.2">
      <c r="A112" t="s">
        <v>281</v>
      </c>
      <c r="B112" t="s">
        <v>769</v>
      </c>
    </row>
    <row r="113" spans="1:2" x14ac:dyDescent="0.2">
      <c r="A113" t="s">
        <v>298</v>
      </c>
      <c r="B113" t="s">
        <v>770</v>
      </c>
    </row>
    <row r="114" spans="1:2" x14ac:dyDescent="0.2">
      <c r="A114" t="s">
        <v>300</v>
      </c>
      <c r="B114" t="s">
        <v>770</v>
      </c>
    </row>
    <row r="115" spans="1:2" x14ac:dyDescent="0.2">
      <c r="A115" t="s">
        <v>302</v>
      </c>
      <c r="B115" t="s">
        <v>769</v>
      </c>
    </row>
    <row r="116" spans="1:2" x14ac:dyDescent="0.2">
      <c r="A116" t="s">
        <v>308</v>
      </c>
      <c r="B116" t="s">
        <v>769</v>
      </c>
    </row>
    <row r="117" spans="1:2" x14ac:dyDescent="0.2">
      <c r="A117" t="s">
        <v>309</v>
      </c>
      <c r="B117" t="s">
        <v>769</v>
      </c>
    </row>
    <row r="118" spans="1:2" x14ac:dyDescent="0.2">
      <c r="A118" t="s">
        <v>310</v>
      </c>
      <c r="B118" t="s">
        <v>769</v>
      </c>
    </row>
    <row r="119" spans="1:2" x14ac:dyDescent="0.2">
      <c r="A119" t="s">
        <v>312</v>
      </c>
      <c r="B119" t="s">
        <v>770</v>
      </c>
    </row>
    <row r="120" spans="1:2" x14ac:dyDescent="0.2">
      <c r="A120" t="s">
        <v>317</v>
      </c>
      <c r="B120" t="s">
        <v>769</v>
      </c>
    </row>
    <row r="121" spans="1:2" x14ac:dyDescent="0.2">
      <c r="A121" t="s">
        <v>328</v>
      </c>
      <c r="B121" t="s">
        <v>770</v>
      </c>
    </row>
    <row r="122" spans="1:2" x14ac:dyDescent="0.2">
      <c r="A122" t="s">
        <v>329</v>
      </c>
      <c r="B122" t="s">
        <v>770</v>
      </c>
    </row>
    <row r="123" spans="1:2" x14ac:dyDescent="0.2">
      <c r="A123" t="s">
        <v>330</v>
      </c>
      <c r="B123" t="s">
        <v>770</v>
      </c>
    </row>
    <row r="124" spans="1:2" x14ac:dyDescent="0.2">
      <c r="A124" t="s">
        <v>334</v>
      </c>
      <c r="B124" t="s">
        <v>770</v>
      </c>
    </row>
    <row r="125" spans="1:2" x14ac:dyDescent="0.2">
      <c r="A125" t="s">
        <v>337</v>
      </c>
      <c r="B125" t="s">
        <v>770</v>
      </c>
    </row>
    <row r="126" spans="1:2" x14ac:dyDescent="0.2">
      <c r="A126" t="s">
        <v>339</v>
      </c>
      <c r="B126" t="s">
        <v>770</v>
      </c>
    </row>
    <row r="127" spans="1:2" x14ac:dyDescent="0.2">
      <c r="A127" t="s">
        <v>338</v>
      </c>
      <c r="B127" t="s">
        <v>770</v>
      </c>
    </row>
    <row r="128" spans="1:2" x14ac:dyDescent="0.2">
      <c r="A128" t="s">
        <v>341</v>
      </c>
      <c r="B128" t="s">
        <v>769</v>
      </c>
    </row>
    <row r="129" spans="1:2" x14ac:dyDescent="0.2">
      <c r="A129" t="s">
        <v>345</v>
      </c>
      <c r="B129" t="s">
        <v>770</v>
      </c>
    </row>
    <row r="130" spans="1:2" x14ac:dyDescent="0.2">
      <c r="A130" t="s">
        <v>347</v>
      </c>
      <c r="B130" t="s">
        <v>770</v>
      </c>
    </row>
    <row r="131" spans="1:2" x14ac:dyDescent="0.2">
      <c r="A131" t="s">
        <v>354</v>
      </c>
      <c r="B131" t="s">
        <v>770</v>
      </c>
    </row>
    <row r="132" spans="1:2" x14ac:dyDescent="0.2">
      <c r="A132" t="s">
        <v>359</v>
      </c>
      <c r="B132" t="s">
        <v>769</v>
      </c>
    </row>
    <row r="133" spans="1:2" x14ac:dyDescent="0.2">
      <c r="A133" t="s">
        <v>363</v>
      </c>
      <c r="B133" t="s">
        <v>770</v>
      </c>
    </row>
    <row r="134" spans="1:2" x14ac:dyDescent="0.2">
      <c r="A134" t="s">
        <v>366</v>
      </c>
      <c r="B134" t="s">
        <v>770</v>
      </c>
    </row>
    <row r="135" spans="1:2" x14ac:dyDescent="0.2">
      <c r="A135" t="s">
        <v>374</v>
      </c>
      <c r="B135" t="s">
        <v>769</v>
      </c>
    </row>
    <row r="136" spans="1:2" x14ac:dyDescent="0.2">
      <c r="A136" t="s">
        <v>369</v>
      </c>
      <c r="B136" t="s">
        <v>770</v>
      </c>
    </row>
    <row r="137" spans="1:2" x14ac:dyDescent="0.2">
      <c r="A137" t="s">
        <v>378</v>
      </c>
      <c r="B137" t="s">
        <v>770</v>
      </c>
    </row>
    <row r="138" spans="1:2" x14ac:dyDescent="0.2">
      <c r="A138" t="s">
        <v>381</v>
      </c>
      <c r="B138" t="s">
        <v>770</v>
      </c>
    </row>
    <row r="139" spans="1:2" x14ac:dyDescent="0.2">
      <c r="A139" t="s">
        <v>388</v>
      </c>
      <c r="B139" t="s">
        <v>769</v>
      </c>
    </row>
    <row r="140" spans="1:2" x14ac:dyDescent="0.2">
      <c r="A140" t="s">
        <v>399</v>
      </c>
      <c r="B140" t="s">
        <v>770</v>
      </c>
    </row>
    <row r="141" spans="1:2" x14ac:dyDescent="0.2">
      <c r="A141" t="s">
        <v>403</v>
      </c>
      <c r="B141" t="s">
        <v>770</v>
      </c>
    </row>
    <row r="142" spans="1:2" x14ac:dyDescent="0.2">
      <c r="A142" t="s">
        <v>408</v>
      </c>
      <c r="B142" t="s">
        <v>770</v>
      </c>
    </row>
    <row r="143" spans="1:2" x14ac:dyDescent="0.2">
      <c r="A143" t="s">
        <v>414</v>
      </c>
      <c r="B143" t="s">
        <v>769</v>
      </c>
    </row>
    <row r="144" spans="1:2" x14ac:dyDescent="0.2">
      <c r="A144" t="s">
        <v>417</v>
      </c>
      <c r="B144" t="s">
        <v>769</v>
      </c>
    </row>
    <row r="145" spans="1:2" x14ac:dyDescent="0.2">
      <c r="A145" t="s">
        <v>420</v>
      </c>
      <c r="B145" t="s">
        <v>769</v>
      </c>
    </row>
    <row r="146" spans="1:2" x14ac:dyDescent="0.2">
      <c r="A146" t="s">
        <v>431</v>
      </c>
      <c r="B146" t="s">
        <v>770</v>
      </c>
    </row>
    <row r="147" spans="1:2" x14ac:dyDescent="0.2">
      <c r="A147" t="s">
        <v>436</v>
      </c>
      <c r="B147" t="s">
        <v>770</v>
      </c>
    </row>
    <row r="148" spans="1:2" x14ac:dyDescent="0.2">
      <c r="A148" t="s">
        <v>454</v>
      </c>
      <c r="B148" t="s">
        <v>769</v>
      </c>
    </row>
    <row r="149" spans="1:2" x14ac:dyDescent="0.2">
      <c r="A149" t="s">
        <v>459</v>
      </c>
      <c r="B149" t="s">
        <v>769</v>
      </c>
    </row>
    <row r="150" spans="1:2" x14ac:dyDescent="0.2">
      <c r="A150" t="s">
        <v>460</v>
      </c>
      <c r="B150" t="s">
        <v>770</v>
      </c>
    </row>
    <row r="151" spans="1:2" x14ac:dyDescent="0.2">
      <c r="A151" t="s">
        <v>464</v>
      </c>
      <c r="B151" t="s">
        <v>770</v>
      </c>
    </row>
    <row r="152" spans="1:2" x14ac:dyDescent="0.2">
      <c r="A152" t="s">
        <v>469</v>
      </c>
      <c r="B152" t="s">
        <v>770</v>
      </c>
    </row>
    <row r="153" spans="1:2" x14ac:dyDescent="0.2">
      <c r="A153" t="s">
        <v>471</v>
      </c>
      <c r="B153" t="s">
        <v>769</v>
      </c>
    </row>
    <row r="154" spans="1:2" x14ac:dyDescent="0.2">
      <c r="A154" t="s">
        <v>472</v>
      </c>
      <c r="B154" t="s">
        <v>770</v>
      </c>
    </row>
    <row r="155" spans="1:2" x14ac:dyDescent="0.2">
      <c r="A155" t="s">
        <v>475</v>
      </c>
      <c r="B155" t="s">
        <v>770</v>
      </c>
    </row>
    <row r="156" spans="1:2" x14ac:dyDescent="0.2">
      <c r="A156" t="s">
        <v>477</v>
      </c>
      <c r="B156" t="s">
        <v>770</v>
      </c>
    </row>
    <row r="157" spans="1:2" x14ac:dyDescent="0.2">
      <c r="A157" t="s">
        <v>482</v>
      </c>
      <c r="B157" t="s">
        <v>769</v>
      </c>
    </row>
    <row r="158" spans="1:2" x14ac:dyDescent="0.2">
      <c r="A158" t="s">
        <v>487</v>
      </c>
      <c r="B158" t="s">
        <v>770</v>
      </c>
    </row>
    <row r="159" spans="1:2" x14ac:dyDescent="0.2">
      <c r="A159" t="s">
        <v>490</v>
      </c>
      <c r="B159" t="s">
        <v>770</v>
      </c>
    </row>
    <row r="160" spans="1:2" x14ac:dyDescent="0.2">
      <c r="A160" t="s">
        <v>494</v>
      </c>
      <c r="B160" t="s">
        <v>770</v>
      </c>
    </row>
    <row r="161" spans="1:2" x14ac:dyDescent="0.2">
      <c r="A161" t="s">
        <v>496</v>
      </c>
      <c r="B161" t="s">
        <v>770</v>
      </c>
    </row>
    <row r="162" spans="1:2" x14ac:dyDescent="0.2">
      <c r="A162" t="s">
        <v>497</v>
      </c>
      <c r="B162" t="s">
        <v>770</v>
      </c>
    </row>
    <row r="163" spans="1:2" x14ac:dyDescent="0.2">
      <c r="A163" t="s">
        <v>498</v>
      </c>
      <c r="B163" t="s">
        <v>770</v>
      </c>
    </row>
    <row r="164" spans="1:2" x14ac:dyDescent="0.2">
      <c r="A164" t="s">
        <v>505</v>
      </c>
      <c r="B164" t="s">
        <v>770</v>
      </c>
    </row>
    <row r="165" spans="1:2" x14ac:dyDescent="0.2">
      <c r="A165" t="s">
        <v>506</v>
      </c>
      <c r="B165" t="s">
        <v>770</v>
      </c>
    </row>
    <row r="166" spans="1:2" x14ac:dyDescent="0.2">
      <c r="A166" t="s">
        <v>507</v>
      </c>
      <c r="B166" t="s">
        <v>769</v>
      </c>
    </row>
    <row r="167" spans="1:2" x14ac:dyDescent="0.2">
      <c r="A167" t="s">
        <v>510</v>
      </c>
      <c r="B167" t="s">
        <v>770</v>
      </c>
    </row>
    <row r="168" spans="1:2" x14ac:dyDescent="0.2">
      <c r="A168" t="s">
        <v>516</v>
      </c>
      <c r="B168" t="s">
        <v>770</v>
      </c>
    </row>
    <row r="169" spans="1:2" x14ac:dyDescent="0.2">
      <c r="A169" t="s">
        <v>518</v>
      </c>
      <c r="B169" t="s">
        <v>770</v>
      </c>
    </row>
    <row r="170" spans="1:2" x14ac:dyDescent="0.2">
      <c r="A170" t="s">
        <v>523</v>
      </c>
      <c r="B170" t="s">
        <v>770</v>
      </c>
    </row>
    <row r="171" spans="1:2" x14ac:dyDescent="0.2">
      <c r="A171" t="s">
        <v>61</v>
      </c>
      <c r="B171" t="s">
        <v>769</v>
      </c>
    </row>
    <row r="172" spans="1:2" x14ac:dyDescent="0.2">
      <c r="A172" t="s">
        <v>76</v>
      </c>
      <c r="B172" t="s">
        <v>770</v>
      </c>
    </row>
    <row r="173" spans="1:2" x14ac:dyDescent="0.2">
      <c r="A173" t="s">
        <v>562</v>
      </c>
      <c r="B173" t="s">
        <v>769</v>
      </c>
    </row>
    <row r="174" spans="1:2" x14ac:dyDescent="0.2">
      <c r="A174" t="s">
        <v>81</v>
      </c>
      <c r="B174" t="s">
        <v>770</v>
      </c>
    </row>
    <row r="175" spans="1:2" x14ac:dyDescent="0.2">
      <c r="A175" t="s">
        <v>82</v>
      </c>
      <c r="B175" t="s">
        <v>769</v>
      </c>
    </row>
    <row r="176" spans="1:2" x14ac:dyDescent="0.2">
      <c r="A176" t="s">
        <v>474</v>
      </c>
      <c r="B176" t="s">
        <v>770</v>
      </c>
    </row>
    <row r="177" spans="1:2" x14ac:dyDescent="0.2">
      <c r="A177" t="s">
        <v>96</v>
      </c>
      <c r="B177" t="s">
        <v>770</v>
      </c>
    </row>
    <row r="178" spans="1:2" x14ac:dyDescent="0.2">
      <c r="A178" t="s">
        <v>124</v>
      </c>
      <c r="B178" t="s">
        <v>770</v>
      </c>
    </row>
    <row r="179" spans="1:2" x14ac:dyDescent="0.2">
      <c r="A179" t="s">
        <v>131</v>
      </c>
      <c r="B179" t="s">
        <v>770</v>
      </c>
    </row>
    <row r="180" spans="1:2" x14ac:dyDescent="0.2">
      <c r="A180" t="s">
        <v>135</v>
      </c>
      <c r="B180" t="s">
        <v>770</v>
      </c>
    </row>
    <row r="181" spans="1:2" x14ac:dyDescent="0.2">
      <c r="A181" t="s">
        <v>137</v>
      </c>
      <c r="B181" t="s">
        <v>770</v>
      </c>
    </row>
    <row r="182" spans="1:2" x14ac:dyDescent="0.2">
      <c r="A182" t="s">
        <v>763</v>
      </c>
      <c r="B182" t="s">
        <v>770</v>
      </c>
    </row>
    <row r="183" spans="1:2" x14ac:dyDescent="0.2">
      <c r="A183" t="s">
        <v>153</v>
      </c>
      <c r="B183" t="s">
        <v>770</v>
      </c>
    </row>
    <row r="184" spans="1:2" x14ac:dyDescent="0.2">
      <c r="A184" t="s">
        <v>195</v>
      </c>
      <c r="B184" t="s">
        <v>770</v>
      </c>
    </row>
    <row r="185" spans="1:2" x14ac:dyDescent="0.2">
      <c r="A185" t="s">
        <v>242</v>
      </c>
      <c r="B185" t="s">
        <v>769</v>
      </c>
    </row>
    <row r="186" spans="1:2" x14ac:dyDescent="0.2">
      <c r="A186" t="s">
        <v>287</v>
      </c>
      <c r="B186" t="s">
        <v>770</v>
      </c>
    </row>
    <row r="187" spans="1:2" x14ac:dyDescent="0.2">
      <c r="A187" t="s">
        <v>288</v>
      </c>
      <c r="B187" t="s">
        <v>770</v>
      </c>
    </row>
    <row r="188" spans="1:2" x14ac:dyDescent="0.2">
      <c r="A188" t="s">
        <v>299</v>
      </c>
      <c r="B188" t="s">
        <v>770</v>
      </c>
    </row>
    <row r="189" spans="1:2" x14ac:dyDescent="0.2">
      <c r="A189" t="s">
        <v>306</v>
      </c>
      <c r="B189" t="s">
        <v>770</v>
      </c>
    </row>
    <row r="190" spans="1:2" x14ac:dyDescent="0.2">
      <c r="A190" t="s">
        <v>316</v>
      </c>
      <c r="B190" t="s">
        <v>770</v>
      </c>
    </row>
    <row r="191" spans="1:2" x14ac:dyDescent="0.2">
      <c r="A191" t="s">
        <v>442</v>
      </c>
      <c r="B191" t="s">
        <v>770</v>
      </c>
    </row>
    <row r="192" spans="1:2" x14ac:dyDescent="0.2">
      <c r="A192" t="s">
        <v>331</v>
      </c>
      <c r="B192" t="s">
        <v>770</v>
      </c>
    </row>
    <row r="193" spans="1:2" x14ac:dyDescent="0.2">
      <c r="A193" t="s">
        <v>342</v>
      </c>
      <c r="B193" t="s">
        <v>769</v>
      </c>
    </row>
    <row r="194" spans="1:2" x14ac:dyDescent="0.2">
      <c r="A194" t="s">
        <v>631</v>
      </c>
      <c r="B194" t="s">
        <v>770</v>
      </c>
    </row>
    <row r="195" spans="1:2" x14ac:dyDescent="0.2">
      <c r="A195" t="s">
        <v>352</v>
      </c>
      <c r="B195" t="s">
        <v>770</v>
      </c>
    </row>
    <row r="196" spans="1:2" x14ac:dyDescent="0.2">
      <c r="A196" t="s">
        <v>383</v>
      </c>
      <c r="B196" t="s">
        <v>769</v>
      </c>
    </row>
    <row r="197" spans="1:2" x14ac:dyDescent="0.2">
      <c r="A197" t="s">
        <v>367</v>
      </c>
      <c r="B197" t="s">
        <v>769</v>
      </c>
    </row>
    <row r="198" spans="1:2" x14ac:dyDescent="0.2">
      <c r="A198" t="s">
        <v>637</v>
      </c>
      <c r="B198" t="s">
        <v>770</v>
      </c>
    </row>
    <row r="199" spans="1:2" x14ac:dyDescent="0.2">
      <c r="A199" t="s">
        <v>380</v>
      </c>
      <c r="B199" t="s">
        <v>770</v>
      </c>
    </row>
    <row r="200" spans="1:2" x14ac:dyDescent="0.2">
      <c r="A200" t="s">
        <v>410</v>
      </c>
      <c r="B200" t="s">
        <v>770</v>
      </c>
    </row>
    <row r="201" spans="1:2" x14ac:dyDescent="0.2">
      <c r="A201" t="s">
        <v>412</v>
      </c>
      <c r="B201" t="s">
        <v>770</v>
      </c>
    </row>
    <row r="202" spans="1:2" x14ac:dyDescent="0.2">
      <c r="A202" t="s">
        <v>413</v>
      </c>
      <c r="B202" t="s">
        <v>769</v>
      </c>
    </row>
    <row r="203" spans="1:2" x14ac:dyDescent="0.2">
      <c r="A203" t="s">
        <v>416</v>
      </c>
      <c r="B203" t="s">
        <v>770</v>
      </c>
    </row>
    <row r="204" spans="1:2" x14ac:dyDescent="0.2">
      <c r="A204" t="s">
        <v>398</v>
      </c>
      <c r="B204" t="s">
        <v>770</v>
      </c>
    </row>
    <row r="205" spans="1:2" x14ac:dyDescent="0.2">
      <c r="A205" t="s">
        <v>432</v>
      </c>
      <c r="B205" t="s">
        <v>769</v>
      </c>
    </row>
    <row r="206" spans="1:2" x14ac:dyDescent="0.2">
      <c r="A206" t="s">
        <v>435</v>
      </c>
      <c r="B206" t="s">
        <v>770</v>
      </c>
    </row>
    <row r="207" spans="1:2" x14ac:dyDescent="0.2">
      <c r="A207" t="s">
        <v>495</v>
      </c>
      <c r="B207" t="s">
        <v>770</v>
      </c>
    </row>
    <row r="208" spans="1:2" x14ac:dyDescent="0.2">
      <c r="A208" t="s">
        <v>504</v>
      </c>
      <c r="B208" t="s">
        <v>769</v>
      </c>
    </row>
    <row r="209" spans="1:2" x14ac:dyDescent="0.2">
      <c r="A209" t="s">
        <v>23</v>
      </c>
      <c r="B209" t="s">
        <v>768</v>
      </c>
    </row>
    <row r="210" spans="1:2" x14ac:dyDescent="0.2">
      <c r="A210" t="s">
        <v>41</v>
      </c>
      <c r="B210" t="s">
        <v>769</v>
      </c>
    </row>
    <row r="211" spans="1:2" x14ac:dyDescent="0.2">
      <c r="A211" t="s">
        <v>389</v>
      </c>
      <c r="B211" t="s">
        <v>768</v>
      </c>
    </row>
    <row r="212" spans="1:2" x14ac:dyDescent="0.2">
      <c r="A212" t="s">
        <v>71</v>
      </c>
      <c r="B212" t="s">
        <v>768</v>
      </c>
    </row>
    <row r="213" spans="1:2" x14ac:dyDescent="0.2">
      <c r="A213" t="s">
        <v>78</v>
      </c>
      <c r="B213" t="s">
        <v>768</v>
      </c>
    </row>
    <row r="214" spans="1:2" x14ac:dyDescent="0.2">
      <c r="A214" t="s">
        <v>84</v>
      </c>
      <c r="B214" t="s">
        <v>768</v>
      </c>
    </row>
    <row r="215" spans="1:2" x14ac:dyDescent="0.2">
      <c r="A215" t="s">
        <v>85</v>
      </c>
      <c r="B215" t="s">
        <v>769</v>
      </c>
    </row>
    <row r="216" spans="1:2" x14ac:dyDescent="0.2">
      <c r="A216" t="s">
        <v>88</v>
      </c>
      <c r="B216" t="s">
        <v>768</v>
      </c>
    </row>
    <row r="217" spans="1:2" x14ac:dyDescent="0.2">
      <c r="A217" t="s">
        <v>566</v>
      </c>
      <c r="B217" t="s">
        <v>768</v>
      </c>
    </row>
    <row r="218" spans="1:2" x14ac:dyDescent="0.2">
      <c r="A218" t="s">
        <v>90</v>
      </c>
      <c r="B218" t="s">
        <v>768</v>
      </c>
    </row>
    <row r="219" spans="1:2" x14ac:dyDescent="0.2">
      <c r="A219" t="s">
        <v>91</v>
      </c>
      <c r="B219" t="s">
        <v>768</v>
      </c>
    </row>
    <row r="220" spans="1:2" x14ac:dyDescent="0.2">
      <c r="A220" t="s">
        <v>101</v>
      </c>
      <c r="B220" t="s">
        <v>768</v>
      </c>
    </row>
    <row r="221" spans="1:2" x14ac:dyDescent="0.2">
      <c r="A221" t="s">
        <v>95</v>
      </c>
      <c r="B221" t="s">
        <v>768</v>
      </c>
    </row>
    <row r="222" spans="1:2" x14ac:dyDescent="0.2">
      <c r="A222" t="s">
        <v>406</v>
      </c>
      <c r="B222" t="s">
        <v>769</v>
      </c>
    </row>
    <row r="223" spans="1:2" x14ac:dyDescent="0.2">
      <c r="A223" t="s">
        <v>139</v>
      </c>
      <c r="B223" t="s">
        <v>768</v>
      </c>
    </row>
    <row r="224" spans="1:2" x14ac:dyDescent="0.2">
      <c r="A224" t="s">
        <v>411</v>
      </c>
      <c r="B224" t="s">
        <v>768</v>
      </c>
    </row>
    <row r="225" spans="1:2" x14ac:dyDescent="0.2">
      <c r="A225" t="s">
        <v>144</v>
      </c>
      <c r="B225" t="s">
        <v>768</v>
      </c>
    </row>
    <row r="226" spans="1:2" x14ac:dyDescent="0.2">
      <c r="A226" t="s">
        <v>166</v>
      </c>
      <c r="B226" t="s">
        <v>768</v>
      </c>
    </row>
    <row r="227" spans="1:2" x14ac:dyDescent="0.2">
      <c r="A227" t="s">
        <v>184</v>
      </c>
      <c r="B227" t="s">
        <v>768</v>
      </c>
    </row>
    <row r="228" spans="1:2" x14ac:dyDescent="0.2">
      <c r="A228" t="s">
        <v>215</v>
      </c>
      <c r="B228" t="s">
        <v>768</v>
      </c>
    </row>
    <row r="229" spans="1:2" x14ac:dyDescent="0.2">
      <c r="A229" t="s">
        <v>219</v>
      </c>
      <c r="B229" t="s">
        <v>769</v>
      </c>
    </row>
    <row r="230" spans="1:2" x14ac:dyDescent="0.2">
      <c r="A230" t="s">
        <v>209</v>
      </c>
      <c r="B230" t="s">
        <v>769</v>
      </c>
    </row>
    <row r="231" spans="1:2" x14ac:dyDescent="0.2">
      <c r="A231" t="s">
        <v>225</v>
      </c>
      <c r="B231" t="s">
        <v>768</v>
      </c>
    </row>
    <row r="232" spans="1:2" x14ac:dyDescent="0.2">
      <c r="A232" t="s">
        <v>229</v>
      </c>
      <c r="B232" t="s">
        <v>768</v>
      </c>
    </row>
    <row r="233" spans="1:2" x14ac:dyDescent="0.2">
      <c r="A233" t="s">
        <v>236</v>
      </c>
      <c r="B233" t="s">
        <v>769</v>
      </c>
    </row>
    <row r="234" spans="1:2" x14ac:dyDescent="0.2">
      <c r="A234" t="s">
        <v>239</v>
      </c>
      <c r="B234" t="s">
        <v>768</v>
      </c>
    </row>
    <row r="235" spans="1:2" x14ac:dyDescent="0.2">
      <c r="A235" t="s">
        <v>255</v>
      </c>
      <c r="B235" t="s">
        <v>768</v>
      </c>
    </row>
    <row r="236" spans="1:2" x14ac:dyDescent="0.2">
      <c r="A236" t="s">
        <v>260</v>
      </c>
      <c r="B236" t="s">
        <v>769</v>
      </c>
    </row>
    <row r="237" spans="1:2" x14ac:dyDescent="0.2">
      <c r="A237" t="s">
        <v>261</v>
      </c>
      <c r="B237" t="s">
        <v>769</v>
      </c>
    </row>
    <row r="238" spans="1:2" x14ac:dyDescent="0.2">
      <c r="A238" t="s">
        <v>437</v>
      </c>
      <c r="B238" t="s">
        <v>768</v>
      </c>
    </row>
    <row r="239" spans="1:2" x14ac:dyDescent="0.2">
      <c r="A239" t="s">
        <v>264</v>
      </c>
      <c r="B239" t="s">
        <v>768</v>
      </c>
    </row>
    <row r="240" spans="1:2" x14ac:dyDescent="0.2">
      <c r="A240" t="s">
        <v>268</v>
      </c>
      <c r="B240" t="s">
        <v>768</v>
      </c>
    </row>
    <row r="241" spans="1:2" x14ac:dyDescent="0.2">
      <c r="A241" t="s">
        <v>292</v>
      </c>
      <c r="B241" t="s">
        <v>768</v>
      </c>
    </row>
    <row r="242" spans="1:2" x14ac:dyDescent="0.2">
      <c r="A242" t="s">
        <v>439</v>
      </c>
      <c r="B242" t="s">
        <v>768</v>
      </c>
    </row>
    <row r="243" spans="1:2" x14ac:dyDescent="0.2">
      <c r="A243" t="s">
        <v>289</v>
      </c>
      <c r="B243" t="s">
        <v>768</v>
      </c>
    </row>
    <row r="244" spans="1:2" x14ac:dyDescent="0.2">
      <c r="A244" t="s">
        <v>301</v>
      </c>
      <c r="B244" t="s">
        <v>768</v>
      </c>
    </row>
    <row r="245" spans="1:2" x14ac:dyDescent="0.2">
      <c r="A245" t="s">
        <v>315</v>
      </c>
      <c r="B245" t="s">
        <v>768</v>
      </c>
    </row>
    <row r="246" spans="1:2" x14ac:dyDescent="0.2">
      <c r="A246" t="s">
        <v>322</v>
      </c>
      <c r="B246" t="s">
        <v>768</v>
      </c>
    </row>
    <row r="247" spans="1:2" x14ac:dyDescent="0.2">
      <c r="A247" t="s">
        <v>450</v>
      </c>
      <c r="B247" t="s">
        <v>768</v>
      </c>
    </row>
    <row r="248" spans="1:2" x14ac:dyDescent="0.2">
      <c r="A248" t="s">
        <v>376</v>
      </c>
      <c r="B248" t="s">
        <v>768</v>
      </c>
    </row>
    <row r="249" spans="1:2" x14ac:dyDescent="0.2">
      <c r="A249" t="s">
        <v>418</v>
      </c>
      <c r="B249" t="s">
        <v>769</v>
      </c>
    </row>
    <row r="250" spans="1:2" x14ac:dyDescent="0.2">
      <c r="A250" t="s">
        <v>425</v>
      </c>
      <c r="B250" t="s">
        <v>769</v>
      </c>
    </row>
    <row r="251" spans="1:2" x14ac:dyDescent="0.2">
      <c r="A251" t="s">
        <v>427</v>
      </c>
      <c r="B251" t="s">
        <v>768</v>
      </c>
    </row>
    <row r="252" spans="1:2" x14ac:dyDescent="0.2">
      <c r="A252" t="s">
        <v>428</v>
      </c>
      <c r="B252" t="s">
        <v>768</v>
      </c>
    </row>
    <row r="253" spans="1:2" x14ac:dyDescent="0.2">
      <c r="A253" t="s">
        <v>429</v>
      </c>
      <c r="B253" t="s">
        <v>768</v>
      </c>
    </row>
    <row r="254" spans="1:2" x14ac:dyDescent="0.2">
      <c r="A254" t="s">
        <v>332</v>
      </c>
      <c r="B254" t="s">
        <v>768</v>
      </c>
    </row>
    <row r="255" spans="1:2" x14ac:dyDescent="0.2">
      <c r="A255" t="s">
        <v>463</v>
      </c>
      <c r="B255" t="s">
        <v>768</v>
      </c>
    </row>
    <row r="256" spans="1:2" x14ac:dyDescent="0.2">
      <c r="A256" t="s">
        <v>467</v>
      </c>
      <c r="B256" t="s">
        <v>768</v>
      </c>
    </row>
    <row r="257" spans="1:2" x14ac:dyDescent="0.2">
      <c r="A257" t="s">
        <v>468</v>
      </c>
      <c r="B257" t="s">
        <v>769</v>
      </c>
    </row>
    <row r="258" spans="1:2" x14ac:dyDescent="0.2">
      <c r="A258" t="s">
        <v>458</v>
      </c>
      <c r="B258" t="s">
        <v>768</v>
      </c>
    </row>
    <row r="259" spans="1:2" x14ac:dyDescent="0.2">
      <c r="A259" t="s">
        <v>489</v>
      </c>
      <c r="B259" t="s">
        <v>768</v>
      </c>
    </row>
    <row r="260" spans="1:2" x14ac:dyDescent="0.2">
      <c r="A260" t="s">
        <v>502</v>
      </c>
      <c r="B260" t="s">
        <v>768</v>
      </c>
    </row>
    <row r="261" spans="1:2" x14ac:dyDescent="0.2">
      <c r="A261" t="s">
        <v>503</v>
      </c>
      <c r="B261" t="s">
        <v>768</v>
      </c>
    </row>
    <row r="262" spans="1:2" x14ac:dyDescent="0.2">
      <c r="A262" t="s">
        <v>512</v>
      </c>
      <c r="B262" t="s">
        <v>768</v>
      </c>
    </row>
    <row r="263" spans="1:2" x14ac:dyDescent="0.2">
      <c r="A263" t="s">
        <v>520</v>
      </c>
      <c r="B263" t="s">
        <v>768</v>
      </c>
    </row>
    <row r="264" spans="1:2" x14ac:dyDescent="0.2">
      <c r="A264" t="s">
        <v>54</v>
      </c>
      <c r="B264" t="s">
        <v>769</v>
      </c>
    </row>
    <row r="265" spans="1:2" x14ac:dyDescent="0.2">
      <c r="A265" t="s">
        <v>103</v>
      </c>
      <c r="B265" t="s">
        <v>769</v>
      </c>
    </row>
    <row r="266" spans="1:2" x14ac:dyDescent="0.2">
      <c r="A266" t="s">
        <v>117</v>
      </c>
      <c r="B266" t="s">
        <v>768</v>
      </c>
    </row>
    <row r="267" spans="1:2" x14ac:dyDescent="0.2">
      <c r="A267" t="s">
        <v>118</v>
      </c>
      <c r="B267" t="s">
        <v>768</v>
      </c>
    </row>
    <row r="268" spans="1:2" x14ac:dyDescent="0.2">
      <c r="A268" t="s">
        <v>123</v>
      </c>
      <c r="B268" t="s">
        <v>768</v>
      </c>
    </row>
    <row r="269" spans="1:2" x14ac:dyDescent="0.2">
      <c r="A269" t="s">
        <v>130</v>
      </c>
      <c r="B269" t="s">
        <v>769</v>
      </c>
    </row>
    <row r="270" spans="1:2" x14ac:dyDescent="0.2">
      <c r="A270" t="s">
        <v>140</v>
      </c>
      <c r="B270" t="s">
        <v>768</v>
      </c>
    </row>
    <row r="271" spans="1:2" x14ac:dyDescent="0.2">
      <c r="A271" t="s">
        <v>205</v>
      </c>
      <c r="B271" t="s">
        <v>769</v>
      </c>
    </row>
    <row r="272" spans="1:2" x14ac:dyDescent="0.2">
      <c r="A272" t="s">
        <v>265</v>
      </c>
      <c r="B272" t="s">
        <v>769</v>
      </c>
    </row>
    <row r="273" spans="1:2" x14ac:dyDescent="0.2">
      <c r="A273" t="s">
        <v>279</v>
      </c>
      <c r="B273" t="s">
        <v>768</v>
      </c>
    </row>
    <row r="274" spans="1:2" x14ac:dyDescent="0.2">
      <c r="A274" t="s">
        <v>293</v>
      </c>
      <c r="B274" t="s">
        <v>768</v>
      </c>
    </row>
    <row r="275" spans="1:2" x14ac:dyDescent="0.2">
      <c r="A275" t="s">
        <v>289</v>
      </c>
      <c r="B275" t="s">
        <v>769</v>
      </c>
    </row>
    <row r="276" spans="1:2" x14ac:dyDescent="0.2">
      <c r="A276" t="s">
        <v>313</v>
      </c>
      <c r="B276" t="s">
        <v>769</v>
      </c>
    </row>
    <row r="277" spans="1:2" x14ac:dyDescent="0.2">
      <c r="A277" t="s">
        <v>619</v>
      </c>
      <c r="B277" t="s">
        <v>768</v>
      </c>
    </row>
    <row r="278" spans="1:2" x14ac:dyDescent="0.2">
      <c r="A278" t="s">
        <v>325</v>
      </c>
      <c r="B278" t="s">
        <v>769</v>
      </c>
    </row>
    <row r="279" spans="1:2" x14ac:dyDescent="0.2">
      <c r="A279" t="s">
        <v>335</v>
      </c>
      <c r="B279" t="s">
        <v>769</v>
      </c>
    </row>
    <row r="280" spans="1:2" x14ac:dyDescent="0.2">
      <c r="A280" t="s">
        <v>349</v>
      </c>
      <c r="B280" t="s">
        <v>768</v>
      </c>
    </row>
    <row r="281" spans="1:2" x14ac:dyDescent="0.2">
      <c r="A281" t="s">
        <v>364</v>
      </c>
      <c r="B281" t="s">
        <v>768</v>
      </c>
    </row>
    <row r="282" spans="1:2" x14ac:dyDescent="0.2">
      <c r="A282" t="s">
        <v>365</v>
      </c>
      <c r="B282" t="s">
        <v>769</v>
      </c>
    </row>
    <row r="283" spans="1:2" x14ac:dyDescent="0.2">
      <c r="A283" t="s">
        <v>372</v>
      </c>
      <c r="B283" t="s">
        <v>768</v>
      </c>
    </row>
    <row r="284" spans="1:2" x14ac:dyDescent="0.2">
      <c r="A284" t="s">
        <v>382</v>
      </c>
      <c r="B284" t="s">
        <v>768</v>
      </c>
    </row>
    <row r="285" spans="1:2" x14ac:dyDescent="0.2">
      <c r="A285" t="s">
        <v>438</v>
      </c>
      <c r="B285" t="s">
        <v>768</v>
      </c>
    </row>
    <row r="286" spans="1:2" x14ac:dyDescent="0.2">
      <c r="A286" t="s">
        <v>447</v>
      </c>
      <c r="B286" t="s">
        <v>768</v>
      </c>
    </row>
    <row r="287" spans="1:2" x14ac:dyDescent="0.2">
      <c r="A287" t="s">
        <v>470</v>
      </c>
      <c r="B287" t="s">
        <v>769</v>
      </c>
    </row>
    <row r="288" spans="1:2" x14ac:dyDescent="0.2">
      <c r="A288" t="s">
        <v>479</v>
      </c>
      <c r="B288" t="s">
        <v>769</v>
      </c>
    </row>
    <row r="289" spans="1:2" x14ac:dyDescent="0.2">
      <c r="A289" t="s">
        <v>480</v>
      </c>
      <c r="B289" t="s">
        <v>768</v>
      </c>
    </row>
    <row r="290" spans="1:2" x14ac:dyDescent="0.2">
      <c r="A290" t="s">
        <v>493</v>
      </c>
      <c r="B290" t="s">
        <v>768</v>
      </c>
    </row>
    <row r="291" spans="1:2" x14ac:dyDescent="0.2">
      <c r="A291" t="s">
        <v>499</v>
      </c>
      <c r="B291" t="s">
        <v>768</v>
      </c>
    </row>
    <row r="292" spans="1:2" x14ac:dyDescent="0.2">
      <c r="A292" t="s">
        <v>220</v>
      </c>
      <c r="B292" t="s">
        <v>768</v>
      </c>
    </row>
    <row r="293" spans="1:2" x14ac:dyDescent="0.2">
      <c r="A293" t="s">
        <v>250</v>
      </c>
      <c r="B293" t="s">
        <v>768</v>
      </c>
    </row>
    <row r="294" spans="1:2" x14ac:dyDescent="0.2">
      <c r="A294" t="s">
        <v>358</v>
      </c>
      <c r="B294" t="s">
        <v>768</v>
      </c>
    </row>
    <row r="295" spans="1:2" x14ac:dyDescent="0.2">
      <c r="A295" t="s">
        <v>360</v>
      </c>
      <c r="B295" t="s">
        <v>768</v>
      </c>
    </row>
    <row r="296" spans="1:2" x14ac:dyDescent="0.2">
      <c r="A296" t="s">
        <v>384</v>
      </c>
      <c r="B296" t="s">
        <v>768</v>
      </c>
    </row>
    <row r="297" spans="1:2" x14ac:dyDescent="0.2">
      <c r="A297" t="s">
        <v>449</v>
      </c>
      <c r="B297" t="s">
        <v>768</v>
      </c>
    </row>
    <row r="298" spans="1:2" x14ac:dyDescent="0.2">
      <c r="A298" t="s">
        <v>92</v>
      </c>
      <c r="B298" t="s">
        <v>768</v>
      </c>
    </row>
    <row r="299" spans="1:2" x14ac:dyDescent="0.2">
      <c r="A299" t="s">
        <v>129</v>
      </c>
      <c r="B299" t="s">
        <v>768</v>
      </c>
    </row>
    <row r="300" spans="1:2" x14ac:dyDescent="0.2">
      <c r="A300" t="s">
        <v>168</v>
      </c>
      <c r="B300" t="s">
        <v>768</v>
      </c>
    </row>
    <row r="301" spans="1:2" x14ac:dyDescent="0.2">
      <c r="A301" t="s">
        <v>588</v>
      </c>
      <c r="B301" t="s">
        <v>768</v>
      </c>
    </row>
    <row r="302" spans="1:2" x14ac:dyDescent="0.2">
      <c r="A302" t="s">
        <v>202</v>
      </c>
      <c r="B302" t="s">
        <v>768</v>
      </c>
    </row>
    <row r="303" spans="1:2" x14ac:dyDescent="0.2">
      <c r="A303" t="s">
        <v>158</v>
      </c>
      <c r="B303" t="s">
        <v>768</v>
      </c>
    </row>
    <row r="304" spans="1:2" x14ac:dyDescent="0.2">
      <c r="A304" t="s">
        <v>267</v>
      </c>
      <c r="B304" t="s">
        <v>768</v>
      </c>
    </row>
    <row r="305" spans="1:2" x14ac:dyDescent="0.2">
      <c r="A305" t="s">
        <v>294</v>
      </c>
      <c r="B305" t="s">
        <v>769</v>
      </c>
    </row>
    <row r="306" spans="1:2" x14ac:dyDescent="0.2">
      <c r="A306" t="s">
        <v>336</v>
      </c>
      <c r="B306" t="s">
        <v>768</v>
      </c>
    </row>
    <row r="307" spans="1:2" x14ac:dyDescent="0.2">
      <c r="A307" t="s">
        <v>387</v>
      </c>
      <c r="B307" t="s">
        <v>768</v>
      </c>
    </row>
    <row r="308" spans="1:2" x14ac:dyDescent="0.2">
      <c r="A308" t="s">
        <v>395</v>
      </c>
      <c r="B308" t="s">
        <v>768</v>
      </c>
    </row>
    <row r="309" spans="1:2" x14ac:dyDescent="0.2">
      <c r="A309" t="s">
        <v>415</v>
      </c>
      <c r="B309" t="s">
        <v>768</v>
      </c>
    </row>
    <row r="310" spans="1:2" x14ac:dyDescent="0.2">
      <c r="A310" t="s">
        <v>452</v>
      </c>
      <c r="B310" t="s">
        <v>768</v>
      </c>
    </row>
    <row r="311" spans="1:2" x14ac:dyDescent="0.2">
      <c r="A311" t="s">
        <v>379</v>
      </c>
      <c r="B311" t="s">
        <v>768</v>
      </c>
    </row>
    <row r="312" spans="1:2" x14ac:dyDescent="0.2">
      <c r="A312" t="s">
        <v>52</v>
      </c>
      <c r="B312" t="s">
        <v>768</v>
      </c>
    </row>
    <row r="313" spans="1:2" x14ac:dyDescent="0.2">
      <c r="A313" t="s">
        <v>74</v>
      </c>
      <c r="B313" t="s">
        <v>769</v>
      </c>
    </row>
    <row r="314" spans="1:2" x14ac:dyDescent="0.2">
      <c r="A314" t="s">
        <v>87</v>
      </c>
      <c r="B314" t="s">
        <v>769</v>
      </c>
    </row>
    <row r="315" spans="1:2" x14ac:dyDescent="0.2">
      <c r="A315" t="s">
        <v>93</v>
      </c>
      <c r="B315" t="s">
        <v>769</v>
      </c>
    </row>
    <row r="316" spans="1:2" x14ac:dyDescent="0.2">
      <c r="A316" t="s">
        <v>402</v>
      </c>
      <c r="B316" t="s">
        <v>769</v>
      </c>
    </row>
    <row r="317" spans="1:2" x14ac:dyDescent="0.2">
      <c r="A317" t="s">
        <v>405</v>
      </c>
      <c r="B317" t="s">
        <v>769</v>
      </c>
    </row>
    <row r="318" spans="1:2" x14ac:dyDescent="0.2">
      <c r="A318" t="s">
        <v>134</v>
      </c>
      <c r="B318" t="s">
        <v>768</v>
      </c>
    </row>
    <row r="319" spans="1:2" x14ac:dyDescent="0.2">
      <c r="A319" t="s">
        <v>148</v>
      </c>
      <c r="B319" t="s">
        <v>769</v>
      </c>
    </row>
    <row r="320" spans="1:2" x14ac:dyDescent="0.2">
      <c r="A320" t="s">
        <v>179</v>
      </c>
      <c r="B320" t="s">
        <v>769</v>
      </c>
    </row>
    <row r="321" spans="1:2" x14ac:dyDescent="0.2">
      <c r="A321" t="s">
        <v>174</v>
      </c>
      <c r="B321" t="s">
        <v>769</v>
      </c>
    </row>
    <row r="322" spans="1:2" x14ac:dyDescent="0.2">
      <c r="A322" t="s">
        <v>204</v>
      </c>
      <c r="B322" t="s">
        <v>768</v>
      </c>
    </row>
    <row r="323" spans="1:2" x14ac:dyDescent="0.2">
      <c r="A323" t="s">
        <v>227</v>
      </c>
      <c r="B323" t="s">
        <v>769</v>
      </c>
    </row>
    <row r="324" spans="1:2" x14ac:dyDescent="0.2">
      <c r="A324" t="s">
        <v>240</v>
      </c>
      <c r="B324" t="s">
        <v>769</v>
      </c>
    </row>
    <row r="325" spans="1:2" x14ac:dyDescent="0.2">
      <c r="A325" t="s">
        <v>270</v>
      </c>
      <c r="B325" t="s">
        <v>768</v>
      </c>
    </row>
    <row r="326" spans="1:2" x14ac:dyDescent="0.2">
      <c r="A326" t="s">
        <v>282</v>
      </c>
      <c r="B326" t="s">
        <v>769</v>
      </c>
    </row>
    <row r="327" spans="1:2" x14ac:dyDescent="0.2">
      <c r="A327" t="s">
        <v>297</v>
      </c>
      <c r="B327" t="s">
        <v>769</v>
      </c>
    </row>
    <row r="328" spans="1:2" x14ac:dyDescent="0.2">
      <c r="A328" t="s">
        <v>623</v>
      </c>
      <c r="B328" t="s">
        <v>769</v>
      </c>
    </row>
    <row r="329" spans="1:2" x14ac:dyDescent="0.2">
      <c r="A329" t="s">
        <v>392</v>
      </c>
      <c r="B329" t="s">
        <v>769</v>
      </c>
    </row>
    <row r="330" spans="1:2" x14ac:dyDescent="0.2">
      <c r="A330" t="s">
        <v>397</v>
      </c>
      <c r="B330" t="s">
        <v>769</v>
      </c>
    </row>
    <row r="331" spans="1:2" x14ac:dyDescent="0.2">
      <c r="A331" t="s">
        <v>446</v>
      </c>
      <c r="B331" t="s">
        <v>769</v>
      </c>
    </row>
    <row r="332" spans="1:2" x14ac:dyDescent="0.2">
      <c r="A332" t="s">
        <v>455</v>
      </c>
      <c r="B332" t="s">
        <v>769</v>
      </c>
    </row>
    <row r="333" spans="1:2" x14ac:dyDescent="0.2">
      <c r="A333" t="s">
        <v>457</v>
      </c>
      <c r="B333" t="s">
        <v>769</v>
      </c>
    </row>
    <row r="334" spans="1:2" x14ac:dyDescent="0.2">
      <c r="A334" t="s">
        <v>176</v>
      </c>
      <c r="B334" t="s">
        <v>769</v>
      </c>
    </row>
    <row r="335" spans="1:2" x14ac:dyDescent="0.2">
      <c r="A335" t="s">
        <v>285</v>
      </c>
      <c r="B335" t="s">
        <v>769</v>
      </c>
    </row>
    <row r="336" spans="1:2" x14ac:dyDescent="0.2">
      <c r="A336" t="s">
        <v>375</v>
      </c>
      <c r="B336" t="s">
        <v>770</v>
      </c>
    </row>
    <row r="337" spans="1:2" x14ac:dyDescent="0.2">
      <c r="A337" t="s">
        <v>44</v>
      </c>
      <c r="B337" t="s">
        <v>769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61"/>
  <sheetViews>
    <sheetView zoomScale="130" zoomScaleNormal="130" workbookViewId="0">
      <selection activeCell="C22" sqref="C22"/>
    </sheetView>
  </sheetViews>
  <sheetFormatPr baseColWidth="10" defaultColWidth="11" defaultRowHeight="16" x14ac:dyDescent="0.2"/>
  <cols>
    <col min="1" max="1" width="24" customWidth="1"/>
    <col min="2" max="2" width="30" customWidth="1"/>
  </cols>
  <sheetData>
    <row r="1" spans="1:2" x14ac:dyDescent="0.2">
      <c r="A1" s="8" t="s">
        <v>698</v>
      </c>
      <c r="B1" s="1" t="s">
        <v>547</v>
      </c>
    </row>
    <row r="2" spans="1:2" x14ac:dyDescent="0.2">
      <c r="A2" t="s">
        <v>18</v>
      </c>
      <c r="B2" t="s">
        <v>22</v>
      </c>
    </row>
    <row r="3" spans="1:2" x14ac:dyDescent="0.2">
      <c r="A3" t="s">
        <v>23</v>
      </c>
      <c r="B3" t="s">
        <v>550</v>
      </c>
    </row>
    <row r="4" spans="1:2" x14ac:dyDescent="0.2">
      <c r="A4" t="s">
        <v>28</v>
      </c>
      <c r="B4" t="s">
        <v>22</v>
      </c>
    </row>
    <row r="5" spans="1:2" x14ac:dyDescent="0.2">
      <c r="A5" t="s">
        <v>30</v>
      </c>
      <c r="B5" t="s">
        <v>39</v>
      </c>
    </row>
    <row r="6" spans="1:2" x14ac:dyDescent="0.2">
      <c r="A6" t="s">
        <v>33</v>
      </c>
      <c r="B6" t="s">
        <v>25</v>
      </c>
    </row>
    <row r="7" spans="1:2" x14ac:dyDescent="0.2">
      <c r="A7" t="s">
        <v>38</v>
      </c>
      <c r="B7" t="s">
        <v>22</v>
      </c>
    </row>
    <row r="8" spans="1:2" x14ac:dyDescent="0.2">
      <c r="A8" t="s">
        <v>40</v>
      </c>
      <c r="B8" t="s">
        <v>121</v>
      </c>
    </row>
    <row r="9" spans="1:2" x14ac:dyDescent="0.2">
      <c r="A9" t="s">
        <v>41</v>
      </c>
      <c r="B9" t="s">
        <v>550</v>
      </c>
    </row>
    <row r="10" spans="1:2" x14ac:dyDescent="0.2">
      <c r="A10" t="s">
        <v>555</v>
      </c>
      <c r="B10" t="s">
        <v>39</v>
      </c>
    </row>
    <row r="11" spans="1:2" x14ac:dyDescent="0.2">
      <c r="A11" t="s">
        <v>60</v>
      </c>
    </row>
    <row r="12" spans="1:2" x14ac:dyDescent="0.2">
      <c r="A12" t="s">
        <v>557</v>
      </c>
    </row>
    <row r="13" spans="1:2" x14ac:dyDescent="0.2">
      <c r="A13" t="s">
        <v>63</v>
      </c>
    </row>
    <row r="14" spans="1:2" x14ac:dyDescent="0.2">
      <c r="A14" t="s">
        <v>69</v>
      </c>
    </row>
    <row r="15" spans="1:2" x14ac:dyDescent="0.2">
      <c r="A15" t="s">
        <v>71</v>
      </c>
      <c r="B15" t="s">
        <v>550</v>
      </c>
    </row>
    <row r="16" spans="1:2" x14ac:dyDescent="0.2">
      <c r="A16" t="s">
        <v>72</v>
      </c>
      <c r="B16" t="s">
        <v>550</v>
      </c>
    </row>
    <row r="17" spans="1:2" x14ac:dyDescent="0.2">
      <c r="A17" t="s">
        <v>74</v>
      </c>
      <c r="B17" t="s">
        <v>48</v>
      </c>
    </row>
    <row r="18" spans="1:2" x14ac:dyDescent="0.2">
      <c r="A18" t="s">
        <v>76</v>
      </c>
      <c r="B18" t="s">
        <v>29</v>
      </c>
    </row>
    <row r="19" spans="1:2" x14ac:dyDescent="0.2">
      <c r="A19" t="s">
        <v>77</v>
      </c>
      <c r="B19" t="s">
        <v>29</v>
      </c>
    </row>
    <row r="20" spans="1:2" x14ac:dyDescent="0.2">
      <c r="A20" t="s">
        <v>78</v>
      </c>
      <c r="B20" t="s">
        <v>550</v>
      </c>
    </row>
    <row r="21" spans="1:2" x14ac:dyDescent="0.2">
      <c r="A21" t="s">
        <v>79</v>
      </c>
      <c r="B21" t="s">
        <v>25</v>
      </c>
    </row>
    <row r="22" spans="1:2" x14ac:dyDescent="0.2">
      <c r="A22" t="s">
        <v>562</v>
      </c>
      <c r="B22" t="s">
        <v>29</v>
      </c>
    </row>
    <row r="23" spans="1:2" x14ac:dyDescent="0.2">
      <c r="A23" t="s">
        <v>81</v>
      </c>
      <c r="B23" t="s">
        <v>29</v>
      </c>
    </row>
    <row r="24" spans="1:2" x14ac:dyDescent="0.2">
      <c r="A24" t="s">
        <v>82</v>
      </c>
      <c r="B24" t="s">
        <v>29</v>
      </c>
    </row>
    <row r="25" spans="1:2" x14ac:dyDescent="0.2">
      <c r="A25" t="s">
        <v>84</v>
      </c>
      <c r="B25" t="s">
        <v>550</v>
      </c>
    </row>
    <row r="26" spans="1:2" x14ac:dyDescent="0.2">
      <c r="A26" t="s">
        <v>85</v>
      </c>
      <c r="B26" t="s">
        <v>550</v>
      </c>
    </row>
    <row r="27" spans="1:2" x14ac:dyDescent="0.2">
      <c r="A27" t="s">
        <v>86</v>
      </c>
    </row>
    <row r="28" spans="1:2" x14ac:dyDescent="0.2">
      <c r="A28" t="s">
        <v>88</v>
      </c>
      <c r="B28" t="s">
        <v>550</v>
      </c>
    </row>
    <row r="29" spans="1:2" x14ac:dyDescent="0.2">
      <c r="A29" t="s">
        <v>566</v>
      </c>
    </row>
    <row r="30" spans="1:2" x14ac:dyDescent="0.2">
      <c r="A30" t="s">
        <v>90</v>
      </c>
      <c r="B30" t="s">
        <v>550</v>
      </c>
    </row>
    <row r="31" spans="1:2" x14ac:dyDescent="0.2">
      <c r="A31" t="s">
        <v>91</v>
      </c>
      <c r="B31" t="s">
        <v>550</v>
      </c>
    </row>
    <row r="32" spans="1:2" x14ac:dyDescent="0.2">
      <c r="A32" t="s">
        <v>92</v>
      </c>
      <c r="B32" t="s">
        <v>568</v>
      </c>
    </row>
    <row r="33" spans="1:2" x14ac:dyDescent="0.2">
      <c r="A33" t="s">
        <v>93</v>
      </c>
      <c r="B33" t="s">
        <v>48</v>
      </c>
    </row>
    <row r="34" spans="1:2" x14ac:dyDescent="0.2">
      <c r="A34" t="s">
        <v>94</v>
      </c>
      <c r="B34" t="s">
        <v>25</v>
      </c>
    </row>
    <row r="35" spans="1:2" x14ac:dyDescent="0.2">
      <c r="A35" t="s">
        <v>96</v>
      </c>
      <c r="B35" t="s">
        <v>29</v>
      </c>
    </row>
    <row r="36" spans="1:2" x14ac:dyDescent="0.2">
      <c r="A36" t="s">
        <v>101</v>
      </c>
      <c r="B36" t="s">
        <v>550</v>
      </c>
    </row>
    <row r="37" spans="1:2" x14ac:dyDescent="0.2">
      <c r="A37" t="s">
        <v>103</v>
      </c>
      <c r="B37" t="s">
        <v>39</v>
      </c>
    </row>
    <row r="38" spans="1:2" x14ac:dyDescent="0.2">
      <c r="A38" t="s">
        <v>569</v>
      </c>
      <c r="B38" t="s">
        <v>29</v>
      </c>
    </row>
    <row r="39" spans="1:2" x14ac:dyDescent="0.2">
      <c r="A39" t="s">
        <v>105</v>
      </c>
      <c r="B39" t="s">
        <v>22</v>
      </c>
    </row>
    <row r="40" spans="1:2" x14ac:dyDescent="0.2">
      <c r="A40" t="s">
        <v>106</v>
      </c>
    </row>
    <row r="41" spans="1:2" x14ac:dyDescent="0.2">
      <c r="A41" t="s">
        <v>110</v>
      </c>
    </row>
    <row r="42" spans="1:2" x14ac:dyDescent="0.2">
      <c r="A42" t="s">
        <v>111</v>
      </c>
    </row>
    <row r="43" spans="1:2" x14ac:dyDescent="0.2">
      <c r="A43" t="s">
        <v>117</v>
      </c>
    </row>
    <row r="44" spans="1:2" x14ac:dyDescent="0.2">
      <c r="A44" t="s">
        <v>118</v>
      </c>
      <c r="B44" t="s">
        <v>39</v>
      </c>
    </row>
    <row r="45" spans="1:2" x14ac:dyDescent="0.2">
      <c r="A45" t="s">
        <v>120</v>
      </c>
      <c r="B45" t="s">
        <v>121</v>
      </c>
    </row>
    <row r="46" spans="1:2" x14ac:dyDescent="0.2">
      <c r="A46" t="s">
        <v>123</v>
      </c>
      <c r="B46" t="s">
        <v>39</v>
      </c>
    </row>
    <row r="47" spans="1:2" x14ac:dyDescent="0.2">
      <c r="A47" t="s">
        <v>124</v>
      </c>
      <c r="B47" t="s">
        <v>29</v>
      </c>
    </row>
    <row r="48" spans="1:2" x14ac:dyDescent="0.2">
      <c r="A48" t="s">
        <v>129</v>
      </c>
      <c r="B48" t="s">
        <v>568</v>
      </c>
    </row>
    <row r="49" spans="1:2" x14ac:dyDescent="0.2">
      <c r="A49" t="s">
        <v>130</v>
      </c>
      <c r="B49" t="s">
        <v>39</v>
      </c>
    </row>
    <row r="50" spans="1:2" x14ac:dyDescent="0.2">
      <c r="A50" t="s">
        <v>131</v>
      </c>
      <c r="B50" t="s">
        <v>29</v>
      </c>
    </row>
    <row r="51" spans="1:2" x14ac:dyDescent="0.2">
      <c r="A51" t="s">
        <v>134</v>
      </c>
      <c r="B51" t="s">
        <v>48</v>
      </c>
    </row>
    <row r="52" spans="1:2" x14ac:dyDescent="0.2">
      <c r="A52" t="s">
        <v>135</v>
      </c>
      <c r="B52" t="s">
        <v>29</v>
      </c>
    </row>
    <row r="53" spans="1:2" x14ac:dyDescent="0.2">
      <c r="A53" t="s">
        <v>137</v>
      </c>
      <c r="B53" t="s">
        <v>29</v>
      </c>
    </row>
    <row r="54" spans="1:2" x14ac:dyDescent="0.2">
      <c r="A54" t="s">
        <v>138</v>
      </c>
    </row>
    <row r="55" spans="1:2" x14ac:dyDescent="0.2">
      <c r="A55" t="s">
        <v>139</v>
      </c>
      <c r="B55" t="s">
        <v>550</v>
      </c>
    </row>
    <row r="56" spans="1:2" x14ac:dyDescent="0.2">
      <c r="A56" t="s">
        <v>140</v>
      </c>
      <c r="B56" t="s">
        <v>39</v>
      </c>
    </row>
    <row r="57" spans="1:2" x14ac:dyDescent="0.2">
      <c r="A57" t="s">
        <v>141</v>
      </c>
    </row>
    <row r="58" spans="1:2" x14ac:dyDescent="0.2">
      <c r="A58" t="s">
        <v>582</v>
      </c>
    </row>
    <row r="59" spans="1:2" x14ac:dyDescent="0.2">
      <c r="A59" t="s">
        <v>148</v>
      </c>
    </row>
    <row r="60" spans="1:2" x14ac:dyDescent="0.2">
      <c r="A60" t="s">
        <v>151</v>
      </c>
      <c r="B60" t="s">
        <v>48</v>
      </c>
    </row>
    <row r="61" spans="1:2" x14ac:dyDescent="0.2">
      <c r="A61" t="s">
        <v>156</v>
      </c>
    </row>
    <row r="62" spans="1:2" x14ac:dyDescent="0.2">
      <c r="A62" t="s">
        <v>158</v>
      </c>
      <c r="B62" t="s">
        <v>568</v>
      </c>
    </row>
    <row r="63" spans="1:2" x14ac:dyDescent="0.2">
      <c r="A63" t="s">
        <v>165</v>
      </c>
      <c r="B63" t="s">
        <v>39</v>
      </c>
    </row>
    <row r="64" spans="1:2" x14ac:dyDescent="0.2">
      <c r="A64" t="s">
        <v>166</v>
      </c>
      <c r="B64" t="s">
        <v>550</v>
      </c>
    </row>
    <row r="65" spans="1:2" x14ac:dyDescent="0.2">
      <c r="A65" t="s">
        <v>169</v>
      </c>
      <c r="B65" t="s">
        <v>121</v>
      </c>
    </row>
    <row r="66" spans="1:2" x14ac:dyDescent="0.2">
      <c r="A66" t="s">
        <v>171</v>
      </c>
    </row>
    <row r="67" spans="1:2" x14ac:dyDescent="0.2">
      <c r="A67" t="s">
        <v>588</v>
      </c>
      <c r="B67" t="s">
        <v>568</v>
      </c>
    </row>
    <row r="68" spans="1:2" x14ac:dyDescent="0.2">
      <c r="A68" t="s">
        <v>174</v>
      </c>
      <c r="B68" t="s">
        <v>48</v>
      </c>
    </row>
    <row r="69" spans="1:2" x14ac:dyDescent="0.2">
      <c r="A69" t="s">
        <v>175</v>
      </c>
      <c r="B69" t="s">
        <v>550</v>
      </c>
    </row>
    <row r="70" spans="1:2" x14ac:dyDescent="0.2">
      <c r="A70" t="s">
        <v>176</v>
      </c>
      <c r="B70" t="s">
        <v>48</v>
      </c>
    </row>
    <row r="71" spans="1:2" x14ac:dyDescent="0.2">
      <c r="A71" t="s">
        <v>178</v>
      </c>
    </row>
    <row r="72" spans="1:2" x14ac:dyDescent="0.2">
      <c r="A72" t="s">
        <v>180</v>
      </c>
    </row>
    <row r="73" spans="1:2" x14ac:dyDescent="0.2">
      <c r="A73" t="s">
        <v>182</v>
      </c>
      <c r="B73" t="s">
        <v>29</v>
      </c>
    </row>
    <row r="74" spans="1:2" x14ac:dyDescent="0.2">
      <c r="A74" t="s">
        <v>183</v>
      </c>
    </row>
    <row r="75" spans="1:2" x14ac:dyDescent="0.2">
      <c r="A75" t="s">
        <v>184</v>
      </c>
      <c r="B75" t="s">
        <v>550</v>
      </c>
    </row>
    <row r="76" spans="1:2" x14ac:dyDescent="0.2">
      <c r="A76" t="s">
        <v>188</v>
      </c>
      <c r="B76" t="s">
        <v>22</v>
      </c>
    </row>
    <row r="77" spans="1:2" x14ac:dyDescent="0.2">
      <c r="A77" t="s">
        <v>189</v>
      </c>
    </row>
    <row r="78" spans="1:2" x14ac:dyDescent="0.2">
      <c r="A78" t="s">
        <v>192</v>
      </c>
    </row>
    <row r="79" spans="1:2" x14ac:dyDescent="0.2">
      <c r="A79" t="s">
        <v>195</v>
      </c>
      <c r="B79" t="s">
        <v>29</v>
      </c>
    </row>
    <row r="80" spans="1:2" x14ac:dyDescent="0.2">
      <c r="A80" t="s">
        <v>203</v>
      </c>
    </row>
    <row r="81" spans="1:2" x14ac:dyDescent="0.2">
      <c r="A81" t="s">
        <v>204</v>
      </c>
      <c r="B81" t="s">
        <v>48</v>
      </c>
    </row>
    <row r="82" spans="1:2" x14ac:dyDescent="0.2">
      <c r="A82" t="s">
        <v>206</v>
      </c>
    </row>
    <row r="83" spans="1:2" x14ac:dyDescent="0.2">
      <c r="A83" t="s">
        <v>207</v>
      </c>
      <c r="B83" t="s">
        <v>22</v>
      </c>
    </row>
    <row r="84" spans="1:2" x14ac:dyDescent="0.2">
      <c r="A84" t="s">
        <v>208</v>
      </c>
    </row>
    <row r="85" spans="1:2" x14ac:dyDescent="0.2">
      <c r="A85" t="s">
        <v>217</v>
      </c>
    </row>
    <row r="86" spans="1:2" x14ac:dyDescent="0.2">
      <c r="A86" t="s">
        <v>218</v>
      </c>
      <c r="B86" t="s">
        <v>22</v>
      </c>
    </row>
    <row r="87" spans="1:2" x14ac:dyDescent="0.2">
      <c r="A87" t="s">
        <v>219</v>
      </c>
    </row>
    <row r="88" spans="1:2" x14ac:dyDescent="0.2">
      <c r="A88" t="s">
        <v>221</v>
      </c>
    </row>
    <row r="89" spans="1:2" x14ac:dyDescent="0.2">
      <c r="A89" t="s">
        <v>222</v>
      </c>
    </row>
    <row r="90" spans="1:2" x14ac:dyDescent="0.2">
      <c r="A90" t="s">
        <v>223</v>
      </c>
      <c r="B90" t="s">
        <v>22</v>
      </c>
    </row>
    <row r="91" spans="1:2" x14ac:dyDescent="0.2">
      <c r="A91" t="s">
        <v>225</v>
      </c>
      <c r="B91" t="s">
        <v>550</v>
      </c>
    </row>
    <row r="92" spans="1:2" x14ac:dyDescent="0.2">
      <c r="A92" t="s">
        <v>227</v>
      </c>
      <c r="B92" t="s">
        <v>48</v>
      </c>
    </row>
    <row r="93" spans="1:2" x14ac:dyDescent="0.2">
      <c r="A93" t="s">
        <v>229</v>
      </c>
      <c r="B93" t="s">
        <v>550</v>
      </c>
    </row>
    <row r="94" spans="1:2" x14ac:dyDescent="0.2">
      <c r="A94" t="s">
        <v>231</v>
      </c>
      <c r="B94" t="s">
        <v>568</v>
      </c>
    </row>
    <row r="95" spans="1:2" x14ac:dyDescent="0.2">
      <c r="A95" t="s">
        <v>234</v>
      </c>
    </row>
    <row r="96" spans="1:2" x14ac:dyDescent="0.2">
      <c r="A96" t="s">
        <v>237</v>
      </c>
    </row>
    <row r="97" spans="1:2" x14ac:dyDescent="0.2">
      <c r="A97" t="s">
        <v>239</v>
      </c>
      <c r="B97" t="s">
        <v>550</v>
      </c>
    </row>
    <row r="98" spans="1:2" x14ac:dyDescent="0.2">
      <c r="A98" t="s">
        <v>242</v>
      </c>
      <c r="B98" t="s">
        <v>29</v>
      </c>
    </row>
    <row r="99" spans="1:2" x14ac:dyDescent="0.2">
      <c r="A99" t="s">
        <v>243</v>
      </c>
      <c r="B99" t="s">
        <v>39</v>
      </c>
    </row>
    <row r="100" spans="1:2" x14ac:dyDescent="0.2">
      <c r="A100" t="s">
        <v>244</v>
      </c>
    </row>
    <row r="101" spans="1:2" x14ac:dyDescent="0.2">
      <c r="A101" t="s">
        <v>246</v>
      </c>
      <c r="B101" t="s">
        <v>48</v>
      </c>
    </row>
    <row r="102" spans="1:2" x14ac:dyDescent="0.2">
      <c r="A102" t="s">
        <v>248</v>
      </c>
    </row>
    <row r="103" spans="1:2" x14ac:dyDescent="0.2">
      <c r="A103" t="s">
        <v>249</v>
      </c>
      <c r="B103" t="s">
        <v>22</v>
      </c>
    </row>
    <row r="104" spans="1:2" x14ac:dyDescent="0.2">
      <c r="A104" t="s">
        <v>254</v>
      </c>
    </row>
    <row r="105" spans="1:2" x14ac:dyDescent="0.2">
      <c r="A105" t="s">
        <v>255</v>
      </c>
      <c r="B105" t="s">
        <v>550</v>
      </c>
    </row>
    <row r="106" spans="1:2" x14ac:dyDescent="0.2">
      <c r="A106" t="s">
        <v>256</v>
      </c>
      <c r="B106" t="s">
        <v>39</v>
      </c>
    </row>
    <row r="107" spans="1:2" x14ac:dyDescent="0.2">
      <c r="A107" t="s">
        <v>259</v>
      </c>
      <c r="B107" t="s">
        <v>550</v>
      </c>
    </row>
    <row r="108" spans="1:2" x14ac:dyDescent="0.2">
      <c r="A108" t="s">
        <v>261</v>
      </c>
      <c r="B108" t="s">
        <v>550</v>
      </c>
    </row>
    <row r="109" spans="1:2" x14ac:dyDescent="0.2">
      <c r="A109" t="s">
        <v>264</v>
      </c>
      <c r="B109" t="s">
        <v>39</v>
      </c>
    </row>
    <row r="110" spans="1:2" x14ac:dyDescent="0.2">
      <c r="A110" t="s">
        <v>265</v>
      </c>
      <c r="B110" t="s">
        <v>39</v>
      </c>
    </row>
    <row r="111" spans="1:2" x14ac:dyDescent="0.2">
      <c r="A111" t="s">
        <v>267</v>
      </c>
      <c r="B111" t="s">
        <v>568</v>
      </c>
    </row>
    <row r="112" spans="1:2" x14ac:dyDescent="0.2">
      <c r="A112" t="s">
        <v>269</v>
      </c>
      <c r="B112" t="s">
        <v>25</v>
      </c>
    </row>
    <row r="113" spans="1:2" x14ac:dyDescent="0.2">
      <c r="A113" t="s">
        <v>270</v>
      </c>
      <c r="B113" t="s">
        <v>48</v>
      </c>
    </row>
    <row r="114" spans="1:2" x14ac:dyDescent="0.2">
      <c r="A114" t="s">
        <v>275</v>
      </c>
      <c r="B114" t="s">
        <v>22</v>
      </c>
    </row>
    <row r="115" spans="1:2" x14ac:dyDescent="0.2">
      <c r="A115" t="s">
        <v>280</v>
      </c>
      <c r="B115" t="s">
        <v>25</v>
      </c>
    </row>
    <row r="116" spans="1:2" x14ac:dyDescent="0.2">
      <c r="A116" t="s">
        <v>281</v>
      </c>
      <c r="B116" t="s">
        <v>22</v>
      </c>
    </row>
    <row r="117" spans="1:2" x14ac:dyDescent="0.2">
      <c r="A117" t="s">
        <v>282</v>
      </c>
      <c r="B117" t="s">
        <v>48</v>
      </c>
    </row>
    <row r="118" spans="1:2" x14ac:dyDescent="0.2">
      <c r="A118" t="s">
        <v>284</v>
      </c>
      <c r="B118" t="s">
        <v>25</v>
      </c>
    </row>
    <row r="119" spans="1:2" x14ac:dyDescent="0.2">
      <c r="A119" t="s">
        <v>285</v>
      </c>
      <c r="B119" t="s">
        <v>48</v>
      </c>
    </row>
    <row r="120" spans="1:2" x14ac:dyDescent="0.2">
      <c r="A120" t="s">
        <v>615</v>
      </c>
    </row>
    <row r="121" spans="1:2" x14ac:dyDescent="0.2">
      <c r="A121" t="s">
        <v>287</v>
      </c>
      <c r="B121" t="s">
        <v>29</v>
      </c>
    </row>
    <row r="122" spans="1:2" x14ac:dyDescent="0.2">
      <c r="A122" t="s">
        <v>288</v>
      </c>
      <c r="B122" t="s">
        <v>29</v>
      </c>
    </row>
    <row r="123" spans="1:2" x14ac:dyDescent="0.2">
      <c r="A123" t="s">
        <v>289</v>
      </c>
      <c r="B123" t="s">
        <v>39</v>
      </c>
    </row>
    <row r="124" spans="1:2" x14ac:dyDescent="0.2">
      <c r="A124" t="s">
        <v>291</v>
      </c>
    </row>
    <row r="125" spans="1:2" x14ac:dyDescent="0.2">
      <c r="A125" t="s">
        <v>292</v>
      </c>
      <c r="B125" t="s">
        <v>550</v>
      </c>
    </row>
    <row r="126" spans="1:2" x14ac:dyDescent="0.2">
      <c r="A126" t="s">
        <v>293</v>
      </c>
      <c r="B126" t="s">
        <v>39</v>
      </c>
    </row>
    <row r="127" spans="1:2" x14ac:dyDescent="0.2">
      <c r="A127" t="s">
        <v>294</v>
      </c>
      <c r="B127" t="s">
        <v>568</v>
      </c>
    </row>
    <row r="128" spans="1:2" x14ac:dyDescent="0.2">
      <c r="A128" t="s">
        <v>297</v>
      </c>
      <c r="B128" t="s">
        <v>48</v>
      </c>
    </row>
    <row r="129" spans="1:2" x14ac:dyDescent="0.2">
      <c r="A129" t="s">
        <v>299</v>
      </c>
      <c r="B129" t="s">
        <v>25</v>
      </c>
    </row>
    <row r="130" spans="1:2" x14ac:dyDescent="0.2">
      <c r="A130" t="s">
        <v>301</v>
      </c>
      <c r="B130" t="s">
        <v>550</v>
      </c>
    </row>
    <row r="131" spans="1:2" x14ac:dyDescent="0.2">
      <c r="A131" t="s">
        <v>303</v>
      </c>
      <c r="B131" t="s">
        <v>48</v>
      </c>
    </row>
    <row r="132" spans="1:2" x14ac:dyDescent="0.2">
      <c r="A132" t="s">
        <v>304</v>
      </c>
    </row>
    <row r="133" spans="1:2" x14ac:dyDescent="0.2">
      <c r="A133" t="s">
        <v>305</v>
      </c>
      <c r="B133" t="s">
        <v>568</v>
      </c>
    </row>
    <row r="134" spans="1:2" x14ac:dyDescent="0.2">
      <c r="A134" t="s">
        <v>306</v>
      </c>
      <c r="B134" t="s">
        <v>29</v>
      </c>
    </row>
    <row r="135" spans="1:2" x14ac:dyDescent="0.2">
      <c r="A135" t="s">
        <v>311</v>
      </c>
    </row>
    <row r="136" spans="1:2" x14ac:dyDescent="0.2">
      <c r="A136" t="s">
        <v>313</v>
      </c>
      <c r="B136" t="s">
        <v>39</v>
      </c>
    </row>
    <row r="137" spans="1:2" x14ac:dyDescent="0.2">
      <c r="A137" t="s">
        <v>314</v>
      </c>
      <c r="B137" t="s">
        <v>29</v>
      </c>
    </row>
    <row r="138" spans="1:2" x14ac:dyDescent="0.2">
      <c r="A138" t="s">
        <v>315</v>
      </c>
      <c r="B138" t="s">
        <v>550</v>
      </c>
    </row>
    <row r="139" spans="1:2" x14ac:dyDescent="0.2">
      <c r="A139" t="s">
        <v>316</v>
      </c>
      <c r="B139" t="s">
        <v>29</v>
      </c>
    </row>
    <row r="140" spans="1:2" x14ac:dyDescent="0.2">
      <c r="A140" t="s">
        <v>619</v>
      </c>
      <c r="B140" t="s">
        <v>39</v>
      </c>
    </row>
    <row r="141" spans="1:2" x14ac:dyDescent="0.2">
      <c r="A141" t="s">
        <v>320</v>
      </c>
    </row>
    <row r="142" spans="1:2" x14ac:dyDescent="0.2">
      <c r="A142" t="s">
        <v>321</v>
      </c>
      <c r="B142" t="s">
        <v>121</v>
      </c>
    </row>
    <row r="143" spans="1:2" x14ac:dyDescent="0.2">
      <c r="A143" t="s">
        <v>322</v>
      </c>
      <c r="B143" t="s">
        <v>121</v>
      </c>
    </row>
    <row r="144" spans="1:2" x14ac:dyDescent="0.2">
      <c r="A144" t="s">
        <v>323</v>
      </c>
    </row>
    <row r="145" spans="1:2" x14ac:dyDescent="0.2">
      <c r="A145" t="s">
        <v>324</v>
      </c>
    </row>
    <row r="146" spans="1:2" x14ac:dyDescent="0.2">
      <c r="A146" t="s">
        <v>325</v>
      </c>
      <c r="B146" t="s">
        <v>39</v>
      </c>
    </row>
    <row r="147" spans="1:2" x14ac:dyDescent="0.2">
      <c r="A147" t="s">
        <v>623</v>
      </c>
      <c r="B147" t="s">
        <v>48</v>
      </c>
    </row>
    <row r="148" spans="1:2" x14ac:dyDescent="0.2">
      <c r="A148" t="s">
        <v>625</v>
      </c>
      <c r="B148" t="s">
        <v>39</v>
      </c>
    </row>
    <row r="149" spans="1:2" x14ac:dyDescent="0.2">
      <c r="A149" t="s">
        <v>328</v>
      </c>
    </row>
    <row r="150" spans="1:2" x14ac:dyDescent="0.2">
      <c r="A150" t="s">
        <v>330</v>
      </c>
      <c r="B150" t="s">
        <v>22</v>
      </c>
    </row>
    <row r="151" spans="1:2" x14ac:dyDescent="0.2">
      <c r="A151" t="s">
        <v>335</v>
      </c>
      <c r="B151" t="s">
        <v>39</v>
      </c>
    </row>
    <row r="152" spans="1:2" x14ac:dyDescent="0.2">
      <c r="A152" t="s">
        <v>336</v>
      </c>
      <c r="B152" t="s">
        <v>568</v>
      </c>
    </row>
    <row r="153" spans="1:2" x14ac:dyDescent="0.2">
      <c r="A153" t="s">
        <v>340</v>
      </c>
      <c r="B153" t="s">
        <v>25</v>
      </c>
    </row>
    <row r="154" spans="1:2" x14ac:dyDescent="0.2">
      <c r="A154" t="s">
        <v>342</v>
      </c>
      <c r="B154" t="s">
        <v>48</v>
      </c>
    </row>
    <row r="155" spans="1:2" x14ac:dyDescent="0.2">
      <c r="A155" t="s">
        <v>343</v>
      </c>
      <c r="B155" t="s">
        <v>29</v>
      </c>
    </row>
    <row r="156" spans="1:2" x14ac:dyDescent="0.2">
      <c r="A156" t="s">
        <v>344</v>
      </c>
    </row>
    <row r="157" spans="1:2" x14ac:dyDescent="0.2">
      <c r="A157" t="s">
        <v>346</v>
      </c>
      <c r="B157" t="s">
        <v>121</v>
      </c>
    </row>
    <row r="158" spans="1:2" x14ac:dyDescent="0.2">
      <c r="A158" t="s">
        <v>348</v>
      </c>
      <c r="B158" t="s">
        <v>121</v>
      </c>
    </row>
    <row r="159" spans="1:2" x14ac:dyDescent="0.2">
      <c r="A159" t="s">
        <v>349</v>
      </c>
      <c r="B159" t="s">
        <v>39</v>
      </c>
    </row>
    <row r="160" spans="1:2" x14ac:dyDescent="0.2">
      <c r="A160" t="s">
        <v>350</v>
      </c>
      <c r="B160" t="s">
        <v>121</v>
      </c>
    </row>
    <row r="161" spans="1:2" x14ac:dyDescent="0.2">
      <c r="A161" t="s">
        <v>631</v>
      </c>
      <c r="B161" t="s">
        <v>29</v>
      </c>
    </row>
    <row r="162" spans="1:2" x14ac:dyDescent="0.2">
      <c r="A162" t="s">
        <v>352</v>
      </c>
      <c r="B162" t="s">
        <v>568</v>
      </c>
    </row>
    <row r="163" spans="1:2" x14ac:dyDescent="0.2">
      <c r="A163" t="s">
        <v>353</v>
      </c>
      <c r="B163" t="s">
        <v>39</v>
      </c>
    </row>
    <row r="164" spans="1:2" x14ac:dyDescent="0.2">
      <c r="A164" t="s">
        <v>356</v>
      </c>
    </row>
    <row r="165" spans="1:2" x14ac:dyDescent="0.2">
      <c r="A165" t="s">
        <v>364</v>
      </c>
      <c r="B165" t="s">
        <v>39</v>
      </c>
    </row>
    <row r="166" spans="1:2" x14ac:dyDescent="0.2">
      <c r="A166" t="s">
        <v>365</v>
      </c>
      <c r="B166" t="s">
        <v>39</v>
      </c>
    </row>
    <row r="167" spans="1:2" x14ac:dyDescent="0.2">
      <c r="A167" t="s">
        <v>367</v>
      </c>
      <c r="B167" t="s">
        <v>29</v>
      </c>
    </row>
    <row r="168" spans="1:2" x14ac:dyDescent="0.2">
      <c r="A168" t="s">
        <v>634</v>
      </c>
      <c r="B168" t="s">
        <v>550</v>
      </c>
    </row>
    <row r="169" spans="1:2" x14ac:dyDescent="0.2">
      <c r="A169" t="s">
        <v>371</v>
      </c>
      <c r="B169" t="s">
        <v>550</v>
      </c>
    </row>
    <row r="170" spans="1:2" x14ac:dyDescent="0.2">
      <c r="A170" t="s">
        <v>372</v>
      </c>
      <c r="B170" t="s">
        <v>39</v>
      </c>
    </row>
    <row r="171" spans="1:2" x14ac:dyDescent="0.2">
      <c r="A171" t="s">
        <v>373</v>
      </c>
    </row>
    <row r="172" spans="1:2" x14ac:dyDescent="0.2">
      <c r="A172" t="s">
        <v>374</v>
      </c>
      <c r="B172" t="s">
        <v>22</v>
      </c>
    </row>
    <row r="173" spans="1:2" x14ac:dyDescent="0.2">
      <c r="A173" t="s">
        <v>376</v>
      </c>
      <c r="B173" t="s">
        <v>550</v>
      </c>
    </row>
    <row r="174" spans="1:2" x14ac:dyDescent="0.2">
      <c r="A174" t="s">
        <v>637</v>
      </c>
      <c r="B174" t="s">
        <v>568</v>
      </c>
    </row>
    <row r="175" spans="1:2" x14ac:dyDescent="0.2">
      <c r="A175" t="s">
        <v>382</v>
      </c>
      <c r="B175" t="s">
        <v>39</v>
      </c>
    </row>
    <row r="176" spans="1:2" x14ac:dyDescent="0.2">
      <c r="A176" t="s">
        <v>383</v>
      </c>
      <c r="B176" t="s">
        <v>568</v>
      </c>
    </row>
    <row r="177" spans="1:2" x14ac:dyDescent="0.2">
      <c r="A177" t="s">
        <v>386</v>
      </c>
      <c r="B177" t="s">
        <v>39</v>
      </c>
    </row>
    <row r="178" spans="1:2" x14ac:dyDescent="0.2">
      <c r="A178" t="s">
        <v>387</v>
      </c>
      <c r="B178" t="s">
        <v>568</v>
      </c>
    </row>
    <row r="179" spans="1:2" x14ac:dyDescent="0.2">
      <c r="A179" t="s">
        <v>388</v>
      </c>
      <c r="B179" t="s">
        <v>22</v>
      </c>
    </row>
    <row r="180" spans="1:2" x14ac:dyDescent="0.2">
      <c r="A180" t="s">
        <v>389</v>
      </c>
      <c r="B180" t="s">
        <v>550</v>
      </c>
    </row>
    <row r="181" spans="1:2" x14ac:dyDescent="0.2">
      <c r="A181" t="s">
        <v>390</v>
      </c>
      <c r="B181" t="s">
        <v>25</v>
      </c>
    </row>
    <row r="182" spans="1:2" x14ac:dyDescent="0.2">
      <c r="A182" t="s">
        <v>392</v>
      </c>
      <c r="B182" t="s">
        <v>48</v>
      </c>
    </row>
    <row r="183" spans="1:2" x14ac:dyDescent="0.2">
      <c r="A183" t="s">
        <v>393</v>
      </c>
      <c r="B183" t="s">
        <v>25</v>
      </c>
    </row>
    <row r="184" spans="1:2" x14ac:dyDescent="0.2">
      <c r="A184" t="s">
        <v>396</v>
      </c>
      <c r="B184" t="s">
        <v>25</v>
      </c>
    </row>
    <row r="185" spans="1:2" x14ac:dyDescent="0.2">
      <c r="A185" t="s">
        <v>397</v>
      </c>
      <c r="B185" t="s">
        <v>48</v>
      </c>
    </row>
    <row r="186" spans="1:2" x14ac:dyDescent="0.2">
      <c r="A186" t="s">
        <v>398</v>
      </c>
      <c r="B186" t="s">
        <v>48</v>
      </c>
    </row>
    <row r="187" spans="1:2" x14ac:dyDescent="0.2">
      <c r="A187" t="s">
        <v>400</v>
      </c>
      <c r="B187" t="s">
        <v>39</v>
      </c>
    </row>
    <row r="188" spans="1:2" x14ac:dyDescent="0.2">
      <c r="A188" t="s">
        <v>401</v>
      </c>
    </row>
    <row r="189" spans="1:2" x14ac:dyDescent="0.2">
      <c r="A189" t="s">
        <v>402</v>
      </c>
      <c r="B189" t="s">
        <v>48</v>
      </c>
    </row>
    <row r="190" spans="1:2" x14ac:dyDescent="0.2">
      <c r="A190" t="s">
        <v>404</v>
      </c>
    </row>
    <row r="191" spans="1:2" x14ac:dyDescent="0.2">
      <c r="A191" t="s">
        <v>405</v>
      </c>
      <c r="B191" t="s">
        <v>48</v>
      </c>
    </row>
    <row r="192" spans="1:2" x14ac:dyDescent="0.2">
      <c r="A192" t="s">
        <v>406</v>
      </c>
      <c r="B192" t="s">
        <v>39</v>
      </c>
    </row>
    <row r="193" spans="1:2" x14ac:dyDescent="0.2">
      <c r="A193" t="s">
        <v>407</v>
      </c>
      <c r="B193" t="s">
        <v>39</v>
      </c>
    </row>
    <row r="194" spans="1:2" x14ac:dyDescent="0.2">
      <c r="A194" t="s">
        <v>682</v>
      </c>
      <c r="B194" t="s">
        <v>22</v>
      </c>
    </row>
    <row r="195" spans="1:2" x14ac:dyDescent="0.2">
      <c r="A195" t="s">
        <v>410</v>
      </c>
      <c r="B195" t="s">
        <v>29</v>
      </c>
    </row>
    <row r="196" spans="1:2" x14ac:dyDescent="0.2">
      <c r="A196" t="s">
        <v>411</v>
      </c>
      <c r="B196" t="s">
        <v>550</v>
      </c>
    </row>
    <row r="197" spans="1:2" x14ac:dyDescent="0.2">
      <c r="A197" t="s">
        <v>412</v>
      </c>
      <c r="B197" t="s">
        <v>29</v>
      </c>
    </row>
    <row r="198" spans="1:2" x14ac:dyDescent="0.2">
      <c r="A198" t="s">
        <v>413</v>
      </c>
      <c r="B198" t="s">
        <v>48</v>
      </c>
    </row>
    <row r="199" spans="1:2" x14ac:dyDescent="0.2">
      <c r="A199" t="s">
        <v>415</v>
      </c>
      <c r="B199" t="s">
        <v>568</v>
      </c>
    </row>
    <row r="200" spans="1:2" x14ac:dyDescent="0.2">
      <c r="A200" t="s">
        <v>416</v>
      </c>
      <c r="B200" t="s">
        <v>29</v>
      </c>
    </row>
    <row r="201" spans="1:2" x14ac:dyDescent="0.2">
      <c r="A201" t="s">
        <v>418</v>
      </c>
      <c r="B201" t="s">
        <v>550</v>
      </c>
    </row>
    <row r="202" spans="1:2" x14ac:dyDescent="0.2">
      <c r="A202" t="s">
        <v>419</v>
      </c>
      <c r="B202" t="s">
        <v>550</v>
      </c>
    </row>
    <row r="203" spans="1:2" x14ac:dyDescent="0.2">
      <c r="A203" t="s">
        <v>421</v>
      </c>
      <c r="B203" t="s">
        <v>550</v>
      </c>
    </row>
    <row r="204" spans="1:2" x14ac:dyDescent="0.2">
      <c r="A204" t="s">
        <v>422</v>
      </c>
      <c r="B204" t="s">
        <v>39</v>
      </c>
    </row>
    <row r="205" spans="1:2" x14ac:dyDescent="0.2">
      <c r="A205" t="s">
        <v>423</v>
      </c>
      <c r="B205" t="s">
        <v>25</v>
      </c>
    </row>
    <row r="206" spans="1:2" x14ac:dyDescent="0.2">
      <c r="A206" t="s">
        <v>424</v>
      </c>
      <c r="B206" t="s">
        <v>39</v>
      </c>
    </row>
    <row r="207" spans="1:2" x14ac:dyDescent="0.2">
      <c r="A207" t="s">
        <v>425</v>
      </c>
      <c r="B207" t="s">
        <v>550</v>
      </c>
    </row>
    <row r="208" spans="1:2" x14ac:dyDescent="0.2">
      <c r="A208" t="s">
        <v>427</v>
      </c>
      <c r="B208" t="s">
        <v>550</v>
      </c>
    </row>
    <row r="209" spans="1:2" x14ac:dyDescent="0.2">
      <c r="A209" t="s">
        <v>428</v>
      </c>
      <c r="B209" t="s">
        <v>550</v>
      </c>
    </row>
    <row r="210" spans="1:2" x14ac:dyDescent="0.2">
      <c r="A210" t="s">
        <v>432</v>
      </c>
      <c r="B210" t="s">
        <v>29</v>
      </c>
    </row>
    <row r="211" spans="1:2" x14ac:dyDescent="0.2">
      <c r="A211" t="s">
        <v>433</v>
      </c>
    </row>
    <row r="212" spans="1:2" x14ac:dyDescent="0.2">
      <c r="A212" t="s">
        <v>434</v>
      </c>
    </row>
    <row r="213" spans="1:2" x14ac:dyDescent="0.2">
      <c r="A213" t="s">
        <v>437</v>
      </c>
      <c r="B213" t="s">
        <v>550</v>
      </c>
    </row>
    <row r="214" spans="1:2" x14ac:dyDescent="0.2">
      <c r="A214" t="s">
        <v>439</v>
      </c>
      <c r="B214" t="s">
        <v>550</v>
      </c>
    </row>
    <row r="215" spans="1:2" x14ac:dyDescent="0.2">
      <c r="A215" t="s">
        <v>440</v>
      </c>
      <c r="B215" t="s">
        <v>25</v>
      </c>
    </row>
    <row r="216" spans="1:2" x14ac:dyDescent="0.2">
      <c r="A216" t="s">
        <v>441</v>
      </c>
    </row>
    <row r="217" spans="1:2" x14ac:dyDescent="0.2">
      <c r="A217" t="s">
        <v>442</v>
      </c>
      <c r="B217" t="s">
        <v>48</v>
      </c>
    </row>
    <row r="218" spans="1:2" x14ac:dyDescent="0.2">
      <c r="A218" t="s">
        <v>443</v>
      </c>
      <c r="B218" t="s">
        <v>39</v>
      </c>
    </row>
    <row r="219" spans="1:2" x14ac:dyDescent="0.2">
      <c r="A219" t="s">
        <v>446</v>
      </c>
      <c r="B219" t="s">
        <v>48</v>
      </c>
    </row>
    <row r="220" spans="1:2" x14ac:dyDescent="0.2">
      <c r="A220" t="s">
        <v>448</v>
      </c>
    </row>
    <row r="221" spans="1:2" x14ac:dyDescent="0.2">
      <c r="A221" t="s">
        <v>450</v>
      </c>
      <c r="B221" t="s">
        <v>550</v>
      </c>
    </row>
    <row r="222" spans="1:2" x14ac:dyDescent="0.2">
      <c r="A222" t="s">
        <v>451</v>
      </c>
      <c r="B222" t="s">
        <v>25</v>
      </c>
    </row>
    <row r="223" spans="1:2" x14ac:dyDescent="0.2">
      <c r="A223" t="s">
        <v>452</v>
      </c>
      <c r="B223" t="s">
        <v>568</v>
      </c>
    </row>
    <row r="224" spans="1:2" x14ac:dyDescent="0.2">
      <c r="A224" t="s">
        <v>453</v>
      </c>
      <c r="B224" t="s">
        <v>25</v>
      </c>
    </row>
    <row r="225" spans="1:2" x14ac:dyDescent="0.2">
      <c r="A225" t="s">
        <v>455</v>
      </c>
      <c r="B225" t="s">
        <v>48</v>
      </c>
    </row>
    <row r="226" spans="1:2" x14ac:dyDescent="0.2">
      <c r="A226" t="s">
        <v>456</v>
      </c>
      <c r="B226" t="s">
        <v>568</v>
      </c>
    </row>
    <row r="227" spans="1:2" x14ac:dyDescent="0.2">
      <c r="A227" t="s">
        <v>458</v>
      </c>
      <c r="B227" t="s">
        <v>550</v>
      </c>
    </row>
    <row r="228" spans="1:2" x14ac:dyDescent="0.2">
      <c r="A228" t="s">
        <v>461</v>
      </c>
    </row>
    <row r="229" spans="1:2" x14ac:dyDescent="0.2">
      <c r="A229" t="s">
        <v>462</v>
      </c>
    </row>
    <row r="230" spans="1:2" x14ac:dyDescent="0.2">
      <c r="A230" t="s">
        <v>463</v>
      </c>
      <c r="B230" t="s">
        <v>550</v>
      </c>
    </row>
    <row r="231" spans="1:2" x14ac:dyDescent="0.2">
      <c r="A231" t="s">
        <v>465</v>
      </c>
      <c r="B231" t="s">
        <v>48</v>
      </c>
    </row>
    <row r="232" spans="1:2" x14ac:dyDescent="0.2">
      <c r="A232" t="s">
        <v>466</v>
      </c>
    </row>
    <row r="233" spans="1:2" x14ac:dyDescent="0.2">
      <c r="A233" t="s">
        <v>467</v>
      </c>
    </row>
    <row r="234" spans="1:2" x14ac:dyDescent="0.2">
      <c r="A234" t="s">
        <v>470</v>
      </c>
      <c r="B234" t="s">
        <v>39</v>
      </c>
    </row>
    <row r="235" spans="1:2" x14ac:dyDescent="0.2">
      <c r="A235" t="s">
        <v>474</v>
      </c>
      <c r="B235" t="s">
        <v>29</v>
      </c>
    </row>
    <row r="236" spans="1:2" x14ac:dyDescent="0.2">
      <c r="A236" t="s">
        <v>475</v>
      </c>
      <c r="B236" t="s">
        <v>22</v>
      </c>
    </row>
    <row r="237" spans="1:2" x14ac:dyDescent="0.2">
      <c r="A237" t="s">
        <v>476</v>
      </c>
    </row>
    <row r="238" spans="1:2" x14ac:dyDescent="0.2">
      <c r="A238" t="s">
        <v>481</v>
      </c>
      <c r="B238" t="s">
        <v>29</v>
      </c>
    </row>
    <row r="239" spans="1:2" x14ac:dyDescent="0.2">
      <c r="A239" t="s">
        <v>483</v>
      </c>
    </row>
    <row r="240" spans="1:2" x14ac:dyDescent="0.2">
      <c r="A240" t="s">
        <v>484</v>
      </c>
    </row>
    <row r="241" spans="1:2" x14ac:dyDescent="0.2">
      <c r="A241" t="s">
        <v>485</v>
      </c>
      <c r="B241" t="s">
        <v>121</v>
      </c>
    </row>
    <row r="242" spans="1:2" x14ac:dyDescent="0.2">
      <c r="A242" t="s">
        <v>486</v>
      </c>
    </row>
    <row r="243" spans="1:2" x14ac:dyDescent="0.2">
      <c r="A243" t="s">
        <v>489</v>
      </c>
      <c r="B243" t="s">
        <v>550</v>
      </c>
    </row>
    <row r="244" spans="1:2" x14ac:dyDescent="0.2">
      <c r="A244" t="s">
        <v>491</v>
      </c>
      <c r="B244" t="s">
        <v>550</v>
      </c>
    </row>
    <row r="245" spans="1:2" x14ac:dyDescent="0.2">
      <c r="A245" t="s">
        <v>494</v>
      </c>
      <c r="B245" t="s">
        <v>22</v>
      </c>
    </row>
    <row r="246" spans="1:2" x14ac:dyDescent="0.2">
      <c r="A246" t="s">
        <v>495</v>
      </c>
      <c r="B246" t="s">
        <v>29</v>
      </c>
    </row>
    <row r="247" spans="1:2" x14ac:dyDescent="0.2">
      <c r="A247" t="s">
        <v>496</v>
      </c>
      <c r="B247" t="s">
        <v>22</v>
      </c>
    </row>
    <row r="248" spans="1:2" x14ac:dyDescent="0.2">
      <c r="A248" t="s">
        <v>499</v>
      </c>
      <c r="B248" t="s">
        <v>39</v>
      </c>
    </row>
    <row r="249" spans="1:2" x14ac:dyDescent="0.2">
      <c r="A249" t="s">
        <v>500</v>
      </c>
      <c r="B249" t="s">
        <v>22</v>
      </c>
    </row>
    <row r="250" spans="1:2" x14ac:dyDescent="0.2">
      <c r="A250" t="s">
        <v>501</v>
      </c>
    </row>
    <row r="251" spans="1:2" x14ac:dyDescent="0.2">
      <c r="A251" t="s">
        <v>502</v>
      </c>
      <c r="B251" t="s">
        <v>39</v>
      </c>
    </row>
    <row r="252" spans="1:2" x14ac:dyDescent="0.2">
      <c r="A252" t="s">
        <v>503</v>
      </c>
      <c r="B252" t="s">
        <v>550</v>
      </c>
    </row>
    <row r="253" spans="1:2" x14ac:dyDescent="0.2">
      <c r="A253" t="s">
        <v>509</v>
      </c>
      <c r="B253" t="s">
        <v>48</v>
      </c>
    </row>
    <row r="254" spans="1:2" x14ac:dyDescent="0.2">
      <c r="A254" t="s">
        <v>511</v>
      </c>
    </row>
    <row r="255" spans="1:2" x14ac:dyDescent="0.2">
      <c r="A255" t="s">
        <v>512</v>
      </c>
      <c r="B255" t="s">
        <v>550</v>
      </c>
    </row>
    <row r="256" spans="1:2" x14ac:dyDescent="0.2">
      <c r="A256" t="s">
        <v>513</v>
      </c>
    </row>
    <row r="257" spans="1:2" x14ac:dyDescent="0.2">
      <c r="A257" t="s">
        <v>695</v>
      </c>
      <c r="B257" t="s">
        <v>29</v>
      </c>
    </row>
    <row r="258" spans="1:2" x14ac:dyDescent="0.2">
      <c r="A258" t="s">
        <v>517</v>
      </c>
      <c r="B258" t="s">
        <v>568</v>
      </c>
    </row>
    <row r="259" spans="1:2" x14ac:dyDescent="0.2">
      <c r="A259" t="s">
        <v>520</v>
      </c>
      <c r="B259" t="s">
        <v>550</v>
      </c>
    </row>
    <row r="260" spans="1:2" x14ac:dyDescent="0.2">
      <c r="A260" t="s">
        <v>521</v>
      </c>
    </row>
    <row r="261" spans="1:2" x14ac:dyDescent="0.2">
      <c r="A261" t="s">
        <v>523</v>
      </c>
      <c r="B26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95"/>
  <sheetViews>
    <sheetView zoomScale="150" workbookViewId="0">
      <selection activeCell="D7" sqref="D7"/>
    </sheetView>
  </sheetViews>
  <sheetFormatPr baseColWidth="10" defaultColWidth="8.83203125" defaultRowHeight="16" x14ac:dyDescent="0.2"/>
  <cols>
    <col min="1" max="1" width="24.5" bestFit="1" customWidth="1"/>
    <col min="2" max="2" width="31.1640625" bestFit="1" customWidth="1"/>
  </cols>
  <sheetData>
    <row r="1" spans="1:2" x14ac:dyDescent="0.2">
      <c r="A1" s="23" t="s">
        <v>698</v>
      </c>
      <c r="B1" s="23" t="s">
        <v>548</v>
      </c>
    </row>
    <row r="2" spans="1:2" x14ac:dyDescent="0.2">
      <c r="A2" t="s">
        <v>18</v>
      </c>
      <c r="B2" t="s">
        <v>22</v>
      </c>
    </row>
    <row r="3" spans="1:2" x14ac:dyDescent="0.2">
      <c r="A3" t="s">
        <v>23</v>
      </c>
      <c r="B3" t="s">
        <v>550</v>
      </c>
    </row>
    <row r="4" spans="1:2" x14ac:dyDescent="0.2">
      <c r="A4" t="s">
        <v>555</v>
      </c>
    </row>
    <row r="5" spans="1:2" x14ac:dyDescent="0.2">
      <c r="A5" t="s">
        <v>28</v>
      </c>
      <c r="B5" t="s">
        <v>22</v>
      </c>
    </row>
    <row r="6" spans="1:2" x14ac:dyDescent="0.2">
      <c r="A6" t="s">
        <v>30</v>
      </c>
      <c r="B6" t="s">
        <v>39</v>
      </c>
    </row>
    <row r="7" spans="1:2" x14ac:dyDescent="0.2">
      <c r="A7" t="s">
        <v>41</v>
      </c>
      <c r="B7" t="s">
        <v>550</v>
      </c>
    </row>
    <row r="8" spans="1:2" x14ac:dyDescent="0.2">
      <c r="A8" t="s">
        <v>54</v>
      </c>
      <c r="B8" t="s">
        <v>39</v>
      </c>
    </row>
    <row r="9" spans="1:2" x14ac:dyDescent="0.2">
      <c r="A9" t="s">
        <v>557</v>
      </c>
    </row>
    <row r="10" spans="1:2" x14ac:dyDescent="0.2">
      <c r="A10" t="s">
        <v>71</v>
      </c>
      <c r="B10" t="s">
        <v>550</v>
      </c>
    </row>
    <row r="11" spans="1:2" x14ac:dyDescent="0.2">
      <c r="A11" t="s">
        <v>72</v>
      </c>
    </row>
    <row r="12" spans="1:2" x14ac:dyDescent="0.2">
      <c r="A12" t="s">
        <v>74</v>
      </c>
      <c r="B12" t="s">
        <v>48</v>
      </c>
    </row>
    <row r="13" spans="1:2" x14ac:dyDescent="0.2">
      <c r="A13" t="s">
        <v>77</v>
      </c>
      <c r="B13" t="s">
        <v>29</v>
      </c>
    </row>
    <row r="14" spans="1:2" x14ac:dyDescent="0.2">
      <c r="A14" t="s">
        <v>78</v>
      </c>
      <c r="B14" t="s">
        <v>550</v>
      </c>
    </row>
    <row r="15" spans="1:2" x14ac:dyDescent="0.2">
      <c r="A15" t="s">
        <v>82</v>
      </c>
      <c r="B15" t="s">
        <v>29</v>
      </c>
    </row>
    <row r="16" spans="1:2" x14ac:dyDescent="0.2">
      <c r="A16" t="s">
        <v>84</v>
      </c>
      <c r="B16" t="s">
        <v>550</v>
      </c>
    </row>
    <row r="17" spans="1:2" x14ac:dyDescent="0.2">
      <c r="A17" t="s">
        <v>85</v>
      </c>
      <c r="B17" t="s">
        <v>550</v>
      </c>
    </row>
    <row r="18" spans="1:2" x14ac:dyDescent="0.2">
      <c r="A18" t="s">
        <v>88</v>
      </c>
      <c r="B18" t="s">
        <v>550</v>
      </c>
    </row>
    <row r="19" spans="1:2" x14ac:dyDescent="0.2">
      <c r="A19" t="s">
        <v>101</v>
      </c>
      <c r="B19" t="s">
        <v>550</v>
      </c>
    </row>
    <row r="20" spans="1:2" x14ac:dyDescent="0.2">
      <c r="A20" t="s">
        <v>103</v>
      </c>
      <c r="B20" t="s">
        <v>39</v>
      </c>
    </row>
    <row r="21" spans="1:2" x14ac:dyDescent="0.2">
      <c r="A21" t="s">
        <v>569</v>
      </c>
      <c r="B21" t="s">
        <v>29</v>
      </c>
    </row>
    <row r="22" spans="1:2" x14ac:dyDescent="0.2">
      <c r="A22" t="s">
        <v>566</v>
      </c>
    </row>
    <row r="23" spans="1:2" x14ac:dyDescent="0.2">
      <c r="A23" t="s">
        <v>91</v>
      </c>
      <c r="B23" t="s">
        <v>550</v>
      </c>
    </row>
    <row r="24" spans="1:2" x14ac:dyDescent="0.2">
      <c r="A24" t="s">
        <v>771</v>
      </c>
    </row>
    <row r="25" spans="1:2" x14ac:dyDescent="0.2">
      <c r="A25" t="s">
        <v>110</v>
      </c>
    </row>
    <row r="26" spans="1:2" x14ac:dyDescent="0.2">
      <c r="A26" t="s">
        <v>111</v>
      </c>
    </row>
    <row r="27" spans="1:2" x14ac:dyDescent="0.2">
      <c r="A27" t="s">
        <v>772</v>
      </c>
      <c r="B27" t="s">
        <v>22</v>
      </c>
    </row>
    <row r="28" spans="1:2" x14ac:dyDescent="0.2">
      <c r="A28" t="s">
        <v>117</v>
      </c>
    </row>
    <row r="29" spans="1:2" x14ac:dyDescent="0.2">
      <c r="A29" t="s">
        <v>118</v>
      </c>
      <c r="B29" t="s">
        <v>39</v>
      </c>
    </row>
    <row r="30" spans="1:2" x14ac:dyDescent="0.2">
      <c r="A30" t="s">
        <v>137</v>
      </c>
      <c r="B30" t="s">
        <v>29</v>
      </c>
    </row>
    <row r="31" spans="1:2" x14ac:dyDescent="0.2">
      <c r="A31" t="s">
        <v>123</v>
      </c>
      <c r="B31" t="s">
        <v>39</v>
      </c>
    </row>
    <row r="32" spans="1:2" x14ac:dyDescent="0.2">
      <c r="A32" t="s">
        <v>130</v>
      </c>
      <c r="B32" t="s">
        <v>39</v>
      </c>
    </row>
    <row r="33" spans="1:2" x14ac:dyDescent="0.2">
      <c r="A33" t="s">
        <v>131</v>
      </c>
      <c r="B33" t="s">
        <v>29</v>
      </c>
    </row>
    <row r="34" spans="1:2" x14ac:dyDescent="0.2">
      <c r="A34" t="s">
        <v>134</v>
      </c>
      <c r="B34" t="s">
        <v>48</v>
      </c>
    </row>
    <row r="35" spans="1:2" x14ac:dyDescent="0.2">
      <c r="A35" t="s">
        <v>135</v>
      </c>
      <c r="B35" t="s">
        <v>29</v>
      </c>
    </row>
    <row r="36" spans="1:2" x14ac:dyDescent="0.2">
      <c r="A36" t="s">
        <v>138</v>
      </c>
    </row>
    <row r="37" spans="1:2" x14ac:dyDescent="0.2">
      <c r="A37" t="s">
        <v>139</v>
      </c>
      <c r="B37" t="s">
        <v>550</v>
      </c>
    </row>
    <row r="38" spans="1:2" x14ac:dyDescent="0.2">
      <c r="A38" t="s">
        <v>582</v>
      </c>
    </row>
    <row r="39" spans="1:2" x14ac:dyDescent="0.2">
      <c r="A39" t="s">
        <v>151</v>
      </c>
      <c r="B39" t="s">
        <v>48</v>
      </c>
    </row>
    <row r="40" spans="1:2" x14ac:dyDescent="0.2">
      <c r="A40" t="s">
        <v>158</v>
      </c>
      <c r="B40" t="s">
        <v>568</v>
      </c>
    </row>
    <row r="41" spans="1:2" x14ac:dyDescent="0.2">
      <c r="A41" t="s">
        <v>183</v>
      </c>
    </row>
    <row r="42" spans="1:2" x14ac:dyDescent="0.2">
      <c r="A42" t="s">
        <v>773</v>
      </c>
    </row>
    <row r="43" spans="1:2" x14ac:dyDescent="0.2">
      <c r="A43" t="s">
        <v>165</v>
      </c>
      <c r="B43" t="s">
        <v>39</v>
      </c>
    </row>
    <row r="44" spans="1:2" x14ac:dyDescent="0.2">
      <c r="A44" t="s">
        <v>166</v>
      </c>
      <c r="B44" t="s">
        <v>550</v>
      </c>
    </row>
    <row r="45" spans="1:2" x14ac:dyDescent="0.2">
      <c r="A45" t="s">
        <v>169</v>
      </c>
      <c r="B45" t="s">
        <v>121</v>
      </c>
    </row>
    <row r="46" spans="1:2" x14ac:dyDescent="0.2">
      <c r="A46" t="s">
        <v>171</v>
      </c>
    </row>
    <row r="47" spans="1:2" x14ac:dyDescent="0.2">
      <c r="A47" t="s">
        <v>588</v>
      </c>
      <c r="B47" t="s">
        <v>568</v>
      </c>
    </row>
    <row r="48" spans="1:2" x14ac:dyDescent="0.2">
      <c r="A48" t="s">
        <v>774</v>
      </c>
      <c r="B48" t="s">
        <v>39</v>
      </c>
    </row>
    <row r="49" spans="1:2" x14ac:dyDescent="0.2">
      <c r="A49" t="s">
        <v>174</v>
      </c>
      <c r="B49" t="s">
        <v>48</v>
      </c>
    </row>
    <row r="50" spans="1:2" x14ac:dyDescent="0.2">
      <c r="A50" t="s">
        <v>175</v>
      </c>
      <c r="B50" t="s">
        <v>550</v>
      </c>
    </row>
    <row r="51" spans="1:2" x14ac:dyDescent="0.2">
      <c r="A51" t="s">
        <v>179</v>
      </c>
      <c r="B51" t="s">
        <v>29</v>
      </c>
    </row>
    <row r="52" spans="1:2" x14ac:dyDescent="0.2">
      <c r="A52" t="s">
        <v>180</v>
      </c>
    </row>
    <row r="53" spans="1:2" x14ac:dyDescent="0.2">
      <c r="A53" t="s">
        <v>178</v>
      </c>
    </row>
    <row r="54" spans="1:2" x14ac:dyDescent="0.2">
      <c r="A54" t="s">
        <v>182</v>
      </c>
      <c r="B54" t="s">
        <v>29</v>
      </c>
    </row>
    <row r="55" spans="1:2" x14ac:dyDescent="0.2">
      <c r="A55" t="s">
        <v>184</v>
      </c>
      <c r="B55" t="s">
        <v>550</v>
      </c>
    </row>
    <row r="56" spans="1:2" x14ac:dyDescent="0.2">
      <c r="A56" t="s">
        <v>188</v>
      </c>
      <c r="B56" t="s">
        <v>22</v>
      </c>
    </row>
    <row r="57" spans="1:2" x14ac:dyDescent="0.2">
      <c r="A57" t="s">
        <v>189</v>
      </c>
    </row>
    <row r="58" spans="1:2" x14ac:dyDescent="0.2">
      <c r="A58" t="s">
        <v>203</v>
      </c>
    </row>
    <row r="59" spans="1:2" x14ac:dyDescent="0.2">
      <c r="A59" t="s">
        <v>204</v>
      </c>
      <c r="B59" t="s">
        <v>48</v>
      </c>
    </row>
    <row r="60" spans="1:2" x14ac:dyDescent="0.2">
      <c r="A60" t="s">
        <v>206</v>
      </c>
    </row>
    <row r="61" spans="1:2" x14ac:dyDescent="0.2">
      <c r="A61" t="s">
        <v>207</v>
      </c>
      <c r="B61" t="s">
        <v>22</v>
      </c>
    </row>
    <row r="62" spans="1:2" x14ac:dyDescent="0.2">
      <c r="A62" t="s">
        <v>208</v>
      </c>
    </row>
    <row r="63" spans="1:2" x14ac:dyDescent="0.2">
      <c r="A63" t="s">
        <v>217</v>
      </c>
    </row>
    <row r="64" spans="1:2" x14ac:dyDescent="0.2">
      <c r="A64" t="s">
        <v>218</v>
      </c>
      <c r="B64" t="s">
        <v>22</v>
      </c>
    </row>
    <row r="65" spans="1:2" x14ac:dyDescent="0.2">
      <c r="A65" t="s">
        <v>221</v>
      </c>
    </row>
    <row r="66" spans="1:2" x14ac:dyDescent="0.2">
      <c r="A66" t="s">
        <v>222</v>
      </c>
    </row>
    <row r="67" spans="1:2" x14ac:dyDescent="0.2">
      <c r="A67" t="s">
        <v>223</v>
      </c>
      <c r="B67" t="s">
        <v>22</v>
      </c>
    </row>
    <row r="68" spans="1:2" x14ac:dyDescent="0.2">
      <c r="A68" t="s">
        <v>225</v>
      </c>
      <c r="B68" t="s">
        <v>550</v>
      </c>
    </row>
    <row r="69" spans="1:2" x14ac:dyDescent="0.2">
      <c r="A69" t="s">
        <v>227</v>
      </c>
      <c r="B69" t="s">
        <v>48</v>
      </c>
    </row>
    <row r="70" spans="1:2" x14ac:dyDescent="0.2">
      <c r="A70" t="s">
        <v>234</v>
      </c>
    </row>
    <row r="71" spans="1:2" x14ac:dyDescent="0.2">
      <c r="A71" t="s">
        <v>237</v>
      </c>
    </row>
    <row r="72" spans="1:2" x14ac:dyDescent="0.2">
      <c r="A72" t="s">
        <v>242</v>
      </c>
      <c r="B72" t="s">
        <v>29</v>
      </c>
    </row>
    <row r="73" spans="1:2" x14ac:dyDescent="0.2">
      <c r="A73" t="s">
        <v>244</v>
      </c>
    </row>
    <row r="74" spans="1:2" x14ac:dyDescent="0.2">
      <c r="A74" t="s">
        <v>249</v>
      </c>
      <c r="B74" t="s">
        <v>22</v>
      </c>
    </row>
    <row r="75" spans="1:2" x14ac:dyDescent="0.2">
      <c r="A75" t="s">
        <v>775</v>
      </c>
    </row>
    <row r="76" spans="1:2" x14ac:dyDescent="0.2">
      <c r="A76" t="s">
        <v>265</v>
      </c>
      <c r="B76" t="s">
        <v>39</v>
      </c>
    </row>
    <row r="77" spans="1:2" x14ac:dyDescent="0.2">
      <c r="A77" t="s">
        <v>254</v>
      </c>
    </row>
    <row r="78" spans="1:2" x14ac:dyDescent="0.2">
      <c r="A78" t="s">
        <v>256</v>
      </c>
      <c r="B78" t="s">
        <v>39</v>
      </c>
    </row>
    <row r="79" spans="1:2" x14ac:dyDescent="0.2">
      <c r="A79" t="s">
        <v>259</v>
      </c>
      <c r="B79" t="s">
        <v>550</v>
      </c>
    </row>
    <row r="80" spans="1:2" x14ac:dyDescent="0.2">
      <c r="A80" t="s">
        <v>261</v>
      </c>
    </row>
    <row r="81" spans="1:2" x14ac:dyDescent="0.2">
      <c r="A81" t="s">
        <v>264</v>
      </c>
      <c r="B81" t="s">
        <v>39</v>
      </c>
    </row>
    <row r="82" spans="1:2" x14ac:dyDescent="0.2">
      <c r="A82" t="s">
        <v>776</v>
      </c>
      <c r="B82" t="s">
        <v>22</v>
      </c>
    </row>
    <row r="83" spans="1:2" x14ac:dyDescent="0.2">
      <c r="A83" t="s">
        <v>301</v>
      </c>
      <c r="B83" t="s">
        <v>550</v>
      </c>
    </row>
    <row r="84" spans="1:2" x14ac:dyDescent="0.2">
      <c r="A84" t="s">
        <v>270</v>
      </c>
      <c r="B84" t="s">
        <v>48</v>
      </c>
    </row>
    <row r="85" spans="1:2" x14ac:dyDescent="0.2">
      <c r="A85" t="s">
        <v>275</v>
      </c>
      <c r="B85" t="s">
        <v>22</v>
      </c>
    </row>
    <row r="86" spans="1:2" x14ac:dyDescent="0.2">
      <c r="A86" t="s">
        <v>292</v>
      </c>
      <c r="B86" t="s">
        <v>550</v>
      </c>
    </row>
    <row r="87" spans="1:2" x14ac:dyDescent="0.2">
      <c r="A87" t="s">
        <v>294</v>
      </c>
      <c r="B87" t="s">
        <v>568</v>
      </c>
    </row>
    <row r="88" spans="1:2" x14ac:dyDescent="0.2">
      <c r="A88" t="s">
        <v>293</v>
      </c>
      <c r="B88" t="s">
        <v>39</v>
      </c>
    </row>
    <row r="89" spans="1:2" x14ac:dyDescent="0.2">
      <c r="A89" t="s">
        <v>280</v>
      </c>
      <c r="B89" t="s">
        <v>25</v>
      </c>
    </row>
    <row r="90" spans="1:2" x14ac:dyDescent="0.2">
      <c r="A90" t="s">
        <v>282</v>
      </c>
    </row>
    <row r="91" spans="1:2" x14ac:dyDescent="0.2">
      <c r="A91" t="s">
        <v>615</v>
      </c>
    </row>
    <row r="92" spans="1:2" x14ac:dyDescent="0.2">
      <c r="A92" t="s">
        <v>288</v>
      </c>
      <c r="B92" t="s">
        <v>29</v>
      </c>
    </row>
    <row r="93" spans="1:2" x14ac:dyDescent="0.2">
      <c r="A93" t="s">
        <v>289</v>
      </c>
      <c r="B93" t="s">
        <v>39</v>
      </c>
    </row>
    <row r="94" spans="1:2" x14ac:dyDescent="0.2">
      <c r="A94" t="s">
        <v>311</v>
      </c>
    </row>
    <row r="95" spans="1:2" x14ac:dyDescent="0.2">
      <c r="A95" t="s">
        <v>305</v>
      </c>
    </row>
    <row r="96" spans="1:2" x14ac:dyDescent="0.2">
      <c r="A96" t="s">
        <v>315</v>
      </c>
      <c r="B96" t="s">
        <v>550</v>
      </c>
    </row>
    <row r="97" spans="1:2" x14ac:dyDescent="0.2">
      <c r="A97" t="s">
        <v>313</v>
      </c>
      <c r="B97" t="s">
        <v>39</v>
      </c>
    </row>
    <row r="98" spans="1:2" x14ac:dyDescent="0.2">
      <c r="A98" t="s">
        <v>314</v>
      </c>
      <c r="B98" t="s">
        <v>29</v>
      </c>
    </row>
    <row r="99" spans="1:2" x14ac:dyDescent="0.2">
      <c r="A99" t="s">
        <v>619</v>
      </c>
      <c r="B99" t="s">
        <v>39</v>
      </c>
    </row>
    <row r="100" spans="1:2" x14ac:dyDescent="0.2">
      <c r="A100" t="s">
        <v>320</v>
      </c>
    </row>
    <row r="101" spans="1:2" x14ac:dyDescent="0.2">
      <c r="A101" t="s">
        <v>322</v>
      </c>
      <c r="B101" t="s">
        <v>121</v>
      </c>
    </row>
    <row r="102" spans="1:2" x14ac:dyDescent="0.2">
      <c r="A102" t="s">
        <v>324</v>
      </c>
    </row>
    <row r="103" spans="1:2" x14ac:dyDescent="0.2">
      <c r="A103" t="s">
        <v>323</v>
      </c>
    </row>
    <row r="104" spans="1:2" x14ac:dyDescent="0.2">
      <c r="A104" t="s">
        <v>325</v>
      </c>
    </row>
    <row r="105" spans="1:2" x14ac:dyDescent="0.2">
      <c r="A105" t="s">
        <v>623</v>
      </c>
    </row>
    <row r="106" spans="1:2" x14ac:dyDescent="0.2">
      <c r="A106" t="s">
        <v>625</v>
      </c>
      <c r="B106" t="s">
        <v>39</v>
      </c>
    </row>
    <row r="107" spans="1:2" x14ac:dyDescent="0.2">
      <c r="A107" t="s">
        <v>328</v>
      </c>
    </row>
    <row r="108" spans="1:2" x14ac:dyDescent="0.2">
      <c r="A108" t="s">
        <v>330</v>
      </c>
      <c r="B108" t="s">
        <v>22</v>
      </c>
    </row>
    <row r="109" spans="1:2" x14ac:dyDescent="0.2">
      <c r="A109" t="s">
        <v>631</v>
      </c>
    </row>
    <row r="110" spans="1:2" x14ac:dyDescent="0.2">
      <c r="A110" t="s">
        <v>335</v>
      </c>
      <c r="B110" t="s">
        <v>39</v>
      </c>
    </row>
    <row r="111" spans="1:2" x14ac:dyDescent="0.2">
      <c r="A111" t="s">
        <v>336</v>
      </c>
      <c r="B111" t="s">
        <v>568</v>
      </c>
    </row>
    <row r="112" spans="1:2" x14ac:dyDescent="0.2">
      <c r="A112" t="s">
        <v>340</v>
      </c>
      <c r="B112" t="s">
        <v>25</v>
      </c>
    </row>
    <row r="113" spans="1:2" x14ac:dyDescent="0.2">
      <c r="A113" t="s">
        <v>342</v>
      </c>
      <c r="B113" t="s">
        <v>48</v>
      </c>
    </row>
    <row r="114" spans="1:2" x14ac:dyDescent="0.2">
      <c r="A114" t="s">
        <v>346</v>
      </c>
      <c r="B114" t="s">
        <v>121</v>
      </c>
    </row>
    <row r="115" spans="1:2" x14ac:dyDescent="0.2">
      <c r="A115" t="s">
        <v>349</v>
      </c>
      <c r="B115" t="s">
        <v>39</v>
      </c>
    </row>
    <row r="116" spans="1:2" x14ac:dyDescent="0.2">
      <c r="A116" t="s">
        <v>352</v>
      </c>
      <c r="B116" t="s">
        <v>568</v>
      </c>
    </row>
    <row r="117" spans="1:2" x14ac:dyDescent="0.2">
      <c r="A117" t="s">
        <v>353</v>
      </c>
      <c r="B117" t="s">
        <v>39</v>
      </c>
    </row>
    <row r="118" spans="1:2" x14ac:dyDescent="0.2">
      <c r="A118" t="s">
        <v>777</v>
      </c>
    </row>
    <row r="119" spans="1:2" x14ac:dyDescent="0.2">
      <c r="A119" t="s">
        <v>364</v>
      </c>
      <c r="B119" t="s">
        <v>39</v>
      </c>
    </row>
    <row r="120" spans="1:2" x14ac:dyDescent="0.2">
      <c r="A120" t="s">
        <v>365</v>
      </c>
      <c r="B120" t="s">
        <v>39</v>
      </c>
    </row>
    <row r="121" spans="1:2" x14ac:dyDescent="0.2">
      <c r="A121" t="s">
        <v>634</v>
      </c>
      <c r="B121" t="s">
        <v>550</v>
      </c>
    </row>
    <row r="122" spans="1:2" x14ac:dyDescent="0.2">
      <c r="A122" t="s">
        <v>371</v>
      </c>
      <c r="B122" t="s">
        <v>550</v>
      </c>
    </row>
    <row r="123" spans="1:2" x14ac:dyDescent="0.2">
      <c r="A123" t="s">
        <v>372</v>
      </c>
      <c r="B123" t="s">
        <v>39</v>
      </c>
    </row>
    <row r="124" spans="1:2" x14ac:dyDescent="0.2">
      <c r="A124" t="s">
        <v>373</v>
      </c>
    </row>
    <row r="125" spans="1:2" x14ac:dyDescent="0.2">
      <c r="A125" t="s">
        <v>376</v>
      </c>
      <c r="B125" t="s">
        <v>550</v>
      </c>
    </row>
    <row r="126" spans="1:2" x14ac:dyDescent="0.2">
      <c r="A126" t="s">
        <v>637</v>
      </c>
      <c r="B126" t="s">
        <v>568</v>
      </c>
    </row>
    <row r="127" spans="1:2" x14ac:dyDescent="0.2">
      <c r="A127" t="s">
        <v>382</v>
      </c>
      <c r="B127" t="s">
        <v>39</v>
      </c>
    </row>
    <row r="128" spans="1:2" x14ac:dyDescent="0.2">
      <c r="A128" t="s">
        <v>383</v>
      </c>
      <c r="B128" t="s">
        <v>568</v>
      </c>
    </row>
    <row r="129" spans="1:2" x14ac:dyDescent="0.2">
      <c r="A129" t="s">
        <v>386</v>
      </c>
      <c r="B129" t="s">
        <v>39</v>
      </c>
    </row>
    <row r="130" spans="1:2" x14ac:dyDescent="0.2">
      <c r="A130" t="s">
        <v>387</v>
      </c>
      <c r="B130" t="s">
        <v>568</v>
      </c>
    </row>
    <row r="131" spans="1:2" x14ac:dyDescent="0.2">
      <c r="A131" t="s">
        <v>389</v>
      </c>
      <c r="B131" t="s">
        <v>550</v>
      </c>
    </row>
    <row r="132" spans="1:2" x14ac:dyDescent="0.2">
      <c r="A132" t="s">
        <v>390</v>
      </c>
      <c r="B132" t="s">
        <v>25</v>
      </c>
    </row>
    <row r="133" spans="1:2" x14ac:dyDescent="0.2">
      <c r="A133" t="s">
        <v>393</v>
      </c>
      <c r="B133" t="s">
        <v>25</v>
      </c>
    </row>
    <row r="134" spans="1:2" x14ac:dyDescent="0.2">
      <c r="A134" t="s">
        <v>396</v>
      </c>
      <c r="B134" t="s">
        <v>25</v>
      </c>
    </row>
    <row r="135" spans="1:2" x14ac:dyDescent="0.2">
      <c r="A135" t="s">
        <v>398</v>
      </c>
    </row>
    <row r="136" spans="1:2" x14ac:dyDescent="0.2">
      <c r="A136" t="s">
        <v>410</v>
      </c>
      <c r="B136" t="s">
        <v>29</v>
      </c>
    </row>
    <row r="137" spans="1:2" x14ac:dyDescent="0.2">
      <c r="A137" t="s">
        <v>401</v>
      </c>
    </row>
    <row r="138" spans="1:2" x14ac:dyDescent="0.2">
      <c r="A138" t="s">
        <v>402</v>
      </c>
      <c r="B138" t="s">
        <v>48</v>
      </c>
    </row>
    <row r="139" spans="1:2" x14ac:dyDescent="0.2">
      <c r="A139" t="s">
        <v>404</v>
      </c>
    </row>
    <row r="140" spans="1:2" x14ac:dyDescent="0.2">
      <c r="A140" t="s">
        <v>405</v>
      </c>
      <c r="B140" t="s">
        <v>48</v>
      </c>
    </row>
    <row r="141" spans="1:2" x14ac:dyDescent="0.2">
      <c r="A141" t="s">
        <v>406</v>
      </c>
      <c r="B141" t="s">
        <v>39</v>
      </c>
    </row>
    <row r="142" spans="1:2" x14ac:dyDescent="0.2">
      <c r="A142" t="s">
        <v>407</v>
      </c>
      <c r="B142" t="s">
        <v>39</v>
      </c>
    </row>
    <row r="143" spans="1:2" x14ac:dyDescent="0.2">
      <c r="A143" t="s">
        <v>682</v>
      </c>
      <c r="B143" t="s">
        <v>22</v>
      </c>
    </row>
    <row r="144" spans="1:2" x14ac:dyDescent="0.2">
      <c r="A144" t="s">
        <v>411</v>
      </c>
      <c r="B144" t="s">
        <v>550</v>
      </c>
    </row>
    <row r="145" spans="1:2" x14ac:dyDescent="0.2">
      <c r="A145" t="s">
        <v>412</v>
      </c>
      <c r="B145" t="s">
        <v>29</v>
      </c>
    </row>
    <row r="146" spans="1:2" x14ac:dyDescent="0.2">
      <c r="A146" t="s">
        <v>415</v>
      </c>
      <c r="B146" t="s">
        <v>568</v>
      </c>
    </row>
    <row r="147" spans="1:2" x14ac:dyDescent="0.2">
      <c r="A147" t="s">
        <v>416</v>
      </c>
      <c r="B147" t="s">
        <v>29</v>
      </c>
    </row>
    <row r="148" spans="1:2" x14ac:dyDescent="0.2">
      <c r="A148" t="s">
        <v>418</v>
      </c>
      <c r="B148" t="s">
        <v>550</v>
      </c>
    </row>
    <row r="149" spans="1:2" x14ac:dyDescent="0.2">
      <c r="A149" t="s">
        <v>419</v>
      </c>
    </row>
    <row r="150" spans="1:2" x14ac:dyDescent="0.2">
      <c r="A150" t="s">
        <v>421</v>
      </c>
      <c r="B150" t="s">
        <v>550</v>
      </c>
    </row>
    <row r="151" spans="1:2" x14ac:dyDescent="0.2">
      <c r="A151" t="s">
        <v>422</v>
      </c>
      <c r="B151" t="s">
        <v>39</v>
      </c>
    </row>
    <row r="152" spans="1:2" x14ac:dyDescent="0.2">
      <c r="A152" t="s">
        <v>424</v>
      </c>
    </row>
    <row r="153" spans="1:2" x14ac:dyDescent="0.2">
      <c r="A153" t="s">
        <v>425</v>
      </c>
      <c r="B153" t="s">
        <v>550</v>
      </c>
    </row>
    <row r="154" spans="1:2" x14ac:dyDescent="0.2">
      <c r="A154" t="s">
        <v>778</v>
      </c>
    </row>
    <row r="155" spans="1:2" x14ac:dyDescent="0.2">
      <c r="A155" t="s">
        <v>427</v>
      </c>
      <c r="B155" t="s">
        <v>550</v>
      </c>
    </row>
    <row r="156" spans="1:2" x14ac:dyDescent="0.2">
      <c r="A156" t="s">
        <v>428</v>
      </c>
      <c r="B156" t="s">
        <v>550</v>
      </c>
    </row>
    <row r="157" spans="1:2" x14ac:dyDescent="0.2">
      <c r="A157" t="s">
        <v>433</v>
      </c>
    </row>
    <row r="158" spans="1:2" x14ac:dyDescent="0.2">
      <c r="A158" t="s">
        <v>434</v>
      </c>
    </row>
    <row r="159" spans="1:2" x14ac:dyDescent="0.2">
      <c r="A159" t="s">
        <v>437</v>
      </c>
      <c r="B159" t="s">
        <v>550</v>
      </c>
    </row>
    <row r="160" spans="1:2" x14ac:dyDescent="0.2">
      <c r="A160" t="s">
        <v>439</v>
      </c>
      <c r="B160" t="s">
        <v>550</v>
      </c>
    </row>
    <row r="161" spans="1:2" x14ac:dyDescent="0.2">
      <c r="A161" t="s">
        <v>440</v>
      </c>
      <c r="B161" t="s">
        <v>25</v>
      </c>
    </row>
    <row r="162" spans="1:2" x14ac:dyDescent="0.2">
      <c r="A162" t="s">
        <v>441</v>
      </c>
    </row>
    <row r="163" spans="1:2" x14ac:dyDescent="0.2">
      <c r="A163" t="s">
        <v>442</v>
      </c>
      <c r="B163" t="s">
        <v>48</v>
      </c>
    </row>
    <row r="164" spans="1:2" x14ac:dyDescent="0.2">
      <c r="A164" t="s">
        <v>446</v>
      </c>
      <c r="B164" t="s">
        <v>48</v>
      </c>
    </row>
    <row r="165" spans="1:2" x14ac:dyDescent="0.2">
      <c r="A165" t="s">
        <v>451</v>
      </c>
      <c r="B165" t="s">
        <v>25</v>
      </c>
    </row>
    <row r="166" spans="1:2" x14ac:dyDescent="0.2">
      <c r="A166" t="s">
        <v>453</v>
      </c>
      <c r="B166" t="s">
        <v>25</v>
      </c>
    </row>
    <row r="167" spans="1:2" x14ac:dyDescent="0.2">
      <c r="A167" t="s">
        <v>455</v>
      </c>
      <c r="B167" t="s">
        <v>48</v>
      </c>
    </row>
    <row r="168" spans="1:2" x14ac:dyDescent="0.2">
      <c r="A168" t="s">
        <v>456</v>
      </c>
      <c r="B168" t="s">
        <v>568</v>
      </c>
    </row>
    <row r="169" spans="1:2" x14ac:dyDescent="0.2">
      <c r="A169" t="s">
        <v>463</v>
      </c>
      <c r="B169" t="s">
        <v>550</v>
      </c>
    </row>
    <row r="170" spans="1:2" x14ac:dyDescent="0.2">
      <c r="A170" t="s">
        <v>465</v>
      </c>
      <c r="B170" t="s">
        <v>48</v>
      </c>
    </row>
    <row r="171" spans="1:2" x14ac:dyDescent="0.2">
      <c r="A171" t="s">
        <v>467</v>
      </c>
    </row>
    <row r="172" spans="1:2" x14ac:dyDescent="0.2">
      <c r="A172" t="s">
        <v>388</v>
      </c>
      <c r="B172" t="s">
        <v>22</v>
      </c>
    </row>
    <row r="173" spans="1:2" x14ac:dyDescent="0.2">
      <c r="A173" t="s">
        <v>392</v>
      </c>
      <c r="B173" t="s">
        <v>48</v>
      </c>
    </row>
    <row r="174" spans="1:2" x14ac:dyDescent="0.2">
      <c r="A174" t="s">
        <v>470</v>
      </c>
      <c r="B174" t="s">
        <v>39</v>
      </c>
    </row>
    <row r="175" spans="1:2" x14ac:dyDescent="0.2">
      <c r="A175" t="s">
        <v>474</v>
      </c>
      <c r="B175" t="s">
        <v>29</v>
      </c>
    </row>
    <row r="176" spans="1:2" x14ac:dyDescent="0.2">
      <c r="A176" t="s">
        <v>475</v>
      </c>
      <c r="B176" t="s">
        <v>22</v>
      </c>
    </row>
    <row r="177" spans="1:2" x14ac:dyDescent="0.2">
      <c r="A177" t="s">
        <v>476</v>
      </c>
    </row>
    <row r="178" spans="1:2" x14ac:dyDescent="0.2">
      <c r="A178" t="s">
        <v>489</v>
      </c>
      <c r="B178" t="s">
        <v>550</v>
      </c>
    </row>
    <row r="179" spans="1:2" x14ac:dyDescent="0.2">
      <c r="A179" t="s">
        <v>484</v>
      </c>
    </row>
    <row r="180" spans="1:2" x14ac:dyDescent="0.2">
      <c r="A180" t="s">
        <v>496</v>
      </c>
      <c r="B180" t="s">
        <v>22</v>
      </c>
    </row>
    <row r="181" spans="1:2" x14ac:dyDescent="0.2">
      <c r="A181" t="s">
        <v>499</v>
      </c>
      <c r="B181" t="s">
        <v>39</v>
      </c>
    </row>
    <row r="182" spans="1:2" x14ac:dyDescent="0.2">
      <c r="A182" t="s">
        <v>517</v>
      </c>
    </row>
    <row r="183" spans="1:2" x14ac:dyDescent="0.2">
      <c r="A183" t="s">
        <v>500</v>
      </c>
      <c r="B183" t="s">
        <v>22</v>
      </c>
    </row>
    <row r="184" spans="1:2" x14ac:dyDescent="0.2">
      <c r="A184" t="s">
        <v>502</v>
      </c>
      <c r="B184" t="s">
        <v>39</v>
      </c>
    </row>
    <row r="185" spans="1:2" x14ac:dyDescent="0.2">
      <c r="A185" t="s">
        <v>503</v>
      </c>
      <c r="B185" t="s">
        <v>550</v>
      </c>
    </row>
    <row r="186" spans="1:2" x14ac:dyDescent="0.2">
      <c r="A186" t="s">
        <v>509</v>
      </c>
      <c r="B186" t="s">
        <v>48</v>
      </c>
    </row>
    <row r="187" spans="1:2" x14ac:dyDescent="0.2">
      <c r="A187" t="s">
        <v>511</v>
      </c>
    </row>
    <row r="188" spans="1:2" x14ac:dyDescent="0.2">
      <c r="A188" t="s">
        <v>512</v>
      </c>
      <c r="B188" t="s">
        <v>550</v>
      </c>
    </row>
    <row r="189" spans="1:2" x14ac:dyDescent="0.2">
      <c r="A189" t="s">
        <v>513</v>
      </c>
    </row>
    <row r="190" spans="1:2" x14ac:dyDescent="0.2">
      <c r="A190" t="s">
        <v>520</v>
      </c>
      <c r="B190" t="s">
        <v>550</v>
      </c>
    </row>
    <row r="191" spans="1:2" x14ac:dyDescent="0.2">
      <c r="A191" t="s">
        <v>229</v>
      </c>
      <c r="B191" t="s">
        <v>550</v>
      </c>
    </row>
    <row r="192" spans="1:2" x14ac:dyDescent="0.2">
      <c r="A192" t="s">
        <v>303</v>
      </c>
    </row>
    <row r="193" spans="1:2" x14ac:dyDescent="0.2">
      <c r="A193" t="s">
        <v>348</v>
      </c>
    </row>
    <row r="194" spans="1:2" x14ac:dyDescent="0.2">
      <c r="A194" t="s">
        <v>374</v>
      </c>
      <c r="B194" t="s">
        <v>22</v>
      </c>
    </row>
    <row r="195" spans="1:2" x14ac:dyDescent="0.2">
      <c r="A195" t="s">
        <v>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Master Sheet</vt:lpstr>
      <vt:lpstr>Metadata</vt:lpstr>
      <vt:lpstr>Master Orientation</vt:lpstr>
      <vt:lpstr>WIP Master Orientation</vt:lpstr>
      <vt:lpstr>2022 Orientation</vt:lpstr>
      <vt:lpstr>2021 Orientation</vt:lpstr>
      <vt:lpstr>2020 Orientation</vt:lpstr>
      <vt:lpstr>2019 Orientation</vt:lpstr>
      <vt:lpstr>2018 Orientation</vt:lpstr>
      <vt:lpstr>2017 Orientation</vt:lpstr>
      <vt:lpstr>2022 Full</vt:lpstr>
      <vt:lpstr>2021 Full</vt:lpstr>
      <vt:lpstr>2020 Full</vt:lpstr>
      <vt:lpstr>2019 Full</vt:lpstr>
      <vt:lpstr>2018 Full</vt:lpstr>
      <vt:lpstr>2017 Full</vt:lpstr>
      <vt:lpstr>orientation2018</vt:lpstr>
      <vt:lpstr>orientation2019</vt:lpstr>
      <vt:lpstr>orientation2021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2022-11-06T22:07:10Z</dcterms:created>
  <dcterms:modified xsi:type="dcterms:W3CDTF">2023-06-12T02:36:19Z</dcterms:modified>
</cp:coreProperties>
</file>