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oogz\Desktop\Work _UCT\PG\Matlab Code\eis\Equiv_circuit\"/>
    </mc:Choice>
  </mc:AlternateContent>
  <bookViews>
    <workbookView xWindow="0" yWindow="0" windowWidth="17490" windowHeight="6840"/>
  </bookViews>
  <sheets>
    <sheet name="03-Nov-2017 15-16-30-0.07-6-che" sheetId="1" r:id="rId1"/>
  </sheets>
  <calcPr calcId="0"/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" i="1"/>
  <c r="P14" i="1"/>
  <c r="P15" i="1"/>
  <c r="P16" i="1"/>
  <c r="P17" i="1"/>
  <c r="P18" i="1"/>
  <c r="P2" i="1"/>
  <c r="P3" i="1"/>
  <c r="P4" i="1"/>
  <c r="P5" i="1"/>
  <c r="P6" i="1"/>
  <c r="P7" i="1"/>
  <c r="P8" i="1"/>
  <c r="P9" i="1"/>
  <c r="P10" i="1"/>
  <c r="P11" i="1"/>
  <c r="P12" i="1"/>
  <c r="P13" i="1"/>
  <c r="P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<sst xmlns="http://schemas.openxmlformats.org/spreadsheetml/2006/main" count="7" uniqueCount="7">
  <si>
    <t>re_comp</t>
  </si>
  <si>
    <t>ph+180</t>
  </si>
  <si>
    <t>mag/2</t>
  </si>
  <si>
    <t>re/2</t>
  </si>
  <si>
    <t>im/2</t>
  </si>
  <si>
    <t>re_sup</t>
  </si>
  <si>
    <t>im_sup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</si>
</sst>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'03-Nov-2017 15-16-30-0.07-6-che'!$A$1:$A$18</c:f>
              <c:numCache>
                <c:formatCode>General</c:formatCode>
                <c:ptCount val="18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12</c:v>
                </c:pt>
                <c:pt idx="4">
                  <c:v>20</c:v>
                </c:pt>
                <c:pt idx="5">
                  <c:v>80</c:v>
                </c:pt>
                <c:pt idx="6">
                  <c:v>150</c:v>
                </c:pt>
                <c:pt idx="7">
                  <c:v>300</c:v>
                </c:pt>
                <c:pt idx="8">
                  <c:v>600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7000</c:v>
                </c:pt>
                <c:pt idx="15">
                  <c:v>10000</c:v>
                </c:pt>
                <c:pt idx="16">
                  <c:v>15000</c:v>
                </c:pt>
                <c:pt idx="17">
                  <c:v>20000</c:v>
                </c:pt>
              </c:numCache>
            </c:numRef>
          </c:xVal>
          <c:yVal>
            <c:numRef>
              <c:f>'03-Nov-2017 15-16-30-0.07-6-che'!$B$1:$B$18</c:f>
              <c:numCache>
                <c:formatCode>General</c:formatCode>
                <c:ptCount val="18"/>
                <c:pt idx="0">
                  <c:v>10.823</c:v>
                </c:pt>
                <c:pt idx="1">
                  <c:v>10.827999999999999</c:v>
                </c:pt>
                <c:pt idx="2">
                  <c:v>10.871</c:v>
                </c:pt>
                <c:pt idx="3">
                  <c:v>10.789</c:v>
                </c:pt>
                <c:pt idx="4">
                  <c:v>10.818</c:v>
                </c:pt>
                <c:pt idx="5">
                  <c:v>10.749000000000001</c:v>
                </c:pt>
                <c:pt idx="6">
                  <c:v>10.547000000000001</c:v>
                </c:pt>
                <c:pt idx="7">
                  <c:v>9.9172999999999991</c:v>
                </c:pt>
                <c:pt idx="8">
                  <c:v>8.2979000000000003</c:v>
                </c:pt>
                <c:pt idx="9">
                  <c:v>6.5537999999999998</c:v>
                </c:pt>
                <c:pt idx="10">
                  <c:v>5.2565</c:v>
                </c:pt>
                <c:pt idx="11">
                  <c:v>4.5320999999999998</c:v>
                </c:pt>
                <c:pt idx="12">
                  <c:v>3.3767</c:v>
                </c:pt>
                <c:pt idx="13">
                  <c:v>3.0184000000000002</c:v>
                </c:pt>
                <c:pt idx="14">
                  <c:v>2.9462000000000002</c:v>
                </c:pt>
                <c:pt idx="15">
                  <c:v>2.8443000000000001</c:v>
                </c:pt>
                <c:pt idx="16">
                  <c:v>2.7662</c:v>
                </c:pt>
                <c:pt idx="17">
                  <c:v>2.7302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56008"/>
        <c:axId val="501065808"/>
      </c:scatterChart>
      <c:valAx>
        <c:axId val="501056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65808"/>
        <c:crosses val="autoZero"/>
        <c:crossBetween val="midCat"/>
      </c:valAx>
      <c:valAx>
        <c:axId val="5010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5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'03-Nov-2017 15-16-30-0.07-6-che'!$D$1:$D$18</c:f>
              <c:numCache>
                <c:formatCode>General</c:formatCode>
                <c:ptCount val="18"/>
                <c:pt idx="0">
                  <c:v>10.823</c:v>
                </c:pt>
                <c:pt idx="1">
                  <c:v>10.827999999999999</c:v>
                </c:pt>
                <c:pt idx="2">
                  <c:v>10.871</c:v>
                </c:pt>
                <c:pt idx="3">
                  <c:v>10.789</c:v>
                </c:pt>
                <c:pt idx="4">
                  <c:v>10.817</c:v>
                </c:pt>
                <c:pt idx="5">
                  <c:v>10.72</c:v>
                </c:pt>
                <c:pt idx="6">
                  <c:v>10.438000000000001</c:v>
                </c:pt>
                <c:pt idx="7">
                  <c:v>9.5161999999999995</c:v>
                </c:pt>
                <c:pt idx="8">
                  <c:v>7.4095000000000004</c:v>
                </c:pt>
                <c:pt idx="9">
                  <c:v>5.5537999999999998</c:v>
                </c:pt>
                <c:pt idx="10">
                  <c:v>4.4184000000000001</c:v>
                </c:pt>
                <c:pt idx="11">
                  <c:v>3.8812000000000002</c:v>
                </c:pt>
                <c:pt idx="12">
                  <c:v>3.1271</c:v>
                </c:pt>
                <c:pt idx="13">
                  <c:v>2.9184000000000001</c:v>
                </c:pt>
                <c:pt idx="14">
                  <c:v>2.8822999999999999</c:v>
                </c:pt>
                <c:pt idx="15">
                  <c:v>2.8298999999999999</c:v>
                </c:pt>
                <c:pt idx="16">
                  <c:v>2.7658999999999998</c:v>
                </c:pt>
                <c:pt idx="17">
                  <c:v>2.7168999999999999</c:v>
                </c:pt>
              </c:numCache>
            </c:numRef>
          </c:xVal>
          <c:yVal>
            <c:numRef>
              <c:f>'03-Nov-2017 15-16-30-0.07-6-che'!$E$1:$E$18</c:f>
              <c:numCache>
                <c:formatCode>General</c:formatCode>
                <c:ptCount val="18"/>
                <c:pt idx="0">
                  <c:v>-1.4568E-4</c:v>
                </c:pt>
                <c:pt idx="1">
                  <c:v>1.5261999999999999E-3</c:v>
                </c:pt>
                <c:pt idx="2">
                  <c:v>-8.7673000000000004E-3</c:v>
                </c:pt>
                <c:pt idx="3">
                  <c:v>4.7349000000000002E-3</c:v>
                </c:pt>
                <c:pt idx="4">
                  <c:v>0.11408</c:v>
                </c:pt>
                <c:pt idx="5">
                  <c:v>0.79122999999999999</c:v>
                </c:pt>
                <c:pt idx="6">
                  <c:v>1.5096000000000001</c:v>
                </c:pt>
                <c:pt idx="7">
                  <c:v>2.7919</c:v>
                </c:pt>
                <c:pt idx="8">
                  <c:v>3.7355</c:v>
                </c:pt>
                <c:pt idx="9">
                  <c:v>3.4794999999999998</c:v>
                </c:pt>
                <c:pt idx="10">
                  <c:v>2.8473999999999999</c:v>
                </c:pt>
                <c:pt idx="11">
                  <c:v>2.3401000000000001</c:v>
                </c:pt>
                <c:pt idx="12">
                  <c:v>1.2739</c:v>
                </c:pt>
                <c:pt idx="13">
                  <c:v>0.77042999999999995</c:v>
                </c:pt>
                <c:pt idx="14">
                  <c:v>0.61046</c:v>
                </c:pt>
                <c:pt idx="15">
                  <c:v>0.28664000000000001</c:v>
                </c:pt>
                <c:pt idx="16">
                  <c:v>-4.5294000000000001E-2</c:v>
                </c:pt>
                <c:pt idx="17">
                  <c:v>-0.26941999999999999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64632"/>
        <c:axId val="501065024"/>
      </c:scatterChart>
      <c:valAx>
        <c:axId val="50106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65024"/>
        <c:crosses val="autoZero"/>
        <c:crossBetween val="midCat"/>
      </c:valAx>
      <c:valAx>
        <c:axId val="501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6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'03-Nov-2017 15-16-30-0.07-6-che'!$A$1:$A$18</c:f>
              <c:numCache>
                <c:formatCode>General</c:formatCode>
                <c:ptCount val="18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12</c:v>
                </c:pt>
                <c:pt idx="4">
                  <c:v>20</c:v>
                </c:pt>
                <c:pt idx="5">
                  <c:v>80</c:v>
                </c:pt>
                <c:pt idx="6">
                  <c:v>150</c:v>
                </c:pt>
                <c:pt idx="7">
                  <c:v>300</c:v>
                </c:pt>
                <c:pt idx="8">
                  <c:v>600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7000</c:v>
                </c:pt>
                <c:pt idx="15">
                  <c:v>10000</c:v>
                </c:pt>
                <c:pt idx="16">
                  <c:v>15000</c:v>
                </c:pt>
                <c:pt idx="17">
                  <c:v>20000</c:v>
                </c:pt>
              </c:numCache>
            </c:numRef>
          </c:xVal>
          <c:yVal>
            <c:numRef>
              <c:f>'03-Nov-2017 15-16-30-0.07-6-che'!$G$1:$G$18</c:f>
              <c:numCache>
                <c:formatCode>General</c:formatCode>
                <c:ptCount val="18"/>
                <c:pt idx="0">
                  <c:v>0</c:v>
                </c:pt>
                <c:pt idx="1">
                  <c:v>9.9999999999909051E-3</c:v>
                </c:pt>
                <c:pt idx="2">
                  <c:v>-5.0000000000011369E-2</c:v>
                </c:pt>
                <c:pt idx="3">
                  <c:v>3.0000000000001137E-2</c:v>
                </c:pt>
                <c:pt idx="4">
                  <c:v>0.59999999999999432</c:v>
                </c:pt>
                <c:pt idx="5">
                  <c:v>4.2199999999999989</c:v>
                </c:pt>
                <c:pt idx="6">
                  <c:v>8.2299999999999898</c:v>
                </c:pt>
                <c:pt idx="7">
                  <c:v>16.349999999999994</c:v>
                </c:pt>
                <c:pt idx="8">
                  <c:v>26.759999999999991</c:v>
                </c:pt>
                <c:pt idx="9">
                  <c:v>32.069999999999993</c:v>
                </c:pt>
                <c:pt idx="10">
                  <c:v>32.800000000000011</c:v>
                </c:pt>
                <c:pt idx="11">
                  <c:v>31.090000000000003</c:v>
                </c:pt>
                <c:pt idx="12">
                  <c:v>22.169999999999987</c:v>
                </c:pt>
                <c:pt idx="13">
                  <c:v>14.789999999999992</c:v>
                </c:pt>
                <c:pt idx="14">
                  <c:v>11.960000000000008</c:v>
                </c:pt>
                <c:pt idx="15">
                  <c:v>5.7800000000000011</c:v>
                </c:pt>
                <c:pt idx="16">
                  <c:v>-0.93999999999999773</c:v>
                </c:pt>
                <c:pt idx="17">
                  <c:v>-5.6599999999999966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80504"/>
        <c:axId val="508883640"/>
      </c:scatterChart>
      <c:valAx>
        <c:axId val="508880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83640"/>
        <c:crosses val="autoZero"/>
        <c:crossBetween val="midCat"/>
      </c:valAx>
      <c:valAx>
        <c:axId val="50888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8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'03-Nov-2017 15-16-30-0.07-6-che'!$A$1:$A$18</c:f>
              <c:numCache>
                <c:formatCode>General</c:formatCode>
                <c:ptCount val="18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12</c:v>
                </c:pt>
                <c:pt idx="4">
                  <c:v>20</c:v>
                </c:pt>
                <c:pt idx="5">
                  <c:v>80</c:v>
                </c:pt>
                <c:pt idx="6">
                  <c:v>150</c:v>
                </c:pt>
                <c:pt idx="7">
                  <c:v>300</c:v>
                </c:pt>
                <c:pt idx="8">
                  <c:v>600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4000</c:v>
                </c:pt>
                <c:pt idx="13">
                  <c:v>6000</c:v>
                </c:pt>
                <c:pt idx="14">
                  <c:v>7000</c:v>
                </c:pt>
                <c:pt idx="15">
                  <c:v>10000</c:v>
                </c:pt>
                <c:pt idx="16">
                  <c:v>15000</c:v>
                </c:pt>
                <c:pt idx="17">
                  <c:v>20000</c:v>
                </c:pt>
              </c:numCache>
            </c:numRef>
          </c:xVal>
          <c:yVal>
            <c:numRef>
              <c:f>'03-Nov-2017 15-16-30-0.07-6-che'!$H$1:$H$18</c:f>
              <c:numCache>
                <c:formatCode>General</c:formatCode>
                <c:ptCount val="18"/>
                <c:pt idx="0">
                  <c:v>5.4115000000000002</c:v>
                </c:pt>
                <c:pt idx="1">
                  <c:v>5.4139999999999997</c:v>
                </c:pt>
                <c:pt idx="2">
                  <c:v>5.4355000000000002</c:v>
                </c:pt>
                <c:pt idx="3">
                  <c:v>5.3944999999999999</c:v>
                </c:pt>
                <c:pt idx="4">
                  <c:v>5.4089999999999998</c:v>
                </c:pt>
                <c:pt idx="5">
                  <c:v>5.3745000000000003</c:v>
                </c:pt>
                <c:pt idx="6">
                  <c:v>5.2735000000000003</c:v>
                </c:pt>
                <c:pt idx="7">
                  <c:v>4.9586499999999996</c:v>
                </c:pt>
                <c:pt idx="8">
                  <c:v>4.1489500000000001</c:v>
                </c:pt>
                <c:pt idx="9">
                  <c:v>3.2768999999999999</c:v>
                </c:pt>
                <c:pt idx="10">
                  <c:v>2.62825</c:v>
                </c:pt>
                <c:pt idx="11">
                  <c:v>2.2660499999999999</c:v>
                </c:pt>
                <c:pt idx="12">
                  <c:v>1.68835</c:v>
                </c:pt>
                <c:pt idx="13">
                  <c:v>1.5092000000000001</c:v>
                </c:pt>
                <c:pt idx="14">
                  <c:v>1.4731000000000001</c:v>
                </c:pt>
                <c:pt idx="15">
                  <c:v>1.42215</c:v>
                </c:pt>
                <c:pt idx="16">
                  <c:v>1.3831</c:v>
                </c:pt>
                <c:pt idx="17">
                  <c:v>1.3651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185600"/>
        <c:axId val="516182072"/>
      </c:scatterChart>
      <c:valAx>
        <c:axId val="516185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82072"/>
        <c:crosses val="autoZero"/>
        <c:crossBetween val="midCat"/>
      </c:valAx>
      <c:valAx>
        <c:axId val="51618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8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'03-Nov-2017 15-16-30-0.07-6-che'!$J$1:$J$18</c:f>
              <c:numCache>
                <c:formatCode>General</c:formatCode>
                <c:ptCount val="18"/>
                <c:pt idx="0">
                  <c:v>5.4115000000000002</c:v>
                </c:pt>
                <c:pt idx="1">
                  <c:v>5.4139999999999997</c:v>
                </c:pt>
                <c:pt idx="2">
                  <c:v>5.4355000000000002</c:v>
                </c:pt>
                <c:pt idx="3">
                  <c:v>5.3944999999999999</c:v>
                </c:pt>
                <c:pt idx="4">
                  <c:v>5.4085000000000001</c:v>
                </c:pt>
                <c:pt idx="5">
                  <c:v>5.36</c:v>
                </c:pt>
                <c:pt idx="6">
                  <c:v>5.2190000000000003</c:v>
                </c:pt>
                <c:pt idx="7">
                  <c:v>4.7580999999999998</c:v>
                </c:pt>
                <c:pt idx="8">
                  <c:v>3.7047500000000002</c:v>
                </c:pt>
                <c:pt idx="9">
                  <c:v>2.7768999999999999</c:v>
                </c:pt>
                <c:pt idx="10">
                  <c:v>2.2092000000000001</c:v>
                </c:pt>
                <c:pt idx="11">
                  <c:v>1.9406000000000001</c:v>
                </c:pt>
                <c:pt idx="12">
                  <c:v>1.56355</c:v>
                </c:pt>
                <c:pt idx="13">
                  <c:v>1.4592000000000001</c:v>
                </c:pt>
                <c:pt idx="14">
                  <c:v>1.4411499999999999</c:v>
                </c:pt>
                <c:pt idx="15">
                  <c:v>1.4149499999999999</c:v>
                </c:pt>
                <c:pt idx="16">
                  <c:v>1.3829499999999999</c:v>
                </c:pt>
                <c:pt idx="17">
                  <c:v>1.3584499999999999</c:v>
                </c:pt>
              </c:numCache>
            </c:numRef>
          </c:xVal>
          <c:yVal>
            <c:numRef>
              <c:f>'03-Nov-2017 15-16-30-0.07-6-che'!$K$1:$K$18</c:f>
              <c:numCache>
                <c:formatCode>General</c:formatCode>
                <c:ptCount val="18"/>
                <c:pt idx="0">
                  <c:v>-7.2840000000000001E-5</c:v>
                </c:pt>
                <c:pt idx="1">
                  <c:v>7.6309999999999995E-4</c:v>
                </c:pt>
                <c:pt idx="2">
                  <c:v>-4.3836500000000002E-3</c:v>
                </c:pt>
                <c:pt idx="3">
                  <c:v>2.3674500000000001E-3</c:v>
                </c:pt>
                <c:pt idx="4">
                  <c:v>5.704E-2</c:v>
                </c:pt>
                <c:pt idx="5">
                  <c:v>0.39561499999999999</c:v>
                </c:pt>
                <c:pt idx="6">
                  <c:v>0.75480000000000003</c:v>
                </c:pt>
                <c:pt idx="7">
                  <c:v>1.39595</c:v>
                </c:pt>
                <c:pt idx="8">
                  <c:v>1.86775</c:v>
                </c:pt>
                <c:pt idx="9">
                  <c:v>1.7397499999999999</c:v>
                </c:pt>
                <c:pt idx="10">
                  <c:v>1.4237</c:v>
                </c:pt>
                <c:pt idx="11">
                  <c:v>1.17005</c:v>
                </c:pt>
                <c:pt idx="12">
                  <c:v>0.63695000000000002</c:v>
                </c:pt>
                <c:pt idx="13">
                  <c:v>0.38521499999999997</c:v>
                </c:pt>
                <c:pt idx="14">
                  <c:v>0.30523</c:v>
                </c:pt>
                <c:pt idx="15">
                  <c:v>0.14332</c:v>
                </c:pt>
                <c:pt idx="16">
                  <c:v>-2.2647E-2</c:v>
                </c:pt>
                <c:pt idx="17">
                  <c:v>-0.13471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36888"/>
        <c:axId val="428631400"/>
      </c:scatterChart>
      <c:valAx>
        <c:axId val="42863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31400"/>
        <c:crosses val="autoZero"/>
        <c:crossBetween val="midCat"/>
      </c:valAx>
      <c:valAx>
        <c:axId val="42863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3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21</xdr:row>
      <xdr:rowOff>9525</xdr:rowOff>
    </xdr:from>
    <xdr:to>
      <xdr:col>7</xdr:col>
      <xdr:colOff>409575</xdr:colOff>
      <xdr:row>35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200526</xdr:colOff>
      <xdr:row>49</xdr:row>
      <xdr:rowOff>147970</xdr:rowOff>
    </xdr:from>
    <xdr:to>
      <xdr:col>22</xdr:col>
      <xdr:colOff>505325</xdr:colOff>
      <xdr:row>64</xdr:row>
      <xdr:rowOff>40354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400884</xdr:colOff>
      <xdr:row>32</xdr:row>
      <xdr:rowOff>176296</xdr:rowOff>
    </xdr:from>
    <xdr:to>
      <xdr:col>23</xdr:col>
      <xdr:colOff>104106</xdr:colOff>
      <xdr:row>47</xdr:row>
      <xdr:rowOff>61996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170448</xdr:colOff>
      <xdr:row>42</xdr:row>
      <xdr:rowOff>182478</xdr:rowOff>
    </xdr:from>
    <xdr:to>
      <xdr:col>8</xdr:col>
      <xdr:colOff>330869</xdr:colOff>
      <xdr:row>57</xdr:row>
      <xdr:rowOff>168441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588210</xdr:colOff>
      <xdr:row>32</xdr:row>
      <xdr:rowOff>15374</xdr:rowOff>
    </xdr:from>
    <xdr:to>
      <xdr:col>14</xdr:col>
      <xdr:colOff>548105</xdr:colOff>
      <xdr:row>47</xdr:row>
      <xdr:rowOff>1337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zoomScale="57" zoomScaleNormal="57" workbookViewId="0">
      <selection activeCell="P1" sqref="P1:Q18"/>
    </sheetView>
  </sheetViews>
  <sheetFormatPr defaultRowHeight="15" x14ac:dyDescent="0.25"/>
  <cols>
    <col min="11" max="11" width="15" bestFit="1" customWidth="1"/>
    <col min="14" max="14" width="10.85546875" customWidth="1"/>
  </cols>
  <sheetData>
    <row r="1" spans="1:17" x14ac:dyDescent="0.25">
      <c r="A1">
        <v>0.1</v>
      </c>
      <c r="B1">
        <v>10.823</v>
      </c>
      <c r="C1">
        <v>180</v>
      </c>
      <c r="D1">
        <v>10.823</v>
      </c>
      <c r="E1">
        <v>-1.4568E-4</v>
      </c>
      <c r="G1">
        <f>180-C1</f>
        <v>0</v>
      </c>
      <c r="H1">
        <f>B1/2</f>
        <v>5.4115000000000002</v>
      </c>
      <c r="I1">
        <f>J1-0.2</f>
        <v>5.2115</v>
      </c>
      <c r="J1">
        <f>D1/2</f>
        <v>5.4115000000000002</v>
      </c>
      <c r="K1">
        <f>E1/2</f>
        <v>-7.2840000000000001E-5</v>
      </c>
      <c r="M1">
        <v>0.10531</v>
      </c>
      <c r="N1">
        <v>-2.4720999999999999E-4</v>
      </c>
      <c r="P1">
        <f>J1-M1</f>
        <v>5.30619</v>
      </c>
      <c r="Q1">
        <f>K1-N1</f>
        <v>1.7436999999999997E-4</v>
      </c>
    </row>
    <row r="2" spans="1:17" x14ac:dyDescent="0.25">
      <c r="A2">
        <v>1</v>
      </c>
      <c r="B2">
        <v>10.827999999999999</v>
      </c>
      <c r="C2">
        <v>179.99</v>
      </c>
      <c r="D2">
        <v>10.827999999999999</v>
      </c>
      <c r="E2">
        <v>1.5261999999999999E-3</v>
      </c>
      <c r="G2">
        <f t="shared" ref="G2:G18" si="0">180-C2</f>
        <v>9.9999999999909051E-3</v>
      </c>
      <c r="H2">
        <f t="shared" ref="H2:H18" si="1">B2/2</f>
        <v>5.4139999999999997</v>
      </c>
      <c r="I2">
        <f t="shared" ref="I2:I18" si="2">J2-0.2</f>
        <v>5.2139999999999995</v>
      </c>
      <c r="J2">
        <f t="shared" ref="J2:J19" si="3">D2/2</f>
        <v>5.4139999999999997</v>
      </c>
      <c r="K2">
        <f t="shared" ref="K2:K18" si="4">E2/2</f>
        <v>7.6309999999999995E-4</v>
      </c>
      <c r="M2">
        <v>0.10566</v>
      </c>
      <c r="N2">
        <v>-3.2926E-4</v>
      </c>
      <c r="P2">
        <f t="shared" ref="P2:P18" si="5">J2-M2</f>
        <v>5.3083399999999994</v>
      </c>
      <c r="Q2">
        <f t="shared" ref="Q2:Q18" si="6">K2-N2</f>
        <v>1.0923599999999999E-3</v>
      </c>
    </row>
    <row r="3" spans="1:17" x14ac:dyDescent="0.25">
      <c r="A3">
        <v>5</v>
      </c>
      <c r="B3">
        <v>10.871</v>
      </c>
      <c r="C3">
        <v>180.05</v>
      </c>
      <c r="D3">
        <v>10.871</v>
      </c>
      <c r="E3">
        <v>-8.7673000000000004E-3</v>
      </c>
      <c r="G3">
        <f t="shared" si="0"/>
        <v>-5.0000000000011369E-2</v>
      </c>
      <c r="H3">
        <f t="shared" si="1"/>
        <v>5.4355000000000002</v>
      </c>
      <c r="I3">
        <f t="shared" si="2"/>
        <v>5.2355</v>
      </c>
      <c r="J3">
        <f t="shared" si="3"/>
        <v>5.4355000000000002</v>
      </c>
      <c r="K3">
        <f t="shared" si="4"/>
        <v>-4.3836500000000002E-3</v>
      </c>
      <c r="M3">
        <v>0.10578</v>
      </c>
      <c r="N3" s="1">
        <v>-9.7334999999999992E-6</v>
      </c>
      <c r="P3">
        <f t="shared" si="5"/>
        <v>5.32972</v>
      </c>
      <c r="Q3">
        <f t="shared" si="6"/>
        <v>-4.3739165E-3</v>
      </c>
    </row>
    <row r="4" spans="1:17" x14ac:dyDescent="0.25">
      <c r="A4">
        <v>12</v>
      </c>
      <c r="B4">
        <v>10.789</v>
      </c>
      <c r="C4">
        <v>179.97</v>
      </c>
      <c r="D4">
        <v>10.789</v>
      </c>
      <c r="E4">
        <v>4.7349000000000002E-3</v>
      </c>
      <c r="G4">
        <f t="shared" si="0"/>
        <v>3.0000000000001137E-2</v>
      </c>
      <c r="H4">
        <f t="shared" si="1"/>
        <v>5.3944999999999999</v>
      </c>
      <c r="I4">
        <f t="shared" si="2"/>
        <v>5.1944999999999997</v>
      </c>
      <c r="J4">
        <f t="shared" si="3"/>
        <v>5.3944999999999999</v>
      </c>
      <c r="K4">
        <f t="shared" si="4"/>
        <v>2.3674500000000001E-3</v>
      </c>
      <c r="M4">
        <v>0.10589999999999999</v>
      </c>
      <c r="N4">
        <v>-3.6652000000000001E-4</v>
      </c>
      <c r="P4">
        <f t="shared" si="5"/>
        <v>5.2885999999999997</v>
      </c>
      <c r="Q4">
        <f t="shared" si="6"/>
        <v>2.7339700000000001E-3</v>
      </c>
    </row>
    <row r="5" spans="1:17" x14ac:dyDescent="0.25">
      <c r="A5">
        <v>20</v>
      </c>
      <c r="B5">
        <v>10.818</v>
      </c>
      <c r="C5">
        <v>179.4</v>
      </c>
      <c r="D5">
        <v>10.817</v>
      </c>
      <c r="E5">
        <v>0.11408</v>
      </c>
      <c r="G5">
        <f t="shared" si="0"/>
        <v>0.59999999999999432</v>
      </c>
      <c r="H5">
        <f t="shared" si="1"/>
        <v>5.4089999999999998</v>
      </c>
      <c r="I5">
        <f t="shared" si="2"/>
        <v>5.2084999999999999</v>
      </c>
      <c r="J5">
        <f t="shared" si="3"/>
        <v>5.4085000000000001</v>
      </c>
      <c r="K5">
        <f t="shared" si="4"/>
        <v>5.704E-2</v>
      </c>
      <c r="M5">
        <v>0.10553999999999999</v>
      </c>
      <c r="N5">
        <v>-1.1091E-3</v>
      </c>
      <c r="P5">
        <f t="shared" si="5"/>
        <v>5.3029599999999997</v>
      </c>
      <c r="Q5">
        <f t="shared" si="6"/>
        <v>5.8149100000000002E-2</v>
      </c>
    </row>
    <row r="6" spans="1:17" x14ac:dyDescent="0.25">
      <c r="A6">
        <v>80</v>
      </c>
      <c r="B6">
        <v>10.749000000000001</v>
      </c>
      <c r="C6">
        <v>175.78</v>
      </c>
      <c r="D6">
        <v>10.72</v>
      </c>
      <c r="E6">
        <v>0.79122999999999999</v>
      </c>
      <c r="G6">
        <f t="shared" si="0"/>
        <v>4.2199999999999989</v>
      </c>
      <c r="H6">
        <f t="shared" si="1"/>
        <v>5.3745000000000003</v>
      </c>
      <c r="I6">
        <f t="shared" si="2"/>
        <v>5.16</v>
      </c>
      <c r="J6">
        <f t="shared" si="3"/>
        <v>5.36</v>
      </c>
      <c r="K6">
        <f t="shared" si="4"/>
        <v>0.39561499999999999</v>
      </c>
      <c r="M6">
        <v>0.10551000000000001</v>
      </c>
      <c r="N6">
        <v>-1.4143000000000001E-3</v>
      </c>
      <c r="P6">
        <f t="shared" si="5"/>
        <v>5.2544900000000005</v>
      </c>
      <c r="Q6">
        <f t="shared" si="6"/>
        <v>0.39702929999999997</v>
      </c>
    </row>
    <row r="7" spans="1:17" x14ac:dyDescent="0.25">
      <c r="A7">
        <v>150</v>
      </c>
      <c r="B7">
        <v>10.547000000000001</v>
      </c>
      <c r="C7">
        <v>171.77</v>
      </c>
      <c r="D7">
        <v>10.438000000000001</v>
      </c>
      <c r="E7">
        <v>1.5096000000000001</v>
      </c>
      <c r="G7">
        <f t="shared" si="0"/>
        <v>8.2299999999999898</v>
      </c>
      <c r="H7">
        <f t="shared" si="1"/>
        <v>5.2735000000000003</v>
      </c>
      <c r="I7">
        <f t="shared" si="2"/>
        <v>5.0190000000000001</v>
      </c>
      <c r="J7">
        <f t="shared" si="3"/>
        <v>5.2190000000000003</v>
      </c>
      <c r="K7">
        <f t="shared" si="4"/>
        <v>0.75480000000000003</v>
      </c>
      <c r="M7">
        <v>0.10569000000000001</v>
      </c>
      <c r="N7">
        <v>-4.2538000000000003E-3</v>
      </c>
      <c r="P7">
        <f t="shared" si="5"/>
        <v>5.1133100000000002</v>
      </c>
      <c r="Q7">
        <f t="shared" si="6"/>
        <v>0.7590538</v>
      </c>
    </row>
    <row r="8" spans="1:17" x14ac:dyDescent="0.25">
      <c r="A8">
        <v>300</v>
      </c>
      <c r="B8">
        <v>9.9172999999999991</v>
      </c>
      <c r="C8">
        <v>163.65</v>
      </c>
      <c r="D8">
        <v>9.5161999999999995</v>
      </c>
      <c r="E8">
        <v>2.7919</v>
      </c>
      <c r="G8">
        <f t="shared" si="0"/>
        <v>16.349999999999994</v>
      </c>
      <c r="H8">
        <f t="shared" si="1"/>
        <v>4.9586499999999996</v>
      </c>
      <c r="I8">
        <f t="shared" si="2"/>
        <v>4.5580999999999996</v>
      </c>
      <c r="J8">
        <f t="shared" si="3"/>
        <v>4.7580999999999998</v>
      </c>
      <c r="K8">
        <f t="shared" si="4"/>
        <v>1.39595</v>
      </c>
      <c r="M8">
        <v>0.10727</v>
      </c>
      <c r="N8">
        <v>-1.3155E-2</v>
      </c>
      <c r="P8">
        <f t="shared" si="5"/>
        <v>4.65083</v>
      </c>
      <c r="Q8">
        <f t="shared" si="6"/>
        <v>1.4091050000000001</v>
      </c>
    </row>
    <row r="9" spans="1:17" x14ac:dyDescent="0.25">
      <c r="A9">
        <v>600</v>
      </c>
      <c r="B9">
        <v>8.2979000000000003</v>
      </c>
      <c r="C9">
        <v>153.24</v>
      </c>
      <c r="D9">
        <v>7.4095000000000004</v>
      </c>
      <c r="E9">
        <v>3.7355</v>
      </c>
      <c r="G9">
        <f t="shared" si="0"/>
        <v>26.759999999999991</v>
      </c>
      <c r="H9">
        <f t="shared" si="1"/>
        <v>4.1489500000000001</v>
      </c>
      <c r="I9">
        <f t="shared" si="2"/>
        <v>3.50475</v>
      </c>
      <c r="J9">
        <f t="shared" si="3"/>
        <v>3.7047500000000002</v>
      </c>
      <c r="K9">
        <f t="shared" si="4"/>
        <v>1.86775</v>
      </c>
      <c r="M9">
        <v>0.1116</v>
      </c>
      <c r="N9">
        <v>-2.8212999999999998E-2</v>
      </c>
      <c r="P9">
        <f t="shared" si="5"/>
        <v>3.5931500000000001</v>
      </c>
      <c r="Q9">
        <f t="shared" si="6"/>
        <v>1.8959630000000001</v>
      </c>
    </row>
    <row r="10" spans="1:17" x14ac:dyDescent="0.25">
      <c r="A10">
        <v>1000</v>
      </c>
      <c r="B10">
        <v>6.5537999999999998</v>
      </c>
      <c r="C10">
        <v>147.93</v>
      </c>
      <c r="D10">
        <v>5.5537999999999998</v>
      </c>
      <c r="E10">
        <v>3.4794999999999998</v>
      </c>
      <c r="G10">
        <f t="shared" si="0"/>
        <v>32.069999999999993</v>
      </c>
      <c r="H10">
        <f t="shared" si="1"/>
        <v>3.2768999999999999</v>
      </c>
      <c r="I10">
        <f t="shared" si="2"/>
        <v>2.5768999999999997</v>
      </c>
      <c r="J10">
        <f t="shared" si="3"/>
        <v>2.7768999999999999</v>
      </c>
      <c r="K10">
        <f t="shared" si="4"/>
        <v>1.7397499999999999</v>
      </c>
      <c r="M10">
        <v>0.12470000000000001</v>
      </c>
      <c r="N10">
        <v>-4.7474000000000002E-2</v>
      </c>
      <c r="P10">
        <f t="shared" si="5"/>
        <v>2.6522000000000001</v>
      </c>
      <c r="Q10">
        <f t="shared" si="6"/>
        <v>1.7872239999999999</v>
      </c>
    </row>
    <row r="11" spans="1:17" x14ac:dyDescent="0.25">
      <c r="A11">
        <v>1500</v>
      </c>
      <c r="B11">
        <v>5.2565</v>
      </c>
      <c r="C11">
        <v>147.19999999999999</v>
      </c>
      <c r="D11">
        <v>4.4184000000000001</v>
      </c>
      <c r="E11">
        <v>2.8473999999999999</v>
      </c>
      <c r="G11">
        <f t="shared" si="0"/>
        <v>32.800000000000011</v>
      </c>
      <c r="H11">
        <f t="shared" si="1"/>
        <v>2.62825</v>
      </c>
      <c r="I11">
        <f t="shared" si="2"/>
        <v>2.0091999999999999</v>
      </c>
      <c r="J11">
        <f t="shared" si="3"/>
        <v>2.2092000000000001</v>
      </c>
      <c r="K11">
        <f t="shared" si="4"/>
        <v>1.4237</v>
      </c>
      <c r="M11">
        <v>0.14376</v>
      </c>
      <c r="N11">
        <v>-6.2336000000000003E-2</v>
      </c>
      <c r="P11">
        <f t="shared" si="5"/>
        <v>2.0654400000000002</v>
      </c>
      <c r="Q11">
        <f t="shared" si="6"/>
        <v>1.4860359999999999</v>
      </c>
    </row>
    <row r="12" spans="1:17" x14ac:dyDescent="0.25">
      <c r="A12">
        <v>2000</v>
      </c>
      <c r="B12">
        <v>4.5320999999999998</v>
      </c>
      <c r="C12">
        <v>148.91</v>
      </c>
      <c r="D12">
        <v>3.8812000000000002</v>
      </c>
      <c r="E12">
        <v>2.3401000000000001</v>
      </c>
      <c r="G12">
        <f t="shared" si="0"/>
        <v>31.090000000000003</v>
      </c>
      <c r="H12">
        <f t="shared" si="1"/>
        <v>2.2660499999999999</v>
      </c>
      <c r="I12">
        <f t="shared" si="2"/>
        <v>1.7406000000000001</v>
      </c>
      <c r="J12">
        <f t="shared" si="3"/>
        <v>1.9406000000000001</v>
      </c>
      <c r="K12">
        <f t="shared" si="4"/>
        <v>1.17005</v>
      </c>
      <c r="M12">
        <v>0.16137000000000001</v>
      </c>
      <c r="N12">
        <v>-7.1740999999999999E-2</v>
      </c>
      <c r="P12">
        <f t="shared" si="5"/>
        <v>1.7792300000000001</v>
      </c>
      <c r="Q12">
        <f t="shared" si="6"/>
        <v>1.2417910000000001</v>
      </c>
    </row>
    <row r="13" spans="1:17" x14ac:dyDescent="0.25">
      <c r="A13">
        <v>4000</v>
      </c>
      <c r="B13">
        <v>3.3767</v>
      </c>
      <c r="C13">
        <v>157.83000000000001</v>
      </c>
      <c r="D13">
        <v>3.1271</v>
      </c>
      <c r="E13">
        <v>1.2739</v>
      </c>
      <c r="G13">
        <f t="shared" si="0"/>
        <v>22.169999999999987</v>
      </c>
      <c r="H13">
        <f t="shared" si="1"/>
        <v>1.68835</v>
      </c>
      <c r="I13">
        <f t="shared" si="2"/>
        <v>1.36355</v>
      </c>
      <c r="J13">
        <f t="shared" si="3"/>
        <v>1.56355</v>
      </c>
      <c r="K13">
        <f t="shared" si="4"/>
        <v>0.63695000000000002</v>
      </c>
      <c r="M13">
        <v>0.17352000000000001</v>
      </c>
      <c r="N13">
        <v>-7.6999999999999999E-2</v>
      </c>
      <c r="P13">
        <f t="shared" si="5"/>
        <v>1.3900299999999999</v>
      </c>
      <c r="Q13">
        <f t="shared" si="6"/>
        <v>0.71394999999999997</v>
      </c>
    </row>
    <row r="14" spans="1:17" x14ac:dyDescent="0.25">
      <c r="A14">
        <v>6000</v>
      </c>
      <c r="B14">
        <v>3.0184000000000002</v>
      </c>
      <c r="C14">
        <v>165.21</v>
      </c>
      <c r="D14">
        <v>2.9184000000000001</v>
      </c>
      <c r="E14">
        <v>0.77042999999999995</v>
      </c>
      <c r="G14">
        <f t="shared" si="0"/>
        <v>14.789999999999992</v>
      </c>
      <c r="H14">
        <f t="shared" si="1"/>
        <v>1.5092000000000001</v>
      </c>
      <c r="I14">
        <f t="shared" si="2"/>
        <v>1.2592000000000001</v>
      </c>
      <c r="J14">
        <f t="shared" si="3"/>
        <v>1.4592000000000001</v>
      </c>
      <c r="K14">
        <f t="shared" si="4"/>
        <v>0.38521499999999997</v>
      </c>
      <c r="P14">
        <f>J14-M14</f>
        <v>1.4592000000000001</v>
      </c>
      <c r="Q14">
        <f t="shared" si="6"/>
        <v>0.38521499999999997</v>
      </c>
    </row>
    <row r="15" spans="1:17" x14ac:dyDescent="0.25">
      <c r="A15">
        <v>7000</v>
      </c>
      <c r="B15">
        <v>2.9462000000000002</v>
      </c>
      <c r="C15">
        <v>168.04</v>
      </c>
      <c r="D15">
        <v>2.8822999999999999</v>
      </c>
      <c r="E15">
        <v>0.61046</v>
      </c>
      <c r="G15">
        <f t="shared" si="0"/>
        <v>11.960000000000008</v>
      </c>
      <c r="H15">
        <f t="shared" si="1"/>
        <v>1.4731000000000001</v>
      </c>
      <c r="I15">
        <f t="shared" si="2"/>
        <v>1.24115</v>
      </c>
      <c r="J15">
        <f t="shared" si="3"/>
        <v>1.4411499999999999</v>
      </c>
      <c r="K15">
        <f t="shared" si="4"/>
        <v>0.30523</v>
      </c>
      <c r="P15">
        <f t="shared" si="5"/>
        <v>1.4411499999999999</v>
      </c>
      <c r="Q15">
        <f t="shared" si="6"/>
        <v>0.30523</v>
      </c>
    </row>
    <row r="16" spans="1:17" x14ac:dyDescent="0.25">
      <c r="A16">
        <v>10000</v>
      </c>
      <c r="B16">
        <v>2.8443000000000001</v>
      </c>
      <c r="C16">
        <v>174.22</v>
      </c>
      <c r="D16">
        <v>2.8298999999999999</v>
      </c>
      <c r="E16">
        <v>0.28664000000000001</v>
      </c>
      <c r="G16">
        <f t="shared" si="0"/>
        <v>5.7800000000000011</v>
      </c>
      <c r="H16">
        <f t="shared" si="1"/>
        <v>1.42215</v>
      </c>
      <c r="I16">
        <f t="shared" si="2"/>
        <v>1.21495</v>
      </c>
      <c r="J16">
        <f t="shared" si="3"/>
        <v>1.4149499999999999</v>
      </c>
      <c r="K16">
        <f t="shared" si="4"/>
        <v>0.14332</v>
      </c>
      <c r="P16">
        <f t="shared" si="5"/>
        <v>1.4149499999999999</v>
      </c>
      <c r="Q16">
        <f t="shared" si="6"/>
        <v>0.14332</v>
      </c>
    </row>
    <row r="17" spans="1:17" x14ac:dyDescent="0.25">
      <c r="A17">
        <v>15000</v>
      </c>
      <c r="B17">
        <v>2.7662</v>
      </c>
      <c r="C17">
        <v>180.94</v>
      </c>
      <c r="D17">
        <v>2.7658999999999998</v>
      </c>
      <c r="E17">
        <v>-4.5294000000000001E-2</v>
      </c>
      <c r="G17">
        <f t="shared" si="0"/>
        <v>-0.93999999999999773</v>
      </c>
      <c r="H17">
        <f t="shared" si="1"/>
        <v>1.3831</v>
      </c>
      <c r="I17">
        <f t="shared" si="2"/>
        <v>1.1829499999999999</v>
      </c>
      <c r="J17">
        <f t="shared" si="3"/>
        <v>1.3829499999999999</v>
      </c>
      <c r="K17">
        <f t="shared" si="4"/>
        <v>-2.2647E-2</v>
      </c>
      <c r="P17">
        <f t="shared" si="5"/>
        <v>1.3829499999999999</v>
      </c>
      <c r="Q17">
        <f t="shared" si="6"/>
        <v>-2.2647E-2</v>
      </c>
    </row>
    <row r="18" spans="1:17" x14ac:dyDescent="0.25">
      <c r="A18">
        <v>20000</v>
      </c>
      <c r="B18">
        <v>2.7302</v>
      </c>
      <c r="C18">
        <v>185.66</v>
      </c>
      <c r="D18">
        <v>2.7168999999999999</v>
      </c>
      <c r="E18">
        <v>-0.26941999999999999</v>
      </c>
      <c r="G18">
        <f t="shared" si="0"/>
        <v>-5.6599999999999966</v>
      </c>
      <c r="H18">
        <f t="shared" si="1"/>
        <v>1.3651</v>
      </c>
      <c r="I18">
        <f t="shared" si="2"/>
        <v>1.15845</v>
      </c>
      <c r="J18">
        <f t="shared" si="3"/>
        <v>1.3584499999999999</v>
      </c>
      <c r="K18">
        <f t="shared" si="4"/>
        <v>-0.13471</v>
      </c>
      <c r="P18">
        <f t="shared" si="5"/>
        <v>1.3584499999999999</v>
      </c>
      <c r="Q18">
        <f t="shared" si="6"/>
        <v>-0.13471</v>
      </c>
    </row>
    <row r="19" spans="1:17" x14ac:dyDescent="0.25">
      <c r="G19" t="s">
        <v>1</v>
      </c>
      <c r="H19" t="s">
        <v>2</v>
      </c>
    </row>
    <row r="20" spans="1:17" x14ac:dyDescent="0.25">
      <c r="I20" t="s">
        <v>0</v>
      </c>
      <c r="J20" t="s">
        <v>3</v>
      </c>
      <c r="K20" t="s">
        <v>4</v>
      </c>
      <c r="M20" t="s">
        <v>5</v>
      </c>
      <c r="N20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03-Nov-2017 15-16-30-0.07-6-che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Aroogz</dc:creator>
  <cp:lastModifiedBy>Aroogz</cp:lastModifiedBy>
  <dcterms:created xsi:type="dcterms:W3CDTF">2017-11-04T08:04:27Z</dcterms:created>
  <dcterms:modified xsi:type="dcterms:W3CDTF">2017-11-04T08:04:56Z</dcterms:modified>
</cp:coreProperties>
</file>