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HENRIQUE\Documents\USP v2\scripts\Planilhas\"/>
    </mc:Choice>
  </mc:AlternateContent>
  <xr:revisionPtr revIDLastSave="0" documentId="13_ncr:1_{D1B431C9-181A-4F79-90B0-C6D2DD923DD8}" xr6:coauthVersionLast="47" xr6:coauthVersionMax="47" xr10:uidLastSave="{00000000-0000-0000-0000-000000000000}"/>
  <bookViews>
    <workbookView xWindow="28680" yWindow="-120" windowWidth="29040" windowHeight="15840" xr2:uid="{1C4327CC-9E42-407A-B605-628FE4DFCD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30" i="1"/>
  <c r="I30" i="1"/>
  <c r="J30" i="1"/>
  <c r="H31" i="1"/>
  <c r="I31" i="1"/>
  <c r="J31" i="1"/>
  <c r="I29" i="1"/>
  <c r="J29" i="1"/>
  <c r="H29" i="1"/>
  <c r="I21" i="1"/>
  <c r="J21" i="1"/>
  <c r="J24" i="1" s="1"/>
  <c r="I22" i="1"/>
  <c r="J22" i="1"/>
  <c r="I23" i="1"/>
  <c r="J23" i="1"/>
  <c r="H22" i="1"/>
  <c r="H23" i="1"/>
  <c r="H21" i="1"/>
  <c r="J14" i="1"/>
  <c r="J15" i="1"/>
  <c r="J13" i="1"/>
  <c r="I14" i="1"/>
  <c r="I15" i="1"/>
  <c r="I13" i="1"/>
  <c r="H14" i="1"/>
  <c r="H15" i="1"/>
  <c r="H13" i="1"/>
  <c r="H5" i="1"/>
  <c r="I5" i="1"/>
  <c r="J5" i="1"/>
  <c r="H6" i="1"/>
  <c r="I6" i="1"/>
  <c r="J6" i="1"/>
  <c r="I4" i="1"/>
  <c r="J4" i="1"/>
  <c r="H4" i="1"/>
  <c r="C7" i="1"/>
  <c r="D7" i="1"/>
  <c r="B7" i="1"/>
  <c r="E5" i="1"/>
  <c r="E6" i="1"/>
  <c r="E4" i="1"/>
  <c r="K29" i="1" l="1"/>
  <c r="H24" i="1"/>
  <c r="K31" i="1"/>
  <c r="E7" i="1"/>
  <c r="D13" i="1" s="1"/>
  <c r="K30" i="1"/>
  <c r="I24" i="1"/>
  <c r="D21" i="1" l="1"/>
  <c r="K23" i="1"/>
  <c r="C15" i="1"/>
  <c r="C23" i="1" s="1"/>
  <c r="C31" i="1" s="1"/>
  <c r="B15" i="1"/>
  <c r="D14" i="1"/>
  <c r="D22" i="1" s="1"/>
  <c r="D30" i="1" s="1"/>
  <c r="D15" i="1"/>
  <c r="D23" i="1" s="1"/>
  <c r="D31" i="1" s="1"/>
  <c r="B14" i="1"/>
  <c r="B13" i="1"/>
  <c r="C14" i="1"/>
  <c r="C22" i="1" s="1"/>
  <c r="C30" i="1" s="1"/>
  <c r="C13" i="1"/>
  <c r="J32" i="1"/>
  <c r="I32" i="1"/>
  <c r="K22" i="1"/>
  <c r="K32" i="1"/>
  <c r="K21" i="1"/>
  <c r="E15" i="1" l="1"/>
  <c r="B23" i="1"/>
  <c r="C16" i="1"/>
  <c r="C21" i="1"/>
  <c r="E13" i="1"/>
  <c r="B16" i="1"/>
  <c r="B21" i="1"/>
  <c r="D16" i="1"/>
  <c r="E14" i="1"/>
  <c r="B22" i="1"/>
  <c r="D24" i="1"/>
  <c r="D29" i="1"/>
  <c r="K24" i="1"/>
  <c r="B31" i="1" l="1"/>
  <c r="E23" i="1"/>
  <c r="B29" i="1"/>
  <c r="B24" i="1"/>
  <c r="E21" i="1"/>
  <c r="C24" i="1"/>
  <c r="C29" i="1"/>
  <c r="B30" i="1"/>
  <c r="E22" i="1"/>
</calcChain>
</file>

<file path=xl/sharedStrings.xml><?xml version="1.0" encoding="utf-8"?>
<sst xmlns="http://schemas.openxmlformats.org/spreadsheetml/2006/main" count="74" uniqueCount="25">
  <si>
    <t>Poupança</t>
  </si>
  <si>
    <t>CDB</t>
  </si>
  <si>
    <t>Ações</t>
  </si>
  <si>
    <t>Conservador</t>
  </si>
  <si>
    <t>Moderado</t>
  </si>
  <si>
    <t>Agressivo</t>
  </si>
  <si>
    <t>TOTAL</t>
  </si>
  <si>
    <t>Tabela de Frequências Esperadas - Xe</t>
  </si>
  <si>
    <t>Tabela de Frequências Observadas - Xo</t>
  </si>
  <si>
    <t>Tabela de Resíduos - R</t>
  </si>
  <si>
    <t>Tabela de Resíduos padronizados - R padronizados</t>
  </si>
  <si>
    <t>Tabela de Resíduos padronizados ajustados - R padronizados ajustados</t>
  </si>
  <si>
    <t>Column Profiles</t>
  </si>
  <si>
    <t>MASSA MÉDIA</t>
  </si>
  <si>
    <t>Row Profiles</t>
  </si>
  <si>
    <t>Matriz A</t>
  </si>
  <si>
    <t>Matriz A'</t>
  </si>
  <si>
    <t>Matriz W</t>
  </si>
  <si>
    <t>Mesma tabela gerada no R</t>
  </si>
  <si>
    <t>A soma precisa ser 100</t>
  </si>
  <si>
    <t>SOMA</t>
  </si>
  <si>
    <t>A soma precisa ser 0</t>
  </si>
  <si>
    <t>R²(Resíduo ao quadrado)/Xe(Freq. Esperada)</t>
  </si>
  <si>
    <t>Qui2 = 31.764 (SOMA)</t>
  </si>
  <si>
    <t>R_padronizados = R/raiz(Xe)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</si>
</sst>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.000_-;\-* #,##0.000_-;_-* &quot;-&quot;??_-;_-@_-"/>
    <numFmt numFmtId="166" formatCode="_-* #,##0.0000_-;\-* #,##0.0000_-;_-* &quot;-&quot;??_-;_-@_-"/>
    <numFmt numFmtId="167" formatCode="_-* #,##0.000000_-;\-* #,##0.000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4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165" fontId="4" fillId="2" borderId="2" xfId="1" applyNumberFormat="1" applyFont="1" applyFill="1" applyBorder="1" applyAlignment="1">
      <alignment horizontal="center"/>
    </xf>
    <xf numFmtId="165" fontId="4" fillId="2" borderId="1" xfId="1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165" fontId="4" fillId="2" borderId="1" xfId="1" applyNumberFormat="1" applyFont="1" applyFill="1" applyBorder="1"/>
    <xf numFmtId="165" fontId="3" fillId="2" borderId="1" xfId="1" applyNumberFormat="1" applyFont="1" applyFill="1" applyBorder="1"/>
    <xf numFmtId="166" fontId="2" fillId="2" borderId="1" xfId="1" applyNumberFormat="1" applyFont="1" applyFill="1" applyBorder="1" applyAlignment="1">
      <alignment horizontal="center"/>
    </xf>
    <xf numFmtId="166" fontId="3" fillId="2" borderId="1" xfId="1" applyNumberFormat="1" applyFont="1" applyFill="1" applyBorder="1" applyAlignment="1">
      <alignment horizontal="center"/>
    </xf>
    <xf numFmtId="167" fontId="2" fillId="2" borderId="0" xfId="1" applyNumberFormat="1" applyFont="1" applyFill="1"/>
    <xf numFmtId="167" fontId="2" fillId="2" borderId="0" xfId="1" applyNumberFormat="1" applyFont="1" applyFill="1" applyAlignment="1">
      <alignment horizontal="center"/>
    </xf>
    <xf numFmtId="0" fontId="3" fillId="3" borderId="0" xfId="0" applyFont="1" applyFill="1"/>
    <xf numFmtId="0" fontId="2" fillId="3" borderId="0" xfId="0" applyFont="1" applyFill="1" applyAlignment="1">
      <alignment horizontal="center"/>
    </xf>
    <xf numFmtId="167" fontId="2" fillId="3" borderId="0" xfId="1" applyNumberFormat="1" applyFont="1" applyFill="1"/>
    <xf numFmtId="167" fontId="2" fillId="3" borderId="0" xfId="1" applyNumberFormat="1" applyFont="1" applyFill="1" applyAlignment="1">
      <alignment horizontal="center"/>
    </xf>
    <xf numFmtId="0" fontId="2" fillId="3" borderId="0" xfId="0" applyFont="1" applyFill="1"/>
    <xf numFmtId="0" fontId="3" fillId="2" borderId="0" xfId="0" applyFont="1" applyFill="1" applyAlignment="1"/>
    <xf numFmtId="2" fontId="2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167B-D512-4655-993A-A3157EF0453F}">
  <sheetPr codeName="Planilha1"/>
  <dimension ref="A1:K45"/>
  <sheetViews>
    <sheetView tabSelected="1" workbookViewId="0">
      <selection activeCell="B21" sqref="B21"/>
    </sheetView>
  </sheetViews>
  <sheetFormatPr defaultColWidth="9.109375" defaultRowHeight="18" x14ac:dyDescent="0.35"/>
  <cols>
    <col min="1" max="1" width="17.44140625" style="2" customWidth="1"/>
    <col min="2" max="3" width="13.88671875" style="10" bestFit="1" customWidth="1"/>
    <col min="4" max="4" width="14.21875" style="10" customWidth="1"/>
    <col min="5" max="5" width="13.88671875" style="9" bestFit="1" customWidth="1"/>
    <col min="6" max="6" width="13.88671875" style="2" bestFit="1" customWidth="1"/>
    <col min="7" max="7" width="19.33203125" style="2" customWidth="1"/>
    <col min="8" max="9" width="18.109375" style="2" bestFit="1" customWidth="1"/>
    <col min="10" max="10" width="15.44140625" style="2" customWidth="1"/>
    <col min="11" max="11" width="20.109375" style="2" bestFit="1" customWidth="1"/>
    <col min="12" max="16384" width="9.109375" style="2"/>
  </cols>
  <sheetData>
    <row r="1" spans="1:11" s="1" customFormat="1" x14ac:dyDescent="0.35">
      <c r="A1" s="1" t="s">
        <v>8</v>
      </c>
      <c r="B1" s="9"/>
      <c r="C1" s="9"/>
      <c r="D1" s="9"/>
      <c r="E1" s="9"/>
      <c r="G1" s="1" t="s">
        <v>10</v>
      </c>
      <c r="H1" s="9"/>
      <c r="I1" s="9"/>
      <c r="J1" s="9"/>
    </row>
    <row r="2" spans="1:11" ht="18.600000000000001" thickBot="1" x14ac:dyDescent="0.4">
      <c r="A2" s="2" t="s">
        <v>18</v>
      </c>
      <c r="G2" s="2" t="s">
        <v>24</v>
      </c>
      <c r="H2" s="10"/>
      <c r="I2" s="10"/>
      <c r="J2" s="10"/>
    </row>
    <row r="3" spans="1:11" s="6" customFormat="1" ht="18.600000000000001" thickBot="1" x14ac:dyDescent="0.4">
      <c r="A3" s="4"/>
      <c r="B3" s="5" t="s">
        <v>0</v>
      </c>
      <c r="C3" s="5" t="s">
        <v>1</v>
      </c>
      <c r="D3" s="5" t="s">
        <v>2</v>
      </c>
      <c r="E3" s="8" t="s">
        <v>6</v>
      </c>
      <c r="G3" s="4"/>
      <c r="H3" s="5" t="s">
        <v>0</v>
      </c>
      <c r="I3" s="5" t="s">
        <v>1</v>
      </c>
      <c r="J3" s="5" t="s">
        <v>2</v>
      </c>
    </row>
    <row r="4" spans="1:11" ht="18.600000000000001" thickBot="1" x14ac:dyDescent="0.4">
      <c r="A4" s="3" t="s">
        <v>3</v>
      </c>
      <c r="B4" s="11">
        <v>8</v>
      </c>
      <c r="C4" s="11">
        <v>4</v>
      </c>
      <c r="D4" s="11">
        <v>5</v>
      </c>
      <c r="E4" s="8">
        <f>SUM(B4:D4)</f>
        <v>17</v>
      </c>
      <c r="G4" s="3" t="s">
        <v>3</v>
      </c>
      <c r="H4" s="11">
        <f>B21/SQRT(B13)</f>
        <v>3.4129223864140648</v>
      </c>
      <c r="I4" s="11">
        <f t="shared" ref="I4:J4" si="0">C21/SQRT(C13)</f>
        <v>-1.0737509843863184</v>
      </c>
      <c r="J4" s="11">
        <f t="shared" si="0"/>
        <v>-0.95810952203239808</v>
      </c>
    </row>
    <row r="5" spans="1:11" ht="18.600000000000001" thickBot="1" x14ac:dyDescent="0.4">
      <c r="A5" s="3" t="s">
        <v>4</v>
      </c>
      <c r="B5" s="11">
        <v>5</v>
      </c>
      <c r="C5" s="11">
        <v>16</v>
      </c>
      <c r="D5" s="11">
        <v>4</v>
      </c>
      <c r="E5" s="8">
        <f t="shared" ref="E5:E6" si="1">SUM(B5:D5)</f>
        <v>25</v>
      </c>
      <c r="G5" s="3" t="s">
        <v>4</v>
      </c>
      <c r="H5" s="11">
        <f t="shared" ref="H5:H6" si="2">B22/SQRT(B14)</f>
        <v>0.6454972243679028</v>
      </c>
      <c r="I5" s="11">
        <f t="shared" ref="I5:I6" si="3">C22/SQRT(C14)</f>
        <v>1.8973665961010275</v>
      </c>
      <c r="J5" s="11">
        <f t="shared" ref="J5:J6" si="4">D22/SQRT(D14)</f>
        <v>-2.1615323782497966</v>
      </c>
    </row>
    <row r="6" spans="1:11" ht="18.600000000000001" thickBot="1" x14ac:dyDescent="0.4">
      <c r="A6" s="3" t="s">
        <v>5</v>
      </c>
      <c r="B6" s="11">
        <v>2</v>
      </c>
      <c r="C6" s="11">
        <v>20</v>
      </c>
      <c r="D6" s="11">
        <v>36</v>
      </c>
      <c r="E6" s="8">
        <f t="shared" si="1"/>
        <v>58</v>
      </c>
      <c r="G6" s="3" t="s">
        <v>5</v>
      </c>
      <c r="H6" s="11">
        <f t="shared" si="2"/>
        <v>-2.271512737129715</v>
      </c>
      <c r="I6" s="11">
        <f t="shared" si="3"/>
        <v>-0.66436383882991956</v>
      </c>
      <c r="J6" s="11">
        <f t="shared" si="4"/>
        <v>1.9378267243985212</v>
      </c>
    </row>
    <row r="7" spans="1:11" s="1" customFormat="1" ht="18.600000000000001" thickBot="1" x14ac:dyDescent="0.4">
      <c r="A7" s="7" t="s">
        <v>6</v>
      </c>
      <c r="B7" s="8">
        <f>SUM(B4:B6)</f>
        <v>15</v>
      </c>
      <c r="C7" s="8">
        <f t="shared" ref="C7:E7" si="5">SUM(C4:C6)</f>
        <v>40</v>
      </c>
      <c r="D7" s="8">
        <f t="shared" si="5"/>
        <v>45</v>
      </c>
      <c r="E7" s="8">
        <f t="shared" si="5"/>
        <v>100</v>
      </c>
    </row>
    <row r="10" spans="1:11" x14ac:dyDescent="0.35">
      <c r="A10" s="1" t="s">
        <v>7</v>
      </c>
      <c r="B10" s="9"/>
      <c r="C10" s="9"/>
      <c r="D10" s="9"/>
      <c r="G10" s="1" t="s">
        <v>11</v>
      </c>
      <c r="H10" s="9"/>
      <c r="I10" s="9"/>
      <c r="J10" s="9"/>
      <c r="K10" s="1"/>
    </row>
    <row r="11" spans="1:11" ht="18.600000000000001" thickBot="1" x14ac:dyDescent="0.4">
      <c r="A11" s="2" t="s">
        <v>19</v>
      </c>
      <c r="H11" s="10"/>
      <c r="I11" s="10"/>
      <c r="J11" s="10"/>
    </row>
    <row r="12" spans="1:11" ht="18.600000000000001" thickBot="1" x14ac:dyDescent="0.4">
      <c r="A12" s="4"/>
      <c r="B12" s="5" t="s">
        <v>0</v>
      </c>
      <c r="C12" s="5" t="s">
        <v>1</v>
      </c>
      <c r="D12" s="5" t="s">
        <v>2</v>
      </c>
      <c r="E12" s="9" t="s">
        <v>20</v>
      </c>
      <c r="G12" s="4"/>
      <c r="H12" s="5" t="s">
        <v>0</v>
      </c>
      <c r="I12" s="5" t="s">
        <v>1</v>
      </c>
      <c r="J12" s="5" t="s">
        <v>2</v>
      </c>
      <c r="K12" s="6"/>
    </row>
    <row r="13" spans="1:11" ht="18.600000000000001" thickBot="1" x14ac:dyDescent="0.4">
      <c r="A13" s="3" t="s">
        <v>3</v>
      </c>
      <c r="B13" s="11">
        <f>$B$7*E4/$E$7</f>
        <v>2.5499999999999998</v>
      </c>
      <c r="C13" s="11">
        <f>$C$7*E4/$E$7</f>
        <v>6.8</v>
      </c>
      <c r="D13" s="11">
        <f>$D$7*E4/$E$7</f>
        <v>7.65</v>
      </c>
      <c r="E13" s="9">
        <f>SUM(B13:D13)</f>
        <v>17</v>
      </c>
      <c r="G13" s="3" t="s">
        <v>3</v>
      </c>
      <c r="H13" s="28">
        <f>H4/SQRT((1-($B$7/$E$7))*(1-(E4/$E$7)))</f>
        <v>4.0632907827745939</v>
      </c>
      <c r="I13" s="28">
        <f>I4/SQRT((1-($C$7/$E$7))*(1-(E4/$E$7)))</f>
        <v>-1.5215593726962267</v>
      </c>
      <c r="J13" s="28">
        <f>J4/SQRT((1-($D$7/$E$7))*(1-(E4/$E$7)))</f>
        <v>-1.4180605179048729</v>
      </c>
    </row>
    <row r="14" spans="1:11" ht="18.600000000000001" thickBot="1" x14ac:dyDescent="0.4">
      <c r="A14" s="3" t="s">
        <v>4</v>
      </c>
      <c r="B14" s="11">
        <f>$B$7*E5/$E$7</f>
        <v>3.75</v>
      </c>
      <c r="C14" s="11">
        <f>$C$7*E5/$E$7</f>
        <v>10</v>
      </c>
      <c r="D14" s="11">
        <f t="shared" ref="D14:D15" si="6">$D$7*E5/$E$7</f>
        <v>11.25</v>
      </c>
      <c r="E14" s="9">
        <f>SUM(B14:D14)</f>
        <v>25</v>
      </c>
      <c r="G14" s="3" t="s">
        <v>4</v>
      </c>
      <c r="H14" s="28">
        <f t="shared" ref="H14:H15" si="7">H5/SQRT((1-($B$7/$E$7))*(1-(E5/$E$7)))</f>
        <v>0.8084520834544433</v>
      </c>
      <c r="I14" s="28">
        <f t="shared" ref="I14:I15" si="8">I5/SQRT((1-($C$7/$E$7))*(1-(E5/$E$7)))</f>
        <v>2.8284271247461898</v>
      </c>
      <c r="J14" s="28">
        <f t="shared" ref="J14:J15" si="9">J5/SQRT((1-($D$7/$E$7))*(1-(E5/$E$7)))</f>
        <v>-3.3655013484768248</v>
      </c>
    </row>
    <row r="15" spans="1:11" ht="18.600000000000001" thickBot="1" x14ac:dyDescent="0.4">
      <c r="A15" s="3" t="s">
        <v>5</v>
      </c>
      <c r="B15" s="11">
        <f t="shared" ref="B15" si="10">$B$7*E6/$E$7</f>
        <v>8.6999999999999993</v>
      </c>
      <c r="C15" s="11">
        <f>$C$7*E6/$E$7</f>
        <v>23.2</v>
      </c>
      <c r="D15" s="11">
        <f t="shared" si="6"/>
        <v>26.1</v>
      </c>
      <c r="E15" s="9">
        <f>SUM(B15:D15)</f>
        <v>58</v>
      </c>
      <c r="G15" s="3" t="s">
        <v>5</v>
      </c>
      <c r="H15" s="28">
        <f t="shared" si="7"/>
        <v>-3.8017282355357587</v>
      </c>
      <c r="I15" s="28">
        <f t="shared" si="8"/>
        <v>-1.3234444452945735</v>
      </c>
      <c r="J15" s="28">
        <f t="shared" si="9"/>
        <v>4.0318925624907189</v>
      </c>
    </row>
    <row r="16" spans="1:11" x14ac:dyDescent="0.35">
      <c r="A16" s="9" t="s">
        <v>20</v>
      </c>
      <c r="B16" s="9">
        <f>SUM(B13:B15)</f>
        <v>15</v>
      </c>
      <c r="C16" s="9">
        <f>SUM(C13:C15)</f>
        <v>40</v>
      </c>
      <c r="D16" s="9">
        <f>SUM(D13:D15)</f>
        <v>45</v>
      </c>
      <c r="E16" s="9">
        <v>100</v>
      </c>
    </row>
    <row r="18" spans="1:11" x14ac:dyDescent="0.35">
      <c r="A18" s="1" t="s">
        <v>9</v>
      </c>
      <c r="B18" s="9"/>
      <c r="C18" s="9"/>
      <c r="D18" s="9"/>
      <c r="G18" s="1" t="s">
        <v>12</v>
      </c>
      <c r="H18" s="9"/>
      <c r="I18" s="9"/>
      <c r="J18" s="9"/>
      <c r="K18" s="9"/>
    </row>
    <row r="19" spans="1:11" ht="18.600000000000001" thickBot="1" x14ac:dyDescent="0.4">
      <c r="A19" s="2" t="s">
        <v>21</v>
      </c>
      <c r="H19" s="10"/>
      <c r="I19" s="10"/>
      <c r="J19" s="10"/>
      <c r="K19" s="9"/>
    </row>
    <row r="20" spans="1:11" ht="18.600000000000001" thickBot="1" x14ac:dyDescent="0.4">
      <c r="A20" s="4"/>
      <c r="B20" s="5" t="s">
        <v>0</v>
      </c>
      <c r="C20" s="5" t="s">
        <v>1</v>
      </c>
      <c r="D20" s="5" t="s">
        <v>2</v>
      </c>
      <c r="E20" s="9" t="s">
        <v>20</v>
      </c>
      <c r="G20" s="13"/>
      <c r="H20" s="14" t="s">
        <v>0</v>
      </c>
      <c r="I20" s="14" t="s">
        <v>1</v>
      </c>
      <c r="J20" s="14" t="s">
        <v>2</v>
      </c>
      <c r="K20" s="15" t="s">
        <v>13</v>
      </c>
    </row>
    <row r="21" spans="1:11" ht="18.600000000000001" thickBot="1" x14ac:dyDescent="0.4">
      <c r="A21" s="3" t="s">
        <v>3</v>
      </c>
      <c r="B21" s="11">
        <f>B4-B13</f>
        <v>5.45</v>
      </c>
      <c r="C21" s="11">
        <f t="shared" ref="C21:D21" si="11">C4-C13</f>
        <v>-2.8</v>
      </c>
      <c r="D21" s="11">
        <f t="shared" si="11"/>
        <v>-2.6500000000000004</v>
      </c>
      <c r="E21" s="9">
        <f>SUM(B21:D21)</f>
        <v>0</v>
      </c>
      <c r="G21" s="16" t="s">
        <v>3</v>
      </c>
      <c r="H21" s="18">
        <f>B4/B$7</f>
        <v>0.53333333333333333</v>
      </c>
      <c r="I21" s="18">
        <f t="shared" ref="I21:J23" si="12">C4/C$7</f>
        <v>0.1</v>
      </c>
      <c r="J21" s="18">
        <f t="shared" si="12"/>
        <v>0.1111111111111111</v>
      </c>
      <c r="K21" s="19">
        <f>E4/$E$7</f>
        <v>0.17</v>
      </c>
    </row>
    <row r="22" spans="1:11" ht="18.600000000000001" thickBot="1" x14ac:dyDescent="0.4">
      <c r="A22" s="3" t="s">
        <v>4</v>
      </c>
      <c r="B22" s="11">
        <f t="shared" ref="B22:D22" si="13">B5-B14</f>
        <v>1.25</v>
      </c>
      <c r="C22" s="11">
        <f t="shared" si="13"/>
        <v>6</v>
      </c>
      <c r="D22" s="11">
        <f t="shared" si="13"/>
        <v>-7.25</v>
      </c>
      <c r="E22" s="9">
        <f>SUM(B22:D22)</f>
        <v>0</v>
      </c>
      <c r="G22" s="16" t="s">
        <v>4</v>
      </c>
      <c r="H22" s="18">
        <f t="shared" ref="H22:H23" si="14">B5/B$7</f>
        <v>0.33333333333333331</v>
      </c>
      <c r="I22" s="18">
        <f t="shared" si="12"/>
        <v>0.4</v>
      </c>
      <c r="J22" s="18">
        <f t="shared" si="12"/>
        <v>8.8888888888888892E-2</v>
      </c>
      <c r="K22" s="19">
        <f>E5/$E$7</f>
        <v>0.25</v>
      </c>
    </row>
    <row r="23" spans="1:11" ht="18.600000000000001" thickBot="1" x14ac:dyDescent="0.4">
      <c r="A23" s="3" t="s">
        <v>5</v>
      </c>
      <c r="B23" s="11">
        <f t="shared" ref="B23:D23" si="15">B6-B15</f>
        <v>-6.6999999999999993</v>
      </c>
      <c r="C23" s="11">
        <f t="shared" si="15"/>
        <v>-3.1999999999999993</v>
      </c>
      <c r="D23" s="11">
        <f t="shared" si="15"/>
        <v>9.8999999999999986</v>
      </c>
      <c r="E23" s="9">
        <f>SUM(B23:D23)</f>
        <v>0</v>
      </c>
      <c r="G23" s="16" t="s">
        <v>5</v>
      </c>
      <c r="H23" s="18">
        <f t="shared" si="14"/>
        <v>0.13333333333333333</v>
      </c>
      <c r="I23" s="18">
        <f t="shared" si="12"/>
        <v>0.5</v>
      </c>
      <c r="J23" s="18">
        <f t="shared" si="12"/>
        <v>0.8</v>
      </c>
      <c r="K23" s="19">
        <f>E6/$E$7</f>
        <v>0.57999999999999996</v>
      </c>
    </row>
    <row r="24" spans="1:11" ht="18.600000000000001" thickBot="1" x14ac:dyDescent="0.4">
      <c r="A24" s="9" t="s">
        <v>20</v>
      </c>
      <c r="B24" s="9">
        <f>SUM(B21:B23)</f>
        <v>0</v>
      </c>
      <c r="C24" s="9">
        <f>SUM(C21:C23)</f>
        <v>0</v>
      </c>
      <c r="D24" s="9">
        <f>SUM(D21:D23)</f>
        <v>0</v>
      </c>
      <c r="E24" s="9">
        <v>0</v>
      </c>
      <c r="G24" s="17" t="s">
        <v>6</v>
      </c>
      <c r="H24" s="19">
        <f>SUM(H21:H23)</f>
        <v>1</v>
      </c>
      <c r="I24" s="19">
        <f t="shared" ref="I24" si="16">SUM(I21:I23)</f>
        <v>1</v>
      </c>
      <c r="J24" s="19">
        <f t="shared" ref="J24" si="17">SUM(J21:J23)</f>
        <v>1</v>
      </c>
      <c r="K24" s="19">
        <f t="shared" ref="K24" si="18">SUM(K21:K23)</f>
        <v>1</v>
      </c>
    </row>
    <row r="26" spans="1:11" x14ac:dyDescent="0.35">
      <c r="A26" s="1" t="s">
        <v>23</v>
      </c>
      <c r="B26" s="9"/>
      <c r="C26" s="27"/>
      <c r="D26" s="27"/>
      <c r="G26" s="1" t="s">
        <v>14</v>
      </c>
      <c r="H26" s="9"/>
      <c r="I26" s="9"/>
      <c r="J26" s="9"/>
      <c r="K26" s="9"/>
    </row>
    <row r="27" spans="1:11" ht="18.600000000000001" thickBot="1" x14ac:dyDescent="0.4">
      <c r="A27" s="27" t="s">
        <v>22</v>
      </c>
      <c r="B27" s="27"/>
      <c r="C27" s="27"/>
      <c r="D27" s="9"/>
      <c r="H27" s="10"/>
      <c r="I27" s="10"/>
      <c r="J27" s="10"/>
      <c r="K27" s="9"/>
    </row>
    <row r="28" spans="1:11" ht="18.600000000000001" thickBot="1" x14ac:dyDescent="0.4">
      <c r="A28" s="4"/>
      <c r="B28" s="5" t="s">
        <v>0</v>
      </c>
      <c r="C28" s="5" t="s">
        <v>1</v>
      </c>
      <c r="D28" s="5" t="s">
        <v>2</v>
      </c>
      <c r="G28" s="13"/>
      <c r="H28" s="14" t="s">
        <v>0</v>
      </c>
      <c r="I28" s="14" t="s">
        <v>1</v>
      </c>
      <c r="J28" s="14" t="s">
        <v>2</v>
      </c>
      <c r="K28" s="15" t="s">
        <v>6</v>
      </c>
    </row>
    <row r="29" spans="1:11" ht="18.600000000000001" thickBot="1" x14ac:dyDescent="0.4">
      <c r="A29" s="3" t="s">
        <v>3</v>
      </c>
      <c r="B29" s="12">
        <f>B21^2/B13</f>
        <v>11.648039215686275</v>
      </c>
      <c r="C29" s="12">
        <f t="shared" ref="C29:D29" si="19">C21^2/C13</f>
        <v>1.1529411764705881</v>
      </c>
      <c r="D29" s="12">
        <f t="shared" si="19"/>
        <v>0.91797385620915051</v>
      </c>
      <c r="G29" s="16" t="s">
        <v>3</v>
      </c>
      <c r="H29" s="18">
        <f>B4/$E4</f>
        <v>0.47058823529411764</v>
      </c>
      <c r="I29" s="18">
        <f t="shared" ref="I29:J29" si="20">C4/$E4</f>
        <v>0.23529411764705882</v>
      </c>
      <c r="J29" s="18">
        <f t="shared" si="20"/>
        <v>0.29411764705882354</v>
      </c>
      <c r="K29" s="19">
        <f>SUM(H29:J29)</f>
        <v>1</v>
      </c>
    </row>
    <row r="30" spans="1:11" ht="18.600000000000001" thickBot="1" x14ac:dyDescent="0.4">
      <c r="A30" s="3" t="s">
        <v>4</v>
      </c>
      <c r="B30" s="12">
        <f t="shared" ref="B30:D30" si="21">B22^2/B14</f>
        <v>0.41666666666666669</v>
      </c>
      <c r="C30" s="12">
        <f t="shared" si="21"/>
        <v>3.6</v>
      </c>
      <c r="D30" s="12">
        <f t="shared" si="21"/>
        <v>4.6722222222222225</v>
      </c>
      <c r="G30" s="16" t="s">
        <v>4</v>
      </c>
      <c r="H30" s="18">
        <f t="shared" ref="H30:H31" si="22">B5/$E5</f>
        <v>0.2</v>
      </c>
      <c r="I30" s="18">
        <f t="shared" ref="I30:I31" si="23">C5/$E5</f>
        <v>0.64</v>
      </c>
      <c r="J30" s="18">
        <f t="shared" ref="J30:J31" si="24">D5/$E5</f>
        <v>0.16</v>
      </c>
      <c r="K30" s="19">
        <f t="shared" ref="K30:K31" si="25">SUM(H30:J30)</f>
        <v>1</v>
      </c>
    </row>
    <row r="31" spans="1:11" ht="18.600000000000001" thickBot="1" x14ac:dyDescent="0.4">
      <c r="A31" s="3" t="s">
        <v>5</v>
      </c>
      <c r="B31" s="12">
        <f t="shared" ref="B31:D31" si="26">B23^2/B15</f>
        <v>5.1597701149425284</v>
      </c>
      <c r="C31" s="12">
        <f t="shared" si="26"/>
        <v>0.44137931034482736</v>
      </c>
      <c r="D31" s="12">
        <f t="shared" si="26"/>
        <v>3.7551724137931024</v>
      </c>
      <c r="G31" s="16" t="s">
        <v>5</v>
      </c>
      <c r="H31" s="18">
        <f t="shared" si="22"/>
        <v>3.4482758620689655E-2</v>
      </c>
      <c r="I31" s="18">
        <f t="shared" si="23"/>
        <v>0.34482758620689657</v>
      </c>
      <c r="J31" s="18">
        <f t="shared" si="24"/>
        <v>0.62068965517241381</v>
      </c>
      <c r="K31" s="19">
        <f t="shared" si="25"/>
        <v>1</v>
      </c>
    </row>
    <row r="32" spans="1:11" ht="18.600000000000001" thickBot="1" x14ac:dyDescent="0.4">
      <c r="G32" s="17" t="s">
        <v>13</v>
      </c>
      <c r="H32" s="19">
        <f>B7/$E$7</f>
        <v>0.15</v>
      </c>
      <c r="I32" s="19">
        <f t="shared" ref="I32:K32" si="27">C7/$E$7</f>
        <v>0.4</v>
      </c>
      <c r="J32" s="19">
        <f t="shared" si="27"/>
        <v>0.45</v>
      </c>
      <c r="K32" s="19">
        <f t="shared" si="27"/>
        <v>1</v>
      </c>
    </row>
    <row r="36" spans="1:9" x14ac:dyDescent="0.35">
      <c r="A36" s="22" t="s">
        <v>15</v>
      </c>
      <c r="B36" s="23"/>
      <c r="C36" s="23"/>
      <c r="G36" s="22" t="s">
        <v>16</v>
      </c>
      <c r="H36" s="26"/>
      <c r="I36" s="26"/>
    </row>
    <row r="37" spans="1:9" x14ac:dyDescent="0.35">
      <c r="A37" s="24"/>
      <c r="B37" s="24"/>
      <c r="C37" s="24"/>
      <c r="G37" s="24"/>
      <c r="H37" s="24"/>
      <c r="I37" s="24"/>
    </row>
    <row r="38" spans="1:9" x14ac:dyDescent="0.35">
      <c r="A38" s="24"/>
      <c r="B38" s="24"/>
      <c r="C38" s="24"/>
      <c r="G38" s="24"/>
      <c r="H38" s="24"/>
      <c r="I38" s="24"/>
    </row>
    <row r="39" spans="1:9" x14ac:dyDescent="0.35">
      <c r="A39" s="24"/>
      <c r="B39" s="24"/>
      <c r="C39" s="24"/>
      <c r="G39" s="24"/>
      <c r="H39" s="24"/>
      <c r="I39" s="24"/>
    </row>
    <row r="41" spans="1:9" x14ac:dyDescent="0.35">
      <c r="A41" s="22" t="s">
        <v>17</v>
      </c>
      <c r="B41" s="23"/>
      <c r="C41" s="23"/>
      <c r="G41" s="1"/>
    </row>
    <row r="42" spans="1:9" x14ac:dyDescent="0.35">
      <c r="A42" s="24"/>
      <c r="B42" s="25"/>
      <c r="C42" s="25"/>
    </row>
    <row r="43" spans="1:9" x14ac:dyDescent="0.35">
      <c r="A43" s="24"/>
      <c r="B43" s="25"/>
      <c r="C43" s="25"/>
      <c r="D43" s="21"/>
      <c r="E43" s="21"/>
      <c r="F43" s="20"/>
    </row>
    <row r="44" spans="1:9" x14ac:dyDescent="0.35">
      <c r="A44" s="24"/>
      <c r="B44" s="25"/>
      <c r="C44" s="25"/>
      <c r="D44" s="21"/>
      <c r="E44" s="21"/>
      <c r="F44" s="20"/>
    </row>
    <row r="45" spans="1:9" x14ac:dyDescent="0.35">
      <c r="D45" s="21"/>
      <c r="E45" s="21"/>
      <c r="F45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de Freitas Souza</dc:creator>
  <cp:lastModifiedBy>HENRIQUE</cp:lastModifiedBy>
  <dcterms:created xsi:type="dcterms:W3CDTF">2021-04-17T15:46:55Z</dcterms:created>
  <dcterms:modified xsi:type="dcterms:W3CDTF">2021-07-26T03:05:21Z</dcterms:modified>
</cp:coreProperties>
</file>