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hi/Library/CloudStorage/GoogleDrive-ao3526@princeton.edu/My Drive/MS Estimation/StPaul/Original_Data/Material_Intensity/"/>
    </mc:Choice>
  </mc:AlternateContent>
  <xr:revisionPtr revIDLastSave="0" documentId="13_ncr:1_{487414FA-098E-054D-B3AD-B402DCF37EB2}" xr6:coauthVersionLast="47" xr6:coauthVersionMax="47" xr10:uidLastSave="{00000000-0000-0000-0000-000000000000}"/>
  <bookViews>
    <workbookView xWindow="67600" yWindow="-13880" windowWidth="19440" windowHeight="37900" xr2:uid="{E97359D5-743D-E643-AA1B-E8449155E4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30" i="1"/>
  <c r="J28" i="1"/>
  <c r="D28" i="1"/>
  <c r="E28" i="1"/>
  <c r="F28" i="1"/>
  <c r="G28" i="1"/>
  <c r="H28" i="1"/>
  <c r="D29" i="1"/>
  <c r="E29" i="1"/>
  <c r="F29" i="1"/>
  <c r="G29" i="1"/>
  <c r="H29" i="1"/>
  <c r="I29" i="1"/>
  <c r="D30" i="1"/>
  <c r="E30" i="1"/>
  <c r="F30" i="1"/>
  <c r="G30" i="1"/>
  <c r="H30" i="1"/>
  <c r="I30" i="1"/>
  <c r="C28" i="1"/>
  <c r="C29" i="1"/>
  <c r="C30" i="1"/>
  <c r="B30" i="1"/>
  <c r="B29" i="1"/>
  <c r="B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</calcChain>
</file>

<file path=xl/sharedStrings.xml><?xml version="1.0" encoding="utf-8"?>
<sst xmlns="http://schemas.openxmlformats.org/spreadsheetml/2006/main" count="53" uniqueCount="41">
  <si>
    <t>Original Data</t>
  </si>
  <si>
    <t>Journal paper info</t>
  </si>
  <si>
    <t>https://www.sciencedirect.com/science/article/pii/S0959652620345455?via%3Dihub</t>
  </si>
  <si>
    <t>Residential</t>
  </si>
  <si>
    <t>Material Intensity [kg/m2]</t>
  </si>
  <si>
    <t>Concrete</t>
  </si>
  <si>
    <t>Single Detached</t>
  </si>
  <si>
    <t>Built 1930 - 1960</t>
  </si>
  <si>
    <t>Built 1961 - 1975</t>
  </si>
  <si>
    <t>Buit 1976 - 1999</t>
  </si>
  <si>
    <t>Built 2000 - 2018</t>
  </si>
  <si>
    <t>Town House</t>
  </si>
  <si>
    <t>Multiple</t>
  </si>
  <si>
    <t xml:space="preserve">1-4 stories </t>
  </si>
  <si>
    <t>5+ stories</t>
  </si>
  <si>
    <t>Non-Residential</t>
  </si>
  <si>
    <t>Comercial</t>
  </si>
  <si>
    <t>Commercials</t>
  </si>
  <si>
    <t>Office</t>
  </si>
  <si>
    <t>Industrial</t>
  </si>
  <si>
    <t>Light Industrial</t>
  </si>
  <si>
    <t>Institutional</t>
  </si>
  <si>
    <t>Educational Facility</t>
  </si>
  <si>
    <t>Place of Warship</t>
  </si>
  <si>
    <t>Hospital</t>
  </si>
  <si>
    <t>Mollaei et al., 2020</t>
  </si>
  <si>
    <t>Cement Data</t>
  </si>
  <si>
    <t>data adapted from Hottle et al., (2022)</t>
  </si>
  <si>
    <t>Cement</t>
  </si>
  <si>
    <t>Cement accounts for 9% of concrete prodcuction by mass</t>
  </si>
  <si>
    <t>By using Cemenmt-Concrete Ratio</t>
  </si>
  <si>
    <t>Single Family (Residential)</t>
  </si>
  <si>
    <t>Multiple Family (Residential)</t>
  </si>
  <si>
    <t>For my study</t>
  </si>
  <si>
    <t>Wood</t>
  </si>
  <si>
    <t>Brick</t>
  </si>
  <si>
    <t>Gypsum</t>
  </si>
  <si>
    <t>Aggregates</t>
  </si>
  <si>
    <t>Asphalt</t>
  </si>
  <si>
    <t>Steel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</si>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</sst>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0" fontId="0" fillId="5" borderId="0" xfId="0" applyFill="1"/>
    <xf numFmtId="0" fontId="2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959652620345455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589B-B8D5-7145-AF3C-340BAADEB74E}">
  <dimension ref="A1:L36"/>
  <sheetViews>
    <sheetView tabSelected="1" workbookViewId="0">
      <selection activeCell="B36" sqref="B36"/>
    </sheetView>
  </sheetViews>
  <sheetFormatPr baseColWidth="10" defaultRowHeight="16" x14ac:dyDescent="0.2"/>
  <cols>
    <col min="1" max="1" width="45.83203125" bestFit="1" customWidth="1"/>
    <col min="2" max="3" width="23.1640625" customWidth="1"/>
  </cols>
  <sheetData>
    <row r="1" spans="1:12" x14ac:dyDescent="0.2">
      <c r="A1" t="s">
        <v>0</v>
      </c>
      <c r="B1" t="s">
        <v>25</v>
      </c>
    </row>
    <row r="2" spans="1:12" x14ac:dyDescent="0.2">
      <c r="A2" t="s">
        <v>1</v>
      </c>
      <c r="B2" s="7" t="s">
        <v>2</v>
      </c>
    </row>
    <row r="3" spans="1:12" x14ac:dyDescent="0.2">
      <c r="E3" t="s">
        <v>30</v>
      </c>
    </row>
    <row r="4" spans="1:12" x14ac:dyDescent="0.2">
      <c r="A4" t="s">
        <v>4</v>
      </c>
      <c r="D4" t="s">
        <v>5</v>
      </c>
      <c r="E4" t="s">
        <v>28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</row>
    <row r="5" spans="1:12" x14ac:dyDescent="0.2">
      <c r="A5" s="5" t="s">
        <v>3</v>
      </c>
      <c r="B5" s="5" t="s">
        <v>6</v>
      </c>
      <c r="C5" s="5" t="s">
        <v>7</v>
      </c>
      <c r="D5" s="5">
        <v>323</v>
      </c>
      <c r="E5">
        <f t="shared" ref="E5:E18" si="0">D5*$B$23</f>
        <v>29.07</v>
      </c>
      <c r="F5">
        <v>120</v>
      </c>
      <c r="G5">
        <v>145</v>
      </c>
      <c r="H5">
        <v>140</v>
      </c>
      <c r="I5">
        <v>199</v>
      </c>
      <c r="J5">
        <v>9</v>
      </c>
      <c r="L5">
        <v>936</v>
      </c>
    </row>
    <row r="6" spans="1:12" x14ac:dyDescent="0.2">
      <c r="A6" s="5"/>
      <c r="B6" s="5"/>
      <c r="C6" s="5" t="s">
        <v>8</v>
      </c>
      <c r="D6" s="5">
        <v>388</v>
      </c>
      <c r="E6">
        <f t="shared" si="0"/>
        <v>34.92</v>
      </c>
      <c r="F6">
        <v>86</v>
      </c>
      <c r="G6">
        <v>141</v>
      </c>
      <c r="H6">
        <v>97</v>
      </c>
      <c r="I6">
        <v>171</v>
      </c>
      <c r="J6">
        <v>5</v>
      </c>
      <c r="L6">
        <v>888</v>
      </c>
    </row>
    <row r="7" spans="1:12" x14ac:dyDescent="0.2">
      <c r="A7" s="5"/>
      <c r="B7" s="5"/>
      <c r="C7" s="5" t="s">
        <v>9</v>
      </c>
      <c r="D7" s="5">
        <v>547</v>
      </c>
      <c r="E7">
        <f t="shared" si="0"/>
        <v>49.23</v>
      </c>
      <c r="F7">
        <v>84.81</v>
      </c>
      <c r="G7">
        <v>186</v>
      </c>
      <c r="H7">
        <v>111</v>
      </c>
      <c r="I7">
        <v>184</v>
      </c>
      <c r="J7">
        <v>11</v>
      </c>
      <c r="L7">
        <v>1124</v>
      </c>
    </row>
    <row r="8" spans="1:12" x14ac:dyDescent="0.2">
      <c r="A8" s="5"/>
      <c r="B8" s="5"/>
      <c r="C8" s="5" t="s">
        <v>10</v>
      </c>
      <c r="D8" s="5">
        <v>650</v>
      </c>
      <c r="E8">
        <f t="shared" si="0"/>
        <v>58.5</v>
      </c>
      <c r="F8">
        <v>124</v>
      </c>
      <c r="G8">
        <v>73</v>
      </c>
      <c r="H8">
        <v>53</v>
      </c>
      <c r="I8">
        <v>716</v>
      </c>
      <c r="L8">
        <v>1616</v>
      </c>
    </row>
    <row r="9" spans="1:12" x14ac:dyDescent="0.2">
      <c r="A9" s="5"/>
      <c r="B9" s="5" t="s">
        <v>11</v>
      </c>
      <c r="C9" s="5"/>
      <c r="D9" s="5">
        <v>574</v>
      </c>
      <c r="E9">
        <f t="shared" si="0"/>
        <v>51.66</v>
      </c>
      <c r="F9">
        <v>129</v>
      </c>
      <c r="G9">
        <v>104</v>
      </c>
      <c r="H9">
        <v>57</v>
      </c>
      <c r="I9">
        <v>717</v>
      </c>
      <c r="L9">
        <v>1581</v>
      </c>
    </row>
    <row r="10" spans="1:12" x14ac:dyDescent="0.2">
      <c r="A10" s="5"/>
      <c r="B10" s="5" t="s">
        <v>12</v>
      </c>
      <c r="C10" s="5" t="s">
        <v>13</v>
      </c>
      <c r="D10" s="5">
        <v>165</v>
      </c>
      <c r="E10">
        <f t="shared" si="0"/>
        <v>14.85</v>
      </c>
      <c r="F10">
        <v>163</v>
      </c>
      <c r="G10">
        <v>263</v>
      </c>
      <c r="I10">
        <v>162</v>
      </c>
      <c r="K10">
        <v>56</v>
      </c>
      <c r="L10">
        <v>810</v>
      </c>
    </row>
    <row r="11" spans="1:12" x14ac:dyDescent="0.2">
      <c r="A11" s="5"/>
      <c r="B11" s="5"/>
      <c r="C11" s="5" t="s">
        <v>14</v>
      </c>
      <c r="D11" s="5">
        <v>288</v>
      </c>
      <c r="E11">
        <f t="shared" si="0"/>
        <v>25.919999999999998</v>
      </c>
      <c r="F11">
        <v>35</v>
      </c>
      <c r="G11">
        <v>61</v>
      </c>
      <c r="H11">
        <v>11</v>
      </c>
      <c r="I11">
        <v>5</v>
      </c>
      <c r="J11">
        <v>4</v>
      </c>
      <c r="K11">
        <v>61</v>
      </c>
      <c r="L11">
        <v>465.12</v>
      </c>
    </row>
    <row r="12" spans="1:12" x14ac:dyDescent="0.2">
      <c r="A12" s="6" t="s">
        <v>15</v>
      </c>
      <c r="B12" s="6" t="s">
        <v>16</v>
      </c>
      <c r="C12" s="6" t="s">
        <v>17</v>
      </c>
      <c r="D12" s="6">
        <v>426</v>
      </c>
      <c r="E12">
        <f t="shared" si="0"/>
        <v>38.339999999999996</v>
      </c>
      <c r="F12">
        <v>1</v>
      </c>
      <c r="I12">
        <v>66</v>
      </c>
      <c r="J12">
        <v>20</v>
      </c>
      <c r="K12">
        <v>74</v>
      </c>
      <c r="L12">
        <v>588</v>
      </c>
    </row>
    <row r="13" spans="1:12" x14ac:dyDescent="0.2">
      <c r="A13" s="6"/>
      <c r="B13" s="6"/>
      <c r="C13" s="6" t="s">
        <v>18</v>
      </c>
      <c r="D13" s="6">
        <v>321</v>
      </c>
      <c r="E13">
        <f t="shared" si="0"/>
        <v>28.89</v>
      </c>
      <c r="F13">
        <v>5</v>
      </c>
      <c r="G13">
        <v>60</v>
      </c>
      <c r="H13">
        <v>4</v>
      </c>
      <c r="I13">
        <v>47</v>
      </c>
      <c r="J13">
        <v>14</v>
      </c>
      <c r="K13">
        <v>49</v>
      </c>
      <c r="L13">
        <v>500</v>
      </c>
    </row>
    <row r="14" spans="1:12" x14ac:dyDescent="0.2">
      <c r="A14" s="6"/>
      <c r="B14" s="6" t="s">
        <v>19</v>
      </c>
      <c r="C14" s="6" t="s">
        <v>20</v>
      </c>
      <c r="D14" s="6">
        <v>533</v>
      </c>
      <c r="E14">
        <f t="shared" si="0"/>
        <v>47.97</v>
      </c>
      <c r="I14">
        <v>66</v>
      </c>
      <c r="J14">
        <v>20</v>
      </c>
      <c r="K14">
        <v>111</v>
      </c>
      <c r="L14">
        <v>732</v>
      </c>
    </row>
    <row r="15" spans="1:12" x14ac:dyDescent="0.2">
      <c r="A15" s="6"/>
      <c r="B15" s="6" t="s">
        <v>21</v>
      </c>
      <c r="C15" s="6" t="s">
        <v>22</v>
      </c>
      <c r="D15" s="6">
        <v>464</v>
      </c>
      <c r="E15">
        <f t="shared" si="0"/>
        <v>41.76</v>
      </c>
      <c r="G15">
        <v>50</v>
      </c>
      <c r="I15">
        <v>66</v>
      </c>
      <c r="J15">
        <v>20</v>
      </c>
      <c r="K15">
        <v>102</v>
      </c>
      <c r="L15">
        <v>702</v>
      </c>
    </row>
    <row r="16" spans="1:12" x14ac:dyDescent="0.2">
      <c r="A16" s="6"/>
      <c r="B16" s="6"/>
      <c r="C16" s="6" t="s">
        <v>23</v>
      </c>
      <c r="D16" s="6">
        <v>399</v>
      </c>
      <c r="E16">
        <f t="shared" si="0"/>
        <v>35.909999999999997</v>
      </c>
      <c r="F16">
        <v>14</v>
      </c>
      <c r="G16">
        <v>109</v>
      </c>
      <c r="I16">
        <v>66</v>
      </c>
      <c r="J16">
        <v>20</v>
      </c>
      <c r="K16">
        <v>95</v>
      </c>
      <c r="L16">
        <v>703</v>
      </c>
    </row>
    <row r="17" spans="1:12" x14ac:dyDescent="0.2">
      <c r="A17" s="6"/>
      <c r="B17" s="6"/>
      <c r="C17" s="6" t="s">
        <v>24</v>
      </c>
      <c r="D17" s="6">
        <v>692</v>
      </c>
      <c r="E17">
        <f t="shared" si="0"/>
        <v>62.28</v>
      </c>
      <c r="G17">
        <v>7</v>
      </c>
      <c r="H17">
        <v>8</v>
      </c>
      <c r="I17">
        <v>22</v>
      </c>
      <c r="J17">
        <v>20</v>
      </c>
      <c r="K17">
        <v>131</v>
      </c>
      <c r="L17">
        <v>880</v>
      </c>
    </row>
    <row r="18" spans="1:12" x14ac:dyDescent="0.2">
      <c r="A18" s="6"/>
      <c r="B18" s="6"/>
      <c r="C18" s="6" t="s">
        <v>18</v>
      </c>
      <c r="D18" s="6">
        <v>321</v>
      </c>
      <c r="E18">
        <f t="shared" si="0"/>
        <v>28.89</v>
      </c>
      <c r="F18">
        <v>5</v>
      </c>
      <c r="G18">
        <v>60</v>
      </c>
      <c r="H18">
        <v>4</v>
      </c>
      <c r="I18">
        <v>47</v>
      </c>
      <c r="J18">
        <v>14</v>
      </c>
      <c r="K18">
        <v>49</v>
      </c>
      <c r="L18">
        <v>501</v>
      </c>
    </row>
    <row r="21" spans="1:12" x14ac:dyDescent="0.2">
      <c r="A21" t="s">
        <v>26</v>
      </c>
    </row>
    <row r="22" spans="1:12" x14ac:dyDescent="0.2">
      <c r="A22" s="1" t="s">
        <v>29</v>
      </c>
      <c r="B22" s="2" t="s">
        <v>27</v>
      </c>
    </row>
    <row r="23" spans="1:12" x14ac:dyDescent="0.2">
      <c r="A23" s="3" t="s">
        <v>28</v>
      </c>
      <c r="B23" s="4">
        <v>0.09</v>
      </c>
    </row>
    <row r="24" spans="1:12" x14ac:dyDescent="0.2">
      <c r="A24" s="3"/>
      <c r="B24" s="3"/>
    </row>
    <row r="25" spans="1:12" x14ac:dyDescent="0.2">
      <c r="A25" s="3"/>
      <c r="B25" s="3"/>
    </row>
    <row r="27" spans="1:12" x14ac:dyDescent="0.2">
      <c r="A27" t="s">
        <v>33</v>
      </c>
      <c r="B27" t="s">
        <v>5</v>
      </c>
      <c r="C27" t="s">
        <v>28</v>
      </c>
      <c r="D27" t="s">
        <v>34</v>
      </c>
      <c r="E27" t="s">
        <v>35</v>
      </c>
      <c r="F27" t="s">
        <v>36</v>
      </c>
      <c r="G27" t="s">
        <v>37</v>
      </c>
      <c r="H27" t="s">
        <v>38</v>
      </c>
      <c r="I27" t="s">
        <v>39</v>
      </c>
      <c r="J27" t="s">
        <v>40</v>
      </c>
    </row>
    <row r="28" spans="1:12" x14ac:dyDescent="0.2">
      <c r="A28" t="s">
        <v>31</v>
      </c>
      <c r="B28">
        <f>AVERAGE(D5:D8)</f>
        <v>477</v>
      </c>
      <c r="C28">
        <f>AVERAGE(E5:E8)</f>
        <v>42.93</v>
      </c>
      <c r="D28">
        <f t="shared" ref="D28:J28" si="1">AVERAGE(F5:F8)</f>
        <v>103.7025</v>
      </c>
      <c r="E28">
        <f t="shared" si="1"/>
        <v>136.25</v>
      </c>
      <c r="F28">
        <f t="shared" si="1"/>
        <v>100.25</v>
      </c>
      <c r="G28">
        <f t="shared" si="1"/>
        <v>317.5</v>
      </c>
      <c r="H28">
        <f t="shared" si="1"/>
        <v>8.3333333333333339</v>
      </c>
      <c r="J28">
        <f>SUM(B28,D28:I28)</f>
        <v>1143.0358333333331</v>
      </c>
    </row>
    <row r="29" spans="1:12" x14ac:dyDescent="0.2">
      <c r="A29" t="s">
        <v>32</v>
      </c>
      <c r="B29">
        <f>AVERAGE(D9:D11)</f>
        <v>342.33333333333331</v>
      </c>
      <c r="C29">
        <f>AVERAGE(E9:E11)</f>
        <v>30.81</v>
      </c>
      <c r="D29">
        <f t="shared" ref="D29:J29" si="2">AVERAGE(F9:F11)</f>
        <v>109</v>
      </c>
      <c r="E29">
        <f t="shared" si="2"/>
        <v>142.66666666666666</v>
      </c>
      <c r="F29">
        <f t="shared" si="2"/>
        <v>34</v>
      </c>
      <c r="G29">
        <f t="shared" si="2"/>
        <v>294.66666666666669</v>
      </c>
      <c r="H29">
        <f t="shared" si="2"/>
        <v>4</v>
      </c>
      <c r="I29">
        <f t="shared" si="2"/>
        <v>58.5</v>
      </c>
      <c r="J29">
        <f t="shared" ref="J29:J30" si="3">SUM(B29,D29:I29)</f>
        <v>985.16666666666674</v>
      </c>
    </row>
    <row r="30" spans="1:12" x14ac:dyDescent="0.2">
      <c r="A30" t="s">
        <v>15</v>
      </c>
      <c r="B30">
        <f>AVERAGE(D12:D18)</f>
        <v>450.85714285714283</v>
      </c>
      <c r="C30">
        <f>AVERAGE(E12:E18)</f>
        <v>40.577142857142853</v>
      </c>
      <c r="D30">
        <f t="shared" ref="D30:J30" si="4">AVERAGE(F12:F18)</f>
        <v>6.25</v>
      </c>
      <c r="E30">
        <f t="shared" si="4"/>
        <v>57.2</v>
      </c>
      <c r="F30">
        <f t="shared" si="4"/>
        <v>5.333333333333333</v>
      </c>
      <c r="G30">
        <f t="shared" si="4"/>
        <v>54.285714285714285</v>
      </c>
      <c r="H30">
        <f t="shared" si="4"/>
        <v>18.285714285714285</v>
      </c>
      <c r="I30">
        <f t="shared" si="4"/>
        <v>87.285714285714292</v>
      </c>
      <c r="J30">
        <f t="shared" si="3"/>
        <v>679.4976190476192</v>
      </c>
    </row>
    <row r="34" spans="2:10" x14ac:dyDescent="0.2">
      <c r="B34" s="8"/>
      <c r="C34" s="8"/>
      <c r="D34" s="8"/>
      <c r="E34" s="8"/>
      <c r="F34" s="8"/>
      <c r="G34" s="8"/>
      <c r="H34" s="8"/>
      <c r="I34" s="8"/>
      <c r="J34" s="8"/>
    </row>
    <row r="35" spans="2:10" x14ac:dyDescent="0.2">
      <c r="B35" s="8"/>
      <c r="C35" s="8"/>
      <c r="D35" s="8"/>
      <c r="E35" s="8"/>
      <c r="F35" s="8"/>
      <c r="G35" s="8"/>
      <c r="H35" s="8"/>
      <c r="I35" s="8"/>
      <c r="J35" s="8"/>
    </row>
    <row r="36" spans="2:10" x14ac:dyDescent="0.2">
      <c r="B36" s="8"/>
      <c r="C36" s="8"/>
      <c r="D36" s="8"/>
      <c r="E36" s="8"/>
      <c r="F36" s="8"/>
      <c r="G36" s="8"/>
      <c r="H36" s="8"/>
      <c r="I36" s="8"/>
      <c r="J36" s="8"/>
    </row>
  </sheetData>
  <hyperlinks>
    <hyperlink ref="B2" r:id="rId1" xr:uid="{AAD0A473-DA8D-094A-B1BE-4C5685E7DC8D}"/>
  </hyperlinks>
  <pageMargins left="0.7" right="0.7" top="0.75" bottom="0.75" header="0.3" footer="0.3"/>
  <ignoredErrors>
    <ignoredError sqref="B28:B30 D30:I30 D28:H28 D29:I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 Okuyama</dc:creator>
  <cp:lastModifiedBy>Aki Okuyama</cp:lastModifiedBy>
  <dcterms:created xsi:type="dcterms:W3CDTF">2023-10-04T17:52:46Z</dcterms:created>
  <dcterms:modified xsi:type="dcterms:W3CDTF">2024-03-08T21:10:06Z</dcterms:modified>
</cp:coreProperties>
</file>